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0" windowWidth="19200" windowHeight="6000" tabRatio="849"/>
  </bookViews>
  <sheets>
    <sheet name="New Format B.Sheet " sheetId="555" r:id="rId1"/>
    <sheet name="ERB AMA" sheetId="6" r:id="rId2"/>
    <sheet name="GRB AMA" sheetId="19" r:id="rId3"/>
    <sheet name="WC " sheetId="389" r:id="rId4"/>
    <sheet name="PPXLSaveData0" sheetId="191" state="veryHidden" r:id="rId5"/>
    <sheet name="PPXLFunctions" sheetId="164" state="veryHidden" r:id="rId6"/>
    <sheet name="PPXLOpen" sheetId="171" state="veryHidden" r:id="rId7"/>
  </sheets>
  <externalReferences>
    <externalReference r:id="rId8"/>
    <externalReference r:id="rId9"/>
  </externalReferences>
  <definedNames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localSheetId="0" hidden="1">#REF!</definedName>
    <definedName name="_Fill" hidden="1">#REF!</definedName>
    <definedName name="_xlnm._FilterDatabase" localSheetId="0" hidden="1">'New Format B.Sheet '!$A$8:$XEK$1816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 localSheetId="0">'New Format B.Sheet '!$X$8:$X$1835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'WC '!$A$1:$E$36</definedName>
    <definedName name="Print_Area_Reset">#N/A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AK2" i="555" l="1"/>
  <c r="AK1" i="555"/>
  <c r="AO1702" i="555" l="1"/>
  <c r="AN1702" i="555"/>
  <c r="AK1702" i="555"/>
  <c r="AJ1702" i="555"/>
  <c r="AI1702" i="555"/>
  <c r="AE1702" i="555"/>
  <c r="AD1702" i="555"/>
  <c r="AA1702" i="555"/>
  <c r="Z1702" i="555"/>
  <c r="Y1702" i="555"/>
  <c r="B1702" i="555"/>
  <c r="AO1152" i="555"/>
  <c r="AN1152" i="555"/>
  <c r="AK1152" i="555"/>
  <c r="AJ1152" i="555"/>
  <c r="AI1152" i="555"/>
  <c r="AE1152" i="555"/>
  <c r="AD1152" i="555"/>
  <c r="AA1152" i="555"/>
  <c r="Z1152" i="555"/>
  <c r="Y1152" i="555"/>
  <c r="S1153" i="555"/>
  <c r="R1153" i="555"/>
  <c r="Q1153" i="555"/>
  <c r="P1153" i="555"/>
  <c r="O1153" i="555"/>
  <c r="N1153" i="555"/>
  <c r="M1153" i="555"/>
  <c r="L1153" i="555"/>
  <c r="K1153" i="555"/>
  <c r="J1153" i="555"/>
  <c r="I1153" i="555"/>
  <c r="H1153" i="555"/>
  <c r="V1152" i="555"/>
  <c r="AP1152" i="555" s="1"/>
  <c r="AQ1152" i="555" l="1"/>
  <c r="AB1702" i="555"/>
  <c r="AC1702" i="555" s="1"/>
  <c r="V1702" i="555"/>
  <c r="AF1702" i="555"/>
  <c r="AL1152" i="555"/>
  <c r="AB1152" i="555"/>
  <c r="AC1152" i="555" s="1"/>
  <c r="AF1152" i="555"/>
  <c r="AR1152" i="555" l="1"/>
  <c r="AG1702" i="555"/>
  <c r="AH1702" i="555" s="1"/>
  <c r="AL1702" i="555"/>
  <c r="AM1702" i="555" s="1"/>
  <c r="AP1702" i="555"/>
  <c r="AQ1702" i="555" s="1"/>
  <c r="AG1152" i="555"/>
  <c r="AH1152" i="555" s="1"/>
  <c r="AM1152" i="555"/>
  <c r="AR1702" i="555" l="1"/>
  <c r="B1152" i="555" l="1"/>
  <c r="AP1597" i="555" l="1"/>
  <c r="AO1597" i="555"/>
  <c r="AN1597" i="555"/>
  <c r="AK1597" i="555"/>
  <c r="AI1597" i="555"/>
  <c r="AF1597" i="555"/>
  <c r="AE1597" i="555"/>
  <c r="AD1597" i="555"/>
  <c r="AA1597" i="555"/>
  <c r="Y1597" i="555"/>
  <c r="V1597" i="555"/>
  <c r="AJ1597" i="555" s="1"/>
  <c r="B1597" i="555"/>
  <c r="AO1369" i="555"/>
  <c r="AN1369" i="555"/>
  <c r="AK1369" i="555"/>
  <c r="AJ1369" i="555"/>
  <c r="AI1369" i="555"/>
  <c r="AE1369" i="555"/>
  <c r="AD1369" i="555"/>
  <c r="AA1369" i="555"/>
  <c r="Z1369" i="555"/>
  <c r="Y1369" i="555"/>
  <c r="V1369" i="555"/>
  <c r="AP1369" i="555" s="1"/>
  <c r="B1369" i="555"/>
  <c r="AP171" i="555"/>
  <c r="AO171" i="555"/>
  <c r="AN171" i="555"/>
  <c r="AK171" i="555"/>
  <c r="AJ171" i="555"/>
  <c r="AF171" i="555"/>
  <c r="AE171" i="555"/>
  <c r="AD171" i="555"/>
  <c r="AA171" i="555"/>
  <c r="Z171" i="555"/>
  <c r="V171" i="555"/>
  <c r="AI171" i="555" s="1"/>
  <c r="B171" i="555"/>
  <c r="T1153" i="555" l="1"/>
  <c r="AL1597" i="555"/>
  <c r="AM1597" i="555" s="1"/>
  <c r="Z1597" i="555"/>
  <c r="AG1597" i="555"/>
  <c r="AQ1597" i="555"/>
  <c r="AL1369" i="555"/>
  <c r="AM1369" i="555" s="1"/>
  <c r="AB1369" i="555"/>
  <c r="AC1369" i="555" s="1"/>
  <c r="AQ1369" i="555"/>
  <c r="Y171" i="555"/>
  <c r="AB171" i="555" s="1"/>
  <c r="AC171" i="555" s="1"/>
  <c r="AF1369" i="555"/>
  <c r="AG171" i="555"/>
  <c r="AL171" i="555"/>
  <c r="AM171" i="555" s="1"/>
  <c r="AQ171" i="555"/>
  <c r="AR1597" i="555" l="1"/>
  <c r="AR1369" i="555"/>
  <c r="AR171" i="555"/>
  <c r="AB1597" i="555"/>
  <c r="AC1597" i="555" s="1"/>
  <c r="AG1369" i="555"/>
  <c r="AH1369" i="555" s="1"/>
  <c r="AH171" i="555"/>
  <c r="AO1126" i="555"/>
  <c r="AN1126" i="555"/>
  <c r="AK1126" i="555"/>
  <c r="AJ1126" i="555"/>
  <c r="AI1126" i="555"/>
  <c r="AE1126" i="555"/>
  <c r="AD1126" i="555"/>
  <c r="AA1126" i="555"/>
  <c r="Z1126" i="555"/>
  <c r="Y1126" i="555"/>
  <c r="V1126" i="555"/>
  <c r="AP1126" i="555" s="1"/>
  <c r="B1126" i="555"/>
  <c r="D89" i="6"/>
  <c r="D88" i="6"/>
  <c r="D84" i="6"/>
  <c r="D81" i="6"/>
  <c r="D71" i="6"/>
  <c r="D64" i="6"/>
  <c r="D63" i="6"/>
  <c r="D60" i="6"/>
  <c r="D57" i="6"/>
  <c r="D56" i="6"/>
  <c r="D53" i="6"/>
  <c r="D52" i="6"/>
  <c r="D51" i="6"/>
  <c r="D50" i="6"/>
  <c r="D29" i="6"/>
  <c r="D23" i="6"/>
  <c r="D20" i="6"/>
  <c r="D19" i="6"/>
  <c r="D90" i="6"/>
  <c r="AP1815" i="555"/>
  <c r="AO1815" i="555"/>
  <c r="AN1815" i="555"/>
  <c r="AK1815" i="555"/>
  <c r="AI1815" i="555"/>
  <c r="AF1815" i="555"/>
  <c r="AE1815" i="555"/>
  <c r="AD1815" i="555"/>
  <c r="AA1815" i="555"/>
  <c r="Y1815" i="555"/>
  <c r="B1815" i="555"/>
  <c r="S1816" i="555"/>
  <c r="R1816" i="555"/>
  <c r="Q1816" i="555"/>
  <c r="P1816" i="555"/>
  <c r="O1816" i="555"/>
  <c r="N1816" i="555"/>
  <c r="M1816" i="555"/>
  <c r="L1816" i="555"/>
  <c r="K1816" i="555"/>
  <c r="J1816" i="555"/>
  <c r="I1816" i="555"/>
  <c r="H1816" i="555"/>
  <c r="AP1490" i="555"/>
  <c r="AO1490" i="555"/>
  <c r="AN1490" i="555"/>
  <c r="AK1490" i="555"/>
  <c r="AI1490" i="555"/>
  <c r="AF1490" i="555"/>
  <c r="AE1490" i="555"/>
  <c r="AD1490" i="555"/>
  <c r="AA1490" i="555"/>
  <c r="Y1490" i="555"/>
  <c r="V1490" i="555"/>
  <c r="AJ1490" i="555" s="1"/>
  <c r="B1490" i="555"/>
  <c r="AP537" i="555"/>
  <c r="AO537" i="555"/>
  <c r="AN537" i="555"/>
  <c r="AK537" i="555"/>
  <c r="AJ537" i="555"/>
  <c r="AF537" i="555"/>
  <c r="AE537" i="555"/>
  <c r="AD537" i="555"/>
  <c r="AA537" i="555"/>
  <c r="Z537" i="555"/>
  <c r="AH1597" i="555" l="1"/>
  <c r="AL1126" i="555"/>
  <c r="AM1126" i="555" s="1"/>
  <c r="AB1126" i="555"/>
  <c r="AC1126" i="555" s="1"/>
  <c r="AQ1126" i="555"/>
  <c r="AF1126" i="555"/>
  <c r="AL1490" i="555"/>
  <c r="AM1490" i="555" s="1"/>
  <c r="V1815" i="555"/>
  <c r="AQ1815" i="555"/>
  <c r="AG537" i="555"/>
  <c r="AQ1490" i="555"/>
  <c r="Z1815" i="555"/>
  <c r="AG1815" i="555"/>
  <c r="Z1490" i="555"/>
  <c r="AG1490" i="555"/>
  <c r="AQ537" i="555"/>
  <c r="AR1126" i="555" l="1"/>
  <c r="AG1126" i="555"/>
  <c r="AH1126" i="555" s="1"/>
  <c r="AR1490" i="555"/>
  <c r="AB1815" i="555"/>
  <c r="AC1815" i="555" s="1"/>
  <c r="AJ1815" i="555"/>
  <c r="AL1815" i="555" s="1"/>
  <c r="AB1490" i="555"/>
  <c r="AC1490" i="555" s="1"/>
  <c r="AH1815" i="555" l="1"/>
  <c r="AR1815" i="555"/>
  <c r="AM1815" i="555"/>
  <c r="AH1490" i="555"/>
  <c r="B537" i="555" l="1"/>
  <c r="V537" i="555" l="1"/>
  <c r="Y537" i="555"/>
  <c r="T1816" i="555" l="1"/>
  <c r="AB537" i="555"/>
  <c r="AI537" i="555"/>
  <c r="AL537" i="555" s="1"/>
  <c r="AK1600" i="555"/>
  <c r="AJ1600" i="555"/>
  <c r="AI1600" i="555"/>
  <c r="AA1600" i="555"/>
  <c r="Z1600" i="555"/>
  <c r="Y1600" i="555"/>
  <c r="V1600" i="555"/>
  <c r="AP1600" i="555" s="1"/>
  <c r="B1600" i="555"/>
  <c r="AO1496" i="555"/>
  <c r="AN1496" i="555"/>
  <c r="AK1496" i="555"/>
  <c r="AJ1496" i="555"/>
  <c r="AI1496" i="555"/>
  <c r="AE1496" i="555"/>
  <c r="AD1496" i="555"/>
  <c r="AA1496" i="555"/>
  <c r="Z1496" i="555"/>
  <c r="Y1496" i="555"/>
  <c r="V1496" i="555"/>
  <c r="AP1496" i="555" s="1"/>
  <c r="B1496" i="555"/>
  <c r="AO1475" i="555"/>
  <c r="AN1475" i="555"/>
  <c r="AK1475" i="555"/>
  <c r="AJ1475" i="555"/>
  <c r="AI1475" i="555"/>
  <c r="AE1475" i="555"/>
  <c r="AD1475" i="555"/>
  <c r="AA1475" i="555"/>
  <c r="Z1475" i="555"/>
  <c r="Y1475" i="555"/>
  <c r="V1475" i="555"/>
  <c r="AP1475" i="555" s="1"/>
  <c r="B1475" i="555"/>
  <c r="AM537" i="555" l="1"/>
  <c r="AR537" i="555"/>
  <c r="AC537" i="555"/>
  <c r="AH537" i="555"/>
  <c r="AL1600" i="555"/>
  <c r="AM1600" i="555" s="1"/>
  <c r="AF1600" i="555"/>
  <c r="AB1600" i="555"/>
  <c r="AC1600" i="555" s="1"/>
  <c r="AL1496" i="555"/>
  <c r="AM1496" i="555" s="1"/>
  <c r="AB1496" i="555"/>
  <c r="AC1496" i="555" s="1"/>
  <c r="AQ1496" i="555"/>
  <c r="AF1496" i="555"/>
  <c r="AQ1475" i="555"/>
  <c r="AB1475" i="555"/>
  <c r="AC1475" i="555" s="1"/>
  <c r="AL1475" i="555"/>
  <c r="AM1475" i="555" s="1"/>
  <c r="AF1475" i="555"/>
  <c r="AR1475" i="555" l="1"/>
  <c r="AG1496" i="555"/>
  <c r="AH1496" i="555" s="1"/>
  <c r="AR1496" i="555"/>
  <c r="AG1475" i="555"/>
  <c r="AH1475" i="555" s="1"/>
  <c r="AP735" i="555" l="1"/>
  <c r="AO735" i="555"/>
  <c r="AN735" i="555"/>
  <c r="AK735" i="555"/>
  <c r="AJ735" i="555"/>
  <c r="AF735" i="555"/>
  <c r="AE735" i="555"/>
  <c r="AD735" i="555"/>
  <c r="AA735" i="555"/>
  <c r="Z735" i="555"/>
  <c r="V735" i="555"/>
  <c r="AI735" i="555" s="1"/>
  <c r="B735" i="555"/>
  <c r="AL735" i="555" l="1"/>
  <c r="AM735" i="555" s="1"/>
  <c r="AQ735" i="555"/>
  <c r="AG735" i="555"/>
  <c r="Y735" i="555"/>
  <c r="AR735" i="555" l="1"/>
  <c r="AB735" i="555"/>
  <c r="AC735" i="555" s="1"/>
  <c r="AK1599" i="555"/>
  <c r="AJ1599" i="555"/>
  <c r="AI1599" i="555"/>
  <c r="AA1599" i="555"/>
  <c r="Z1599" i="555"/>
  <c r="Y1599" i="555"/>
  <c r="V1599" i="555"/>
  <c r="AP1599" i="555" s="1"/>
  <c r="B1599" i="555"/>
  <c r="AH735" i="555" l="1"/>
  <c r="AF1599" i="555"/>
  <c r="AL1599" i="555"/>
  <c r="AM1599" i="555" s="1"/>
  <c r="AB1599" i="555"/>
  <c r="AC1599" i="555" s="1"/>
  <c r="AP1143" i="555"/>
  <c r="AO1143" i="555"/>
  <c r="AN1143" i="555"/>
  <c r="AK1143" i="555"/>
  <c r="AJ1143" i="555"/>
  <c r="AF1143" i="555"/>
  <c r="AE1143" i="555"/>
  <c r="AD1143" i="555"/>
  <c r="AA1143" i="555"/>
  <c r="Z1143" i="555"/>
  <c r="V1143" i="555"/>
  <c r="AI1143" i="555" s="1"/>
  <c r="B1143" i="555"/>
  <c r="AQ1143" i="555" l="1"/>
  <c r="AG1143" i="555"/>
  <c r="Y1143" i="555"/>
  <c r="AL1143" i="555"/>
  <c r="AM1143" i="555" s="1"/>
  <c r="AP1701" i="555"/>
  <c r="AO1701" i="555"/>
  <c r="AN1701" i="555"/>
  <c r="AK1701" i="555"/>
  <c r="AI1701" i="555"/>
  <c r="AF1701" i="555"/>
  <c r="AE1701" i="555"/>
  <c r="AD1701" i="555"/>
  <c r="AA1701" i="555"/>
  <c r="Z1701" i="555"/>
  <c r="Y1701" i="555"/>
  <c r="V1701" i="555"/>
  <c r="AJ1701" i="555" s="1"/>
  <c r="B1701" i="555"/>
  <c r="AP1294" i="555"/>
  <c r="AO1294" i="555"/>
  <c r="AN1294" i="555"/>
  <c r="AJ1294" i="555"/>
  <c r="AI1294" i="555"/>
  <c r="AF1294" i="555"/>
  <c r="AE1294" i="555"/>
  <c r="AD1294" i="555"/>
  <c r="Z1294" i="555"/>
  <c r="Y1294" i="555"/>
  <c r="V1294" i="555"/>
  <c r="AK1294" i="555" s="1"/>
  <c r="B1294" i="555"/>
  <c r="AP836" i="555"/>
  <c r="AO836" i="555"/>
  <c r="AN836" i="555"/>
  <c r="AJ836" i="555"/>
  <c r="AF836" i="555"/>
  <c r="AE836" i="555"/>
  <c r="AD836" i="555"/>
  <c r="AA836" i="555"/>
  <c r="Z836" i="555"/>
  <c r="AQ836" i="555" l="1"/>
  <c r="AR1143" i="555"/>
  <c r="AQ1701" i="555"/>
  <c r="AB1143" i="555"/>
  <c r="AQ1294" i="555"/>
  <c r="AL1701" i="555"/>
  <c r="AM1701" i="555" s="1"/>
  <c r="AB1701" i="555"/>
  <c r="AC1701" i="555" s="1"/>
  <c r="AG1701" i="555"/>
  <c r="AA1294" i="555"/>
  <c r="AG1294" i="555"/>
  <c r="AL1294" i="555"/>
  <c r="AM1294" i="555" s="1"/>
  <c r="AG836" i="555"/>
  <c r="AC1143" i="555" l="1"/>
  <c r="AH1143" i="555"/>
  <c r="AB1294" i="555"/>
  <c r="AC1294" i="555" s="1"/>
  <c r="AR1701" i="555"/>
  <c r="AH1701" i="555"/>
  <c r="AR1294" i="555"/>
  <c r="AH1294" i="555" l="1"/>
  <c r="B836" i="555"/>
  <c r="V836" i="555" l="1"/>
  <c r="Y836" i="555"/>
  <c r="AI836" i="555" l="1"/>
  <c r="AK836" i="555"/>
  <c r="AB836" i="555"/>
  <c r="AP204" i="555"/>
  <c r="AO204" i="555"/>
  <c r="AN204" i="555"/>
  <c r="AK204" i="555"/>
  <c r="AJ204" i="555"/>
  <c r="AF204" i="555"/>
  <c r="AE204" i="555"/>
  <c r="AD204" i="555"/>
  <c r="AA204" i="555"/>
  <c r="Z204" i="555"/>
  <c r="Y204" i="555"/>
  <c r="V204" i="555"/>
  <c r="AI204" i="555" s="1"/>
  <c r="B204" i="555"/>
  <c r="AL836" i="555" l="1"/>
  <c r="AM836" i="555" s="1"/>
  <c r="AL204" i="555"/>
  <c r="AM204" i="555" s="1"/>
  <c r="AC836" i="555"/>
  <c r="AH836" i="555"/>
  <c r="AQ204" i="555"/>
  <c r="AG204" i="555"/>
  <c r="AB204" i="555"/>
  <c r="AC204" i="555" s="1"/>
  <c r="AR836" i="555" l="1"/>
  <c r="AR204" i="555"/>
  <c r="AH204" i="555"/>
  <c r="AP1776" i="555" l="1"/>
  <c r="AO1776" i="555"/>
  <c r="AN1776" i="555"/>
  <c r="AK1776" i="555"/>
  <c r="AI1776" i="555"/>
  <c r="AF1776" i="555"/>
  <c r="AE1776" i="555"/>
  <c r="AD1776" i="555"/>
  <c r="AA1776" i="555"/>
  <c r="Y1776" i="555"/>
  <c r="AP1775" i="555"/>
  <c r="AO1775" i="555"/>
  <c r="AN1775" i="555"/>
  <c r="AK1775" i="555"/>
  <c r="AI1775" i="555"/>
  <c r="AF1775" i="555"/>
  <c r="AE1775" i="555"/>
  <c r="AD1775" i="555"/>
  <c r="AA1775" i="555"/>
  <c r="Y1775" i="555"/>
  <c r="V1776" i="555"/>
  <c r="V1775" i="555"/>
  <c r="AJ1775" i="555" s="1"/>
  <c r="B1776" i="555"/>
  <c r="B1775" i="555"/>
  <c r="AP1004" i="555"/>
  <c r="AO1004" i="555"/>
  <c r="AN1004" i="555"/>
  <c r="AK1004" i="555"/>
  <c r="AJ1004" i="555"/>
  <c r="AF1004" i="555"/>
  <c r="AE1004" i="555"/>
  <c r="AD1004" i="555"/>
  <c r="AA1004" i="555"/>
  <c r="Z1004" i="555"/>
  <c r="B1004" i="555"/>
  <c r="AP1003" i="555"/>
  <c r="AO1003" i="555"/>
  <c r="AN1003" i="555"/>
  <c r="AK1003" i="555"/>
  <c r="AJ1003" i="555"/>
  <c r="AF1003" i="555"/>
  <c r="AE1003" i="555"/>
  <c r="AD1003" i="555"/>
  <c r="AA1003" i="555"/>
  <c r="Z1003" i="555"/>
  <c r="V1003" i="555"/>
  <c r="AI1003" i="555" s="1"/>
  <c r="B1003" i="555"/>
  <c r="AO765" i="555"/>
  <c r="AN765" i="555"/>
  <c r="AK765" i="555"/>
  <c r="AJ765" i="555"/>
  <c r="AI765" i="555"/>
  <c r="AE765" i="555"/>
  <c r="AD765" i="555"/>
  <c r="AA765" i="555"/>
  <c r="Z765" i="555"/>
  <c r="Y765" i="555"/>
  <c r="V765" i="555"/>
  <c r="AP765" i="555" s="1"/>
  <c r="B765" i="555"/>
  <c r="AP763" i="555"/>
  <c r="AO763" i="555"/>
  <c r="AK763" i="555"/>
  <c r="AJ763" i="555"/>
  <c r="AI763" i="555"/>
  <c r="AF763" i="555"/>
  <c r="AE763" i="555"/>
  <c r="AA763" i="555"/>
  <c r="Z763" i="555"/>
  <c r="Y763" i="555"/>
  <c r="V763" i="555"/>
  <c r="AN763" i="555" s="1"/>
  <c r="B763" i="555"/>
  <c r="AO594" i="555"/>
  <c r="AN594" i="555"/>
  <c r="AK594" i="555"/>
  <c r="AJ594" i="555"/>
  <c r="AI594" i="555"/>
  <c r="AE594" i="555"/>
  <c r="AD594" i="555"/>
  <c r="AA594" i="555"/>
  <c r="Z594" i="555"/>
  <c r="Y594" i="555"/>
  <c r="AP592" i="555"/>
  <c r="AN592" i="555"/>
  <c r="AK592" i="555"/>
  <c r="AJ592" i="555"/>
  <c r="AI592" i="555"/>
  <c r="AF592" i="555"/>
  <c r="AD592" i="555"/>
  <c r="AA592" i="555"/>
  <c r="Z592" i="555"/>
  <c r="Y592" i="555"/>
  <c r="V594" i="555"/>
  <c r="AP594" i="555" s="1"/>
  <c r="AE592" i="555"/>
  <c r="B594" i="555"/>
  <c r="B592" i="555"/>
  <c r="AG1004" i="555" l="1"/>
  <c r="AQ1003" i="555"/>
  <c r="AJ1776" i="555"/>
  <c r="AL1776" i="555" s="1"/>
  <c r="AM1776" i="555" s="1"/>
  <c r="AG1775" i="555"/>
  <c r="AG1776" i="555"/>
  <c r="Z1776" i="555"/>
  <c r="AL1775" i="555"/>
  <c r="AM1775" i="555" s="1"/>
  <c r="AQ1776" i="555"/>
  <c r="Z1775" i="555"/>
  <c r="AQ763" i="555"/>
  <c r="AQ1775" i="555"/>
  <c r="Y1004" i="555"/>
  <c r="AL1003" i="555"/>
  <c r="AM1003" i="555" s="1"/>
  <c r="Y1003" i="555"/>
  <c r="AQ1004" i="555"/>
  <c r="V1004" i="555"/>
  <c r="AI1004" i="555" s="1"/>
  <c r="AB765" i="555"/>
  <c r="AC765" i="555" s="1"/>
  <c r="AL765" i="555"/>
  <c r="AM765" i="555" s="1"/>
  <c r="V592" i="555"/>
  <c r="AO592" i="555" s="1"/>
  <c r="AQ592" i="555" s="1"/>
  <c r="AG1003" i="555"/>
  <c r="AF765" i="555"/>
  <c r="AQ765" i="555"/>
  <c r="AL763" i="555"/>
  <c r="AM763" i="555" s="1"/>
  <c r="AQ594" i="555"/>
  <c r="AB763" i="555"/>
  <c r="AC763" i="555" s="1"/>
  <c r="AD763" i="555"/>
  <c r="AF594" i="555"/>
  <c r="AB592" i="555"/>
  <c r="AC592" i="555" s="1"/>
  <c r="AL594" i="555"/>
  <c r="AM594" i="555" s="1"/>
  <c r="AB594" i="555"/>
  <c r="AC594" i="555" s="1"/>
  <c r="AG592" i="555"/>
  <c r="AB1775" i="555" l="1"/>
  <c r="AC1775" i="555" s="1"/>
  <c r="AB1776" i="555"/>
  <c r="AC1776" i="555" s="1"/>
  <c r="AG594" i="555"/>
  <c r="AH594" i="555" s="1"/>
  <c r="AB1003" i="555"/>
  <c r="AC1003" i="555" s="1"/>
  <c r="AB1004" i="555"/>
  <c r="AC1004" i="555" s="1"/>
  <c r="AG765" i="555"/>
  <c r="AH765" i="555" s="1"/>
  <c r="AG763" i="555"/>
  <c r="AH763" i="555" s="1"/>
  <c r="AL592" i="555"/>
  <c r="AM592" i="555" s="1"/>
  <c r="AR1776" i="555"/>
  <c r="AR1775" i="555"/>
  <c r="AR765" i="555"/>
  <c r="AL1004" i="555"/>
  <c r="AM1004" i="555" s="1"/>
  <c r="AR1003" i="555"/>
  <c r="AH592" i="555"/>
  <c r="AR763" i="555"/>
  <c r="AR594" i="555"/>
  <c r="AH1776" i="555" l="1"/>
  <c r="AH1775" i="555"/>
  <c r="AH1004" i="555"/>
  <c r="AH1003" i="555"/>
  <c r="AR592" i="555"/>
  <c r="AR1004" i="555"/>
  <c r="AP1217" i="555" l="1"/>
  <c r="AO1217" i="555"/>
  <c r="AN1217" i="555"/>
  <c r="AK1217" i="555"/>
  <c r="AI1217" i="555"/>
  <c r="AF1217" i="555"/>
  <c r="AE1217" i="555"/>
  <c r="AD1217" i="555"/>
  <c r="AA1217" i="555"/>
  <c r="Y1217" i="555"/>
  <c r="V1217" i="555"/>
  <c r="AJ1217" i="555" s="1"/>
  <c r="AP1041" i="555"/>
  <c r="AO1041" i="555"/>
  <c r="AN1041" i="555"/>
  <c r="AJ1041" i="555"/>
  <c r="AI1041" i="555"/>
  <c r="AF1041" i="555"/>
  <c r="AE1041" i="555"/>
  <c r="AD1041" i="555"/>
  <c r="Z1041" i="555"/>
  <c r="Y1041" i="555"/>
  <c r="AP968" i="555"/>
  <c r="AO968" i="555"/>
  <c r="AN968" i="555"/>
  <c r="AK968" i="555"/>
  <c r="AJ968" i="555"/>
  <c r="AF968" i="555"/>
  <c r="AE968" i="555"/>
  <c r="AD968" i="555"/>
  <c r="AA968" i="555"/>
  <c r="Z968" i="555"/>
  <c r="AP523" i="555"/>
  <c r="AO523" i="555"/>
  <c r="AN523" i="555"/>
  <c r="AJ523" i="555"/>
  <c r="AI523" i="555"/>
  <c r="AF523" i="555"/>
  <c r="AE523" i="555"/>
  <c r="AD523" i="555"/>
  <c r="Z523" i="555"/>
  <c r="Y523" i="555"/>
  <c r="AP291" i="555"/>
  <c r="AO291" i="555"/>
  <c r="AN291" i="555"/>
  <c r="AK291" i="555"/>
  <c r="AJ291" i="555"/>
  <c r="AF291" i="555"/>
  <c r="AE291" i="555"/>
  <c r="AD291" i="555"/>
  <c r="AA291" i="555"/>
  <c r="Z291" i="555"/>
  <c r="V1041" i="555"/>
  <c r="AK1041" i="555" s="1"/>
  <c r="B1041" i="555"/>
  <c r="V968" i="555"/>
  <c r="B968" i="555"/>
  <c r="V523" i="555"/>
  <c r="AK523" i="555" s="1"/>
  <c r="B523" i="555"/>
  <c r="V291" i="555"/>
  <c r="AI291" i="555" s="1"/>
  <c r="Z1217" i="555" l="1"/>
  <c r="AL1217" i="555"/>
  <c r="AM1217" i="555" s="1"/>
  <c r="AQ1217" i="555"/>
  <c r="AG1217" i="555"/>
  <c r="AG291" i="555"/>
  <c r="AG523" i="555"/>
  <c r="AQ968" i="555"/>
  <c r="AQ1041" i="555"/>
  <c r="AG968" i="555"/>
  <c r="AQ523" i="555"/>
  <c r="AG1041" i="555"/>
  <c r="Y291" i="555"/>
  <c r="AA523" i="555"/>
  <c r="AA1041" i="555"/>
  <c r="AL291" i="555"/>
  <c r="AM291" i="555" s="1"/>
  <c r="AQ291" i="555"/>
  <c r="AI968" i="555"/>
  <c r="AL968" i="555" s="1"/>
  <c r="Y968" i="555"/>
  <c r="AL1041" i="555"/>
  <c r="AM1041" i="555" s="1"/>
  <c r="AL523" i="555"/>
  <c r="AM523" i="555" s="1"/>
  <c r="AB968" i="555" l="1"/>
  <c r="AC968" i="555" s="1"/>
  <c r="AB291" i="555"/>
  <c r="AC291" i="555" s="1"/>
  <c r="AR1041" i="555"/>
  <c r="AR1217" i="555"/>
  <c r="AR523" i="555"/>
  <c r="AB1217" i="555"/>
  <c r="AC1217" i="555" s="1"/>
  <c r="AR291" i="555"/>
  <c r="AM968" i="555"/>
  <c r="AR968" i="555"/>
  <c r="AB1041" i="555"/>
  <c r="AH1041" i="555" s="1"/>
  <c r="AB523" i="555"/>
  <c r="AH291" i="555" l="1"/>
  <c r="AH968" i="555"/>
  <c r="AH1217" i="555"/>
  <c r="AC1041" i="555"/>
  <c r="AH523" i="555"/>
  <c r="AC523" i="555"/>
  <c r="AP1618" i="555" l="1"/>
  <c r="AO1618" i="555"/>
  <c r="AN1618" i="555"/>
  <c r="AK1618" i="555"/>
  <c r="AI1618" i="555"/>
  <c r="AF1618" i="555"/>
  <c r="AE1618" i="555"/>
  <c r="AD1618" i="555"/>
  <c r="AA1618" i="555"/>
  <c r="Y1618" i="555"/>
  <c r="V1618" i="555"/>
  <c r="AJ1618" i="555" s="1"/>
  <c r="B1618" i="555"/>
  <c r="AP832" i="555"/>
  <c r="AO832" i="555"/>
  <c r="AN832" i="555"/>
  <c r="AK832" i="555"/>
  <c r="AJ832" i="555"/>
  <c r="AF832" i="555"/>
  <c r="AE832" i="555"/>
  <c r="AD832" i="555"/>
  <c r="AA832" i="555"/>
  <c r="Z832" i="555"/>
  <c r="AL1618" i="555" l="1"/>
  <c r="AM1618" i="555" s="1"/>
  <c r="AG832" i="555"/>
  <c r="AG1618" i="555"/>
  <c r="Z1618" i="555"/>
  <c r="AQ1618" i="555"/>
  <c r="AQ832" i="555"/>
  <c r="AR1618" i="555" l="1"/>
  <c r="AB1618" i="555"/>
  <c r="AC1618" i="555" l="1"/>
  <c r="AH1618" i="555"/>
  <c r="B832" i="555" l="1"/>
  <c r="V832" i="555" l="1"/>
  <c r="AI832" i="555" s="1"/>
  <c r="AL832" i="555" s="1"/>
  <c r="Y832" i="555"/>
  <c r="AB832" i="555" l="1"/>
  <c r="AM832" i="555"/>
  <c r="AR832" i="555"/>
  <c r="AC832" i="555" l="1"/>
  <c r="AH832" i="555"/>
  <c r="AO1745" i="555"/>
  <c r="AN1745" i="555"/>
  <c r="AK1745" i="555"/>
  <c r="AJ1745" i="555"/>
  <c r="AI1745" i="555"/>
  <c r="AE1745" i="555"/>
  <c r="AD1745" i="555"/>
  <c r="AA1745" i="555"/>
  <c r="Z1745" i="555"/>
  <c r="Y1745" i="555"/>
  <c r="V1745" i="555"/>
  <c r="AP1745" i="555" s="1"/>
  <c r="B1745" i="555"/>
  <c r="AO1744" i="555"/>
  <c r="AN1744" i="555"/>
  <c r="AK1744" i="555"/>
  <c r="AJ1744" i="555"/>
  <c r="AI1744" i="555"/>
  <c r="AE1744" i="555"/>
  <c r="AD1744" i="555"/>
  <c r="AA1744" i="555"/>
  <c r="Z1744" i="555"/>
  <c r="Y1744" i="555"/>
  <c r="V1744" i="555"/>
  <c r="AP1744" i="555" s="1"/>
  <c r="B1744" i="555"/>
  <c r="AO1619" i="555"/>
  <c r="AN1619" i="555"/>
  <c r="AK1619" i="555"/>
  <c r="AJ1619" i="555"/>
  <c r="AI1619" i="555"/>
  <c r="AE1619" i="555"/>
  <c r="AD1619" i="555"/>
  <c r="AA1619" i="555"/>
  <c r="Z1619" i="555"/>
  <c r="Y1619" i="555"/>
  <c r="V1619" i="555"/>
  <c r="AP1619" i="555" s="1"/>
  <c r="B1619" i="555"/>
  <c r="AO1063" i="555"/>
  <c r="AN1063" i="555"/>
  <c r="AK1063" i="555"/>
  <c r="AJ1063" i="555"/>
  <c r="AI1063" i="555"/>
  <c r="AE1063" i="555"/>
  <c r="AD1063" i="555"/>
  <c r="AA1063" i="555"/>
  <c r="Z1063" i="555"/>
  <c r="Y1063" i="555"/>
  <c r="V1063" i="555"/>
  <c r="AP1063" i="555" s="1"/>
  <c r="B1063" i="555"/>
  <c r="AO955" i="555"/>
  <c r="AN955" i="555"/>
  <c r="AK955" i="555"/>
  <c r="AJ955" i="555"/>
  <c r="AI955" i="555"/>
  <c r="AE955" i="555"/>
  <c r="AD955" i="555"/>
  <c r="AA955" i="555"/>
  <c r="Z955" i="555"/>
  <c r="Y955" i="555"/>
  <c r="V955" i="555"/>
  <c r="AP955" i="555" s="1"/>
  <c r="B955" i="555"/>
  <c r="AO766" i="555"/>
  <c r="AN766" i="555"/>
  <c r="AK766" i="555"/>
  <c r="AJ766" i="555"/>
  <c r="AI766" i="555"/>
  <c r="AE766" i="555"/>
  <c r="AD766" i="555"/>
  <c r="AA766" i="555"/>
  <c r="Z766" i="555"/>
  <c r="Y766" i="555"/>
  <c r="V766" i="555"/>
  <c r="AP766" i="555" s="1"/>
  <c r="B766" i="555"/>
  <c r="AO764" i="555"/>
  <c r="AN764" i="555"/>
  <c r="AK764" i="555"/>
  <c r="AJ764" i="555"/>
  <c r="AI764" i="555"/>
  <c r="AE764" i="555"/>
  <c r="AD764" i="555"/>
  <c r="AA764" i="555"/>
  <c r="Z764" i="555"/>
  <c r="Y764" i="555"/>
  <c r="V764" i="555"/>
  <c r="AP764" i="555" s="1"/>
  <c r="B764" i="555"/>
  <c r="AP478" i="555"/>
  <c r="AO478" i="555"/>
  <c r="AN478" i="555"/>
  <c r="AK478" i="555"/>
  <c r="AJ478" i="555"/>
  <c r="AF478" i="555"/>
  <c r="AE478" i="555"/>
  <c r="AD478" i="555"/>
  <c r="AA478" i="555"/>
  <c r="Z478" i="555"/>
  <c r="V478" i="555"/>
  <c r="AI478" i="555" s="1"/>
  <c r="B478" i="555"/>
  <c r="AP425" i="555"/>
  <c r="AO425" i="555"/>
  <c r="AN425" i="555"/>
  <c r="AK425" i="555"/>
  <c r="AJ425" i="555"/>
  <c r="AF425" i="555"/>
  <c r="AE425" i="555"/>
  <c r="AD425" i="555"/>
  <c r="AA425" i="555"/>
  <c r="Z425" i="555"/>
  <c r="V425" i="555"/>
  <c r="AI425" i="555" s="1"/>
  <c r="B425" i="555"/>
  <c r="AP255" i="555"/>
  <c r="AO255" i="555"/>
  <c r="AN255" i="555"/>
  <c r="AK255" i="555"/>
  <c r="AJ255" i="555"/>
  <c r="AF255" i="555"/>
  <c r="AE255" i="555"/>
  <c r="AD255" i="555"/>
  <c r="AA255" i="555"/>
  <c r="Z255" i="555"/>
  <c r="V255" i="555"/>
  <c r="AI255" i="555" s="1"/>
  <c r="B255" i="555"/>
  <c r="AN98" i="555"/>
  <c r="AK98" i="555"/>
  <c r="AJ98" i="555"/>
  <c r="AI98" i="555"/>
  <c r="AE98" i="555"/>
  <c r="AD98" i="555"/>
  <c r="AA98" i="555"/>
  <c r="Z98" i="555"/>
  <c r="Y98" i="555"/>
  <c r="B98" i="555"/>
  <c r="AL1745" i="555" l="1"/>
  <c r="AM1745" i="555" s="1"/>
  <c r="AF1745" i="555"/>
  <c r="AG1745" i="555" s="1"/>
  <c r="AQ1745" i="555"/>
  <c r="AB1745" i="555"/>
  <c r="AC1745" i="555" s="1"/>
  <c r="AB1744" i="555"/>
  <c r="AC1744" i="555" s="1"/>
  <c r="AL1744" i="555"/>
  <c r="AM1744" i="555" s="1"/>
  <c r="AL1619" i="555"/>
  <c r="AM1619" i="555" s="1"/>
  <c r="AF1744" i="555"/>
  <c r="AQ1744" i="555"/>
  <c r="AL1063" i="555"/>
  <c r="AM1063" i="555" s="1"/>
  <c r="AL766" i="555"/>
  <c r="AM766" i="555" s="1"/>
  <c r="AF1619" i="555"/>
  <c r="AG1619" i="555" s="1"/>
  <c r="AQ1619" i="555"/>
  <c r="AF1063" i="555"/>
  <c r="AB1619" i="555"/>
  <c r="AC1619" i="555" s="1"/>
  <c r="Y255" i="555"/>
  <c r="AL955" i="555"/>
  <c r="AM955" i="555" s="1"/>
  <c r="AQ1063" i="555"/>
  <c r="AB1063" i="555"/>
  <c r="AC1063" i="555" s="1"/>
  <c r="AF764" i="555"/>
  <c r="AF955" i="555"/>
  <c r="AG955" i="555" s="1"/>
  <c r="AQ955" i="555"/>
  <c r="AB955" i="555"/>
  <c r="AC955" i="555" s="1"/>
  <c r="AF766" i="555"/>
  <c r="AQ766" i="555"/>
  <c r="AB766" i="555"/>
  <c r="AC766" i="555" s="1"/>
  <c r="AQ764" i="555"/>
  <c r="Y478" i="555"/>
  <c r="AB764" i="555"/>
  <c r="AC764" i="555" s="1"/>
  <c r="AL764" i="555"/>
  <c r="AM764" i="555" s="1"/>
  <c r="AL478" i="555"/>
  <c r="AM478" i="555" s="1"/>
  <c r="AG425" i="555"/>
  <c r="AQ478" i="555"/>
  <c r="AG478" i="555"/>
  <c r="Y425" i="555"/>
  <c r="AL425" i="555"/>
  <c r="AM425" i="555" s="1"/>
  <c r="AQ425" i="555"/>
  <c r="AL255" i="555"/>
  <c r="AM255" i="555" s="1"/>
  <c r="AQ255" i="555"/>
  <c r="AG255" i="555"/>
  <c r="V98" i="555"/>
  <c r="AB98" i="555"/>
  <c r="AC98" i="555" s="1"/>
  <c r="AF98" i="555"/>
  <c r="AP98" i="555" l="1"/>
  <c r="AO98" i="555"/>
  <c r="AG1063" i="555"/>
  <c r="AH1063" i="555" s="1"/>
  <c r="AR1619" i="555"/>
  <c r="AR1745" i="555"/>
  <c r="AR766" i="555"/>
  <c r="AR1744" i="555"/>
  <c r="AG1744" i="555"/>
  <c r="AH1744" i="555" s="1"/>
  <c r="AB255" i="555"/>
  <c r="AC255" i="555" s="1"/>
  <c r="AR1063" i="555"/>
  <c r="AH1619" i="555"/>
  <c r="AH1745" i="555"/>
  <c r="AR955" i="555"/>
  <c r="AG764" i="555"/>
  <c r="AH764" i="555" s="1"/>
  <c r="AH955" i="555"/>
  <c r="AR255" i="555"/>
  <c r="AG766" i="555"/>
  <c r="AH766" i="555" s="1"/>
  <c r="AB478" i="555"/>
  <c r="AC478" i="555" s="1"/>
  <c r="AR478" i="555"/>
  <c r="AR764" i="555"/>
  <c r="AR425" i="555"/>
  <c r="AB425" i="555"/>
  <c r="AL98" i="555"/>
  <c r="AM98" i="555" s="1"/>
  <c r="AG98" i="555"/>
  <c r="AH98" i="555" s="1"/>
  <c r="AQ98" i="555" l="1"/>
  <c r="AR98" i="555" s="1"/>
  <c r="AH255" i="555"/>
  <c r="AH478" i="555"/>
  <c r="AC425" i="555"/>
  <c r="AH425" i="555"/>
  <c r="AP1569" i="555" l="1"/>
  <c r="AO1569" i="555"/>
  <c r="AN1569" i="555"/>
  <c r="AK1569" i="555"/>
  <c r="AI1569" i="555"/>
  <c r="AF1569" i="555"/>
  <c r="AE1569" i="555"/>
  <c r="AD1569" i="555"/>
  <c r="AA1569" i="555"/>
  <c r="Y1569" i="555"/>
  <c r="V1569" i="555"/>
  <c r="AJ1569" i="555" s="1"/>
  <c r="B1569" i="555"/>
  <c r="AP835" i="555"/>
  <c r="AO835" i="555"/>
  <c r="AN835" i="555"/>
  <c r="AK835" i="555"/>
  <c r="AJ835" i="555"/>
  <c r="AF835" i="555"/>
  <c r="AE835" i="555"/>
  <c r="AD835" i="555"/>
  <c r="AA835" i="555"/>
  <c r="Z835" i="555"/>
  <c r="V835" i="555"/>
  <c r="AI835" i="555" s="1"/>
  <c r="B835" i="555"/>
  <c r="AO762" i="555"/>
  <c r="AN762" i="555"/>
  <c r="AK762" i="555"/>
  <c r="AJ762" i="555"/>
  <c r="AI762" i="555"/>
  <c r="AE762" i="555"/>
  <c r="AD762" i="555"/>
  <c r="AA762" i="555"/>
  <c r="Z762" i="555"/>
  <c r="Y762" i="555"/>
  <c r="AO761" i="555"/>
  <c r="AN761" i="555"/>
  <c r="AK761" i="555"/>
  <c r="AJ761" i="555"/>
  <c r="AI761" i="555"/>
  <c r="AE761" i="555"/>
  <c r="AD761" i="555"/>
  <c r="AA761" i="555"/>
  <c r="Z761" i="555"/>
  <c r="Y761" i="555"/>
  <c r="V762" i="555"/>
  <c r="AP762" i="555" s="1"/>
  <c r="V761" i="555"/>
  <c r="AP761" i="555" s="1"/>
  <c r="B762" i="555"/>
  <c r="B761" i="555"/>
  <c r="AP244" i="555"/>
  <c r="AO244" i="555"/>
  <c r="AN244" i="555"/>
  <c r="AK244" i="555"/>
  <c r="AJ244" i="555"/>
  <c r="AF244" i="555"/>
  <c r="AE244" i="555"/>
  <c r="AD244" i="555"/>
  <c r="AA244" i="555"/>
  <c r="Z244" i="555"/>
  <c r="AL1569" i="555" l="1"/>
  <c r="AM1569" i="555" s="1"/>
  <c r="Z1569" i="555"/>
  <c r="AQ1569" i="555"/>
  <c r="AG1569" i="555"/>
  <c r="Y835" i="555"/>
  <c r="AL835" i="555"/>
  <c r="AM835" i="555" s="1"/>
  <c r="AQ835" i="555"/>
  <c r="AG835" i="555"/>
  <c r="AQ761" i="555"/>
  <c r="AL761" i="555"/>
  <c r="AM761" i="555" s="1"/>
  <c r="AL762" i="555"/>
  <c r="AM762" i="555" s="1"/>
  <c r="AF761" i="555"/>
  <c r="AB762" i="555"/>
  <c r="AC762" i="555" s="1"/>
  <c r="AG244" i="555"/>
  <c r="AF762" i="555"/>
  <c r="AQ762" i="555"/>
  <c r="AB761" i="555"/>
  <c r="AC761" i="555" s="1"/>
  <c r="AQ244" i="555"/>
  <c r="AR1569" i="555" l="1"/>
  <c r="AB1569" i="555"/>
  <c r="AC1569" i="555" s="1"/>
  <c r="AR835" i="555"/>
  <c r="AR761" i="555"/>
  <c r="AB835" i="555"/>
  <c r="AC835" i="555" s="1"/>
  <c r="AG762" i="555"/>
  <c r="AH762" i="555" s="1"/>
  <c r="AG761" i="555"/>
  <c r="AH761" i="555" s="1"/>
  <c r="AR762" i="555"/>
  <c r="AH1569" i="555" l="1"/>
  <c r="AH835" i="555"/>
  <c r="B244" i="555"/>
  <c r="V244" i="555" l="1"/>
  <c r="Y244" i="555"/>
  <c r="AB244" i="555" l="1"/>
  <c r="AI244" i="555"/>
  <c r="AL244" i="555" s="1"/>
  <c r="AE1600" i="555" l="1"/>
  <c r="AO1600" i="555"/>
  <c r="AN1600" i="555"/>
  <c r="AD1600" i="555"/>
  <c r="AE1599" i="555"/>
  <c r="AO1599" i="555"/>
  <c r="AN1599" i="555"/>
  <c r="AD1599" i="555"/>
  <c r="AM244" i="555"/>
  <c r="AR244" i="555"/>
  <c r="AC244" i="555"/>
  <c r="AH244" i="555"/>
  <c r="AQ1600" i="555" l="1"/>
  <c r="AR1600" i="555" s="1"/>
  <c r="AQ1599" i="555"/>
  <c r="AR1599" i="555" s="1"/>
  <c r="AG1600" i="555"/>
  <c r="AH1600" i="555" s="1"/>
  <c r="AG1599" i="555"/>
  <c r="AH1599" i="555" s="1"/>
  <c r="AA246" i="555" l="1"/>
  <c r="Z246" i="555"/>
  <c r="Y246" i="555"/>
  <c r="AK326" i="555"/>
  <c r="AJ326" i="555"/>
  <c r="AI326" i="555"/>
  <c r="AA326" i="555"/>
  <c r="Z326" i="555"/>
  <c r="Y326" i="555"/>
  <c r="AK357" i="555"/>
  <c r="AJ357" i="555"/>
  <c r="AI357" i="555"/>
  <c r="AA360" i="555"/>
  <c r="Z360" i="555"/>
  <c r="Y360" i="555"/>
  <c r="AA357" i="555"/>
  <c r="Z357" i="555"/>
  <c r="Y357" i="555"/>
  <c r="B467" i="555"/>
  <c r="B466" i="555"/>
  <c r="AP1615" i="555" l="1"/>
  <c r="AO1615" i="555"/>
  <c r="AN1615" i="555"/>
  <c r="AK1615" i="555"/>
  <c r="AI1615" i="555"/>
  <c r="AF1615" i="555"/>
  <c r="AE1615" i="555"/>
  <c r="AD1615" i="555"/>
  <c r="AA1615" i="555"/>
  <c r="Y1615" i="555"/>
  <c r="V1615" i="555"/>
  <c r="AJ1615" i="555" s="1"/>
  <c r="B1615" i="555"/>
  <c r="AP1609" i="555"/>
  <c r="AO1609" i="555"/>
  <c r="AN1609" i="555"/>
  <c r="AK1609" i="555"/>
  <c r="AI1609" i="555"/>
  <c r="AF1609" i="555"/>
  <c r="AE1609" i="555"/>
  <c r="AD1609" i="555"/>
  <c r="AA1609" i="555"/>
  <c r="Y1609" i="555"/>
  <c r="V1609" i="555"/>
  <c r="AJ1609" i="555" s="1"/>
  <c r="B1609" i="555"/>
  <c r="AP1516" i="555"/>
  <c r="AO1516" i="555"/>
  <c r="AN1516" i="555"/>
  <c r="AK1516" i="555"/>
  <c r="AI1516" i="555"/>
  <c r="AF1516" i="555"/>
  <c r="AE1516" i="555"/>
  <c r="AD1516" i="555"/>
  <c r="AA1516" i="555"/>
  <c r="Y1516" i="555"/>
  <c r="V1516" i="555"/>
  <c r="AJ1516" i="555" s="1"/>
  <c r="B1516" i="555"/>
  <c r="AO1367" i="555"/>
  <c r="AN1367" i="555"/>
  <c r="AK1367" i="555"/>
  <c r="AI1367" i="555"/>
  <c r="AE1367" i="555"/>
  <c r="AD1367" i="555"/>
  <c r="AA1367" i="555"/>
  <c r="Y1367" i="555"/>
  <c r="V1367" i="555"/>
  <c r="AJ1367" i="555" s="1"/>
  <c r="B1367" i="555"/>
  <c r="AP853" i="555"/>
  <c r="AO853" i="555"/>
  <c r="AN853" i="555"/>
  <c r="AK853" i="555"/>
  <c r="AJ853" i="555"/>
  <c r="AF853" i="555"/>
  <c r="AE853" i="555"/>
  <c r="AD853" i="555"/>
  <c r="AA853" i="555"/>
  <c r="Z853" i="555"/>
  <c r="AP852" i="555"/>
  <c r="AO852" i="555"/>
  <c r="AN852" i="555"/>
  <c r="AK852" i="555"/>
  <c r="AJ852" i="555"/>
  <c r="AF852" i="555"/>
  <c r="AE852" i="555"/>
  <c r="AD852" i="555"/>
  <c r="AA852" i="555"/>
  <c r="Z852" i="555"/>
  <c r="V853" i="555"/>
  <c r="AI853" i="555" s="1"/>
  <c r="V852" i="555"/>
  <c r="AI852" i="555" s="1"/>
  <c r="B853" i="555"/>
  <c r="B852" i="555"/>
  <c r="AO831" i="555"/>
  <c r="AN831" i="555"/>
  <c r="AK831" i="555"/>
  <c r="AJ831" i="555"/>
  <c r="AI831" i="555"/>
  <c r="AE831" i="555"/>
  <c r="AD831" i="555"/>
  <c r="AA831" i="555"/>
  <c r="Z831" i="555"/>
  <c r="Y831" i="555"/>
  <c r="AO830" i="555"/>
  <c r="AN830" i="555"/>
  <c r="AK830" i="555"/>
  <c r="AJ830" i="555"/>
  <c r="AI830" i="555"/>
  <c r="AE830" i="555"/>
  <c r="AD830" i="555"/>
  <c r="AA830" i="555"/>
  <c r="Z830" i="555"/>
  <c r="Y830" i="555"/>
  <c r="AO829" i="555"/>
  <c r="AN829" i="555"/>
  <c r="AK829" i="555"/>
  <c r="AJ829" i="555"/>
  <c r="AI829" i="555"/>
  <c r="AE829" i="555"/>
  <c r="AD829" i="555"/>
  <c r="AA829" i="555"/>
  <c r="Z829" i="555"/>
  <c r="Y829" i="555"/>
  <c r="AO828" i="555"/>
  <c r="AN828" i="555"/>
  <c r="AK828" i="555"/>
  <c r="AJ828" i="555"/>
  <c r="AI828" i="555"/>
  <c r="AE828" i="555"/>
  <c r="AD828" i="555"/>
  <c r="AA828" i="555"/>
  <c r="Z828" i="555"/>
  <c r="Y828" i="555"/>
  <c r="AO827" i="555"/>
  <c r="AN827" i="555"/>
  <c r="AK827" i="555"/>
  <c r="AJ827" i="555"/>
  <c r="AI827" i="555"/>
  <c r="AE827" i="555"/>
  <c r="AD827" i="555"/>
  <c r="AA827" i="555"/>
  <c r="Z827" i="555"/>
  <c r="Y827" i="555"/>
  <c r="V831" i="555"/>
  <c r="AP831" i="555" s="1"/>
  <c r="V830" i="555"/>
  <c r="AP830" i="555" s="1"/>
  <c r="V829" i="555"/>
  <c r="AP829" i="555" s="1"/>
  <c r="V828" i="555"/>
  <c r="AP828" i="555" s="1"/>
  <c r="V827" i="555"/>
  <c r="AP827" i="555" s="1"/>
  <c r="B831" i="555"/>
  <c r="B830" i="555"/>
  <c r="B829" i="555"/>
  <c r="B828" i="555"/>
  <c r="B827" i="555"/>
  <c r="AP791" i="555"/>
  <c r="AO791" i="555"/>
  <c r="AN791" i="555"/>
  <c r="AK791" i="555"/>
  <c r="AJ791" i="555"/>
  <c r="AF791" i="555"/>
  <c r="AE791" i="555"/>
  <c r="AD791" i="555"/>
  <c r="AA791" i="555"/>
  <c r="Z791" i="555"/>
  <c r="AP790" i="555"/>
  <c r="AO790" i="555"/>
  <c r="AN790" i="555"/>
  <c r="AK790" i="555"/>
  <c r="AJ790" i="555"/>
  <c r="AF790" i="555"/>
  <c r="AE790" i="555"/>
  <c r="AD790" i="555"/>
  <c r="AA790" i="555"/>
  <c r="Z790" i="555"/>
  <c r="AF1367" i="555" l="1"/>
  <c r="AP1367" i="555"/>
  <c r="AQ1367" i="555" s="1"/>
  <c r="AQ1516" i="555"/>
  <c r="AG1615" i="555"/>
  <c r="AL1615" i="555"/>
  <c r="AM1615" i="555" s="1"/>
  <c r="Z1615" i="555"/>
  <c r="AG1609" i="555"/>
  <c r="AG1516" i="555"/>
  <c r="AG852" i="555"/>
  <c r="AQ1615" i="555"/>
  <c r="AQ1609" i="555"/>
  <c r="Z1609" i="555"/>
  <c r="AL1609" i="555"/>
  <c r="AM1609" i="555" s="1"/>
  <c r="Y852" i="555"/>
  <c r="Z1516" i="555"/>
  <c r="AL1516" i="555"/>
  <c r="AM1516" i="555" s="1"/>
  <c r="AQ853" i="555"/>
  <c r="AG853" i="555"/>
  <c r="Z1367" i="555"/>
  <c r="AL1367" i="555"/>
  <c r="AM1367" i="555" s="1"/>
  <c r="AL852" i="555"/>
  <c r="AM852" i="555" s="1"/>
  <c r="Y853" i="555"/>
  <c r="AL853" i="555"/>
  <c r="AM853" i="555" s="1"/>
  <c r="AQ852" i="555"/>
  <c r="AL831" i="555"/>
  <c r="AM831" i="555" s="1"/>
  <c r="AB828" i="555"/>
  <c r="AC828" i="555" s="1"/>
  <c r="AF831" i="555"/>
  <c r="AQ829" i="555"/>
  <c r="AG791" i="555"/>
  <c r="AF828" i="555"/>
  <c r="AL828" i="555"/>
  <c r="AM828" i="555" s="1"/>
  <c r="AB829" i="555"/>
  <c r="AC829" i="555" s="1"/>
  <c r="AQ830" i="555"/>
  <c r="AQ827" i="555"/>
  <c r="AF829" i="555"/>
  <c r="AL829" i="555"/>
  <c r="AM829" i="555" s="1"/>
  <c r="AB830" i="555"/>
  <c r="AC830" i="555" s="1"/>
  <c r="AQ831" i="555"/>
  <c r="AF827" i="555"/>
  <c r="AL827" i="555"/>
  <c r="AM827" i="555" s="1"/>
  <c r="AG790" i="555"/>
  <c r="AB827" i="555"/>
  <c r="AC827" i="555" s="1"/>
  <c r="AQ828" i="555"/>
  <c r="AF830" i="555"/>
  <c r="AL830" i="555"/>
  <c r="AM830" i="555" s="1"/>
  <c r="AB831" i="555"/>
  <c r="AC831" i="555" s="1"/>
  <c r="AQ791" i="555"/>
  <c r="AQ790" i="555"/>
  <c r="AG1367" i="555" l="1"/>
  <c r="AR852" i="555"/>
  <c r="AR828" i="555"/>
  <c r="AB1609" i="555"/>
  <c r="AC1609" i="555" s="1"/>
  <c r="AB852" i="555"/>
  <c r="AC852" i="555" s="1"/>
  <c r="AG830" i="555"/>
  <c r="AH830" i="555" s="1"/>
  <c r="AB853" i="555"/>
  <c r="AC853" i="555" s="1"/>
  <c r="AB1367" i="555"/>
  <c r="AC1367" i="555" s="1"/>
  <c r="AG828" i="555"/>
  <c r="AH828" i="555" s="1"/>
  <c r="AB1516" i="555"/>
  <c r="AC1516" i="555" s="1"/>
  <c r="AG827" i="555"/>
  <c r="AH827" i="555" s="1"/>
  <c r="AG829" i="555"/>
  <c r="AH829" i="555" s="1"/>
  <c r="AG831" i="555"/>
  <c r="AH831" i="555" s="1"/>
  <c r="AB1615" i="555"/>
  <c r="AC1615" i="555" s="1"/>
  <c r="AR1609" i="555"/>
  <c r="AR1615" i="555"/>
  <c r="AR1516" i="555"/>
  <c r="AR831" i="555"/>
  <c r="AR827" i="555"/>
  <c r="AR853" i="555"/>
  <c r="AR1367" i="555"/>
  <c r="AR830" i="555"/>
  <c r="AR829" i="555"/>
  <c r="AH1367" i="555" l="1"/>
  <c r="AH1516" i="555"/>
  <c r="AH1615" i="555"/>
  <c r="AH1609" i="555"/>
  <c r="AH853" i="555"/>
  <c r="AH852" i="555"/>
  <c r="V791" i="555"/>
  <c r="V790" i="555"/>
  <c r="B791" i="555"/>
  <c r="B790" i="555"/>
  <c r="AI790" i="555" l="1"/>
  <c r="AL790" i="555" s="1"/>
  <c r="Y791" i="555"/>
  <c r="AI791" i="555"/>
  <c r="AL791" i="555" s="1"/>
  <c r="Y790" i="555"/>
  <c r="AB791" i="555" l="1"/>
  <c r="AC791" i="555" s="1"/>
  <c r="AB790" i="555"/>
  <c r="AC790" i="555" s="1"/>
  <c r="AM791" i="555"/>
  <c r="AR791" i="555"/>
  <c r="AM790" i="555"/>
  <c r="AR790" i="555"/>
  <c r="AH791" i="555" l="1"/>
  <c r="AH790" i="555"/>
  <c r="AP1567" i="555"/>
  <c r="AO1567" i="555"/>
  <c r="AN1567" i="555"/>
  <c r="AK1567" i="555"/>
  <c r="AI1567" i="555"/>
  <c r="AF1567" i="555"/>
  <c r="AE1567" i="555"/>
  <c r="AD1567" i="555"/>
  <c r="AA1567" i="555"/>
  <c r="Y1567" i="555"/>
  <c r="V1567" i="555"/>
  <c r="AJ1567" i="555" s="1"/>
  <c r="B1567" i="555"/>
  <c r="AP1403" i="555"/>
  <c r="AO1403" i="555"/>
  <c r="AN1403" i="555"/>
  <c r="AK1403" i="555"/>
  <c r="AI1403" i="555"/>
  <c r="AF1403" i="555"/>
  <c r="AE1403" i="555"/>
  <c r="AD1403" i="555"/>
  <c r="AA1403" i="555"/>
  <c r="Y1403" i="555"/>
  <c r="V1403" i="555"/>
  <c r="AJ1403" i="555" s="1"/>
  <c r="B1403" i="555"/>
  <c r="AP1316" i="555"/>
  <c r="AO1316" i="555"/>
  <c r="AN1316" i="555"/>
  <c r="AK1316" i="555"/>
  <c r="AI1316" i="555"/>
  <c r="AF1316" i="555"/>
  <c r="AE1316" i="555"/>
  <c r="AD1316" i="555"/>
  <c r="AA1316" i="555"/>
  <c r="Y1316" i="555"/>
  <c r="V1316" i="555"/>
  <c r="AJ1316" i="555" s="1"/>
  <c r="B1316" i="555"/>
  <c r="AP882" i="555"/>
  <c r="AO882" i="555"/>
  <c r="AN882" i="555"/>
  <c r="AK882" i="555"/>
  <c r="AJ882" i="555"/>
  <c r="AF882" i="555"/>
  <c r="AE882" i="555"/>
  <c r="AD882" i="555"/>
  <c r="AA882" i="555"/>
  <c r="Z882" i="555"/>
  <c r="Y882" i="555"/>
  <c r="V882" i="555"/>
  <c r="AI882" i="555" s="1"/>
  <c r="B882" i="555"/>
  <c r="AO213" i="555"/>
  <c r="AN213" i="555"/>
  <c r="AK213" i="555"/>
  <c r="AJ213" i="555"/>
  <c r="AI213" i="555"/>
  <c r="AE213" i="555"/>
  <c r="AD213" i="555"/>
  <c r="AA213" i="555"/>
  <c r="Z213" i="555"/>
  <c r="Y213" i="555"/>
  <c r="V213" i="555"/>
  <c r="AP213" i="555" s="1"/>
  <c r="B213" i="555"/>
  <c r="AL1316" i="555" l="1"/>
  <c r="AM1316" i="555" s="1"/>
  <c r="AL1403" i="555"/>
  <c r="AM1403" i="555" s="1"/>
  <c r="AL1567" i="555"/>
  <c r="AM1567" i="555" s="1"/>
  <c r="AQ1567" i="555"/>
  <c r="Z1567" i="555"/>
  <c r="AG1567" i="555"/>
  <c r="Z1403" i="555"/>
  <c r="AQ1403" i="555"/>
  <c r="AG1403" i="555"/>
  <c r="Z1316" i="555"/>
  <c r="AQ1316" i="555"/>
  <c r="AG1316" i="555"/>
  <c r="AL882" i="555"/>
  <c r="AM882" i="555" s="1"/>
  <c r="AQ882" i="555"/>
  <c r="AB882" i="555"/>
  <c r="AC882" i="555" s="1"/>
  <c r="AG882" i="555"/>
  <c r="AF213" i="555"/>
  <c r="AL213" i="555"/>
  <c r="AM213" i="555" s="1"/>
  <c r="AQ213" i="555"/>
  <c r="AB213" i="555"/>
  <c r="AC213" i="555" s="1"/>
  <c r="AR1316" i="555" l="1"/>
  <c r="AG213" i="555"/>
  <c r="AH213" i="555" s="1"/>
  <c r="AR1567" i="555"/>
  <c r="AR1403" i="555"/>
  <c r="AB1403" i="555"/>
  <c r="AC1403" i="555" s="1"/>
  <c r="AB1567" i="555"/>
  <c r="AC1567" i="555" s="1"/>
  <c r="AB1316" i="555"/>
  <c r="AC1316" i="555" s="1"/>
  <c r="AR213" i="555"/>
  <c r="AR882" i="555"/>
  <c r="AH882" i="555"/>
  <c r="AH1403" i="555" l="1"/>
  <c r="AH1567" i="555"/>
  <c r="AH1316" i="555"/>
  <c r="AO967" i="555" l="1"/>
  <c r="AN967" i="555"/>
  <c r="AK967" i="555"/>
  <c r="AJ967" i="555"/>
  <c r="AI967" i="555"/>
  <c r="AE967" i="555"/>
  <c r="AD967" i="555"/>
  <c r="AA967" i="555"/>
  <c r="Z967" i="555"/>
  <c r="Y967" i="555"/>
  <c r="V967" i="555"/>
  <c r="AP967" i="555" s="1"/>
  <c r="B967" i="555"/>
  <c r="AF967" i="555" l="1"/>
  <c r="AL967" i="555"/>
  <c r="AM967" i="555" s="1"/>
  <c r="AQ967" i="555"/>
  <c r="AB967" i="555"/>
  <c r="AC967" i="555" s="1"/>
  <c r="AG967" i="555" l="1"/>
  <c r="AH967" i="555" s="1"/>
  <c r="AR967" i="555"/>
  <c r="AK1595" i="555"/>
  <c r="AJ1595" i="555"/>
  <c r="AI1595" i="555"/>
  <c r="AA1595" i="555"/>
  <c r="Z1595" i="555"/>
  <c r="Y1595" i="555"/>
  <c r="V1595" i="555"/>
  <c r="B1595" i="555"/>
  <c r="AP1405" i="555"/>
  <c r="AO1405" i="555"/>
  <c r="AN1405" i="555"/>
  <c r="AK1405" i="555"/>
  <c r="AI1405" i="555"/>
  <c r="AF1405" i="555"/>
  <c r="AE1405" i="555"/>
  <c r="AD1405" i="555"/>
  <c r="AA1405" i="555"/>
  <c r="Y1405" i="555"/>
  <c r="V1405" i="555"/>
  <c r="AJ1405" i="555" s="1"/>
  <c r="B1405" i="555"/>
  <c r="AP760" i="555"/>
  <c r="AO760" i="555"/>
  <c r="AK760" i="555"/>
  <c r="AJ760" i="555"/>
  <c r="AI760" i="555"/>
  <c r="AF760" i="555"/>
  <c r="AE760" i="555"/>
  <c r="AA760" i="555"/>
  <c r="Z760" i="555"/>
  <c r="Y760" i="555"/>
  <c r="V760" i="555"/>
  <c r="AN760" i="555" s="1"/>
  <c r="B760" i="555"/>
  <c r="AN565" i="555"/>
  <c r="AK565" i="555"/>
  <c r="AJ565" i="555"/>
  <c r="AI565" i="555"/>
  <c r="AE565" i="555"/>
  <c r="AD565" i="555"/>
  <c r="AA565" i="555"/>
  <c r="Z565" i="555"/>
  <c r="Y565" i="555"/>
  <c r="AO564" i="555"/>
  <c r="AK564" i="555"/>
  <c r="AJ564" i="555"/>
  <c r="AI564" i="555"/>
  <c r="AE564" i="555"/>
  <c r="AD564" i="555"/>
  <c r="AA564" i="555"/>
  <c r="Z564" i="555"/>
  <c r="Y564" i="555"/>
  <c r="V565" i="555"/>
  <c r="AP565" i="555" s="1"/>
  <c r="V564" i="555"/>
  <c r="AP564" i="555" s="1"/>
  <c r="B565" i="555"/>
  <c r="B564" i="555"/>
  <c r="AO76" i="555"/>
  <c r="AN76" i="555"/>
  <c r="AK76" i="555"/>
  <c r="AJ76" i="555"/>
  <c r="AI76" i="555"/>
  <c r="AE76" i="555"/>
  <c r="AD76" i="555"/>
  <c r="AA76" i="555"/>
  <c r="Z76" i="555"/>
  <c r="Y76" i="555"/>
  <c r="V76" i="555"/>
  <c r="AP76" i="555" s="1"/>
  <c r="B76" i="555"/>
  <c r="AN564" i="555" l="1"/>
  <c r="AQ564" i="555" s="1"/>
  <c r="AO565" i="555"/>
  <c r="AL1405" i="555"/>
  <c r="AM1405" i="555" s="1"/>
  <c r="AQ760" i="555"/>
  <c r="AB1595" i="555"/>
  <c r="AC1595" i="555" s="1"/>
  <c r="AP1595" i="555"/>
  <c r="AF1595" i="555"/>
  <c r="AL1595" i="555"/>
  <c r="AM1595" i="555" s="1"/>
  <c r="Z1405" i="555"/>
  <c r="AG1405" i="555"/>
  <c r="AQ1405" i="555"/>
  <c r="AD760" i="555"/>
  <c r="AB760" i="555"/>
  <c r="AC760" i="555" s="1"/>
  <c r="AL760" i="555"/>
  <c r="AM760" i="555" s="1"/>
  <c r="AF565" i="555"/>
  <c r="AL565" i="555"/>
  <c r="AM565" i="555" s="1"/>
  <c r="AF564" i="555"/>
  <c r="AL564" i="555"/>
  <c r="AM564" i="555" s="1"/>
  <c r="AB565" i="555"/>
  <c r="AC565" i="555" s="1"/>
  <c r="AB564" i="555"/>
  <c r="AC564" i="555" s="1"/>
  <c r="AQ76" i="555"/>
  <c r="AB76" i="555"/>
  <c r="AC76" i="555" s="1"/>
  <c r="AF76" i="555"/>
  <c r="AL76" i="555"/>
  <c r="AM76" i="555" s="1"/>
  <c r="AQ565" i="555" l="1"/>
  <c r="AR565" i="555" s="1"/>
  <c r="AR1405" i="555"/>
  <c r="AG76" i="555"/>
  <c r="AH76" i="555" s="1"/>
  <c r="AG565" i="555"/>
  <c r="AH565" i="555" s="1"/>
  <c r="AG760" i="555"/>
  <c r="AH760" i="555" s="1"/>
  <c r="AG564" i="555"/>
  <c r="AH564" i="555" s="1"/>
  <c r="AB1405" i="555"/>
  <c r="AC1405" i="555" s="1"/>
  <c r="AR760" i="555"/>
  <c r="AR564" i="555"/>
  <c r="AR76" i="555"/>
  <c r="AH1405" i="555" l="1"/>
  <c r="AP1605" i="555" l="1"/>
  <c r="AO1605" i="555"/>
  <c r="AN1605" i="555"/>
  <c r="AK1605" i="555"/>
  <c r="AI1605" i="555"/>
  <c r="AF1605" i="555"/>
  <c r="AE1605" i="555"/>
  <c r="AD1605" i="555"/>
  <c r="AA1605" i="555"/>
  <c r="Y1605" i="555"/>
  <c r="V1605" i="555"/>
  <c r="AJ1605" i="555" s="1"/>
  <c r="B1605" i="555"/>
  <c r="AP1431" i="555"/>
  <c r="AO1431" i="555"/>
  <c r="AN1431" i="555"/>
  <c r="AK1431" i="555"/>
  <c r="AI1431" i="555"/>
  <c r="AF1431" i="555"/>
  <c r="AE1431" i="555"/>
  <c r="AD1431" i="555"/>
  <c r="AA1431" i="555"/>
  <c r="Y1431" i="555"/>
  <c r="V1431" i="555"/>
  <c r="AJ1431" i="555" s="1"/>
  <c r="B1431" i="555"/>
  <c r="AP1213" i="555"/>
  <c r="AO1213" i="555"/>
  <c r="AN1213" i="555"/>
  <c r="AJ1213" i="555"/>
  <c r="AI1213" i="555"/>
  <c r="AF1213" i="555"/>
  <c r="AE1213" i="555"/>
  <c r="AD1213" i="555"/>
  <c r="Z1213" i="555"/>
  <c r="Y1213" i="555"/>
  <c r="V1213" i="555"/>
  <c r="AK1213" i="555" s="1"/>
  <c r="B1213" i="555"/>
  <c r="AQ1213" i="555" l="1"/>
  <c r="AL1605" i="555"/>
  <c r="AM1605" i="555" s="1"/>
  <c r="AL1431" i="555"/>
  <c r="AM1431" i="555" s="1"/>
  <c r="Z1605" i="555"/>
  <c r="AQ1605" i="555"/>
  <c r="AG1605" i="555"/>
  <c r="Z1431" i="555"/>
  <c r="AQ1431" i="555"/>
  <c r="AG1431" i="555"/>
  <c r="AA1213" i="555"/>
  <c r="AG1213" i="555"/>
  <c r="AL1213" i="555"/>
  <c r="AM1213" i="555" s="1"/>
  <c r="AR1431" i="555" l="1"/>
  <c r="AR1605" i="555"/>
  <c r="AB1431" i="555"/>
  <c r="AC1431" i="555" s="1"/>
  <c r="AR1213" i="555"/>
  <c r="AB1605" i="555"/>
  <c r="AC1605" i="555" s="1"/>
  <c r="AB1213" i="555"/>
  <c r="AC1213" i="555" s="1"/>
  <c r="AH1431" i="555" l="1"/>
  <c r="AH1605" i="555"/>
  <c r="AH1213" i="555"/>
  <c r="AP1201" i="555" l="1"/>
  <c r="AO1201" i="555"/>
  <c r="AN1201" i="555"/>
  <c r="AJ1201" i="555"/>
  <c r="AI1201" i="555"/>
  <c r="AF1201" i="555"/>
  <c r="AE1201" i="555"/>
  <c r="AD1201" i="555"/>
  <c r="Z1201" i="555"/>
  <c r="Y1201" i="555"/>
  <c r="V1201" i="555"/>
  <c r="AK1201" i="555" s="1"/>
  <c r="B1201" i="555"/>
  <c r="AO857" i="555"/>
  <c r="AN857" i="555"/>
  <c r="AK857" i="555"/>
  <c r="AJ857" i="555"/>
  <c r="AE857" i="555"/>
  <c r="AD857" i="555"/>
  <c r="AA857" i="555"/>
  <c r="Z857" i="555"/>
  <c r="V857" i="555"/>
  <c r="AI857" i="555" s="1"/>
  <c r="B857" i="555"/>
  <c r="AP826" i="555"/>
  <c r="AO826" i="555"/>
  <c r="AN826" i="555"/>
  <c r="AK826" i="555"/>
  <c r="AJ826" i="555"/>
  <c r="AF826" i="555"/>
  <c r="AE826" i="555"/>
  <c r="AD826" i="555"/>
  <c r="AA826" i="555"/>
  <c r="Z826" i="555"/>
  <c r="V826" i="555"/>
  <c r="AI826" i="555" s="1"/>
  <c r="B826" i="555"/>
  <c r="AP510" i="555"/>
  <c r="AO510" i="555"/>
  <c r="AN510" i="555"/>
  <c r="AJ510" i="555"/>
  <c r="AI510" i="555"/>
  <c r="AF510" i="555"/>
  <c r="AE510" i="555"/>
  <c r="AD510" i="555"/>
  <c r="Z510" i="555"/>
  <c r="Y510" i="555"/>
  <c r="V510" i="555"/>
  <c r="AK510" i="555" s="1"/>
  <c r="B510" i="555"/>
  <c r="AO19" i="555"/>
  <c r="AN19" i="555"/>
  <c r="AK19" i="555"/>
  <c r="AJ19" i="555"/>
  <c r="AI19" i="555"/>
  <c r="AE19" i="555"/>
  <c r="AD19" i="555"/>
  <c r="AA19" i="555"/>
  <c r="Z19" i="555"/>
  <c r="Y19" i="555"/>
  <c r="V19" i="555"/>
  <c r="AP19" i="555" s="1"/>
  <c r="B19" i="555"/>
  <c r="AF857" i="555" l="1"/>
  <c r="AG857" i="555" s="1"/>
  <c r="AP857" i="555"/>
  <c r="AQ857" i="555" s="1"/>
  <c r="Y857" i="555"/>
  <c r="AA1201" i="555"/>
  <c r="AQ1201" i="555"/>
  <c r="AL1201" i="555"/>
  <c r="AM1201" i="555" s="1"/>
  <c r="AG1201" i="555"/>
  <c r="AL857" i="555"/>
  <c r="AM857" i="555" s="1"/>
  <c r="AQ826" i="555"/>
  <c r="Y826" i="555"/>
  <c r="AG826" i="555"/>
  <c r="AL826" i="555"/>
  <c r="AM826" i="555" s="1"/>
  <c r="AL510" i="555"/>
  <c r="AM510" i="555" s="1"/>
  <c r="AL19" i="555"/>
  <c r="AM19" i="555" s="1"/>
  <c r="AA510" i="555"/>
  <c r="AQ510" i="555"/>
  <c r="AG510" i="555"/>
  <c r="AF19" i="555"/>
  <c r="AQ19" i="555"/>
  <c r="AB19" i="555"/>
  <c r="AC19" i="555" s="1"/>
  <c r="AB857" i="555" l="1"/>
  <c r="AC857" i="555" s="1"/>
  <c r="AB1201" i="555"/>
  <c r="AC1201" i="555" s="1"/>
  <c r="AR19" i="555"/>
  <c r="AR857" i="555"/>
  <c r="AR1201" i="555"/>
  <c r="AR826" i="555"/>
  <c r="AR510" i="555"/>
  <c r="AB826" i="555"/>
  <c r="AC826" i="555" s="1"/>
  <c r="AB510" i="555"/>
  <c r="AC510" i="555" s="1"/>
  <c r="AG19" i="555"/>
  <c r="AH19" i="555" s="1"/>
  <c r="AH857" i="555" l="1"/>
  <c r="AH1201" i="555"/>
  <c r="AH826" i="555"/>
  <c r="AH510" i="555"/>
  <c r="AP1434" i="555" l="1"/>
  <c r="AO1434" i="555"/>
  <c r="AN1434" i="555"/>
  <c r="AK1434" i="555"/>
  <c r="AI1434" i="555"/>
  <c r="AF1434" i="555"/>
  <c r="AE1434" i="555"/>
  <c r="AD1434" i="555"/>
  <c r="AA1434" i="555"/>
  <c r="Y1434" i="555"/>
  <c r="V1434" i="555"/>
  <c r="AJ1434" i="555" s="1"/>
  <c r="B1434" i="555"/>
  <c r="AP881" i="555"/>
  <c r="AO881" i="555"/>
  <c r="AN881" i="555"/>
  <c r="AK881" i="555"/>
  <c r="AJ881" i="555"/>
  <c r="AF881" i="555"/>
  <c r="AE881" i="555"/>
  <c r="AD881" i="555"/>
  <c r="AA881" i="555"/>
  <c r="Z881" i="555"/>
  <c r="AP880" i="555"/>
  <c r="AO880" i="555"/>
  <c r="AN880" i="555"/>
  <c r="AK880" i="555"/>
  <c r="AJ880" i="555"/>
  <c r="AF880" i="555"/>
  <c r="AE880" i="555"/>
  <c r="AD880" i="555"/>
  <c r="AA880" i="555"/>
  <c r="Z880" i="555"/>
  <c r="V881" i="555"/>
  <c r="AI881" i="555" s="1"/>
  <c r="V880" i="555"/>
  <c r="AI880" i="555" s="1"/>
  <c r="B881" i="555"/>
  <c r="B880" i="555"/>
  <c r="AP783" i="555"/>
  <c r="AO783" i="555"/>
  <c r="AN783" i="555"/>
  <c r="AK783" i="555"/>
  <c r="AJ783" i="555"/>
  <c r="AF783" i="555"/>
  <c r="AE783" i="555"/>
  <c r="AD783" i="555"/>
  <c r="AA783" i="555"/>
  <c r="Z783" i="555"/>
  <c r="V783" i="555"/>
  <c r="AI783" i="555" s="1"/>
  <c r="B783" i="555"/>
  <c r="AG783" i="555" l="1"/>
  <c r="AQ1434" i="555"/>
  <c r="AL783" i="555"/>
  <c r="AM783" i="555" s="1"/>
  <c r="AQ880" i="555"/>
  <c r="AL1434" i="555"/>
  <c r="AM1434" i="555" s="1"/>
  <c r="AL880" i="555"/>
  <c r="AM880" i="555" s="1"/>
  <c r="AG880" i="555"/>
  <c r="AG1434" i="555"/>
  <c r="Z1434" i="555"/>
  <c r="Y881" i="555"/>
  <c r="AL881" i="555"/>
  <c r="AM881" i="555" s="1"/>
  <c r="Y880" i="555"/>
  <c r="AQ783" i="555"/>
  <c r="AG881" i="555"/>
  <c r="AQ881" i="555"/>
  <c r="Y783" i="555"/>
  <c r="AR783" i="555" l="1"/>
  <c r="AB783" i="555"/>
  <c r="AC783" i="555" s="1"/>
  <c r="AB881" i="555"/>
  <c r="AC881" i="555" s="1"/>
  <c r="AR1434" i="555"/>
  <c r="AR880" i="555"/>
  <c r="AR881" i="555"/>
  <c r="AB1434" i="555"/>
  <c r="AC1434" i="555" s="1"/>
  <c r="AB880" i="555"/>
  <c r="AH783" i="555" l="1"/>
  <c r="AH881" i="555"/>
  <c r="AH1434" i="555"/>
  <c r="AC880" i="555"/>
  <c r="AH880" i="555"/>
  <c r="AP784" i="555" l="1"/>
  <c r="AO784" i="555"/>
  <c r="AN784" i="555"/>
  <c r="AK784" i="555"/>
  <c r="AJ784" i="555"/>
  <c r="AF784" i="555"/>
  <c r="AE784" i="555"/>
  <c r="AD784" i="555"/>
  <c r="AA784" i="555"/>
  <c r="Z784" i="555"/>
  <c r="V784" i="555"/>
  <c r="AI784" i="555" s="1"/>
  <c r="B784" i="555"/>
  <c r="AP759" i="555"/>
  <c r="AO759" i="555"/>
  <c r="AK759" i="555"/>
  <c r="AJ759" i="555"/>
  <c r="AI759" i="555"/>
  <c r="AF759" i="555"/>
  <c r="AE759" i="555"/>
  <c r="AA759" i="555"/>
  <c r="Z759" i="555"/>
  <c r="Y759" i="555"/>
  <c r="V759" i="555"/>
  <c r="AN759" i="555" s="1"/>
  <c r="B759" i="555"/>
  <c r="V1808" i="555"/>
  <c r="AQ784" i="555" l="1"/>
  <c r="AQ759" i="555"/>
  <c r="AD759" i="555"/>
  <c r="AL759" i="555"/>
  <c r="AM759" i="555" s="1"/>
  <c r="Y784" i="555"/>
  <c r="AL784" i="555"/>
  <c r="AM784" i="555" s="1"/>
  <c r="AG784" i="555"/>
  <c r="AB759" i="555"/>
  <c r="AC759" i="555" s="1"/>
  <c r="AG759" i="555" l="1"/>
  <c r="AH759" i="555" s="1"/>
  <c r="AB784" i="555"/>
  <c r="AC784" i="555" s="1"/>
  <c r="AR784" i="555"/>
  <c r="AR759" i="555"/>
  <c r="AH784" i="555" l="1"/>
  <c r="AN1774" i="555"/>
  <c r="AK1774" i="555"/>
  <c r="AJ1774" i="555"/>
  <c r="AI1774" i="555"/>
  <c r="AF1774" i="555"/>
  <c r="AE1774" i="555"/>
  <c r="AD1774" i="555"/>
  <c r="AA1774" i="555"/>
  <c r="Z1774" i="555"/>
  <c r="Y1774" i="555"/>
  <c r="AO1773" i="555"/>
  <c r="AK1773" i="555"/>
  <c r="AJ1773" i="555"/>
  <c r="AI1773" i="555"/>
  <c r="AF1773" i="555"/>
  <c r="AE1773" i="555"/>
  <c r="AD1773" i="555"/>
  <c r="AA1773" i="555"/>
  <c r="Z1773" i="555"/>
  <c r="Y1773" i="555"/>
  <c r="V1774" i="555"/>
  <c r="AP1774" i="555" s="1"/>
  <c r="V1773" i="555"/>
  <c r="AP1773" i="555" s="1"/>
  <c r="B1774" i="555"/>
  <c r="B1773" i="555"/>
  <c r="AO1774" i="555" l="1"/>
  <c r="AQ1774" i="555" s="1"/>
  <c r="AN1773" i="555"/>
  <c r="AQ1773" i="555" s="1"/>
  <c r="AB1774" i="555"/>
  <c r="AC1774" i="555" s="1"/>
  <c r="AB1773" i="555"/>
  <c r="AC1773" i="555" s="1"/>
  <c r="AL1773" i="555"/>
  <c r="AM1773" i="555" s="1"/>
  <c r="AL1774" i="555"/>
  <c r="AM1774" i="555" s="1"/>
  <c r="AG1774" i="555"/>
  <c r="AG1773" i="555"/>
  <c r="AH1773" i="555" l="1"/>
  <c r="AH1774" i="555"/>
  <c r="AR1774" i="555"/>
  <c r="AR1773" i="555"/>
  <c r="AP28" i="555" l="1"/>
  <c r="AO28" i="555"/>
  <c r="AK28" i="555"/>
  <c r="AJ28" i="555"/>
  <c r="AI28" i="555"/>
  <c r="AF28" i="555"/>
  <c r="AE28" i="555"/>
  <c r="AA28" i="555"/>
  <c r="Z28" i="555"/>
  <c r="Y28" i="555"/>
  <c r="V28" i="555"/>
  <c r="AN28" i="555" s="1"/>
  <c r="B28" i="555"/>
  <c r="AQ28" i="555" l="1"/>
  <c r="AD28" i="555"/>
  <c r="AL28" i="555"/>
  <c r="AM28" i="555" s="1"/>
  <c r="AB28" i="555"/>
  <c r="AC28" i="555" s="1"/>
  <c r="AR28" i="555" l="1"/>
  <c r="AG28" i="555"/>
  <c r="AH28" i="555" s="1"/>
  <c r="AP1438" i="555" l="1"/>
  <c r="AO1438" i="555"/>
  <c r="AN1438" i="555"/>
  <c r="AK1438" i="555"/>
  <c r="AI1438" i="555"/>
  <c r="AF1438" i="555"/>
  <c r="AE1438" i="555"/>
  <c r="AD1438" i="555"/>
  <c r="AA1438" i="555"/>
  <c r="Y1438" i="555"/>
  <c r="V1438" i="555"/>
  <c r="AJ1438" i="555" s="1"/>
  <c r="B1438" i="555"/>
  <c r="AP1397" i="555"/>
  <c r="AO1397" i="555"/>
  <c r="AN1397" i="555"/>
  <c r="AK1397" i="555"/>
  <c r="AI1397" i="555"/>
  <c r="AF1397" i="555"/>
  <c r="AE1397" i="555"/>
  <c r="AD1397" i="555"/>
  <c r="AA1397" i="555"/>
  <c r="Y1397" i="555"/>
  <c r="V1397" i="555"/>
  <c r="AJ1397" i="555" s="1"/>
  <c r="B1397" i="555"/>
  <c r="AO1002" i="555"/>
  <c r="AN1002" i="555"/>
  <c r="AK1002" i="555"/>
  <c r="AJ1002" i="555"/>
  <c r="AI1002" i="555"/>
  <c r="AE1002" i="555"/>
  <c r="AD1002" i="555"/>
  <c r="AA1002" i="555"/>
  <c r="Z1002" i="555"/>
  <c r="Y1002" i="555"/>
  <c r="AO1001" i="555"/>
  <c r="AN1001" i="555"/>
  <c r="AK1001" i="555"/>
  <c r="AJ1001" i="555"/>
  <c r="AI1001" i="555"/>
  <c r="AE1001" i="555"/>
  <c r="AD1001" i="555"/>
  <c r="AA1001" i="555"/>
  <c r="Z1001" i="555"/>
  <c r="Y1001" i="555"/>
  <c r="AP1000" i="555"/>
  <c r="AO1000" i="555"/>
  <c r="AN1000" i="555"/>
  <c r="AK1000" i="555"/>
  <c r="AJ1000" i="555"/>
  <c r="AF1000" i="555"/>
  <c r="AE1000" i="555"/>
  <c r="AD1000" i="555"/>
  <c r="AA1000" i="555"/>
  <c r="Z1000" i="555"/>
  <c r="AP999" i="555"/>
  <c r="AO999" i="555"/>
  <c r="AN999" i="555"/>
  <c r="AK999" i="555"/>
  <c r="AJ999" i="555"/>
  <c r="AF999" i="555"/>
  <c r="AE999" i="555"/>
  <c r="AD999" i="555"/>
  <c r="AA999" i="555"/>
  <c r="Z999" i="555"/>
  <c r="AP998" i="555"/>
  <c r="AO998" i="555"/>
  <c r="AN998" i="555"/>
  <c r="AK998" i="555"/>
  <c r="AJ998" i="555"/>
  <c r="AF998" i="555"/>
  <c r="AE998" i="555"/>
  <c r="AD998" i="555"/>
  <c r="AA998" i="555"/>
  <c r="Z998" i="555"/>
  <c r="AP997" i="555"/>
  <c r="AO997" i="555"/>
  <c r="AN997" i="555"/>
  <c r="AK997" i="555"/>
  <c r="AJ997" i="555"/>
  <c r="AF997" i="555"/>
  <c r="AE997" i="555"/>
  <c r="AD997" i="555"/>
  <c r="AA997" i="555"/>
  <c r="Z997" i="555"/>
  <c r="AP996" i="555"/>
  <c r="AO996" i="555"/>
  <c r="AN996" i="555"/>
  <c r="AK996" i="555"/>
  <c r="AJ996" i="555"/>
  <c r="AF996" i="555"/>
  <c r="AE996" i="555"/>
  <c r="AD996" i="555"/>
  <c r="AA996" i="555"/>
  <c r="Z996" i="555"/>
  <c r="V1002" i="555"/>
  <c r="AP1002" i="555" s="1"/>
  <c r="V1001" i="555"/>
  <c r="AP1001" i="555" s="1"/>
  <c r="V1000" i="555"/>
  <c r="V999" i="555"/>
  <c r="AI999" i="555" s="1"/>
  <c r="V998" i="555"/>
  <c r="AI998" i="555" s="1"/>
  <c r="V997" i="555"/>
  <c r="AI997" i="555" s="1"/>
  <c r="V996" i="555"/>
  <c r="AI996" i="555" s="1"/>
  <c r="B1002" i="555"/>
  <c r="B1001" i="555"/>
  <c r="B1000" i="555"/>
  <c r="B999" i="555"/>
  <c r="B998" i="555"/>
  <c r="B997" i="555"/>
  <c r="B996" i="555"/>
  <c r="AP995" i="555"/>
  <c r="AO995" i="555"/>
  <c r="AN995" i="555"/>
  <c r="AK995" i="555"/>
  <c r="AJ995" i="555"/>
  <c r="AF995" i="555"/>
  <c r="AE995" i="555"/>
  <c r="AD995" i="555"/>
  <c r="AA995" i="555"/>
  <c r="Z995" i="555"/>
  <c r="V995" i="555"/>
  <c r="AI995" i="555" s="1"/>
  <c r="B995" i="555"/>
  <c r="AP805" i="555"/>
  <c r="AO805" i="555"/>
  <c r="AN805" i="555"/>
  <c r="AJ805" i="555"/>
  <c r="AI805" i="555"/>
  <c r="AF805" i="555"/>
  <c r="AE805" i="555"/>
  <c r="AD805" i="555"/>
  <c r="Z805" i="555"/>
  <c r="Y805" i="555"/>
  <c r="V805" i="555"/>
  <c r="AK805" i="555" s="1"/>
  <c r="B805" i="555"/>
  <c r="AO492" i="555"/>
  <c r="AN492" i="555"/>
  <c r="AK492" i="555"/>
  <c r="AJ492" i="555"/>
  <c r="AI492" i="555"/>
  <c r="AE492" i="555"/>
  <c r="AD492" i="555"/>
  <c r="AA492" i="555"/>
  <c r="Z492" i="555"/>
  <c r="Y492" i="555"/>
  <c r="B492" i="555"/>
  <c r="AQ1397" i="555" l="1"/>
  <c r="AF492" i="555"/>
  <c r="AL1397" i="555"/>
  <c r="AM1397" i="555" s="1"/>
  <c r="AL1438" i="555"/>
  <c r="AM1438" i="555" s="1"/>
  <c r="AG1000" i="555"/>
  <c r="Z1438" i="555"/>
  <c r="AL997" i="555"/>
  <c r="AM997" i="555" s="1"/>
  <c r="AQ1438" i="555"/>
  <c r="AG1438" i="555"/>
  <c r="Y996" i="555"/>
  <c r="AQ998" i="555"/>
  <c r="AQ1001" i="555"/>
  <c r="AG1397" i="555"/>
  <c r="AQ996" i="555"/>
  <c r="AQ997" i="555"/>
  <c r="AG999" i="555"/>
  <c r="AI1000" i="555"/>
  <c r="AL1000" i="555" s="1"/>
  <c r="AM1000" i="555" s="1"/>
  <c r="AL1002" i="555"/>
  <c r="AM1002" i="555" s="1"/>
  <c r="Z1397" i="555"/>
  <c r="AL996" i="555"/>
  <c r="AM996" i="555" s="1"/>
  <c r="AQ999" i="555"/>
  <c r="Y998" i="555"/>
  <c r="AL998" i="555"/>
  <c r="AM998" i="555" s="1"/>
  <c r="Y999" i="555"/>
  <c r="AB999" i="555" s="1"/>
  <c r="AC999" i="555" s="1"/>
  <c r="Y1000" i="555"/>
  <c r="AQ1000" i="555"/>
  <c r="AF1001" i="555"/>
  <c r="AF1002" i="555"/>
  <c r="AQ1002" i="555"/>
  <c r="AQ805" i="555"/>
  <c r="AG996" i="555"/>
  <c r="Y997" i="555"/>
  <c r="AL999" i="555"/>
  <c r="AM999" i="555" s="1"/>
  <c r="AB1001" i="555"/>
  <c r="AC1001" i="555" s="1"/>
  <c r="AL1001" i="555"/>
  <c r="AM1001" i="555" s="1"/>
  <c r="AB1002" i="555"/>
  <c r="AC1002" i="555" s="1"/>
  <c r="AG998" i="555"/>
  <c r="AG997" i="555"/>
  <c r="Y995" i="555"/>
  <c r="AL995" i="555"/>
  <c r="AM995" i="555" s="1"/>
  <c r="AA805" i="555"/>
  <c r="V492" i="555"/>
  <c r="AP492" i="555" s="1"/>
  <c r="AQ492" i="555" s="1"/>
  <c r="AQ995" i="555"/>
  <c r="AG995" i="555"/>
  <c r="AG805" i="555"/>
  <c r="AL805" i="555"/>
  <c r="AM805" i="555" s="1"/>
  <c r="AB492" i="555"/>
  <c r="AC492" i="555" s="1"/>
  <c r="AG492" i="555"/>
  <c r="AB996" i="555" l="1"/>
  <c r="AC996" i="555" s="1"/>
  <c r="AR1397" i="555"/>
  <c r="AR1438" i="555"/>
  <c r="AG1001" i="555"/>
  <c r="AH1001" i="555" s="1"/>
  <c r="AR1002" i="555"/>
  <c r="AR997" i="555"/>
  <c r="AB1000" i="555"/>
  <c r="AC1000" i="555" s="1"/>
  <c r="AB1397" i="555"/>
  <c r="AC1397" i="555" s="1"/>
  <c r="AB1438" i="555"/>
  <c r="AC1438" i="555" s="1"/>
  <c r="AR999" i="555"/>
  <c r="AR1000" i="555"/>
  <c r="AB997" i="555"/>
  <c r="AC997" i="555" s="1"/>
  <c r="AR998" i="555"/>
  <c r="AG1002" i="555"/>
  <c r="AH1002" i="555" s="1"/>
  <c r="AR996" i="555"/>
  <c r="AH999" i="555"/>
  <c r="AB998" i="555"/>
  <c r="AC998" i="555" s="1"/>
  <c r="AR1001" i="555"/>
  <c r="AL492" i="555"/>
  <c r="AM492" i="555" s="1"/>
  <c r="AR995" i="555"/>
  <c r="AB805" i="555"/>
  <c r="AC805" i="555" s="1"/>
  <c r="AB995" i="555"/>
  <c r="AC995" i="555" s="1"/>
  <c r="AH492" i="555"/>
  <c r="AR805" i="555"/>
  <c r="AH996" i="555" l="1"/>
  <c r="AH1000" i="555"/>
  <c r="AH1438" i="555"/>
  <c r="AH1397" i="555"/>
  <c r="AH997" i="555"/>
  <c r="AH998" i="555"/>
  <c r="AR492" i="555"/>
  <c r="AH995" i="555"/>
  <c r="AH805" i="555"/>
  <c r="AP1617" i="555" l="1"/>
  <c r="AO1617" i="555"/>
  <c r="AN1617" i="555"/>
  <c r="AK1617" i="555"/>
  <c r="AI1617" i="555"/>
  <c r="AF1617" i="555"/>
  <c r="AE1617" i="555"/>
  <c r="AD1617" i="555"/>
  <c r="AA1617" i="555"/>
  <c r="Y1617" i="555"/>
  <c r="AP1616" i="555"/>
  <c r="AO1616" i="555"/>
  <c r="AN1616" i="555"/>
  <c r="AK1616" i="555"/>
  <c r="AI1616" i="555"/>
  <c r="AF1616" i="555"/>
  <c r="AE1616" i="555"/>
  <c r="AD1616" i="555"/>
  <c r="AA1616" i="555"/>
  <c r="Y1616" i="555"/>
  <c r="V1617" i="555"/>
  <c r="AJ1617" i="555" s="1"/>
  <c r="V1616" i="555"/>
  <c r="AJ1616" i="555" s="1"/>
  <c r="B1617" i="555"/>
  <c r="B1616" i="555"/>
  <c r="AP993" i="555"/>
  <c r="AO993" i="555"/>
  <c r="AN993" i="555"/>
  <c r="AK993" i="555"/>
  <c r="AJ993" i="555"/>
  <c r="AF993" i="555"/>
  <c r="AE993" i="555"/>
  <c r="AD993" i="555"/>
  <c r="AA993" i="555"/>
  <c r="Z993" i="555"/>
  <c r="AP992" i="555"/>
  <c r="AO992" i="555"/>
  <c r="AN992" i="555"/>
  <c r="AK992" i="555"/>
  <c r="AJ992" i="555"/>
  <c r="AF992" i="555"/>
  <c r="AE992" i="555"/>
  <c r="AD992" i="555"/>
  <c r="AA992" i="555"/>
  <c r="Z992" i="555"/>
  <c r="AG1617" i="555" l="1"/>
  <c r="AG1616" i="555"/>
  <c r="AQ1617" i="555"/>
  <c r="AG993" i="555"/>
  <c r="Z1616" i="555"/>
  <c r="AL1616" i="555"/>
  <c r="AM1616" i="555" s="1"/>
  <c r="AG992" i="555"/>
  <c r="AQ1616" i="555"/>
  <c r="Z1617" i="555"/>
  <c r="AL1617" i="555"/>
  <c r="AM1617" i="555" s="1"/>
  <c r="Y992" i="555"/>
  <c r="Y993" i="555"/>
  <c r="AQ992" i="555"/>
  <c r="AQ993" i="555"/>
  <c r="AB993" i="555" l="1"/>
  <c r="AC993" i="555" s="1"/>
  <c r="AB992" i="555"/>
  <c r="AC992" i="555" s="1"/>
  <c r="AB1617" i="555"/>
  <c r="AC1617" i="555" s="1"/>
  <c r="AB1616" i="555"/>
  <c r="AC1616" i="555" s="1"/>
  <c r="AR1616" i="555"/>
  <c r="AR1617" i="555"/>
  <c r="V993" i="555"/>
  <c r="V992" i="555"/>
  <c r="AI992" i="555" s="1"/>
  <c r="AL992" i="555" s="1"/>
  <c r="B993" i="555"/>
  <c r="B992" i="555"/>
  <c r="AH993" i="555" l="1"/>
  <c r="AH1617" i="555"/>
  <c r="AH992" i="555"/>
  <c r="AH1616" i="555"/>
  <c r="AM992" i="555"/>
  <c r="AR992" i="555"/>
  <c r="AI993" i="555"/>
  <c r="AL993" i="555" s="1"/>
  <c r="AM993" i="555" l="1"/>
  <c r="AR993" i="555"/>
  <c r="AP991" i="555" l="1"/>
  <c r="AO991" i="555"/>
  <c r="AN991" i="555"/>
  <c r="AK991" i="555"/>
  <c r="AJ991" i="555"/>
  <c r="AF991" i="555"/>
  <c r="AE991" i="555"/>
  <c r="AD991" i="555"/>
  <c r="AA991" i="555"/>
  <c r="Z991" i="555"/>
  <c r="AP990" i="555"/>
  <c r="AO990" i="555"/>
  <c r="AN990" i="555"/>
  <c r="AK990" i="555"/>
  <c r="AJ990" i="555"/>
  <c r="AF990" i="555"/>
  <c r="AE990" i="555"/>
  <c r="AD990" i="555"/>
  <c r="AA990" i="555"/>
  <c r="Z990" i="555"/>
  <c r="V991" i="555"/>
  <c r="AI991" i="555" s="1"/>
  <c r="V990" i="555"/>
  <c r="AI990" i="555" s="1"/>
  <c r="B991" i="555"/>
  <c r="B990" i="555"/>
  <c r="AG990" i="555" l="1"/>
  <c r="Y991" i="555"/>
  <c r="Y990" i="555"/>
  <c r="AQ991" i="555"/>
  <c r="AG991" i="555"/>
  <c r="AL990" i="555"/>
  <c r="AM990" i="555" s="1"/>
  <c r="AL991" i="555"/>
  <c r="AM991" i="555" s="1"/>
  <c r="AQ990" i="555"/>
  <c r="AB991" i="555" l="1"/>
  <c r="AC991" i="555" s="1"/>
  <c r="AB990" i="555"/>
  <c r="AC990" i="555" s="1"/>
  <c r="AR991" i="555"/>
  <c r="AR990" i="555"/>
  <c r="AH990" i="555" l="1"/>
  <c r="AH991" i="555"/>
  <c r="AP1814" i="555" l="1"/>
  <c r="AO1814" i="555"/>
  <c r="AN1814" i="555"/>
  <c r="AK1814" i="555"/>
  <c r="AI1814" i="555"/>
  <c r="AF1814" i="555"/>
  <c r="AE1814" i="555"/>
  <c r="AD1814" i="555"/>
  <c r="AA1814" i="555"/>
  <c r="Y1814" i="555"/>
  <c r="AP1813" i="555"/>
  <c r="AO1813" i="555"/>
  <c r="AN1813" i="555"/>
  <c r="AK1813" i="555"/>
  <c r="AI1813" i="555"/>
  <c r="AF1813" i="555"/>
  <c r="AE1813" i="555"/>
  <c r="AD1813" i="555"/>
  <c r="AA1813" i="555"/>
  <c r="Y1813" i="555"/>
  <c r="B1814" i="555"/>
  <c r="B1813" i="555"/>
  <c r="AP1614" i="555"/>
  <c r="AO1614" i="555"/>
  <c r="AN1614" i="555"/>
  <c r="AK1614" i="555"/>
  <c r="AI1614" i="555"/>
  <c r="AF1614" i="555"/>
  <c r="AE1614" i="555"/>
  <c r="AD1614" i="555"/>
  <c r="AA1614" i="555"/>
  <c r="Y1614" i="555"/>
  <c r="AP1613" i="555"/>
  <c r="AO1613" i="555"/>
  <c r="AN1613" i="555"/>
  <c r="AK1613" i="555"/>
  <c r="AI1613" i="555"/>
  <c r="AF1613" i="555"/>
  <c r="AE1613" i="555"/>
  <c r="AD1613" i="555"/>
  <c r="AA1613" i="555"/>
  <c r="Y1613" i="555"/>
  <c r="B1614" i="555"/>
  <c r="B1613" i="555"/>
  <c r="AO994" i="555"/>
  <c r="AN994" i="555"/>
  <c r="AK994" i="555"/>
  <c r="AJ994" i="555"/>
  <c r="AE994" i="555"/>
  <c r="AD994" i="555"/>
  <c r="AA994" i="555"/>
  <c r="Z994" i="555"/>
  <c r="AO989" i="555"/>
  <c r="AN989" i="555"/>
  <c r="AK989" i="555"/>
  <c r="AJ989" i="555"/>
  <c r="AE989" i="555"/>
  <c r="AD989" i="555"/>
  <c r="AA989" i="555"/>
  <c r="Z989" i="555"/>
  <c r="AO988" i="555"/>
  <c r="AN988" i="555"/>
  <c r="AK988" i="555"/>
  <c r="AJ988" i="555"/>
  <c r="AE988" i="555"/>
  <c r="AD988" i="555"/>
  <c r="AA988" i="555"/>
  <c r="Z988" i="555"/>
  <c r="AP987" i="555"/>
  <c r="AO987" i="555"/>
  <c r="AN987" i="555"/>
  <c r="AK987" i="555"/>
  <c r="AJ987" i="555"/>
  <c r="AF987" i="555"/>
  <c r="AE987" i="555"/>
  <c r="AD987" i="555"/>
  <c r="AA987" i="555"/>
  <c r="Z987" i="555"/>
  <c r="AP986" i="555"/>
  <c r="AO986" i="555"/>
  <c r="AN986" i="555"/>
  <c r="AK986" i="555"/>
  <c r="AJ986" i="555"/>
  <c r="AF986" i="555"/>
  <c r="AE986" i="555"/>
  <c r="AD986" i="555"/>
  <c r="AA986" i="555"/>
  <c r="Z986" i="555"/>
  <c r="AP985" i="555"/>
  <c r="AO985" i="555"/>
  <c r="AN985" i="555"/>
  <c r="AK985" i="555"/>
  <c r="AJ985" i="555"/>
  <c r="AF985" i="555"/>
  <c r="AE985" i="555"/>
  <c r="AD985" i="555"/>
  <c r="AA985" i="555"/>
  <c r="Z985" i="555"/>
  <c r="AP984" i="555"/>
  <c r="AO984" i="555"/>
  <c r="AN984" i="555"/>
  <c r="AK984" i="555"/>
  <c r="AJ984" i="555"/>
  <c r="AF984" i="555"/>
  <c r="AE984" i="555"/>
  <c r="AD984" i="555"/>
  <c r="AA984" i="555"/>
  <c r="Z984" i="555"/>
  <c r="AP983" i="555"/>
  <c r="AO983" i="555"/>
  <c r="AN983" i="555"/>
  <c r="AK983" i="555"/>
  <c r="AJ983" i="555"/>
  <c r="AF983" i="555"/>
  <c r="AE983" i="555"/>
  <c r="AD983" i="555"/>
  <c r="AA983" i="555"/>
  <c r="Z983" i="555"/>
  <c r="AP982" i="555"/>
  <c r="AO982" i="555"/>
  <c r="AN982" i="555"/>
  <c r="AK982" i="555"/>
  <c r="AJ982" i="555"/>
  <c r="AF982" i="555"/>
  <c r="AE982" i="555"/>
  <c r="AD982" i="555"/>
  <c r="AA982" i="555"/>
  <c r="Z982" i="555"/>
  <c r="AF994" i="555"/>
  <c r="AF989" i="555"/>
  <c r="AF988" i="555"/>
  <c r="B994" i="555"/>
  <c r="B989" i="555"/>
  <c r="B988" i="555"/>
  <c r="B987" i="555"/>
  <c r="B986" i="555"/>
  <c r="B985" i="555"/>
  <c r="B984" i="555"/>
  <c r="B983" i="555"/>
  <c r="B982" i="555"/>
  <c r="AO825" i="555"/>
  <c r="AN825" i="555"/>
  <c r="AK825" i="555"/>
  <c r="AJ825" i="555"/>
  <c r="AE825" i="555"/>
  <c r="AD825" i="555"/>
  <c r="AA825" i="555"/>
  <c r="Z825" i="555"/>
  <c r="B825" i="555"/>
  <c r="AO491" i="555"/>
  <c r="AN491" i="555"/>
  <c r="AK491" i="555"/>
  <c r="AJ491" i="555"/>
  <c r="AE491" i="555"/>
  <c r="AD491" i="555"/>
  <c r="AA491" i="555"/>
  <c r="Z491" i="555"/>
  <c r="B491" i="555"/>
  <c r="AO75" i="555"/>
  <c r="AN75" i="555"/>
  <c r="AK75" i="555"/>
  <c r="AJ75" i="555"/>
  <c r="AI75" i="555"/>
  <c r="AE75" i="555"/>
  <c r="AD75" i="555"/>
  <c r="AA75" i="555"/>
  <c r="Z75" i="555"/>
  <c r="Y75" i="555"/>
  <c r="AO74" i="555"/>
  <c r="AN74" i="555"/>
  <c r="AK74" i="555"/>
  <c r="AJ74" i="555"/>
  <c r="AI74" i="555"/>
  <c r="AE74" i="555"/>
  <c r="AD74" i="555"/>
  <c r="AA74" i="555"/>
  <c r="Z74" i="555"/>
  <c r="Y74" i="555"/>
  <c r="V75" i="555"/>
  <c r="AP75" i="555" s="1"/>
  <c r="V74" i="555"/>
  <c r="AP74" i="555" s="1"/>
  <c r="B75" i="555"/>
  <c r="B74" i="555"/>
  <c r="V984" i="555" l="1"/>
  <c r="AI984" i="555" s="1"/>
  <c r="V985" i="555"/>
  <c r="AI985" i="555" s="1"/>
  <c r="Z1813" i="555"/>
  <c r="V1814" i="555"/>
  <c r="AJ1814" i="555" s="1"/>
  <c r="V491" i="555"/>
  <c r="AP491" i="555" s="1"/>
  <c r="AQ491" i="555" s="1"/>
  <c r="V986" i="555"/>
  <c r="AI986" i="555" s="1"/>
  <c r="V1613" i="555"/>
  <c r="AJ1613" i="555" s="1"/>
  <c r="V982" i="555"/>
  <c r="AI982" i="555" s="1"/>
  <c r="V987" i="555"/>
  <c r="AI987" i="555" s="1"/>
  <c r="V1614" i="555"/>
  <c r="AJ1614" i="555" s="1"/>
  <c r="V994" i="555"/>
  <c r="AI994" i="555" s="1"/>
  <c r="V825" i="555"/>
  <c r="AP825" i="555" s="1"/>
  <c r="AQ825" i="555" s="1"/>
  <c r="V988" i="555"/>
  <c r="V983" i="555"/>
  <c r="AI983" i="555" s="1"/>
  <c r="V989" i="555"/>
  <c r="Y825" i="555"/>
  <c r="Y491" i="555"/>
  <c r="AI491" i="555"/>
  <c r="AQ1813" i="555"/>
  <c r="AG1813" i="555"/>
  <c r="Z1814" i="555"/>
  <c r="AG985" i="555"/>
  <c r="AG994" i="555"/>
  <c r="AG1613" i="555"/>
  <c r="AG1814" i="555"/>
  <c r="AQ1814" i="555"/>
  <c r="V1813" i="555"/>
  <c r="AG989" i="555"/>
  <c r="AG988" i="555"/>
  <c r="AQ1613" i="555"/>
  <c r="Z1614" i="555"/>
  <c r="AG1614" i="555"/>
  <c r="AG982" i="555"/>
  <c r="AG983" i="555"/>
  <c r="AQ986" i="555"/>
  <c r="Y987" i="555"/>
  <c r="Y983" i="555"/>
  <c r="AG986" i="555"/>
  <c r="AQ1614" i="555"/>
  <c r="AQ982" i="555"/>
  <c r="AG984" i="555"/>
  <c r="AQ985" i="555"/>
  <c r="AG987" i="555"/>
  <c r="Z1613" i="555"/>
  <c r="Y984" i="555"/>
  <c r="Y988" i="555"/>
  <c r="AQ983" i="555"/>
  <c r="Y985" i="555"/>
  <c r="AQ987" i="555"/>
  <c r="Y989" i="555"/>
  <c r="AF825" i="555"/>
  <c r="Y982" i="555"/>
  <c r="AQ984" i="555"/>
  <c r="Y986" i="555"/>
  <c r="Y994" i="555"/>
  <c r="AF491" i="555"/>
  <c r="AF75" i="555"/>
  <c r="AQ74" i="555"/>
  <c r="AL74" i="555"/>
  <c r="AM74" i="555" s="1"/>
  <c r="AQ75" i="555"/>
  <c r="AB74" i="555"/>
  <c r="AC74" i="555" s="1"/>
  <c r="AL75" i="555"/>
  <c r="AM75" i="555" s="1"/>
  <c r="AF74" i="555"/>
  <c r="AB75" i="555"/>
  <c r="AC75" i="555" s="1"/>
  <c r="AI989" i="555" l="1"/>
  <c r="AL989" i="555" s="1"/>
  <c r="AM989" i="555" s="1"/>
  <c r="AP989" i="555"/>
  <c r="AQ989" i="555" s="1"/>
  <c r="AI988" i="555"/>
  <c r="AL988" i="555" s="1"/>
  <c r="AP988" i="555"/>
  <c r="AQ988" i="555" s="1"/>
  <c r="AL491" i="555"/>
  <c r="AM491" i="555" s="1"/>
  <c r="AL986" i="555"/>
  <c r="AM986" i="555" s="1"/>
  <c r="AI825" i="555"/>
  <c r="AL825" i="555" s="1"/>
  <c r="AM825" i="555" s="1"/>
  <c r="AB825" i="555"/>
  <c r="AC825" i="555" s="1"/>
  <c r="AL984" i="555"/>
  <c r="AM984" i="555" s="1"/>
  <c r="AL1613" i="555"/>
  <c r="AM1613" i="555" s="1"/>
  <c r="AL1614" i="555"/>
  <c r="AM1614" i="555" s="1"/>
  <c r="AL1814" i="555"/>
  <c r="AM1814" i="555" s="1"/>
  <c r="AL985" i="555"/>
  <c r="AM985" i="555" s="1"/>
  <c r="AL994" i="555"/>
  <c r="AM994" i="555" s="1"/>
  <c r="AL987" i="555"/>
  <c r="AM987" i="555" s="1"/>
  <c r="AB491" i="555"/>
  <c r="AC491" i="555" s="1"/>
  <c r="AL983" i="555"/>
  <c r="AM983" i="555" s="1"/>
  <c r="AP994" i="555"/>
  <c r="AQ994" i="555" s="1"/>
  <c r="AL982" i="555"/>
  <c r="AM982" i="555" s="1"/>
  <c r="AB1813" i="555"/>
  <c r="AC1813" i="555" s="1"/>
  <c r="AG74" i="555"/>
  <c r="AH74" i="555" s="1"/>
  <c r="AB985" i="555"/>
  <c r="AC985" i="555" s="1"/>
  <c r="AB1614" i="555"/>
  <c r="AC1614" i="555" s="1"/>
  <c r="AB983" i="555"/>
  <c r="AC983" i="555" s="1"/>
  <c r="AG491" i="555"/>
  <c r="AB982" i="555"/>
  <c r="AC982" i="555" s="1"/>
  <c r="AB994" i="555"/>
  <c r="AC994" i="555" s="1"/>
  <c r="AB989" i="555"/>
  <c r="AC989" i="555" s="1"/>
  <c r="AB988" i="555"/>
  <c r="AC988" i="555" s="1"/>
  <c r="AB1613" i="555"/>
  <c r="AC1613" i="555" s="1"/>
  <c r="AB1814" i="555"/>
  <c r="AC1814" i="555" s="1"/>
  <c r="AG75" i="555"/>
  <c r="AH75" i="555" s="1"/>
  <c r="AB986" i="555"/>
  <c r="AC986" i="555" s="1"/>
  <c r="AG825" i="555"/>
  <c r="AB984" i="555"/>
  <c r="AC984" i="555" s="1"/>
  <c r="AB987" i="555"/>
  <c r="AC987" i="555" s="1"/>
  <c r="AJ1813" i="555"/>
  <c r="AR75" i="555"/>
  <c r="AR74" i="555"/>
  <c r="AR491" i="555" l="1"/>
  <c r="AR989" i="555"/>
  <c r="AR986" i="555"/>
  <c r="AR982" i="555"/>
  <c r="AR825" i="555"/>
  <c r="AM988" i="555"/>
  <c r="AR988" i="555"/>
  <c r="AR984" i="555"/>
  <c r="AH1814" i="555"/>
  <c r="AR1614" i="555"/>
  <c r="AR983" i="555"/>
  <c r="AR1613" i="555"/>
  <c r="AR1814" i="555"/>
  <c r="AH825" i="555"/>
  <c r="AH1813" i="555"/>
  <c r="AH986" i="555"/>
  <c r="AR985" i="555"/>
  <c r="AH983" i="555"/>
  <c r="AH988" i="555"/>
  <c r="AR987" i="555"/>
  <c r="AR994" i="555"/>
  <c r="AH491" i="555"/>
  <c r="AH1614" i="555"/>
  <c r="AH984" i="555"/>
  <c r="AH994" i="555"/>
  <c r="AH982" i="555"/>
  <c r="AH987" i="555"/>
  <c r="AH985" i="555"/>
  <c r="AH989" i="555"/>
  <c r="AH1613" i="555"/>
  <c r="AL1813" i="555"/>
  <c r="AR1813" i="555" s="1"/>
  <c r="AM1813" i="555" l="1"/>
  <c r="AP1811" i="555" l="1"/>
  <c r="AO1811" i="555"/>
  <c r="AN1811" i="555"/>
  <c r="AK1811" i="555"/>
  <c r="AI1811" i="555"/>
  <c r="AF1811" i="555"/>
  <c r="AE1811" i="555"/>
  <c r="AD1811" i="555"/>
  <c r="AA1811" i="555"/>
  <c r="Y1811" i="555"/>
  <c r="V1811" i="555"/>
  <c r="AJ1811" i="555" s="1"/>
  <c r="B1811" i="555"/>
  <c r="AO1809" i="555"/>
  <c r="AK1809" i="555"/>
  <c r="AJ1809" i="555"/>
  <c r="AI1809" i="555"/>
  <c r="AE1809" i="555"/>
  <c r="AD1809" i="555"/>
  <c r="AA1809" i="555"/>
  <c r="Z1809" i="555"/>
  <c r="Y1809" i="555"/>
  <c r="V1809" i="555"/>
  <c r="AP1809" i="555" s="1"/>
  <c r="B1809" i="555"/>
  <c r="AP1801" i="555"/>
  <c r="AO1801" i="555"/>
  <c r="AK1801" i="555"/>
  <c r="AJ1801" i="555"/>
  <c r="AI1801" i="555"/>
  <c r="AF1801" i="555"/>
  <c r="AE1801" i="555"/>
  <c r="AA1801" i="555"/>
  <c r="Z1801" i="555"/>
  <c r="Y1801" i="555"/>
  <c r="V1801" i="555"/>
  <c r="AN1801" i="555" s="1"/>
  <c r="B1801" i="555"/>
  <c r="AO1772" i="555"/>
  <c r="AN1772" i="555"/>
  <c r="AK1772" i="555"/>
  <c r="AJ1772" i="555"/>
  <c r="AI1772" i="555"/>
  <c r="AE1772" i="555"/>
  <c r="AD1772" i="555"/>
  <c r="AA1772" i="555"/>
  <c r="Z1772" i="555"/>
  <c r="Y1772" i="555"/>
  <c r="AP1771" i="555"/>
  <c r="AO1771" i="555"/>
  <c r="AN1771" i="555"/>
  <c r="AJ1771" i="555"/>
  <c r="AI1771" i="555"/>
  <c r="AF1771" i="555"/>
  <c r="AE1771" i="555"/>
  <c r="AD1771" i="555"/>
  <c r="Z1771" i="555"/>
  <c r="Y1771" i="555"/>
  <c r="V1772" i="555"/>
  <c r="AP1772" i="555" s="1"/>
  <c r="V1771" i="555"/>
  <c r="AK1771" i="555" s="1"/>
  <c r="B1772" i="555"/>
  <c r="B1771" i="555"/>
  <c r="AO824" i="555"/>
  <c r="AN824" i="555"/>
  <c r="AK824" i="555"/>
  <c r="AJ824" i="555"/>
  <c r="AI824" i="555"/>
  <c r="AE824" i="555"/>
  <c r="AD824" i="555"/>
  <c r="AA824" i="555"/>
  <c r="Z824" i="555"/>
  <c r="Y824" i="555"/>
  <c r="V824" i="555"/>
  <c r="AP824" i="555" s="1"/>
  <c r="B824" i="555"/>
  <c r="AO203" i="555"/>
  <c r="AN203" i="555"/>
  <c r="AK203" i="555"/>
  <c r="AJ203" i="555"/>
  <c r="AI203" i="555"/>
  <c r="AE203" i="555"/>
  <c r="AD203" i="555"/>
  <c r="AA203" i="555"/>
  <c r="Z203" i="555"/>
  <c r="Y203" i="555"/>
  <c r="AA202" i="555"/>
  <c r="Z202" i="555"/>
  <c r="Y202" i="555"/>
  <c r="V203" i="555"/>
  <c r="AP203" i="555" s="1"/>
  <c r="B203" i="555"/>
  <c r="AN1809" i="555" l="1"/>
  <c r="AQ1809" i="555" s="1"/>
  <c r="AQ1811" i="555"/>
  <c r="AG1811" i="555"/>
  <c r="AL1771" i="555"/>
  <c r="AM1771" i="555" s="1"/>
  <c r="Z1811" i="555"/>
  <c r="AL1811" i="555"/>
  <c r="AM1811" i="555" s="1"/>
  <c r="AB1809" i="555"/>
  <c r="AC1809" i="555" s="1"/>
  <c r="AF1809" i="555"/>
  <c r="AL1809" i="555"/>
  <c r="AM1809" i="555" s="1"/>
  <c r="AG1771" i="555"/>
  <c r="AQ1801" i="555"/>
  <c r="AD1801" i="555"/>
  <c r="AB1801" i="555"/>
  <c r="AC1801" i="555" s="1"/>
  <c r="AL1772" i="555"/>
  <c r="AM1772" i="555" s="1"/>
  <c r="AL1801" i="555"/>
  <c r="AM1801" i="555" s="1"/>
  <c r="AQ1771" i="555"/>
  <c r="AF1772" i="555"/>
  <c r="AA1771" i="555"/>
  <c r="AQ1772" i="555"/>
  <c r="AB1772" i="555"/>
  <c r="AC1772" i="555" s="1"/>
  <c r="AB824" i="555"/>
  <c r="AC824" i="555" s="1"/>
  <c r="AL824" i="555"/>
  <c r="AM824" i="555" s="1"/>
  <c r="AF824" i="555"/>
  <c r="AQ824" i="555"/>
  <c r="AQ203" i="555"/>
  <c r="AB203" i="555"/>
  <c r="AC203" i="555" s="1"/>
  <c r="AF203" i="555"/>
  <c r="AL203" i="555"/>
  <c r="AM203" i="555" s="1"/>
  <c r="AB1811" i="555" l="1"/>
  <c r="AC1811" i="555" s="1"/>
  <c r="AR824" i="555"/>
  <c r="AR1771" i="555"/>
  <c r="AR1801" i="555"/>
  <c r="AR1811" i="555"/>
  <c r="AB1771" i="555"/>
  <c r="AC1771" i="555" s="1"/>
  <c r="AR1772" i="555"/>
  <c r="AR1809" i="555"/>
  <c r="AG1809" i="555"/>
  <c r="AH1809" i="555" s="1"/>
  <c r="AG1772" i="555"/>
  <c r="AH1772" i="555" s="1"/>
  <c r="AG1801" i="555"/>
  <c r="AH1801" i="555" s="1"/>
  <c r="AR203" i="555"/>
  <c r="AG824" i="555"/>
  <c r="AH824" i="555" s="1"/>
  <c r="AG203" i="555"/>
  <c r="AH203" i="555" s="1"/>
  <c r="AH1811" i="555" l="1"/>
  <c r="AH1771" i="555"/>
  <c r="AO21" i="555" l="1"/>
  <c r="AN21" i="555"/>
  <c r="AK21" i="555"/>
  <c r="AJ21" i="555"/>
  <c r="AI21" i="555"/>
  <c r="AE21" i="555"/>
  <c r="AD21" i="555"/>
  <c r="AA21" i="555"/>
  <c r="Z21" i="555"/>
  <c r="Y21" i="555"/>
  <c r="AP20" i="555"/>
  <c r="AO20" i="555"/>
  <c r="AK20" i="555"/>
  <c r="AJ20" i="555"/>
  <c r="AI20" i="555"/>
  <c r="AF20" i="555"/>
  <c r="AE20" i="555"/>
  <c r="AA20" i="555"/>
  <c r="Z20" i="555"/>
  <c r="Y20" i="555"/>
  <c r="B21" i="555"/>
  <c r="B20" i="555"/>
  <c r="AO1694" i="555" l="1"/>
  <c r="AN1694" i="555"/>
  <c r="AK1694" i="555"/>
  <c r="AJ1694" i="555"/>
  <c r="AI1694" i="555"/>
  <c r="AE1694" i="555"/>
  <c r="AD1694" i="555"/>
  <c r="AA1694" i="555"/>
  <c r="Z1694" i="555"/>
  <c r="Y1694" i="555"/>
  <c r="V1694" i="555"/>
  <c r="AP1694" i="555" s="1"/>
  <c r="B1694" i="555"/>
  <c r="AO966" i="555"/>
  <c r="AK966" i="555"/>
  <c r="AJ966" i="555"/>
  <c r="AI966" i="555"/>
  <c r="AE966" i="555"/>
  <c r="AD966" i="555"/>
  <c r="AA966" i="555"/>
  <c r="Z966" i="555"/>
  <c r="Y966" i="555"/>
  <c r="V966" i="555"/>
  <c r="AP966" i="555" s="1"/>
  <c r="B966" i="555"/>
  <c r="AO758" i="555"/>
  <c r="AN758" i="555"/>
  <c r="AK758" i="555"/>
  <c r="AJ758" i="555"/>
  <c r="AI758" i="555"/>
  <c r="AE758" i="555"/>
  <c r="AD758" i="555"/>
  <c r="AA758" i="555"/>
  <c r="Z758" i="555"/>
  <c r="Y758" i="555"/>
  <c r="AO757" i="555"/>
  <c r="AN757" i="555"/>
  <c r="AK757" i="555"/>
  <c r="AJ757" i="555"/>
  <c r="AI757" i="555"/>
  <c r="AE757" i="555"/>
  <c r="AD757" i="555"/>
  <c r="AA757" i="555"/>
  <c r="Z757" i="555"/>
  <c r="Y757" i="555"/>
  <c r="V758" i="555"/>
  <c r="AP758" i="555" s="1"/>
  <c r="V757" i="555"/>
  <c r="B758" i="555"/>
  <c r="B757" i="555"/>
  <c r="AP536" i="555"/>
  <c r="AO536" i="555"/>
  <c r="AN536" i="555"/>
  <c r="AK536" i="555"/>
  <c r="AJ536" i="555"/>
  <c r="AF536" i="555"/>
  <c r="AE536" i="555"/>
  <c r="AD536" i="555"/>
  <c r="AA536" i="555"/>
  <c r="Z536" i="555"/>
  <c r="V536" i="555"/>
  <c r="AI536" i="555" s="1"/>
  <c r="B536" i="555"/>
  <c r="AO71" i="555"/>
  <c r="AN71" i="555"/>
  <c r="AK71" i="555"/>
  <c r="AJ71" i="555"/>
  <c r="AE71" i="555"/>
  <c r="AD71" i="555"/>
  <c r="AA71" i="555"/>
  <c r="Z71" i="555"/>
  <c r="Y71" i="555"/>
  <c r="AO70" i="555"/>
  <c r="AK70" i="555"/>
  <c r="AJ70" i="555"/>
  <c r="AI70" i="555"/>
  <c r="AE70" i="555"/>
  <c r="AD70" i="555"/>
  <c r="AA70" i="555"/>
  <c r="Z70" i="555"/>
  <c r="Y70" i="555"/>
  <c r="V71" i="555"/>
  <c r="AP71" i="555" s="1"/>
  <c r="V70" i="555"/>
  <c r="B71" i="555"/>
  <c r="B70" i="555"/>
  <c r="AP70" i="555" l="1"/>
  <c r="AN70" i="555"/>
  <c r="AN966" i="555"/>
  <c r="D37" i="6" s="1"/>
  <c r="AI71" i="555"/>
  <c r="AL71" i="555" s="1"/>
  <c r="AM71" i="555" s="1"/>
  <c r="AL1694" i="555"/>
  <c r="AM1694" i="555" s="1"/>
  <c r="AF1694" i="555"/>
  <c r="AQ1694" i="555"/>
  <c r="AB1694" i="555"/>
  <c r="AC1694" i="555" s="1"/>
  <c r="AB966" i="555"/>
  <c r="AC966" i="555" s="1"/>
  <c r="AL757" i="555"/>
  <c r="AM757" i="555" s="1"/>
  <c r="AF966" i="555"/>
  <c r="AL966" i="555"/>
  <c r="AM966" i="555" s="1"/>
  <c r="AB758" i="555"/>
  <c r="AC758" i="555" s="1"/>
  <c r="AF758" i="555"/>
  <c r="AL758" i="555"/>
  <c r="AM758" i="555" s="1"/>
  <c r="AQ758" i="555"/>
  <c r="AP757" i="555"/>
  <c r="AQ757" i="555" s="1"/>
  <c r="AB757" i="555"/>
  <c r="AC757" i="555" s="1"/>
  <c r="AF757" i="555"/>
  <c r="AG536" i="555"/>
  <c r="AF71" i="555"/>
  <c r="Y536" i="555"/>
  <c r="AL536" i="555"/>
  <c r="AM536" i="555" s="1"/>
  <c r="AQ536" i="555"/>
  <c r="AB70" i="555"/>
  <c r="AC70" i="555" s="1"/>
  <c r="AQ71" i="555"/>
  <c r="AF70" i="555"/>
  <c r="AL70" i="555"/>
  <c r="AM70" i="555" s="1"/>
  <c r="AB71" i="555"/>
  <c r="AC71" i="555" s="1"/>
  <c r="AQ70" i="555" l="1"/>
  <c r="AR70" i="555" s="1"/>
  <c r="AQ966" i="555"/>
  <c r="AR966" i="555" s="1"/>
  <c r="AR1694" i="555"/>
  <c r="AR71" i="555"/>
  <c r="AR758" i="555"/>
  <c r="AG1694" i="555"/>
  <c r="AH1694" i="555" s="1"/>
  <c r="AR757" i="555"/>
  <c r="AG758" i="555"/>
  <c r="AH758" i="555" s="1"/>
  <c r="AG71" i="555"/>
  <c r="AH71" i="555" s="1"/>
  <c r="AG757" i="555"/>
  <c r="AH757" i="555" s="1"/>
  <c r="AG966" i="555"/>
  <c r="AH966" i="555" s="1"/>
  <c r="AR536" i="555"/>
  <c r="AB536" i="555"/>
  <c r="AG70" i="555"/>
  <c r="AH70" i="555" s="1"/>
  <c r="AC536" i="555" l="1"/>
  <c r="AH536" i="555"/>
  <c r="AN1595" i="555" l="1"/>
  <c r="AD1595" i="555"/>
  <c r="AE1595" i="555"/>
  <c r="AO1595" i="555"/>
  <c r="AG1595" i="555" l="1"/>
  <c r="AH1595" i="555" s="1"/>
  <c r="AQ1595" i="555"/>
  <c r="AR1595" i="555" s="1"/>
  <c r="AO981" i="555" l="1"/>
  <c r="AN981" i="555"/>
  <c r="AK981" i="555"/>
  <c r="AJ981" i="555"/>
  <c r="AI981" i="555"/>
  <c r="AE981" i="555"/>
  <c r="AD981" i="555"/>
  <c r="AA981" i="555"/>
  <c r="Z981" i="555"/>
  <c r="Y981" i="555"/>
  <c r="AO980" i="555"/>
  <c r="AK980" i="555"/>
  <c r="AJ980" i="555"/>
  <c r="AI980" i="555"/>
  <c r="AE980" i="555"/>
  <c r="AD980" i="555"/>
  <c r="AA980" i="555"/>
  <c r="Z980" i="555"/>
  <c r="Y980" i="555"/>
  <c r="V981" i="555"/>
  <c r="AP981" i="555" s="1"/>
  <c r="V980" i="555"/>
  <c r="AP980" i="555" s="1"/>
  <c r="B981" i="555"/>
  <c r="B980" i="555"/>
  <c r="AP977" i="555"/>
  <c r="AO977" i="555"/>
  <c r="AN977" i="555"/>
  <c r="AK977" i="555"/>
  <c r="AJ977" i="555"/>
  <c r="AF977" i="555"/>
  <c r="AE977" i="555"/>
  <c r="AD977" i="555"/>
  <c r="AA977" i="555"/>
  <c r="Z977" i="555"/>
  <c r="AO976" i="555"/>
  <c r="AN976" i="555"/>
  <c r="AK976" i="555"/>
  <c r="AJ976" i="555"/>
  <c r="AI976" i="555"/>
  <c r="AE976" i="555"/>
  <c r="AD976" i="555"/>
  <c r="AA976" i="555"/>
  <c r="Z976" i="555"/>
  <c r="Y976" i="555"/>
  <c r="AO975" i="555"/>
  <c r="AN975" i="555"/>
  <c r="AK975" i="555"/>
  <c r="AJ975" i="555"/>
  <c r="AI975" i="555"/>
  <c r="AE975" i="555"/>
  <c r="AD975" i="555"/>
  <c r="AA975" i="555"/>
  <c r="Z975" i="555"/>
  <c r="Y975" i="555"/>
  <c r="V977" i="555"/>
  <c r="AI977" i="555" s="1"/>
  <c r="V976" i="555"/>
  <c r="AP976" i="555" s="1"/>
  <c r="V975" i="555"/>
  <c r="AP975" i="555" s="1"/>
  <c r="B977" i="555"/>
  <c r="B976" i="555"/>
  <c r="B975" i="555"/>
  <c r="AO953" i="555"/>
  <c r="AN953" i="555"/>
  <c r="AK953" i="555"/>
  <c r="AJ953" i="555"/>
  <c r="AI953" i="555"/>
  <c r="AE953" i="555"/>
  <c r="AD953" i="555"/>
  <c r="AA953" i="555"/>
  <c r="Z953" i="555"/>
  <c r="Y953" i="555"/>
  <c r="AN952" i="555"/>
  <c r="AK952" i="555"/>
  <c r="AJ952" i="555"/>
  <c r="AI952" i="555"/>
  <c r="AE952" i="555"/>
  <c r="AD952" i="555"/>
  <c r="AA952" i="555"/>
  <c r="Z952" i="555"/>
  <c r="Y952" i="555"/>
  <c r="V953" i="555"/>
  <c r="AP953" i="555" s="1"/>
  <c r="V952" i="555"/>
  <c r="AP952" i="555" s="1"/>
  <c r="B953" i="555"/>
  <c r="B952" i="555"/>
  <c r="AN980" i="555" l="1"/>
  <c r="AQ980" i="555" s="1"/>
  <c r="AO952" i="555"/>
  <c r="AQ952" i="555" s="1"/>
  <c r="AB981" i="555"/>
  <c r="AC981" i="555" s="1"/>
  <c r="AB980" i="555"/>
  <c r="AC980" i="555" s="1"/>
  <c r="AF981" i="555"/>
  <c r="AF980" i="555"/>
  <c r="AQ977" i="555"/>
  <c r="AL980" i="555"/>
  <c r="AM980" i="555" s="1"/>
  <c r="AL981" i="555"/>
  <c r="AM981" i="555" s="1"/>
  <c r="AG977" i="555"/>
  <c r="AQ981" i="555"/>
  <c r="AB975" i="555"/>
  <c r="AC975" i="555" s="1"/>
  <c r="AL975" i="555"/>
  <c r="AM975" i="555" s="1"/>
  <c r="AF975" i="555"/>
  <c r="AB976" i="555"/>
  <c r="AC976" i="555" s="1"/>
  <c r="AQ976" i="555"/>
  <c r="AL977" i="555"/>
  <c r="AM977" i="555" s="1"/>
  <c r="AQ975" i="555"/>
  <c r="AF976" i="555"/>
  <c r="AL976" i="555"/>
  <c r="AM976" i="555" s="1"/>
  <c r="Y977" i="555"/>
  <c r="AB977" i="555" s="1"/>
  <c r="AC977" i="555" s="1"/>
  <c r="AQ953" i="555"/>
  <c r="AB952" i="555"/>
  <c r="AC952" i="555" s="1"/>
  <c r="AF953" i="555"/>
  <c r="AL953" i="555"/>
  <c r="AM953" i="555" s="1"/>
  <c r="AF952" i="555"/>
  <c r="AL952" i="555"/>
  <c r="AM952" i="555" s="1"/>
  <c r="AB953" i="555"/>
  <c r="AC953" i="555" s="1"/>
  <c r="AR953" i="555" l="1"/>
  <c r="AG981" i="555"/>
  <c r="AH981" i="555" s="1"/>
  <c r="AR981" i="555"/>
  <c r="AG980" i="555"/>
  <c r="AH980" i="555" s="1"/>
  <c r="AR980" i="555"/>
  <c r="AR977" i="555"/>
  <c r="AR975" i="555"/>
  <c r="AG976" i="555"/>
  <c r="AH976" i="555" s="1"/>
  <c r="AH977" i="555"/>
  <c r="AR976" i="555"/>
  <c r="AG975" i="555"/>
  <c r="AH975" i="555" s="1"/>
  <c r="AG953" i="555"/>
  <c r="AH953" i="555" s="1"/>
  <c r="AR952" i="555"/>
  <c r="AG952" i="555"/>
  <c r="AH952" i="555" s="1"/>
  <c r="AO756" i="555" l="1"/>
  <c r="AN756" i="555"/>
  <c r="AK756" i="555"/>
  <c r="AJ756" i="555"/>
  <c r="AI756" i="555"/>
  <c r="AE756" i="555"/>
  <c r="AD756" i="555"/>
  <c r="AA756" i="555"/>
  <c r="Z756" i="555"/>
  <c r="Y756" i="555"/>
  <c r="AO755" i="555"/>
  <c r="AN755" i="555"/>
  <c r="AK755" i="555"/>
  <c r="AJ755" i="555"/>
  <c r="AI755" i="555"/>
  <c r="AE755" i="555"/>
  <c r="AD755" i="555"/>
  <c r="AA755" i="555"/>
  <c r="Z755" i="555"/>
  <c r="Y755" i="555"/>
  <c r="V756" i="555"/>
  <c r="AP756" i="555" s="1"/>
  <c r="V755" i="555"/>
  <c r="AP755" i="555" s="1"/>
  <c r="B756" i="555"/>
  <c r="B755" i="555"/>
  <c r="AF756" i="555" l="1"/>
  <c r="AL756" i="555"/>
  <c r="AM756" i="555" s="1"/>
  <c r="AQ755" i="555"/>
  <c r="AQ756" i="555"/>
  <c r="AB755" i="555"/>
  <c r="AC755" i="555" s="1"/>
  <c r="AF755" i="555"/>
  <c r="AL755" i="555"/>
  <c r="AM755" i="555" s="1"/>
  <c r="AB756" i="555"/>
  <c r="AC756" i="555" s="1"/>
  <c r="AG756" i="555" l="1"/>
  <c r="AH756" i="555" s="1"/>
  <c r="AR756" i="555"/>
  <c r="AG755" i="555"/>
  <c r="AH755" i="555" s="1"/>
  <c r="AR755" i="555"/>
  <c r="AO1693" i="555" l="1"/>
  <c r="AN1693" i="555"/>
  <c r="AK1693" i="555"/>
  <c r="AJ1693" i="555"/>
  <c r="AI1693" i="555"/>
  <c r="AE1693" i="555"/>
  <c r="AD1693" i="555"/>
  <c r="AA1693" i="555"/>
  <c r="Z1693" i="555"/>
  <c r="Y1693" i="555"/>
  <c r="V1693" i="555"/>
  <c r="AP1693" i="555" s="1"/>
  <c r="B1693" i="555"/>
  <c r="AO1682" i="555"/>
  <c r="AN1682" i="555"/>
  <c r="AK1682" i="555"/>
  <c r="AJ1682" i="555"/>
  <c r="AI1682" i="555"/>
  <c r="AE1682" i="555"/>
  <c r="AD1682" i="555"/>
  <c r="AA1682" i="555"/>
  <c r="Z1682" i="555"/>
  <c r="Y1682" i="555"/>
  <c r="V1682" i="555"/>
  <c r="AP1682" i="555" s="1"/>
  <c r="B1682" i="555"/>
  <c r="AP1357" i="555"/>
  <c r="AO1357" i="555"/>
  <c r="AN1357" i="555"/>
  <c r="AK1357" i="555"/>
  <c r="AI1357" i="555"/>
  <c r="AF1357" i="555"/>
  <c r="AE1357" i="555"/>
  <c r="AD1357" i="555"/>
  <c r="AA1357" i="555"/>
  <c r="Y1357" i="555"/>
  <c r="V1357" i="555"/>
  <c r="AJ1357" i="555" s="1"/>
  <c r="B1357" i="555"/>
  <c r="AP1012" i="555"/>
  <c r="AO1012" i="555"/>
  <c r="AN1012" i="555"/>
  <c r="AK1012" i="555"/>
  <c r="AJ1012" i="555"/>
  <c r="AF1012" i="555"/>
  <c r="AE1012" i="555"/>
  <c r="AD1012" i="555"/>
  <c r="AA1012" i="555"/>
  <c r="Z1012" i="555"/>
  <c r="V1012" i="555"/>
  <c r="AI1012" i="555" s="1"/>
  <c r="B1012" i="555"/>
  <c r="AP133" i="555"/>
  <c r="AO133" i="555"/>
  <c r="AN133" i="555"/>
  <c r="AK133" i="555"/>
  <c r="AJ133" i="555"/>
  <c r="AF133" i="555"/>
  <c r="AE133" i="555"/>
  <c r="AD133" i="555"/>
  <c r="AA133" i="555"/>
  <c r="Z133" i="555"/>
  <c r="V133" i="555"/>
  <c r="AI133" i="555" s="1"/>
  <c r="B133" i="555"/>
  <c r="AP114" i="555"/>
  <c r="AO114" i="555"/>
  <c r="AN114" i="555"/>
  <c r="AK114" i="555"/>
  <c r="AJ114" i="555"/>
  <c r="AF114" i="555"/>
  <c r="AE114" i="555"/>
  <c r="AD114" i="555"/>
  <c r="AA114" i="555"/>
  <c r="Z114" i="555"/>
  <c r="AQ1693" i="555" l="1"/>
  <c r="AB1693" i="555"/>
  <c r="AC1693" i="555" s="1"/>
  <c r="AF1693" i="555"/>
  <c r="AL1693" i="555"/>
  <c r="AM1693" i="555" s="1"/>
  <c r="AB1682" i="555"/>
  <c r="AC1682" i="555" s="1"/>
  <c r="AQ1357" i="555"/>
  <c r="AF1682" i="555"/>
  <c r="AL1682" i="555"/>
  <c r="AM1682" i="555" s="1"/>
  <c r="AQ1682" i="555"/>
  <c r="Z1357" i="555"/>
  <c r="AL1357" i="555"/>
  <c r="AM1357" i="555" s="1"/>
  <c r="AG1357" i="555"/>
  <c r="AG1012" i="555"/>
  <c r="Y1012" i="555"/>
  <c r="AL1012" i="555"/>
  <c r="AM1012" i="555" s="1"/>
  <c r="AQ133" i="555"/>
  <c r="AQ1012" i="555"/>
  <c r="AG133" i="555"/>
  <c r="AL133" i="555"/>
  <c r="AM133" i="555" s="1"/>
  <c r="AG114" i="555"/>
  <c r="AQ114" i="555"/>
  <c r="Y133" i="555"/>
  <c r="Y114" i="555"/>
  <c r="B114" i="555"/>
  <c r="AB1357" i="555" l="1"/>
  <c r="AC1357" i="555" s="1"/>
  <c r="AR1357" i="555"/>
  <c r="AR1682" i="555"/>
  <c r="AR1012" i="555"/>
  <c r="AG1693" i="555"/>
  <c r="AH1693" i="555" s="1"/>
  <c r="AR1693" i="555"/>
  <c r="AG1682" i="555"/>
  <c r="AH1682" i="555" s="1"/>
  <c r="AR133" i="555"/>
  <c r="AB1012" i="555"/>
  <c r="V114" i="555"/>
  <c r="AI114" i="555" s="1"/>
  <c r="AL114" i="555" s="1"/>
  <c r="AM114" i="555" s="1"/>
  <c r="AB133" i="555"/>
  <c r="AC133" i="555" s="1"/>
  <c r="AB114" i="555"/>
  <c r="AH1357" i="555" l="1"/>
  <c r="AR114" i="555"/>
  <c r="AH133" i="555"/>
  <c r="AC1012" i="555"/>
  <c r="AH1012" i="555"/>
  <c r="AC114" i="555"/>
  <c r="AH114" i="555"/>
  <c r="AO1581" i="555" l="1"/>
  <c r="AN1581" i="555"/>
  <c r="AK1581" i="555"/>
  <c r="AJ1581" i="555"/>
  <c r="AI1581" i="555"/>
  <c r="AE1581" i="555"/>
  <c r="AD1581" i="555"/>
  <c r="AA1581" i="555"/>
  <c r="Z1581" i="555"/>
  <c r="Y1581" i="555"/>
  <c r="V1581" i="555"/>
  <c r="AP1581" i="555" s="1"/>
  <c r="B1581" i="555"/>
  <c r="AB1581" i="555" l="1"/>
  <c r="AC1581" i="555" s="1"/>
  <c r="AQ1581" i="555"/>
  <c r="AF1581" i="555"/>
  <c r="AL1581" i="555"/>
  <c r="AM1581" i="555" s="1"/>
  <c r="AR1581" i="555" l="1"/>
  <c r="AG1581" i="555"/>
  <c r="AH1581" i="555" s="1"/>
  <c r="AP1810" i="555" l="1"/>
  <c r="AN1810" i="555"/>
  <c r="AK1810" i="555"/>
  <c r="AJ1810" i="555"/>
  <c r="AI1810" i="555"/>
  <c r="AF1810" i="555"/>
  <c r="AD1810" i="555"/>
  <c r="AA1810" i="555"/>
  <c r="Z1810" i="555"/>
  <c r="Y1810" i="555"/>
  <c r="AN1808" i="555"/>
  <c r="AK1808" i="555"/>
  <c r="AJ1808" i="555"/>
  <c r="AI1808" i="555"/>
  <c r="AF1808" i="555"/>
  <c r="AD1808" i="555"/>
  <c r="AA1808" i="555"/>
  <c r="Z1808" i="555"/>
  <c r="Y1808" i="555"/>
  <c r="V1810" i="555"/>
  <c r="AO1810" i="555" s="1"/>
  <c r="AO1808" i="555"/>
  <c r="AO1812" i="555"/>
  <c r="AN1812" i="555"/>
  <c r="AK1812" i="555"/>
  <c r="AJ1812" i="555"/>
  <c r="AI1812" i="555"/>
  <c r="AE1812" i="555"/>
  <c r="AD1812" i="555"/>
  <c r="AA1812" i="555"/>
  <c r="Z1812" i="555"/>
  <c r="Y1812" i="555"/>
  <c r="V1812" i="555"/>
  <c r="AP1812" i="555" s="1"/>
  <c r="AO1807" i="555"/>
  <c r="AN1807" i="555"/>
  <c r="AK1807" i="555"/>
  <c r="AJ1807" i="555"/>
  <c r="AI1807" i="555"/>
  <c r="AE1807" i="555"/>
  <c r="AD1807" i="555"/>
  <c r="AA1807" i="555"/>
  <c r="Z1807" i="555"/>
  <c r="Y1807" i="555"/>
  <c r="V1807" i="555"/>
  <c r="AP1807" i="555" s="1"/>
  <c r="AO1806" i="555"/>
  <c r="AN1806" i="555"/>
  <c r="AK1806" i="555"/>
  <c r="AI1806" i="555"/>
  <c r="AF1806" i="555"/>
  <c r="AE1806" i="555"/>
  <c r="AD1806" i="555"/>
  <c r="AA1806" i="555"/>
  <c r="Y1806" i="555"/>
  <c r="V1806" i="555"/>
  <c r="AJ1806" i="555" s="1"/>
  <c r="AP1805" i="555"/>
  <c r="AO1805" i="555"/>
  <c r="AK1805" i="555"/>
  <c r="AJ1805" i="555"/>
  <c r="AI1805" i="555"/>
  <c r="AF1805" i="555"/>
  <c r="AE1805" i="555"/>
  <c r="AA1805" i="555"/>
  <c r="Z1805" i="555"/>
  <c r="Y1805" i="555"/>
  <c r="V1805" i="555"/>
  <c r="AN1805" i="555" s="1"/>
  <c r="D68" i="6" s="1"/>
  <c r="AP1804" i="555"/>
  <c r="AO1804" i="555"/>
  <c r="AN1804" i="555"/>
  <c r="AK1804" i="555"/>
  <c r="AI1804" i="555"/>
  <c r="AF1804" i="555"/>
  <c r="AE1804" i="555"/>
  <c r="AD1804" i="555"/>
  <c r="AA1804" i="555"/>
  <c r="Y1804" i="555"/>
  <c r="V1804" i="555"/>
  <c r="AJ1804" i="555" s="1"/>
  <c r="AO1803" i="555"/>
  <c r="AK1803" i="555"/>
  <c r="AJ1803" i="555"/>
  <c r="AI1803" i="555"/>
  <c r="AF1803" i="555"/>
  <c r="AE1803" i="555"/>
  <c r="AA1803" i="555"/>
  <c r="Z1803" i="555"/>
  <c r="Y1803" i="555"/>
  <c r="V1803" i="555"/>
  <c r="AN1803" i="555" s="1"/>
  <c r="B1812" i="555"/>
  <c r="B1810" i="555"/>
  <c r="B1808" i="555"/>
  <c r="B1807" i="555"/>
  <c r="B1806" i="555"/>
  <c r="B1805" i="555"/>
  <c r="B1804" i="555"/>
  <c r="B1803" i="555"/>
  <c r="AK1720" i="555"/>
  <c r="AJ1720" i="555"/>
  <c r="AI1720" i="555"/>
  <c r="AF1720" i="555"/>
  <c r="AD1720" i="555"/>
  <c r="AA1720" i="555"/>
  <c r="Z1720" i="555"/>
  <c r="Y1720" i="555"/>
  <c r="AO1719" i="555"/>
  <c r="AK1719" i="555"/>
  <c r="AJ1719" i="555"/>
  <c r="AI1719" i="555"/>
  <c r="AF1719" i="555"/>
  <c r="AE1719" i="555"/>
  <c r="AA1719" i="555"/>
  <c r="Z1719" i="555"/>
  <c r="Y1719" i="555"/>
  <c r="V1720" i="555"/>
  <c r="AO1720" i="555" s="1"/>
  <c r="V1719" i="555"/>
  <c r="AN1719" i="555" s="1"/>
  <c r="D67" i="6" s="1"/>
  <c r="B1720" i="555"/>
  <c r="B1719" i="555"/>
  <c r="AP1718" i="555"/>
  <c r="AN1718" i="555"/>
  <c r="AK1718" i="555"/>
  <c r="AJ1718" i="555"/>
  <c r="AI1718" i="555"/>
  <c r="AF1718" i="555"/>
  <c r="AD1718" i="555"/>
  <c r="AA1718" i="555"/>
  <c r="Z1718" i="555"/>
  <c r="Y1718" i="555"/>
  <c r="V1718" i="555"/>
  <c r="AO1718" i="555" s="1"/>
  <c r="B1718" i="555"/>
  <c r="AP1717" i="555"/>
  <c r="AO1717" i="555"/>
  <c r="AK1717" i="555"/>
  <c r="AJ1717" i="555"/>
  <c r="AI1717" i="555"/>
  <c r="AF1717" i="555"/>
  <c r="AE1717" i="555"/>
  <c r="AA1717" i="555"/>
  <c r="Z1717" i="555"/>
  <c r="Y1717" i="555"/>
  <c r="V1717" i="555"/>
  <c r="AN1717" i="555" s="1"/>
  <c r="B1717" i="555"/>
  <c r="AP1707" i="555"/>
  <c r="AO1707" i="555"/>
  <c r="AN1707" i="555"/>
  <c r="AK1707" i="555"/>
  <c r="AI1707" i="555"/>
  <c r="AF1707" i="555"/>
  <c r="AE1707" i="555"/>
  <c r="AD1707" i="555"/>
  <c r="AA1707" i="555"/>
  <c r="Y1707" i="555"/>
  <c r="V1707" i="555"/>
  <c r="AJ1707" i="555" s="1"/>
  <c r="B1707" i="555"/>
  <c r="AP1700" i="555"/>
  <c r="AN1700" i="555"/>
  <c r="AK1700" i="555"/>
  <c r="AJ1700" i="555"/>
  <c r="AI1700" i="555"/>
  <c r="AF1700" i="555"/>
  <c r="AD1700" i="555"/>
  <c r="AA1700" i="555"/>
  <c r="Z1700" i="555"/>
  <c r="Y1700" i="555"/>
  <c r="V1700" i="555"/>
  <c r="AO1700" i="555" s="1"/>
  <c r="B1700" i="555"/>
  <c r="AP1699" i="555"/>
  <c r="AO1699" i="555"/>
  <c r="AK1699" i="555"/>
  <c r="AJ1699" i="555"/>
  <c r="AI1699" i="555"/>
  <c r="AF1699" i="555"/>
  <c r="AE1699" i="555"/>
  <c r="AA1699" i="555"/>
  <c r="Z1699" i="555"/>
  <c r="Y1699" i="555"/>
  <c r="V1699" i="555"/>
  <c r="AN1699" i="555" s="1"/>
  <c r="B1699" i="555"/>
  <c r="AN1720" i="555" l="1"/>
  <c r="AP1719" i="555"/>
  <c r="AQ1719" i="555" s="1"/>
  <c r="AP1808" i="555"/>
  <c r="AQ1808" i="555" s="1"/>
  <c r="AP1720" i="555"/>
  <c r="AP1803" i="555"/>
  <c r="AQ1803" i="555" s="1"/>
  <c r="AP1806" i="555"/>
  <c r="AQ1806" i="555" s="1"/>
  <c r="AE1810" i="555"/>
  <c r="AB1808" i="555"/>
  <c r="AC1808" i="555" s="1"/>
  <c r="AQ1810" i="555"/>
  <c r="AB1803" i="555"/>
  <c r="AC1803" i="555" s="1"/>
  <c r="AG1804" i="555"/>
  <c r="AE1808" i="555"/>
  <c r="AB1810" i="555"/>
  <c r="AC1810" i="555" s="1"/>
  <c r="AL1808" i="555"/>
  <c r="AM1808" i="555" s="1"/>
  <c r="AL1810" i="555"/>
  <c r="AM1810" i="555" s="1"/>
  <c r="AL1806" i="555"/>
  <c r="AM1806" i="555" s="1"/>
  <c r="AG1806" i="555"/>
  <c r="AF1812" i="555"/>
  <c r="AB1805" i="555"/>
  <c r="AC1805" i="555" s="1"/>
  <c r="AL1807" i="555"/>
  <c r="AM1807" i="555" s="1"/>
  <c r="AL1803" i="555"/>
  <c r="AM1803" i="555" s="1"/>
  <c r="AQ1804" i="555"/>
  <c r="AL1805" i="555"/>
  <c r="AM1805" i="555" s="1"/>
  <c r="AB1812" i="555"/>
  <c r="AC1812" i="555" s="1"/>
  <c r="AQ1812" i="555"/>
  <c r="AF1807" i="555"/>
  <c r="AG1807" i="555" s="1"/>
  <c r="AQ1807" i="555"/>
  <c r="AL1812" i="555"/>
  <c r="AM1812" i="555" s="1"/>
  <c r="AQ1699" i="555"/>
  <c r="AQ1700" i="555"/>
  <c r="AD1803" i="555"/>
  <c r="Z1804" i="555"/>
  <c r="AL1804" i="555"/>
  <c r="AM1804" i="555" s="1"/>
  <c r="AD1805" i="555"/>
  <c r="AQ1805" i="555"/>
  <c r="Z1806" i="555"/>
  <c r="AB1807" i="555"/>
  <c r="AC1807" i="555" s="1"/>
  <c r="AB1719" i="555"/>
  <c r="AC1719" i="555" s="1"/>
  <c r="AQ1717" i="555"/>
  <c r="AQ1718" i="555"/>
  <c r="AL1718" i="555"/>
  <c r="AM1718" i="555" s="1"/>
  <c r="AB1720" i="555"/>
  <c r="AC1720" i="555" s="1"/>
  <c r="AE1720" i="555"/>
  <c r="AL1720" i="555"/>
  <c r="AM1720" i="555" s="1"/>
  <c r="AD1719" i="555"/>
  <c r="AL1719" i="555"/>
  <c r="AM1719" i="555" s="1"/>
  <c r="AB1718" i="555"/>
  <c r="AC1718" i="555" s="1"/>
  <c r="AE1718" i="555"/>
  <c r="AD1717" i="555"/>
  <c r="AB1717" i="555"/>
  <c r="AC1717" i="555" s="1"/>
  <c r="AL1717" i="555"/>
  <c r="AM1717" i="555" s="1"/>
  <c r="AG1707" i="555"/>
  <c r="AL1707" i="555"/>
  <c r="AM1707" i="555" s="1"/>
  <c r="Z1707" i="555"/>
  <c r="AQ1707" i="555"/>
  <c r="AB1700" i="555"/>
  <c r="AC1700" i="555" s="1"/>
  <c r="AE1700" i="555"/>
  <c r="AL1700" i="555"/>
  <c r="AM1700" i="555" s="1"/>
  <c r="AB1699" i="555"/>
  <c r="AC1699" i="555" s="1"/>
  <c r="AL1699" i="555"/>
  <c r="AM1699" i="555" s="1"/>
  <c r="AD1699" i="555"/>
  <c r="AO1695" i="555"/>
  <c r="AN1695" i="555"/>
  <c r="AK1695" i="555"/>
  <c r="AJ1695" i="555"/>
  <c r="AI1695" i="555"/>
  <c r="AE1695" i="555"/>
  <c r="AD1695" i="555"/>
  <c r="AA1695" i="555"/>
  <c r="Z1695" i="555"/>
  <c r="Y1695" i="555"/>
  <c r="V1695" i="555"/>
  <c r="AP1695" i="555" s="1"/>
  <c r="B1695" i="555"/>
  <c r="AO1585" i="555"/>
  <c r="AN1585" i="555"/>
  <c r="AK1585" i="555"/>
  <c r="AI1585" i="555"/>
  <c r="AE1585" i="555"/>
  <c r="AD1585" i="555"/>
  <c r="AA1585" i="555"/>
  <c r="Y1585" i="555"/>
  <c r="AO1584" i="555"/>
  <c r="AN1584" i="555"/>
  <c r="AK1584" i="555"/>
  <c r="AI1584" i="555"/>
  <c r="AE1584" i="555"/>
  <c r="AD1584" i="555"/>
  <c r="AA1584" i="555"/>
  <c r="Y1584" i="555"/>
  <c r="V1585" i="555"/>
  <c r="AJ1585" i="555" s="1"/>
  <c r="V1584" i="555"/>
  <c r="AJ1584" i="555" s="1"/>
  <c r="B1585" i="555"/>
  <c r="B1584" i="555"/>
  <c r="AO1580" i="555"/>
  <c r="AN1580" i="555"/>
  <c r="AK1580" i="555"/>
  <c r="AI1580" i="555"/>
  <c r="AF1580" i="555"/>
  <c r="AE1580" i="555"/>
  <c r="AD1580" i="555"/>
  <c r="AA1580" i="555"/>
  <c r="Y1580" i="555"/>
  <c r="V1580" i="555"/>
  <c r="AJ1580" i="555" s="1"/>
  <c r="B1580" i="555"/>
  <c r="AO1578" i="555"/>
  <c r="AN1578" i="555"/>
  <c r="AK1578" i="555"/>
  <c r="AI1578" i="555"/>
  <c r="AF1578" i="555"/>
  <c r="AE1578" i="555"/>
  <c r="AD1578" i="555"/>
  <c r="AA1578" i="555"/>
  <c r="Y1578" i="555"/>
  <c r="V1578" i="555"/>
  <c r="AJ1578" i="555" s="1"/>
  <c r="B1578" i="555"/>
  <c r="AO1576" i="555"/>
  <c r="AN1576" i="555"/>
  <c r="AK1576" i="555"/>
  <c r="AI1576" i="555"/>
  <c r="AF1576" i="555"/>
  <c r="AE1576" i="555"/>
  <c r="AD1576" i="555"/>
  <c r="AA1576" i="555"/>
  <c r="Y1576" i="555"/>
  <c r="V1576" i="555"/>
  <c r="AJ1576" i="555" s="1"/>
  <c r="B1576" i="555"/>
  <c r="AO1574" i="555"/>
  <c r="AN1574" i="555"/>
  <c r="AK1574" i="555"/>
  <c r="AI1574" i="555"/>
  <c r="AF1574" i="555"/>
  <c r="AE1574" i="555"/>
  <c r="AD1574" i="555"/>
  <c r="AA1574" i="555"/>
  <c r="Y1574" i="555"/>
  <c r="AO1573" i="555"/>
  <c r="AN1573" i="555"/>
  <c r="AK1573" i="555"/>
  <c r="AJ1573" i="555"/>
  <c r="AI1573" i="555"/>
  <c r="AE1573" i="555"/>
  <c r="AD1573" i="555"/>
  <c r="AA1573" i="555"/>
  <c r="Z1573" i="555"/>
  <c r="Y1573" i="555"/>
  <c r="V1574" i="555"/>
  <c r="AJ1574" i="555" s="1"/>
  <c r="B1574" i="555"/>
  <c r="V1573" i="555"/>
  <c r="AP1573" i="555" s="1"/>
  <c r="B1573" i="555"/>
  <c r="AO1571" i="555"/>
  <c r="AN1571" i="555"/>
  <c r="AK1571" i="555"/>
  <c r="AJ1571" i="555"/>
  <c r="AI1571" i="555"/>
  <c r="AE1571" i="555"/>
  <c r="AD1571" i="555"/>
  <c r="AA1571" i="555"/>
  <c r="Z1571" i="555"/>
  <c r="Y1571" i="555"/>
  <c r="AO1570" i="555"/>
  <c r="AN1570" i="555"/>
  <c r="AK1570" i="555"/>
  <c r="AJ1570" i="555"/>
  <c r="AI1570" i="555"/>
  <c r="AE1570" i="555"/>
  <c r="AD1570" i="555"/>
  <c r="AA1570" i="555"/>
  <c r="Z1570" i="555"/>
  <c r="Y1570" i="555"/>
  <c r="V1571" i="555"/>
  <c r="AP1571" i="555" s="1"/>
  <c r="V1570" i="555"/>
  <c r="AP1570" i="555" s="1"/>
  <c r="B1571" i="555"/>
  <c r="B1570" i="555"/>
  <c r="AO1142" i="555"/>
  <c r="AN1142" i="555"/>
  <c r="AK1142" i="555"/>
  <c r="AJ1142" i="555"/>
  <c r="AF1142" i="555"/>
  <c r="AE1142" i="555"/>
  <c r="AD1142" i="555"/>
  <c r="AA1142" i="555"/>
  <c r="Z1142" i="555"/>
  <c r="V1142" i="555"/>
  <c r="AI1142" i="555" s="1"/>
  <c r="B1142" i="555"/>
  <c r="AO1141" i="555"/>
  <c r="AN1141" i="555"/>
  <c r="AK1141" i="555"/>
  <c r="AJ1141" i="555"/>
  <c r="AI1141" i="555"/>
  <c r="AE1141" i="555"/>
  <c r="AD1141" i="555"/>
  <c r="AA1141" i="555"/>
  <c r="Z1141" i="555"/>
  <c r="Y1141" i="555"/>
  <c r="AO1140" i="555"/>
  <c r="AN1140" i="555"/>
  <c r="AK1140" i="555"/>
  <c r="AJ1140" i="555"/>
  <c r="AI1140" i="555"/>
  <c r="AE1140" i="555"/>
  <c r="AD1140" i="555"/>
  <c r="AA1140" i="555"/>
  <c r="Z1140" i="555"/>
  <c r="Y1140" i="555"/>
  <c r="V1141" i="555"/>
  <c r="AP1141" i="555" s="1"/>
  <c r="V1140" i="555"/>
  <c r="AP1140" i="555" s="1"/>
  <c r="B1141" i="555"/>
  <c r="B1140" i="555"/>
  <c r="AP1139" i="555"/>
  <c r="AO1139" i="555"/>
  <c r="AK1139" i="555"/>
  <c r="AJ1139" i="555"/>
  <c r="AI1139" i="555"/>
  <c r="AF1139" i="555"/>
  <c r="AE1139" i="555"/>
  <c r="AA1139" i="555"/>
  <c r="Z1139" i="555"/>
  <c r="Y1139" i="555"/>
  <c r="AP1138" i="555"/>
  <c r="AN1138" i="555"/>
  <c r="AK1138" i="555"/>
  <c r="AJ1138" i="555"/>
  <c r="AI1138" i="555"/>
  <c r="AF1138" i="555"/>
  <c r="AD1138" i="555"/>
  <c r="AA1138" i="555"/>
  <c r="Z1138" i="555"/>
  <c r="Y1138" i="555"/>
  <c r="AP1137" i="555"/>
  <c r="AO1137" i="555"/>
  <c r="AK1137" i="555"/>
  <c r="AJ1137" i="555"/>
  <c r="AI1137" i="555"/>
  <c r="AF1137" i="555"/>
  <c r="AE1137" i="555"/>
  <c r="AA1137" i="555"/>
  <c r="Z1137" i="555"/>
  <c r="Y1137" i="555"/>
  <c r="V1139" i="555"/>
  <c r="AN1139" i="555" s="1"/>
  <c r="V1138" i="555"/>
  <c r="AO1138" i="555" s="1"/>
  <c r="V1137" i="555"/>
  <c r="AN1137" i="555" s="1"/>
  <c r="B1139" i="555"/>
  <c r="B1138" i="555"/>
  <c r="B1137" i="555"/>
  <c r="AP1136" i="555"/>
  <c r="AN1136" i="555"/>
  <c r="AK1136" i="555"/>
  <c r="AJ1136" i="555"/>
  <c r="AI1136" i="555"/>
  <c r="AF1136" i="555"/>
  <c r="AD1136" i="555"/>
  <c r="AA1136" i="555"/>
  <c r="Z1136" i="555"/>
  <c r="Y1136" i="555"/>
  <c r="V1136" i="555"/>
  <c r="AO1136" i="555" s="1"/>
  <c r="B1136" i="555"/>
  <c r="AP1135" i="555"/>
  <c r="AO1135" i="555"/>
  <c r="AK1135" i="555"/>
  <c r="AJ1135" i="555"/>
  <c r="AI1135" i="555"/>
  <c r="AF1135" i="555"/>
  <c r="AE1135" i="555"/>
  <c r="AA1135" i="555"/>
  <c r="Z1135" i="555"/>
  <c r="Y1135" i="555"/>
  <c r="V1135" i="555"/>
  <c r="AN1135" i="555" s="1"/>
  <c r="D49" i="6" s="1"/>
  <c r="B1135" i="555"/>
  <c r="AQ1720" i="555" l="1"/>
  <c r="AR1720" i="555" s="1"/>
  <c r="AP1574" i="555"/>
  <c r="AQ1574" i="555" s="1"/>
  <c r="AP1576" i="555"/>
  <c r="AQ1576" i="555" s="1"/>
  <c r="AP1578" i="555"/>
  <c r="AQ1578" i="555" s="1"/>
  <c r="AP1580" i="555"/>
  <c r="AQ1580" i="555" s="1"/>
  <c r="AP1142" i="555"/>
  <c r="AQ1142" i="555" s="1"/>
  <c r="AG1810" i="555"/>
  <c r="AH1810" i="555" s="1"/>
  <c r="AF1584" i="555"/>
  <c r="AP1584" i="555"/>
  <c r="AQ1584" i="555" s="1"/>
  <c r="AF1585" i="555"/>
  <c r="AP1585" i="555"/>
  <c r="AQ1585" i="555" s="1"/>
  <c r="AR1808" i="555"/>
  <c r="AR1807" i="555"/>
  <c r="AR1806" i="555"/>
  <c r="AR1803" i="555"/>
  <c r="AG1808" i="555"/>
  <c r="AH1808" i="555" s="1"/>
  <c r="AR1810" i="555"/>
  <c r="AR1804" i="555"/>
  <c r="AR1805" i="555"/>
  <c r="AG1812" i="555"/>
  <c r="AH1812" i="555" s="1"/>
  <c r="AR1812" i="555"/>
  <c r="AB1806" i="555"/>
  <c r="AG1805" i="555"/>
  <c r="AH1805" i="555" s="1"/>
  <c r="AG1803" i="555"/>
  <c r="AH1803" i="555" s="1"/>
  <c r="AB1707" i="555"/>
  <c r="AC1707" i="555" s="1"/>
  <c r="AH1807" i="555"/>
  <c r="AB1804" i="555"/>
  <c r="AR1718" i="555"/>
  <c r="AG1718" i="555"/>
  <c r="AH1718" i="555" s="1"/>
  <c r="AG1719" i="555"/>
  <c r="AH1719" i="555" s="1"/>
  <c r="AG1720" i="555"/>
  <c r="AH1720" i="555" s="1"/>
  <c r="AR1719" i="555"/>
  <c r="AR1707" i="555"/>
  <c r="AR1717" i="555"/>
  <c r="AG1717" i="555"/>
  <c r="AH1717" i="555" s="1"/>
  <c r="AR1700" i="555"/>
  <c r="AG1700" i="555"/>
  <c r="AH1700" i="555" s="1"/>
  <c r="AG1699" i="555"/>
  <c r="AH1699" i="555" s="1"/>
  <c r="AR1699" i="555"/>
  <c r="AQ1695" i="555"/>
  <c r="AG1578" i="555"/>
  <c r="AL1580" i="555"/>
  <c r="AM1580" i="555" s="1"/>
  <c r="Z1585" i="555"/>
  <c r="AF1695" i="555"/>
  <c r="AL1574" i="555"/>
  <c r="AM1574" i="555" s="1"/>
  <c r="AB1695" i="555"/>
  <c r="AC1695" i="555" s="1"/>
  <c r="AL1695" i="555"/>
  <c r="AM1695" i="555" s="1"/>
  <c r="AL1585" i="555"/>
  <c r="AM1585" i="555" s="1"/>
  <c r="AG1580" i="555"/>
  <c r="Z1584" i="555"/>
  <c r="AL1584" i="555"/>
  <c r="AM1584" i="555" s="1"/>
  <c r="Z1580" i="555"/>
  <c r="AG1576" i="555"/>
  <c r="Z1578" i="555"/>
  <c r="AL1578" i="555"/>
  <c r="AM1578" i="555" s="1"/>
  <c r="Z1576" i="555"/>
  <c r="AL1576" i="555"/>
  <c r="AM1576" i="555" s="1"/>
  <c r="AB1573" i="555"/>
  <c r="AC1573" i="555" s="1"/>
  <c r="AF1573" i="555"/>
  <c r="AL1573" i="555"/>
  <c r="AM1573" i="555" s="1"/>
  <c r="AQ1573" i="555"/>
  <c r="Z1574" i="555"/>
  <c r="AG1574" i="555"/>
  <c r="AQ1571" i="555"/>
  <c r="AG1142" i="555"/>
  <c r="AB1570" i="555"/>
  <c r="AC1570" i="555" s="1"/>
  <c r="AQ1570" i="555"/>
  <c r="AF1571" i="555"/>
  <c r="AL1571" i="555"/>
  <c r="AM1571" i="555" s="1"/>
  <c r="AQ1135" i="555"/>
  <c r="AF1570" i="555"/>
  <c r="AL1570" i="555"/>
  <c r="AM1570" i="555" s="1"/>
  <c r="AB1571" i="555"/>
  <c r="AC1571" i="555" s="1"/>
  <c r="AQ1138" i="555"/>
  <c r="AF1141" i="555"/>
  <c r="Y1142" i="555"/>
  <c r="AL1142" i="555"/>
  <c r="AM1142" i="555" s="1"/>
  <c r="AQ1140" i="555"/>
  <c r="AL1140" i="555"/>
  <c r="AM1140" i="555" s="1"/>
  <c r="AQ1141" i="555"/>
  <c r="AB1140" i="555"/>
  <c r="AC1140" i="555" s="1"/>
  <c r="AL1141" i="555"/>
  <c r="AM1141" i="555" s="1"/>
  <c r="AF1140" i="555"/>
  <c r="AB1141" i="555"/>
  <c r="AC1141" i="555" s="1"/>
  <c r="AD1137" i="555"/>
  <c r="AQ1137" i="555"/>
  <c r="AL1139" i="555"/>
  <c r="AM1139" i="555" s="1"/>
  <c r="AB1137" i="555"/>
  <c r="AC1137" i="555" s="1"/>
  <c r="AL1137" i="555"/>
  <c r="AM1137" i="555" s="1"/>
  <c r="AB1138" i="555"/>
  <c r="AC1138" i="555" s="1"/>
  <c r="AE1138" i="555"/>
  <c r="AD1139" i="555"/>
  <c r="AQ1139" i="555"/>
  <c r="AL1138" i="555"/>
  <c r="AM1138" i="555" s="1"/>
  <c r="AB1139" i="555"/>
  <c r="AC1139" i="555" s="1"/>
  <c r="AL1136" i="555"/>
  <c r="AM1136" i="555" s="1"/>
  <c r="AQ1136" i="555"/>
  <c r="AB1136" i="555"/>
  <c r="AC1136" i="555" s="1"/>
  <c r="AE1136" i="555"/>
  <c r="AD1135" i="555"/>
  <c r="AB1135" i="555"/>
  <c r="AC1135" i="555" s="1"/>
  <c r="AL1135" i="555"/>
  <c r="AM1135" i="555" s="1"/>
  <c r="AO849" i="555"/>
  <c r="AN849" i="555"/>
  <c r="AK849" i="555"/>
  <c r="AJ849" i="555"/>
  <c r="AF849" i="555"/>
  <c r="AE849" i="555"/>
  <c r="AD849" i="555"/>
  <c r="AA849" i="555"/>
  <c r="Z849" i="555"/>
  <c r="AP848" i="555"/>
  <c r="AO848" i="555"/>
  <c r="AN848" i="555"/>
  <c r="AK848" i="555"/>
  <c r="AJ848" i="555"/>
  <c r="AF848" i="555"/>
  <c r="AE848" i="555"/>
  <c r="AD848" i="555"/>
  <c r="AA848" i="555"/>
  <c r="Z848" i="555"/>
  <c r="B849" i="555"/>
  <c r="B848" i="555"/>
  <c r="AH1707" i="555" l="1"/>
  <c r="AG1584" i="555"/>
  <c r="AG1585" i="555"/>
  <c r="AC1806" i="555"/>
  <c r="AH1806" i="555"/>
  <c r="AC1804" i="555"/>
  <c r="AH1804" i="555"/>
  <c r="AR1576" i="555"/>
  <c r="AR1585" i="555"/>
  <c r="AR1574" i="555"/>
  <c r="AR1695" i="555"/>
  <c r="AG1695" i="555"/>
  <c r="AH1695" i="555" s="1"/>
  <c r="AR1580" i="555"/>
  <c r="AB1585" i="555"/>
  <c r="AC1585" i="555" s="1"/>
  <c r="AB1584" i="555"/>
  <c r="AR1584" i="555"/>
  <c r="AB1580" i="555"/>
  <c r="AB1578" i="555"/>
  <c r="AH1578" i="555" s="1"/>
  <c r="AR1570" i="555"/>
  <c r="AB1574" i="555"/>
  <c r="AC1574" i="555" s="1"/>
  <c r="AR1578" i="555"/>
  <c r="AB1576" i="555"/>
  <c r="AG1571" i="555"/>
  <c r="AH1571" i="555" s="1"/>
  <c r="AG1570" i="555"/>
  <c r="AH1570" i="555" s="1"/>
  <c r="AG1141" i="555"/>
  <c r="AH1141" i="555" s="1"/>
  <c r="AR1571" i="555"/>
  <c r="AG1573" i="555"/>
  <c r="AH1573" i="555" s="1"/>
  <c r="AR1573" i="555"/>
  <c r="AR1137" i="555"/>
  <c r="AB1142" i="555"/>
  <c r="AR1135" i="555"/>
  <c r="AR1141" i="555"/>
  <c r="AR1142" i="555"/>
  <c r="AG1140" i="555"/>
  <c r="AH1140" i="555" s="1"/>
  <c r="AR1140" i="555"/>
  <c r="AG1138" i="555"/>
  <c r="AH1138" i="555" s="1"/>
  <c r="AG1136" i="555"/>
  <c r="AH1136" i="555" s="1"/>
  <c r="AR1139" i="555"/>
  <c r="AG1137" i="555"/>
  <c r="AH1137" i="555" s="1"/>
  <c r="AR1136" i="555"/>
  <c r="AG1139" i="555"/>
  <c r="AH1139" i="555" s="1"/>
  <c r="AR1138" i="555"/>
  <c r="AG849" i="555"/>
  <c r="AG1135" i="555"/>
  <c r="AH1135" i="555" s="1"/>
  <c r="AG848" i="555"/>
  <c r="AQ848" i="555"/>
  <c r="Y849" i="555"/>
  <c r="Y848" i="555"/>
  <c r="V848" i="555"/>
  <c r="V849" i="555"/>
  <c r="AP849" i="555" s="1"/>
  <c r="AQ849" i="555" s="1"/>
  <c r="AO847" i="555"/>
  <c r="AN847" i="555"/>
  <c r="AK847" i="555"/>
  <c r="AJ847" i="555"/>
  <c r="AF847" i="555"/>
  <c r="AE847" i="555"/>
  <c r="AD847" i="555"/>
  <c r="AA847" i="555"/>
  <c r="Z847" i="555"/>
  <c r="V847" i="555"/>
  <c r="AI847" i="555" s="1"/>
  <c r="B847" i="555"/>
  <c r="AP847" i="555" l="1"/>
  <c r="AQ847" i="555" s="1"/>
  <c r="AH1585" i="555"/>
  <c r="AC1584" i="555"/>
  <c r="AH1584" i="555"/>
  <c r="AC1578" i="555"/>
  <c r="AC1580" i="555"/>
  <c r="AH1580" i="555"/>
  <c r="AH1574" i="555"/>
  <c r="AC1576" i="555"/>
  <c r="AH1576" i="555"/>
  <c r="AB848" i="555"/>
  <c r="AC848" i="555" s="1"/>
  <c r="AB849" i="555"/>
  <c r="AH849" i="555" s="1"/>
  <c r="AC1142" i="555"/>
  <c r="AH1142" i="555"/>
  <c r="AI848" i="555"/>
  <c r="AL848" i="555" s="1"/>
  <c r="AI849" i="555"/>
  <c r="AL849" i="555" s="1"/>
  <c r="AG847" i="555"/>
  <c r="Y847" i="555"/>
  <c r="AL847" i="555"/>
  <c r="AM847" i="555" s="1"/>
  <c r="AO846" i="555"/>
  <c r="AN846" i="555"/>
  <c r="AK846" i="555"/>
  <c r="AJ846" i="555"/>
  <c r="AF846" i="555"/>
  <c r="AE846" i="555"/>
  <c r="AD846" i="555"/>
  <c r="AA846" i="555"/>
  <c r="Z846" i="555"/>
  <c r="V846" i="555"/>
  <c r="AI846" i="555" s="1"/>
  <c r="B846" i="555"/>
  <c r="AO845" i="555"/>
  <c r="AK845" i="555"/>
  <c r="AJ845" i="555"/>
  <c r="AI845" i="555"/>
  <c r="AF845" i="555"/>
  <c r="AE845" i="555"/>
  <c r="AA845" i="555"/>
  <c r="Z845" i="555"/>
  <c r="Y845" i="555"/>
  <c r="V845" i="555"/>
  <c r="AN845" i="555" s="1"/>
  <c r="B845" i="555"/>
  <c r="AO844" i="555"/>
  <c r="AN844" i="555"/>
  <c r="AK844" i="555"/>
  <c r="AJ844" i="555"/>
  <c r="AF844" i="555"/>
  <c r="AE844" i="555"/>
  <c r="AD844" i="555"/>
  <c r="AA844" i="555"/>
  <c r="Z844" i="555"/>
  <c r="V844" i="555"/>
  <c r="AI844" i="555" s="1"/>
  <c r="AO843" i="555"/>
  <c r="AK843" i="555"/>
  <c r="AJ843" i="555"/>
  <c r="AI843" i="555"/>
  <c r="AF843" i="555"/>
  <c r="AE843" i="555"/>
  <c r="AA843" i="555"/>
  <c r="Z843" i="555"/>
  <c r="Y843" i="555"/>
  <c r="V843" i="555"/>
  <c r="AN843" i="555" s="1"/>
  <c r="B844" i="555"/>
  <c r="B843" i="555"/>
  <c r="AO842" i="555"/>
  <c r="AN842" i="555"/>
  <c r="AK842" i="555"/>
  <c r="AJ842" i="555"/>
  <c r="AI842" i="555"/>
  <c r="AE842" i="555"/>
  <c r="AD842" i="555"/>
  <c r="AA842" i="555"/>
  <c r="Z842" i="555"/>
  <c r="Y842" i="555"/>
  <c r="AO841" i="555"/>
  <c r="AN841" i="555"/>
  <c r="AK841" i="555"/>
  <c r="AJ841" i="555"/>
  <c r="AI841" i="555"/>
  <c r="AE841" i="555"/>
  <c r="AD841" i="555"/>
  <c r="AA841" i="555"/>
  <c r="Z841" i="555"/>
  <c r="Y841" i="555"/>
  <c r="AO840" i="555"/>
  <c r="AN840" i="555"/>
  <c r="AK840" i="555"/>
  <c r="AJ840" i="555"/>
  <c r="AI840" i="555"/>
  <c r="AE840" i="555"/>
  <c r="AD840" i="555"/>
  <c r="AA840" i="555"/>
  <c r="Z840" i="555"/>
  <c r="Y840" i="555"/>
  <c r="AO839" i="555"/>
  <c r="AN839" i="555"/>
  <c r="AK839" i="555"/>
  <c r="AJ839" i="555"/>
  <c r="AI839" i="555"/>
  <c r="AE839" i="555"/>
  <c r="AD839" i="555"/>
  <c r="AA839" i="555"/>
  <c r="Z839" i="555"/>
  <c r="Y839" i="555"/>
  <c r="AO838" i="555"/>
  <c r="AN838" i="555"/>
  <c r="AK838" i="555"/>
  <c r="AJ838" i="555"/>
  <c r="AI838" i="555"/>
  <c r="AE838" i="555"/>
  <c r="AD838" i="555"/>
  <c r="AA838" i="555"/>
  <c r="Z838" i="555"/>
  <c r="Y838" i="555"/>
  <c r="AO837" i="555"/>
  <c r="AN837" i="555"/>
  <c r="AK837" i="555"/>
  <c r="AJ837" i="555"/>
  <c r="AI837" i="555"/>
  <c r="AE837" i="555"/>
  <c r="AD837" i="555"/>
  <c r="AA837" i="555"/>
  <c r="Z837" i="555"/>
  <c r="Y837" i="555"/>
  <c r="V842" i="555"/>
  <c r="AP842" i="555" s="1"/>
  <c r="V841" i="555"/>
  <c r="AP841" i="555" s="1"/>
  <c r="V840" i="555"/>
  <c r="AP840" i="555" s="1"/>
  <c r="V839" i="555"/>
  <c r="AP839" i="555" s="1"/>
  <c r="V838" i="555"/>
  <c r="AP838" i="555" s="1"/>
  <c r="V837" i="555"/>
  <c r="AP837" i="555" s="1"/>
  <c r="B842" i="555"/>
  <c r="B841" i="555"/>
  <c r="B840" i="555"/>
  <c r="B839" i="555"/>
  <c r="B838" i="555"/>
  <c r="B837" i="555"/>
  <c r="AO754" i="555"/>
  <c r="AK754" i="555"/>
  <c r="AJ754" i="555"/>
  <c r="AI754" i="555"/>
  <c r="AF754" i="555"/>
  <c r="AE754" i="555"/>
  <c r="AA754" i="555"/>
  <c r="Z754" i="555"/>
  <c r="Y754" i="555"/>
  <c r="AO753" i="555"/>
  <c r="AK753" i="555"/>
  <c r="AJ753" i="555"/>
  <c r="AI753" i="555"/>
  <c r="AF753" i="555"/>
  <c r="AE753" i="555"/>
  <c r="AA753" i="555"/>
  <c r="Z753" i="555"/>
  <c r="Y753" i="555"/>
  <c r="AP789" i="555"/>
  <c r="AO789" i="555"/>
  <c r="AN789" i="555"/>
  <c r="AK789" i="555"/>
  <c r="AJ789" i="555"/>
  <c r="AF789" i="555"/>
  <c r="AE789" i="555"/>
  <c r="AD789" i="555"/>
  <c r="AA789" i="555"/>
  <c r="Z789" i="555"/>
  <c r="V789" i="555"/>
  <c r="AI789" i="555" s="1"/>
  <c r="B789" i="555"/>
  <c r="V754" i="555"/>
  <c r="AN754" i="555" s="1"/>
  <c r="V753" i="555"/>
  <c r="AN753" i="555" s="1"/>
  <c r="D24" i="6" s="1"/>
  <c r="B754" i="555"/>
  <c r="B753" i="555"/>
  <c r="AO752" i="555"/>
  <c r="AK752" i="555"/>
  <c r="AJ752" i="555"/>
  <c r="AI752" i="555"/>
  <c r="AF752" i="555"/>
  <c r="AE752" i="555"/>
  <c r="AA752" i="555"/>
  <c r="Z752" i="555"/>
  <c r="Y752" i="555"/>
  <c r="AP751" i="555"/>
  <c r="AO751" i="555"/>
  <c r="AK751" i="555"/>
  <c r="AJ751" i="555"/>
  <c r="AI751" i="555"/>
  <c r="AF751" i="555"/>
  <c r="AE751" i="555"/>
  <c r="AA751" i="555"/>
  <c r="Z751" i="555"/>
  <c r="Y751" i="555"/>
  <c r="AO750" i="555"/>
  <c r="AN750" i="555"/>
  <c r="AK750" i="555"/>
  <c r="AJ750" i="555"/>
  <c r="AI750" i="555"/>
  <c r="AE750" i="555"/>
  <c r="AD750" i="555"/>
  <c r="AA750" i="555"/>
  <c r="Z750" i="555"/>
  <c r="Y750" i="555"/>
  <c r="AO749" i="555"/>
  <c r="AN749" i="555"/>
  <c r="AK749" i="555"/>
  <c r="AJ749" i="555"/>
  <c r="AI749" i="555"/>
  <c r="AE749" i="555"/>
  <c r="AD749" i="555"/>
  <c r="AA749" i="555"/>
  <c r="Z749" i="555"/>
  <c r="Y749" i="555"/>
  <c r="AO748" i="555"/>
  <c r="AN748" i="555"/>
  <c r="AK748" i="555"/>
  <c r="AJ748" i="555"/>
  <c r="AI748" i="555"/>
  <c r="AE748" i="555"/>
  <c r="AD748" i="555"/>
  <c r="AA748" i="555"/>
  <c r="Z748" i="555"/>
  <c r="Y748" i="555"/>
  <c r="AO747" i="555"/>
  <c r="AN747" i="555"/>
  <c r="AK747" i="555"/>
  <c r="AJ747" i="555"/>
  <c r="AI747" i="555"/>
  <c r="AE747" i="555"/>
  <c r="AD747" i="555"/>
  <c r="AA747" i="555"/>
  <c r="Z747" i="555"/>
  <c r="Y747" i="555"/>
  <c r="AO746" i="555"/>
  <c r="AN746" i="555"/>
  <c r="AK746" i="555"/>
  <c r="AJ746" i="555"/>
  <c r="AI746" i="555"/>
  <c r="AE746" i="555"/>
  <c r="AD746" i="555"/>
  <c r="AA746" i="555"/>
  <c r="Z746" i="555"/>
  <c r="Y746" i="555"/>
  <c r="AO745" i="555"/>
  <c r="AN745" i="555"/>
  <c r="AK745" i="555"/>
  <c r="AJ745" i="555"/>
  <c r="AI745" i="555"/>
  <c r="AE745" i="555"/>
  <c r="AD745" i="555"/>
  <c r="AA745" i="555"/>
  <c r="Z745" i="555"/>
  <c r="Y745" i="555"/>
  <c r="AO744" i="555"/>
  <c r="AN744" i="555"/>
  <c r="AK744" i="555"/>
  <c r="AJ744" i="555"/>
  <c r="AI744" i="555"/>
  <c r="AE744" i="555"/>
  <c r="AD744" i="555"/>
  <c r="AA744" i="555"/>
  <c r="Z744" i="555"/>
  <c r="Y744" i="555"/>
  <c r="AO743" i="555"/>
  <c r="AN743" i="555"/>
  <c r="AK743" i="555"/>
  <c r="AJ743" i="555"/>
  <c r="AI743" i="555"/>
  <c r="AE743" i="555"/>
  <c r="AD743" i="555"/>
  <c r="AA743" i="555"/>
  <c r="Z743" i="555"/>
  <c r="Y743" i="555"/>
  <c r="V752" i="555"/>
  <c r="AN752" i="555" s="1"/>
  <c r="V751" i="555"/>
  <c r="AN751" i="555" s="1"/>
  <c r="V750" i="555"/>
  <c r="AP750" i="555" s="1"/>
  <c r="V749" i="555"/>
  <c r="AP749" i="555" s="1"/>
  <c r="V748" i="555"/>
  <c r="AP748" i="555" s="1"/>
  <c r="V747" i="555"/>
  <c r="AP747" i="555" s="1"/>
  <c r="V746" i="555"/>
  <c r="AP746" i="555" s="1"/>
  <c r="V745" i="555"/>
  <c r="AP745" i="555" s="1"/>
  <c r="V744" i="555"/>
  <c r="AP744" i="555" s="1"/>
  <c r="V743" i="555"/>
  <c r="AP743" i="555" s="1"/>
  <c r="B752" i="555"/>
  <c r="B751" i="555"/>
  <c r="B750" i="555"/>
  <c r="B749" i="555"/>
  <c r="B748" i="555"/>
  <c r="B747" i="555"/>
  <c r="B746" i="555"/>
  <c r="B745" i="555"/>
  <c r="B744" i="555"/>
  <c r="B743" i="555"/>
  <c r="AO742" i="555"/>
  <c r="AN742" i="555"/>
  <c r="AK742" i="555"/>
  <c r="AJ742" i="555"/>
  <c r="AI742" i="555"/>
  <c r="AE742" i="555"/>
  <c r="AD742" i="555"/>
  <c r="AA742" i="555"/>
  <c r="Z742" i="555"/>
  <c r="Y742" i="555"/>
  <c r="AO741" i="555"/>
  <c r="AN741" i="555"/>
  <c r="AK741" i="555"/>
  <c r="AJ741" i="555"/>
  <c r="AI741" i="555"/>
  <c r="AE741" i="555"/>
  <c r="AD741" i="555"/>
  <c r="AA741" i="555"/>
  <c r="Z741" i="555"/>
  <c r="Y741" i="555"/>
  <c r="AO740" i="555"/>
  <c r="AN740" i="555"/>
  <c r="AK740" i="555"/>
  <c r="AJ740" i="555"/>
  <c r="AI740" i="555"/>
  <c r="AE740" i="555"/>
  <c r="AD740" i="555"/>
  <c r="AA740" i="555"/>
  <c r="Z740" i="555"/>
  <c r="Y740" i="555"/>
  <c r="V742" i="555"/>
  <c r="AP742" i="555" s="1"/>
  <c r="V741" i="555"/>
  <c r="AP741" i="555" s="1"/>
  <c r="V740" i="555"/>
  <c r="AP740" i="555" s="1"/>
  <c r="B742" i="555"/>
  <c r="B741" i="555"/>
  <c r="B740" i="555"/>
  <c r="AN590" i="555"/>
  <c r="AK590" i="555"/>
  <c r="AJ590" i="555"/>
  <c r="AI590" i="555"/>
  <c r="AF590" i="555"/>
  <c r="AD590" i="555"/>
  <c r="AA590" i="555"/>
  <c r="Z590" i="555"/>
  <c r="Y590" i="555"/>
  <c r="AP589" i="555"/>
  <c r="AN589" i="555"/>
  <c r="AK589" i="555"/>
  <c r="AJ589" i="555"/>
  <c r="AI589" i="555"/>
  <c r="AF589" i="555"/>
  <c r="AD589" i="555"/>
  <c r="AA589" i="555"/>
  <c r="Z589" i="555"/>
  <c r="Y589" i="555"/>
  <c r="V590" i="555"/>
  <c r="AO590" i="555" s="1"/>
  <c r="V589" i="555"/>
  <c r="AO589" i="555" s="1"/>
  <c r="AP590" i="555" l="1"/>
  <c r="AQ590" i="555" s="1"/>
  <c r="AP752" i="555"/>
  <c r="AQ752" i="555" s="1"/>
  <c r="AP754" i="555"/>
  <c r="AQ754" i="555" s="1"/>
  <c r="AP844" i="555"/>
  <c r="AQ844" i="555" s="1"/>
  <c r="AP845" i="555"/>
  <c r="AQ845" i="555" s="1"/>
  <c r="AP846" i="555"/>
  <c r="AQ846" i="555" s="1"/>
  <c r="AP843" i="555"/>
  <c r="AQ843" i="555" s="1"/>
  <c r="AP753" i="555"/>
  <c r="AQ753" i="555" s="1"/>
  <c r="AH848" i="555"/>
  <c r="AC849" i="555"/>
  <c r="AR849" i="555"/>
  <c r="AM849" i="555"/>
  <c r="AR848" i="555"/>
  <c r="AM848" i="555"/>
  <c r="AG846" i="555"/>
  <c r="AR847" i="555"/>
  <c r="AB847" i="555"/>
  <c r="Y846" i="555"/>
  <c r="AL846" i="555"/>
  <c r="AM846" i="555" s="1"/>
  <c r="AD845" i="555"/>
  <c r="AL789" i="555"/>
  <c r="AM789" i="555" s="1"/>
  <c r="AL843" i="555"/>
  <c r="AM843" i="555" s="1"/>
  <c r="AG844" i="555"/>
  <c r="AB845" i="555"/>
  <c r="AC845" i="555" s="1"/>
  <c r="AL845" i="555"/>
  <c r="AM845" i="555" s="1"/>
  <c r="AD843" i="555"/>
  <c r="AL844" i="555"/>
  <c r="AM844" i="555" s="1"/>
  <c r="AB843" i="555"/>
  <c r="AC843" i="555" s="1"/>
  <c r="Y844" i="555"/>
  <c r="AB844" i="555" s="1"/>
  <c r="AC844" i="555" s="1"/>
  <c r="AQ837" i="555"/>
  <c r="AF838" i="555"/>
  <c r="AB839" i="555"/>
  <c r="AC839" i="555" s="1"/>
  <c r="AL839" i="555"/>
  <c r="AM839" i="555" s="1"/>
  <c r="AQ841" i="555"/>
  <c r="AF842" i="555"/>
  <c r="AL842" i="555"/>
  <c r="AM842" i="555" s="1"/>
  <c r="AL837" i="555"/>
  <c r="AM837" i="555" s="1"/>
  <c r="AQ838" i="555"/>
  <c r="AF839" i="555"/>
  <c r="AB840" i="555"/>
  <c r="AC840" i="555" s="1"/>
  <c r="AL840" i="555"/>
  <c r="AM840" i="555" s="1"/>
  <c r="AQ842" i="555"/>
  <c r="AB837" i="555"/>
  <c r="AC837" i="555" s="1"/>
  <c r="AL838" i="555"/>
  <c r="AM838" i="555" s="1"/>
  <c r="AQ839" i="555"/>
  <c r="AF840" i="555"/>
  <c r="AB841" i="555"/>
  <c r="AC841" i="555" s="1"/>
  <c r="AL841" i="555"/>
  <c r="AM841" i="555" s="1"/>
  <c r="AF837" i="555"/>
  <c r="AB838" i="555"/>
  <c r="AC838" i="555" s="1"/>
  <c r="AQ840" i="555"/>
  <c r="AF841" i="555"/>
  <c r="AB842" i="555"/>
  <c r="AC842" i="555" s="1"/>
  <c r="AL754" i="555"/>
  <c r="AM754" i="555" s="1"/>
  <c r="AF748" i="555"/>
  <c r="AG789" i="555"/>
  <c r="Y789" i="555"/>
  <c r="AL750" i="555"/>
  <c r="AM750" i="555" s="1"/>
  <c r="AD753" i="555"/>
  <c r="AQ789" i="555"/>
  <c r="AB753" i="555"/>
  <c r="AC753" i="555" s="1"/>
  <c r="AD754" i="555"/>
  <c r="AL753" i="555"/>
  <c r="AM753" i="555" s="1"/>
  <c r="AB754" i="555"/>
  <c r="AC754" i="555" s="1"/>
  <c r="AB745" i="555"/>
  <c r="AC745" i="555" s="1"/>
  <c r="AB746" i="555"/>
  <c r="AC746" i="555" s="1"/>
  <c r="AF745" i="555"/>
  <c r="AF746" i="555"/>
  <c r="AB749" i="555"/>
  <c r="AC749" i="555" s="1"/>
  <c r="AB750" i="555"/>
  <c r="AC750" i="555" s="1"/>
  <c r="AQ750" i="555"/>
  <c r="AF744" i="555"/>
  <c r="AL746" i="555"/>
  <c r="AM746" i="555" s="1"/>
  <c r="AQ746" i="555"/>
  <c r="AF749" i="555"/>
  <c r="AF750" i="555"/>
  <c r="AL743" i="555"/>
  <c r="AM743" i="555" s="1"/>
  <c r="AQ743" i="555"/>
  <c r="AL747" i="555"/>
  <c r="AM747" i="555" s="1"/>
  <c r="AQ747" i="555"/>
  <c r="AD751" i="555"/>
  <c r="AD752" i="555"/>
  <c r="AG752" i="555" s="1"/>
  <c r="AB743" i="555"/>
  <c r="AC743" i="555" s="1"/>
  <c r="AL744" i="555"/>
  <c r="AM744" i="555" s="1"/>
  <c r="AQ744" i="555"/>
  <c r="AB747" i="555"/>
  <c r="AC747" i="555" s="1"/>
  <c r="AL748" i="555"/>
  <c r="AM748" i="555" s="1"/>
  <c r="AQ748" i="555"/>
  <c r="AB752" i="555"/>
  <c r="AC752" i="555" s="1"/>
  <c r="AF743" i="555"/>
  <c r="AB744" i="555"/>
  <c r="AC744" i="555" s="1"/>
  <c r="AL745" i="555"/>
  <c r="AM745" i="555" s="1"/>
  <c r="AQ745" i="555"/>
  <c r="AF747" i="555"/>
  <c r="AB748" i="555"/>
  <c r="AC748" i="555" s="1"/>
  <c r="AL749" i="555"/>
  <c r="AM749" i="555" s="1"/>
  <c r="AQ749" i="555"/>
  <c r="AL752" i="555"/>
  <c r="AM752" i="555" s="1"/>
  <c r="AL751" i="555"/>
  <c r="AM751" i="555" s="1"/>
  <c r="AQ751" i="555"/>
  <c r="AB751" i="555"/>
  <c r="AC751" i="555" s="1"/>
  <c r="AQ740" i="555"/>
  <c r="AF741" i="555"/>
  <c r="AB742" i="555"/>
  <c r="AC742" i="555" s="1"/>
  <c r="AF740" i="555"/>
  <c r="AB741" i="555"/>
  <c r="AC741" i="555" s="1"/>
  <c r="AL741" i="555"/>
  <c r="AM741" i="555" s="1"/>
  <c r="AQ741" i="555"/>
  <c r="AF742" i="555"/>
  <c r="AL742" i="555"/>
  <c r="AM742" i="555" s="1"/>
  <c r="AB740" i="555"/>
  <c r="AC740" i="555" s="1"/>
  <c r="AL740" i="555"/>
  <c r="AM740" i="555" s="1"/>
  <c r="AQ742" i="555"/>
  <c r="AQ589" i="555"/>
  <c r="AL589" i="555"/>
  <c r="AM589" i="555" s="1"/>
  <c r="AB589" i="555"/>
  <c r="AC589" i="555" s="1"/>
  <c r="AE589" i="555"/>
  <c r="AL590" i="555"/>
  <c r="AM590" i="555" s="1"/>
  <c r="AB590" i="555"/>
  <c r="AC590" i="555" s="1"/>
  <c r="AE590" i="555"/>
  <c r="AG838" i="555" l="1"/>
  <c r="AH838" i="555" s="1"/>
  <c r="AB789" i="555"/>
  <c r="AC789" i="555" s="1"/>
  <c r="AG744" i="555"/>
  <c r="AH744" i="555" s="1"/>
  <c r="AR842" i="555"/>
  <c r="AR742" i="555"/>
  <c r="AC847" i="555"/>
  <c r="AH847" i="555"/>
  <c r="AG751" i="555"/>
  <c r="AH751" i="555" s="1"/>
  <c r="AB846" i="555"/>
  <c r="AR846" i="555"/>
  <c r="AR845" i="555"/>
  <c r="AR843" i="555"/>
  <c r="AG748" i="555"/>
  <c r="AH748" i="555" s="1"/>
  <c r="AR789" i="555"/>
  <c r="AR746" i="555"/>
  <c r="AR754" i="555"/>
  <c r="AR839" i="555"/>
  <c r="AG845" i="555"/>
  <c r="AH845" i="555" s="1"/>
  <c r="AR844" i="555"/>
  <c r="AR840" i="555"/>
  <c r="AG843" i="555"/>
  <c r="AH843" i="555" s="1"/>
  <c r="AH844" i="555"/>
  <c r="AR748" i="555"/>
  <c r="AR743" i="555"/>
  <c r="AR750" i="555"/>
  <c r="AG840" i="555"/>
  <c r="AH840" i="555" s="1"/>
  <c r="AR841" i="555"/>
  <c r="AR837" i="555"/>
  <c r="AG841" i="555"/>
  <c r="AH841" i="555" s="1"/>
  <c r="AG750" i="555"/>
  <c r="AH750" i="555" s="1"/>
  <c r="AG839" i="555"/>
  <c r="AH839" i="555" s="1"/>
  <c r="AG842" i="555"/>
  <c r="AH842" i="555" s="1"/>
  <c r="AR838" i="555"/>
  <c r="AG837" i="555"/>
  <c r="AH837" i="555" s="1"/>
  <c r="AR751" i="555"/>
  <c r="AR749" i="555"/>
  <c r="AG745" i="555"/>
  <c r="AH745" i="555" s="1"/>
  <c r="AG746" i="555"/>
  <c r="AH746" i="555" s="1"/>
  <c r="AH752" i="555"/>
  <c r="AR753" i="555"/>
  <c r="AG754" i="555"/>
  <c r="AH754" i="555" s="1"/>
  <c r="AG753" i="555"/>
  <c r="AH753" i="555" s="1"/>
  <c r="AG749" i="555"/>
  <c r="AH749" i="555" s="1"/>
  <c r="AR590" i="555"/>
  <c r="AR744" i="555"/>
  <c r="AG747" i="555"/>
  <c r="AH747" i="555" s="1"/>
  <c r="AR747" i="555"/>
  <c r="AG743" i="555"/>
  <c r="AH743" i="555" s="1"/>
  <c r="AR745" i="555"/>
  <c r="AR752" i="555"/>
  <c r="AR740" i="555"/>
  <c r="AR741" i="555"/>
  <c r="AG590" i="555"/>
  <c r="AH590" i="555" s="1"/>
  <c r="AG741" i="555"/>
  <c r="AH741" i="555" s="1"/>
  <c r="AG740" i="555"/>
  <c r="AH740" i="555" s="1"/>
  <c r="AG589" i="555"/>
  <c r="AH589" i="555" s="1"/>
  <c r="AG742" i="555"/>
  <c r="AH742" i="555" s="1"/>
  <c r="AR589" i="555"/>
  <c r="B590" i="555"/>
  <c r="B589" i="555"/>
  <c r="AH789" i="555" l="1"/>
  <c r="AC846" i="555"/>
  <c r="AH846" i="555"/>
  <c r="AP1770" i="555" l="1"/>
  <c r="AO1770" i="555"/>
  <c r="AK1770" i="555"/>
  <c r="AJ1770" i="555"/>
  <c r="AI1770" i="555"/>
  <c r="AF1770" i="555"/>
  <c r="AE1770" i="555"/>
  <c r="AA1770" i="555"/>
  <c r="Z1770" i="555"/>
  <c r="Y1770" i="555"/>
  <c r="AP1769" i="555"/>
  <c r="AO1769" i="555"/>
  <c r="AK1769" i="555"/>
  <c r="AJ1769" i="555"/>
  <c r="AI1769" i="555"/>
  <c r="AF1769" i="555"/>
  <c r="AE1769" i="555"/>
  <c r="AA1769" i="555"/>
  <c r="Z1769" i="555"/>
  <c r="Y1769" i="555"/>
  <c r="AP1768" i="555"/>
  <c r="AN1768" i="555"/>
  <c r="AK1768" i="555"/>
  <c r="AJ1768" i="555"/>
  <c r="AI1768" i="555"/>
  <c r="AF1768" i="555"/>
  <c r="AD1768" i="555"/>
  <c r="AA1768" i="555"/>
  <c r="Z1768" i="555"/>
  <c r="Y1768" i="555"/>
  <c r="AP1767" i="555"/>
  <c r="AO1767" i="555"/>
  <c r="AK1767" i="555"/>
  <c r="AJ1767" i="555"/>
  <c r="AI1767" i="555"/>
  <c r="AF1767" i="555"/>
  <c r="AE1767" i="555"/>
  <c r="AA1767" i="555"/>
  <c r="Z1767" i="555"/>
  <c r="Y1767" i="555"/>
  <c r="AP1766" i="555"/>
  <c r="AN1766" i="555"/>
  <c r="AK1766" i="555"/>
  <c r="AJ1766" i="555"/>
  <c r="AI1766" i="555"/>
  <c r="AF1766" i="555"/>
  <c r="AD1766" i="555"/>
  <c r="AA1766" i="555"/>
  <c r="Z1766" i="555"/>
  <c r="Y1766" i="555"/>
  <c r="AP1765" i="555"/>
  <c r="AO1765" i="555"/>
  <c r="AK1765" i="555"/>
  <c r="AJ1765" i="555"/>
  <c r="AI1765" i="555"/>
  <c r="AF1765" i="555"/>
  <c r="AE1765" i="555"/>
  <c r="AA1765" i="555"/>
  <c r="Z1765" i="555"/>
  <c r="Y1765" i="555"/>
  <c r="V1770" i="555"/>
  <c r="AN1770" i="555" s="1"/>
  <c r="V1769" i="555"/>
  <c r="AN1769" i="555" s="1"/>
  <c r="V1768" i="555"/>
  <c r="AO1768" i="555" s="1"/>
  <c r="V1767" i="555"/>
  <c r="AN1767" i="555" s="1"/>
  <c r="V1766" i="555"/>
  <c r="AO1766" i="555" s="1"/>
  <c r="V1765" i="555"/>
  <c r="AN1765" i="555" s="1"/>
  <c r="D73" i="6" s="1"/>
  <c r="B1770" i="555"/>
  <c r="B1769" i="555"/>
  <c r="B1768" i="555"/>
  <c r="B1767" i="555"/>
  <c r="B1766" i="555"/>
  <c r="B1765" i="555"/>
  <c r="AP1698" i="555"/>
  <c r="AO1698" i="555"/>
  <c r="AK1698" i="555"/>
  <c r="AJ1698" i="555"/>
  <c r="AI1698" i="555"/>
  <c r="AF1698" i="555"/>
  <c r="AE1698" i="555"/>
  <c r="AA1698" i="555"/>
  <c r="Z1698" i="555"/>
  <c r="Y1698" i="555"/>
  <c r="V1698" i="555"/>
  <c r="AN1698" i="555" s="1"/>
  <c r="B1698" i="555"/>
  <c r="AP1697" i="555"/>
  <c r="AO1697" i="555"/>
  <c r="AK1697" i="555"/>
  <c r="AJ1697" i="555"/>
  <c r="AI1697" i="555"/>
  <c r="AF1697" i="555"/>
  <c r="AE1697" i="555"/>
  <c r="AA1697" i="555"/>
  <c r="Z1697" i="555"/>
  <c r="Y1697" i="555"/>
  <c r="AP1696" i="555"/>
  <c r="AN1696" i="555"/>
  <c r="AK1696" i="555"/>
  <c r="AJ1696" i="555"/>
  <c r="AI1696" i="555"/>
  <c r="AF1696" i="555"/>
  <c r="AD1696" i="555"/>
  <c r="AA1696" i="555"/>
  <c r="Z1696" i="555"/>
  <c r="Y1696" i="555"/>
  <c r="V1697" i="555"/>
  <c r="AN1697" i="555" s="1"/>
  <c r="V1696" i="555"/>
  <c r="AO1696" i="555" s="1"/>
  <c r="B1697" i="555"/>
  <c r="B1696" i="555"/>
  <c r="AQ1766" i="555" l="1"/>
  <c r="AQ1697" i="555"/>
  <c r="AQ1768" i="555"/>
  <c r="AL1698" i="555"/>
  <c r="AM1698" i="555" s="1"/>
  <c r="AL1770" i="555"/>
  <c r="AM1770" i="555" s="1"/>
  <c r="AB1767" i="555"/>
  <c r="AC1767" i="555" s="1"/>
  <c r="AD1765" i="555"/>
  <c r="AQ1765" i="555"/>
  <c r="AL1767" i="555"/>
  <c r="AM1767" i="555" s="1"/>
  <c r="AB1768" i="555"/>
  <c r="AC1768" i="555" s="1"/>
  <c r="AE1768" i="555"/>
  <c r="AD1769" i="555"/>
  <c r="AQ1769" i="555"/>
  <c r="AL1766" i="555"/>
  <c r="AM1766" i="555" s="1"/>
  <c r="AB1765" i="555"/>
  <c r="AC1765" i="555" s="1"/>
  <c r="AL1768" i="555"/>
  <c r="AM1768" i="555" s="1"/>
  <c r="AB1769" i="555"/>
  <c r="AC1769" i="555" s="1"/>
  <c r="AD1770" i="555"/>
  <c r="AQ1770" i="555"/>
  <c r="AL1765" i="555"/>
  <c r="AM1765" i="555" s="1"/>
  <c r="AB1766" i="555"/>
  <c r="AC1766" i="555" s="1"/>
  <c r="AE1766" i="555"/>
  <c r="AD1767" i="555"/>
  <c r="AQ1767" i="555"/>
  <c r="AL1769" i="555"/>
  <c r="AM1769" i="555" s="1"/>
  <c r="AB1770" i="555"/>
  <c r="AC1770" i="555" s="1"/>
  <c r="AD1698" i="555"/>
  <c r="AQ1698" i="555"/>
  <c r="AB1698" i="555"/>
  <c r="AC1698" i="555" s="1"/>
  <c r="AQ1696" i="555"/>
  <c r="AB1696" i="555"/>
  <c r="AC1696" i="555" s="1"/>
  <c r="AE1696" i="555"/>
  <c r="AD1697" i="555"/>
  <c r="AL1697" i="555"/>
  <c r="AM1697" i="555" s="1"/>
  <c r="AL1696" i="555"/>
  <c r="AM1696" i="555" s="1"/>
  <c r="AB1697" i="555"/>
  <c r="AC1697" i="555" s="1"/>
  <c r="AR1767" i="555" l="1"/>
  <c r="AR1768" i="555"/>
  <c r="AR1698" i="555"/>
  <c r="AG1770" i="555"/>
  <c r="AH1770" i="555" s="1"/>
  <c r="AG1767" i="555"/>
  <c r="AH1767" i="555" s="1"/>
  <c r="AG1769" i="555"/>
  <c r="AH1769" i="555" s="1"/>
  <c r="AG1696" i="555"/>
  <c r="AH1696" i="555" s="1"/>
  <c r="AG1698" i="555"/>
  <c r="AH1698" i="555" s="1"/>
  <c r="AG1697" i="555"/>
  <c r="AH1697" i="555" s="1"/>
  <c r="AG1766" i="555"/>
  <c r="AH1766" i="555" s="1"/>
  <c r="AR1770" i="555"/>
  <c r="AG1768" i="555"/>
  <c r="AH1768" i="555" s="1"/>
  <c r="AG1765" i="555"/>
  <c r="AH1765" i="555" s="1"/>
  <c r="AR1697" i="555"/>
  <c r="AR1766" i="555"/>
  <c r="AR1765" i="555"/>
  <c r="AR1769" i="555"/>
  <c r="AR1696" i="555"/>
  <c r="AP1607" i="555"/>
  <c r="AO1607" i="555"/>
  <c r="AN1607" i="555"/>
  <c r="AK1607" i="555"/>
  <c r="AI1607" i="555"/>
  <c r="AF1607" i="555"/>
  <c r="AE1607" i="555"/>
  <c r="AD1607" i="555"/>
  <c r="AA1607" i="555"/>
  <c r="Y1607" i="555"/>
  <c r="AP1606" i="555"/>
  <c r="AO1606" i="555"/>
  <c r="AN1606" i="555"/>
  <c r="AK1606" i="555"/>
  <c r="AI1606" i="555"/>
  <c r="AF1606" i="555"/>
  <c r="AE1606" i="555"/>
  <c r="AD1606" i="555"/>
  <c r="AA1606" i="555"/>
  <c r="Y1606" i="555"/>
  <c r="V1607" i="555"/>
  <c r="AJ1607" i="555" s="1"/>
  <c r="V1606" i="555"/>
  <c r="AJ1606" i="555" s="1"/>
  <c r="B1607" i="555"/>
  <c r="B1606" i="555"/>
  <c r="AP1387" i="555"/>
  <c r="AO1387" i="555"/>
  <c r="AN1387" i="555"/>
  <c r="AK1387" i="555"/>
  <c r="AI1387" i="555"/>
  <c r="AF1387" i="555"/>
  <c r="AE1387" i="555"/>
  <c r="AD1387" i="555"/>
  <c r="AA1387" i="555"/>
  <c r="Y1387" i="555"/>
  <c r="V1387" i="555"/>
  <c r="AJ1387" i="555" s="1"/>
  <c r="B1387" i="555"/>
  <c r="AO1266" i="555"/>
  <c r="AN1266" i="555"/>
  <c r="AK1266" i="555"/>
  <c r="AJ1266" i="555"/>
  <c r="AI1266" i="555"/>
  <c r="AE1266" i="555"/>
  <c r="AD1266" i="555"/>
  <c r="AA1266" i="555"/>
  <c r="Z1266" i="555"/>
  <c r="Y1266" i="555"/>
  <c r="V1266" i="555"/>
  <c r="AP1266" i="555" s="1"/>
  <c r="B1266" i="555"/>
  <c r="AP1124" i="555"/>
  <c r="AO1124" i="555"/>
  <c r="AK1124" i="555"/>
  <c r="AJ1124" i="555"/>
  <c r="AI1124" i="555"/>
  <c r="AF1124" i="555"/>
  <c r="AE1124" i="555"/>
  <c r="AA1124" i="555"/>
  <c r="Z1124" i="555"/>
  <c r="Y1124" i="555"/>
  <c r="V1124" i="555"/>
  <c r="AN1124" i="555" s="1"/>
  <c r="B1124" i="555"/>
  <c r="AP974" i="555"/>
  <c r="AO974" i="555"/>
  <c r="AN974" i="555"/>
  <c r="AK974" i="555"/>
  <c r="AJ974" i="555"/>
  <c r="AF974" i="555"/>
  <c r="AE974" i="555"/>
  <c r="AD974" i="555"/>
  <c r="AA974" i="555"/>
  <c r="Z974" i="555"/>
  <c r="V974" i="555"/>
  <c r="AI974" i="555" s="1"/>
  <c r="B974" i="555"/>
  <c r="AO973" i="555"/>
  <c r="AN973" i="555"/>
  <c r="AK973" i="555"/>
  <c r="AJ973" i="555"/>
  <c r="AI973" i="555"/>
  <c r="AE973" i="555"/>
  <c r="AD973" i="555"/>
  <c r="AA973" i="555"/>
  <c r="Z973" i="555"/>
  <c r="Y973" i="555"/>
  <c r="V973" i="555"/>
  <c r="AP973" i="555" s="1"/>
  <c r="B973" i="555"/>
  <c r="AP427" i="555"/>
  <c r="AO427" i="555"/>
  <c r="AN427" i="555"/>
  <c r="AK427" i="555"/>
  <c r="AJ427" i="555"/>
  <c r="AF427" i="555"/>
  <c r="AE427" i="555"/>
  <c r="AD427" i="555"/>
  <c r="AA427" i="555"/>
  <c r="Z427" i="555"/>
  <c r="V427" i="555"/>
  <c r="AI427" i="555" s="1"/>
  <c r="B427" i="555"/>
  <c r="AP363" i="555"/>
  <c r="AO363" i="555"/>
  <c r="AN363" i="555"/>
  <c r="AK363" i="555"/>
  <c r="AJ363" i="555"/>
  <c r="AF363" i="555"/>
  <c r="AE363" i="555"/>
  <c r="AD363" i="555"/>
  <c r="AA363" i="555"/>
  <c r="Z363" i="555"/>
  <c r="AQ363" i="555" l="1"/>
  <c r="AQ1607" i="555"/>
  <c r="AL974" i="555"/>
  <c r="AM974" i="555" s="1"/>
  <c r="AG1606" i="555"/>
  <c r="Z1607" i="555"/>
  <c r="AG1607" i="555"/>
  <c r="AL1607" i="555"/>
  <c r="AM1607" i="555" s="1"/>
  <c r="AQ1606" i="555"/>
  <c r="AG1387" i="555"/>
  <c r="AQ1387" i="555"/>
  <c r="Z1606" i="555"/>
  <c r="AL1606" i="555"/>
  <c r="AM1606" i="555" s="1"/>
  <c r="Z1387" i="555"/>
  <c r="AL1387" i="555"/>
  <c r="AM1387" i="555" s="1"/>
  <c r="AF1266" i="555"/>
  <c r="AL1266" i="555"/>
  <c r="AM1266" i="555" s="1"/>
  <c r="AQ1266" i="555"/>
  <c r="AB1266" i="555"/>
  <c r="AC1266" i="555" s="1"/>
  <c r="AD1124" i="555"/>
  <c r="AL1124" i="555"/>
  <c r="AM1124" i="555" s="1"/>
  <c r="AQ1124" i="555"/>
  <c r="AQ974" i="555"/>
  <c r="AB1124" i="555"/>
  <c r="AC1124" i="555" s="1"/>
  <c r="AG427" i="555"/>
  <c r="AG974" i="555"/>
  <c r="Y974" i="555"/>
  <c r="AF973" i="555"/>
  <c r="AL973" i="555"/>
  <c r="AM973" i="555" s="1"/>
  <c r="AQ973" i="555"/>
  <c r="AB973" i="555"/>
  <c r="AC973" i="555" s="1"/>
  <c r="AL427" i="555"/>
  <c r="AM427" i="555" s="1"/>
  <c r="AQ427" i="555"/>
  <c r="Y427" i="555"/>
  <c r="AG363" i="555"/>
  <c r="B363" i="555"/>
  <c r="AB1607" i="555" l="1"/>
  <c r="AC1607" i="555" s="1"/>
  <c r="AR974" i="555"/>
  <c r="AB1387" i="555"/>
  <c r="AC1387" i="555" s="1"/>
  <c r="AB1606" i="555"/>
  <c r="AC1606" i="555" s="1"/>
  <c r="AG973" i="555"/>
  <c r="AH973" i="555" s="1"/>
  <c r="AG1266" i="555"/>
  <c r="AH1266" i="555" s="1"/>
  <c r="AB974" i="555"/>
  <c r="AC974" i="555" s="1"/>
  <c r="AB427" i="555"/>
  <c r="AC427" i="555" s="1"/>
  <c r="AG1124" i="555"/>
  <c r="AH1124" i="555" s="1"/>
  <c r="AR1124" i="555"/>
  <c r="AR1266" i="555"/>
  <c r="AR1606" i="555"/>
  <c r="AR1607" i="555"/>
  <c r="AR427" i="555"/>
  <c r="AR1387" i="555"/>
  <c r="AR973" i="555"/>
  <c r="Y363" i="555"/>
  <c r="V363" i="555"/>
  <c r="AH1607" i="555" l="1"/>
  <c r="AH1387" i="555"/>
  <c r="AH1606" i="555"/>
  <c r="AH974" i="555"/>
  <c r="AH427" i="555"/>
  <c r="AB363" i="555"/>
  <c r="AH363" i="555" s="1"/>
  <c r="AI363" i="555"/>
  <c r="AL363" i="555" s="1"/>
  <c r="AC363" i="555" l="1"/>
  <c r="AM363" i="555"/>
  <c r="AR363" i="555"/>
  <c r="AB360" i="555"/>
  <c r="AC360" i="555" s="1"/>
  <c r="AB357" i="555"/>
  <c r="AC357" i="555" s="1"/>
  <c r="AB326" i="555"/>
  <c r="AC326" i="555" s="1"/>
  <c r="AB246" i="555"/>
  <c r="AC246" i="555" s="1"/>
  <c r="AB202" i="555"/>
  <c r="AC202" i="555" s="1"/>
  <c r="AP1435" i="555" l="1"/>
  <c r="AO1435" i="555"/>
  <c r="AN1435" i="555"/>
  <c r="AK1435" i="555"/>
  <c r="AI1435" i="555"/>
  <c r="AF1435" i="555"/>
  <c r="AE1435" i="555"/>
  <c r="AD1435" i="555"/>
  <c r="AA1435" i="555"/>
  <c r="Y1435" i="555"/>
  <c r="V1435" i="555"/>
  <c r="B1435" i="555"/>
  <c r="AP1396" i="555"/>
  <c r="AO1396" i="555"/>
  <c r="AN1396" i="555"/>
  <c r="AK1396" i="555"/>
  <c r="AI1396" i="555"/>
  <c r="AF1396" i="555"/>
  <c r="AE1396" i="555"/>
  <c r="AD1396" i="555"/>
  <c r="AA1396" i="555"/>
  <c r="Y1396" i="555"/>
  <c r="V1396" i="555"/>
  <c r="B1396" i="555"/>
  <c r="AP1395" i="555"/>
  <c r="AO1395" i="555"/>
  <c r="AN1395" i="555"/>
  <c r="AK1395" i="555"/>
  <c r="AI1395" i="555"/>
  <c r="AF1395" i="555"/>
  <c r="AE1395" i="555"/>
  <c r="AD1395" i="555"/>
  <c r="AA1395" i="555"/>
  <c r="Y1395" i="555"/>
  <c r="V1395" i="555"/>
  <c r="B1395" i="555"/>
  <c r="AP1376" i="555"/>
  <c r="AO1376" i="555"/>
  <c r="AN1376" i="555"/>
  <c r="AK1376" i="555"/>
  <c r="AI1376" i="555"/>
  <c r="AF1376" i="555"/>
  <c r="AE1376" i="555"/>
  <c r="AD1376" i="555"/>
  <c r="AA1376" i="555"/>
  <c r="Y1376" i="555"/>
  <c r="V1376" i="555"/>
  <c r="B1376" i="555"/>
  <c r="AP1358" i="555"/>
  <c r="AO1358" i="555"/>
  <c r="AN1358" i="555"/>
  <c r="AK1358" i="555"/>
  <c r="AI1358" i="555"/>
  <c r="AF1358" i="555"/>
  <c r="AE1358" i="555"/>
  <c r="AD1358" i="555"/>
  <c r="AA1358" i="555"/>
  <c r="Y1358" i="555"/>
  <c r="Z1358" i="555"/>
  <c r="B1358" i="555"/>
  <c r="AG1358" i="555" l="1"/>
  <c r="AG1376" i="555"/>
  <c r="AG1395" i="555"/>
  <c r="AG1396" i="555"/>
  <c r="AG1435" i="555"/>
  <c r="AB1358" i="555"/>
  <c r="AC1358" i="555" s="1"/>
  <c r="AJ1376" i="555"/>
  <c r="AL1376" i="555" s="1"/>
  <c r="AM1376" i="555" s="1"/>
  <c r="AJ1395" i="555"/>
  <c r="AL1395" i="555" s="1"/>
  <c r="AM1395" i="555" s="1"/>
  <c r="AJ1396" i="555"/>
  <c r="AL1396" i="555" s="1"/>
  <c r="AM1396" i="555" s="1"/>
  <c r="AJ1435" i="555"/>
  <c r="AL1435" i="555" s="1"/>
  <c r="AM1435" i="555" s="1"/>
  <c r="AQ1435" i="555"/>
  <c r="Z1435" i="555"/>
  <c r="Z1396" i="555"/>
  <c r="AQ1396" i="555"/>
  <c r="Z1395" i="555"/>
  <c r="AQ1376" i="555"/>
  <c r="AQ1395" i="555"/>
  <c r="Z1376" i="555"/>
  <c r="AQ1358" i="555"/>
  <c r="V1358" i="555"/>
  <c r="AB1435" i="555" l="1"/>
  <c r="AH1435" i="555" s="1"/>
  <c r="AB1395" i="555"/>
  <c r="AC1395" i="555" s="1"/>
  <c r="AB1376" i="555"/>
  <c r="AC1376" i="555" s="1"/>
  <c r="AB1396" i="555"/>
  <c r="AC1396" i="555" s="1"/>
  <c r="AR1376" i="555"/>
  <c r="AH1358" i="555"/>
  <c r="AJ1358" i="555"/>
  <c r="AL1358" i="555" s="1"/>
  <c r="AM1358" i="555" s="1"/>
  <c r="AR1435" i="555"/>
  <c r="AR1396" i="555"/>
  <c r="AR1395" i="555"/>
  <c r="AO1799" i="555"/>
  <c r="AO1798" i="555"/>
  <c r="AN1798" i="555"/>
  <c r="AO1797" i="555"/>
  <c r="AO1796" i="555"/>
  <c r="AN1796" i="555"/>
  <c r="AP1795" i="555"/>
  <c r="AO1795" i="555"/>
  <c r="AN1795" i="555"/>
  <c r="AN1794" i="555"/>
  <c r="AP1793" i="555"/>
  <c r="AO1793" i="555"/>
  <c r="AN1793" i="555"/>
  <c r="AP1792" i="555"/>
  <c r="AO1792" i="555"/>
  <c r="AP1791" i="555"/>
  <c r="AO1791" i="555"/>
  <c r="AN1791" i="555"/>
  <c r="AN1790" i="555"/>
  <c r="AO1789" i="555"/>
  <c r="AN1789" i="555"/>
  <c r="AP1788" i="555"/>
  <c r="AO1788" i="555"/>
  <c r="AP1787" i="555"/>
  <c r="AO1787" i="555"/>
  <c r="AN1787" i="555"/>
  <c r="AO1786" i="555"/>
  <c r="AN1786" i="555"/>
  <c r="AP1785" i="555"/>
  <c r="AO1785" i="555"/>
  <c r="AN1785" i="555"/>
  <c r="AO1783" i="555"/>
  <c r="AN1783" i="555"/>
  <c r="AP1782" i="555"/>
  <c r="AO1782" i="555"/>
  <c r="AN1782" i="555"/>
  <c r="AP1781" i="555"/>
  <c r="AO1781" i="555"/>
  <c r="AN1781" i="555"/>
  <c r="AO1780" i="555"/>
  <c r="AN1780" i="555"/>
  <c r="AO1779" i="555"/>
  <c r="AN1779" i="555"/>
  <c r="AO1778" i="555"/>
  <c r="AN1778" i="555"/>
  <c r="AO1777" i="555"/>
  <c r="AN1777" i="555"/>
  <c r="AO1764" i="555"/>
  <c r="AO1763" i="555"/>
  <c r="AN1763" i="555"/>
  <c r="AO1762" i="555"/>
  <c r="AN1762" i="555"/>
  <c r="AP1761" i="555"/>
  <c r="AO1761" i="555"/>
  <c r="AP1760" i="555"/>
  <c r="AO1760" i="555"/>
  <c r="AP1759" i="555"/>
  <c r="AO1759" i="555"/>
  <c r="AP1758" i="555"/>
  <c r="AO1758" i="555"/>
  <c r="AP1757" i="555"/>
  <c r="AO1757" i="555"/>
  <c r="AP1756" i="555"/>
  <c r="AO1756" i="555"/>
  <c r="AN1756" i="555"/>
  <c r="AP1755" i="555"/>
  <c r="AO1755" i="555"/>
  <c r="AP1754" i="555"/>
  <c r="AO1754" i="555"/>
  <c r="AN1754" i="555"/>
  <c r="AO1753" i="555"/>
  <c r="AN1753" i="555"/>
  <c r="AP1752" i="555"/>
  <c r="AO1752" i="555"/>
  <c r="AN1752" i="555"/>
  <c r="AP1750" i="555"/>
  <c r="AO1750" i="555"/>
  <c r="AN1750" i="555"/>
  <c r="AP1749" i="555"/>
  <c r="AO1749" i="555"/>
  <c r="AO1748" i="555"/>
  <c r="AN1748" i="555"/>
  <c r="AO1747" i="555"/>
  <c r="AN1747" i="555"/>
  <c r="AP1746" i="555"/>
  <c r="AO1746" i="555"/>
  <c r="AN1746" i="555"/>
  <c r="AN1743" i="555"/>
  <c r="AN1742" i="555"/>
  <c r="AP1741" i="555"/>
  <c r="AO1741" i="555"/>
  <c r="AN1741" i="555"/>
  <c r="AP1740" i="555"/>
  <c r="AO1740" i="555"/>
  <c r="AN1740" i="555"/>
  <c r="AO1739" i="555"/>
  <c r="AN1739" i="555"/>
  <c r="AP1738" i="555"/>
  <c r="AO1738" i="555"/>
  <c r="AN1738" i="555"/>
  <c r="AP1737" i="555"/>
  <c r="AO1737" i="555"/>
  <c r="AN1737" i="555"/>
  <c r="AP1736" i="555"/>
  <c r="AO1736" i="555"/>
  <c r="AN1736" i="555"/>
  <c r="AP1735" i="555"/>
  <c r="AO1735" i="555"/>
  <c r="AN1735" i="555"/>
  <c r="AO1734" i="555"/>
  <c r="AN1734" i="555"/>
  <c r="AO1733" i="555"/>
  <c r="AN1733" i="555"/>
  <c r="AO1732" i="555"/>
  <c r="AP1731" i="555"/>
  <c r="AO1731" i="555"/>
  <c r="AN1731" i="555"/>
  <c r="AP1730" i="555"/>
  <c r="AO1730" i="555"/>
  <c r="AN1730" i="555"/>
  <c r="AP1729" i="555"/>
  <c r="AO1729" i="555"/>
  <c r="AP1728" i="555"/>
  <c r="AO1728" i="555"/>
  <c r="AP1727" i="555"/>
  <c r="AO1727" i="555"/>
  <c r="AO1726" i="555"/>
  <c r="AN1726" i="555"/>
  <c r="AP1725" i="555"/>
  <c r="AO1725" i="555"/>
  <c r="AN1725" i="555"/>
  <c r="AO1724" i="555"/>
  <c r="AN1724" i="555"/>
  <c r="AO1723" i="555"/>
  <c r="AN1723" i="555"/>
  <c r="AO1722" i="555"/>
  <c r="AN1722" i="555"/>
  <c r="AP1721" i="555"/>
  <c r="AO1721" i="555"/>
  <c r="AN1721" i="555"/>
  <c r="AP1716" i="555"/>
  <c r="AO1716" i="555"/>
  <c r="AO1715" i="555"/>
  <c r="AN1715" i="555"/>
  <c r="AP1713" i="555"/>
  <c r="AN1713" i="555"/>
  <c r="AP1712" i="555"/>
  <c r="AO1712" i="555"/>
  <c r="AN1712" i="555"/>
  <c r="AP1711" i="555"/>
  <c r="AO1711" i="555"/>
  <c r="AN1711" i="555"/>
  <c r="AP1710" i="555"/>
  <c r="AO1710" i="555"/>
  <c r="AN1710" i="555"/>
  <c r="AP1709" i="555"/>
  <c r="AO1709" i="555"/>
  <c r="AN1709" i="555"/>
  <c r="AP1708" i="555"/>
  <c r="AO1708" i="555"/>
  <c r="AN1708" i="555"/>
  <c r="AP1706" i="555"/>
  <c r="AO1706" i="555"/>
  <c r="AN1706" i="555"/>
  <c r="AP1705" i="555"/>
  <c r="AO1705" i="555"/>
  <c r="AN1705" i="555"/>
  <c r="AP1704" i="555"/>
  <c r="AO1704" i="555"/>
  <c r="AN1704" i="555"/>
  <c r="AP1703" i="555"/>
  <c r="AO1703" i="555"/>
  <c r="AN1703" i="555"/>
  <c r="AP1692" i="555"/>
  <c r="AO1692" i="555"/>
  <c r="AN1692" i="555"/>
  <c r="AP1691" i="555"/>
  <c r="AO1691" i="555"/>
  <c r="AN1691" i="555"/>
  <c r="AO1690" i="555"/>
  <c r="AN1690" i="555"/>
  <c r="AO1689" i="555"/>
  <c r="AN1689" i="555"/>
  <c r="AO1688" i="555"/>
  <c r="AN1688" i="555"/>
  <c r="AO1687" i="555"/>
  <c r="AN1687" i="555"/>
  <c r="AO1686" i="555"/>
  <c r="AN1686" i="555"/>
  <c r="AO1685" i="555"/>
  <c r="AN1685" i="555"/>
  <c r="AO1684" i="555"/>
  <c r="AN1684" i="555"/>
  <c r="AO1683" i="555"/>
  <c r="AN1683" i="555"/>
  <c r="AO1681" i="555"/>
  <c r="AN1681" i="555"/>
  <c r="AO1680" i="555"/>
  <c r="AN1680" i="555"/>
  <c r="AO1679" i="555"/>
  <c r="AN1679" i="555"/>
  <c r="AO1678" i="555"/>
  <c r="AN1678" i="555"/>
  <c r="AO1677" i="555"/>
  <c r="AN1677" i="555"/>
  <c r="AO1676" i="555"/>
  <c r="AN1676" i="555"/>
  <c r="AO1675" i="555"/>
  <c r="AN1675" i="555"/>
  <c r="AO1674" i="555"/>
  <c r="AN1674" i="555"/>
  <c r="AO1673" i="555"/>
  <c r="AN1673" i="555"/>
  <c r="AO1672" i="555"/>
  <c r="AN1672" i="555"/>
  <c r="AO1671" i="555"/>
  <c r="AN1671" i="555"/>
  <c r="AO1670" i="555"/>
  <c r="AN1670" i="555"/>
  <c r="AO1669" i="555"/>
  <c r="AN1669" i="555"/>
  <c r="AO1668" i="555"/>
  <c r="AN1668" i="555"/>
  <c r="AO1667" i="555"/>
  <c r="AN1667" i="555"/>
  <c r="AO1666" i="555"/>
  <c r="AN1666" i="555"/>
  <c r="AO1665" i="555"/>
  <c r="AN1665" i="555"/>
  <c r="AO1664" i="555"/>
  <c r="AN1664" i="555"/>
  <c r="AO1663" i="555"/>
  <c r="AN1663" i="555"/>
  <c r="AO1662" i="555"/>
  <c r="AN1662" i="555"/>
  <c r="AO1661" i="555"/>
  <c r="AN1661" i="555"/>
  <c r="AO1660" i="555"/>
  <c r="AN1660" i="555"/>
  <c r="AO1659" i="555"/>
  <c r="AN1659" i="555"/>
  <c r="AO1658" i="555"/>
  <c r="AN1658" i="555"/>
  <c r="AO1657" i="555"/>
  <c r="AN1657" i="555"/>
  <c r="AO1656" i="555"/>
  <c r="AN1656" i="555"/>
  <c r="AP1655" i="555"/>
  <c r="AO1655" i="555"/>
  <c r="AN1655" i="555"/>
  <c r="AP1654" i="555"/>
  <c r="AO1654" i="555"/>
  <c r="AN1654" i="555"/>
  <c r="AP1653" i="555"/>
  <c r="AO1653" i="555"/>
  <c r="AN1653" i="555"/>
  <c r="AO1652" i="555"/>
  <c r="AN1652" i="555"/>
  <c r="AO1651" i="555"/>
  <c r="AN1651" i="555"/>
  <c r="AP1650" i="555"/>
  <c r="AO1650" i="555"/>
  <c r="AP1649" i="555"/>
  <c r="AO1649" i="555"/>
  <c r="AO1648" i="555"/>
  <c r="AN1648" i="555"/>
  <c r="AO1647" i="555"/>
  <c r="AN1647" i="555"/>
  <c r="AO1646" i="555"/>
  <c r="AN1646" i="555"/>
  <c r="AO1645" i="555"/>
  <c r="AN1645" i="555"/>
  <c r="AO1644" i="555"/>
  <c r="AN1644" i="555"/>
  <c r="AO1643" i="555"/>
  <c r="AN1643" i="555"/>
  <c r="AO1642" i="555"/>
  <c r="AN1642" i="555"/>
  <c r="AO1641" i="555"/>
  <c r="AN1641" i="555"/>
  <c r="AO1640" i="555"/>
  <c r="AN1640" i="555"/>
  <c r="AO1639" i="555"/>
  <c r="AN1639" i="555"/>
  <c r="AO1638" i="555"/>
  <c r="AN1638" i="555"/>
  <c r="AO1637" i="555"/>
  <c r="AN1637" i="555"/>
  <c r="AO1636" i="555"/>
  <c r="AN1636" i="555"/>
  <c r="AO1635" i="555"/>
  <c r="AN1635" i="555"/>
  <c r="AO1634" i="555"/>
  <c r="AN1634" i="555"/>
  <c r="AO1633" i="555"/>
  <c r="AN1633" i="555"/>
  <c r="AO1632" i="555"/>
  <c r="AN1632" i="555"/>
  <c r="AO1631" i="555"/>
  <c r="AN1631" i="555"/>
  <c r="AO1630" i="555"/>
  <c r="AN1630" i="555"/>
  <c r="AO1629" i="555"/>
  <c r="AN1629" i="555"/>
  <c r="AO1628" i="555"/>
  <c r="AN1628" i="555"/>
  <c r="AP1627" i="555"/>
  <c r="AO1627" i="555"/>
  <c r="AP1626" i="555"/>
  <c r="AO1626" i="555"/>
  <c r="AP1625" i="555"/>
  <c r="AO1625" i="555"/>
  <c r="AN1625" i="555"/>
  <c r="AP1624" i="555"/>
  <c r="AO1624" i="555"/>
  <c r="AN1624" i="555"/>
  <c r="AP1623" i="555"/>
  <c r="AO1623" i="555"/>
  <c r="AN1623" i="555"/>
  <c r="AP1622" i="555"/>
  <c r="AO1622" i="555"/>
  <c r="AN1622" i="555"/>
  <c r="AO1621" i="555"/>
  <c r="AN1621" i="555"/>
  <c r="AO1620" i="555"/>
  <c r="AN1620" i="555"/>
  <c r="AP1612" i="555"/>
  <c r="AO1612" i="555"/>
  <c r="AN1612" i="555"/>
  <c r="AP1611" i="555"/>
  <c r="AO1611" i="555"/>
  <c r="AN1611" i="555"/>
  <c r="AP1610" i="555"/>
  <c r="AO1610" i="555"/>
  <c r="AN1610" i="555"/>
  <c r="AP1608" i="555"/>
  <c r="AO1608" i="555"/>
  <c r="AN1608" i="555"/>
  <c r="AO1604" i="555"/>
  <c r="AN1604" i="555"/>
  <c r="AO1603" i="555"/>
  <c r="AN1603" i="555"/>
  <c r="AO1602" i="555"/>
  <c r="AN1602" i="555"/>
  <c r="AO1601" i="555"/>
  <c r="AN1601" i="555"/>
  <c r="AP1593" i="555"/>
  <c r="AO1593" i="555"/>
  <c r="AN1593" i="555"/>
  <c r="AO1591" i="555"/>
  <c r="AN1591" i="555"/>
  <c r="AP1590" i="555"/>
  <c r="AO1590" i="555"/>
  <c r="AN1590" i="555"/>
  <c r="AP1589" i="555"/>
  <c r="AO1589" i="555"/>
  <c r="AN1589" i="555"/>
  <c r="AP1588" i="555"/>
  <c r="AO1588" i="555"/>
  <c r="AN1588" i="555"/>
  <c r="AO1587" i="555"/>
  <c r="AN1587" i="555"/>
  <c r="AO1586" i="555"/>
  <c r="AN1586" i="555"/>
  <c r="AO1579" i="555"/>
  <c r="AN1579" i="555"/>
  <c r="AO1577" i="555"/>
  <c r="AN1577" i="555"/>
  <c r="AO1575" i="555"/>
  <c r="AN1575" i="555"/>
  <c r="AO1572" i="555"/>
  <c r="AN1572" i="555"/>
  <c r="AP1568" i="555"/>
  <c r="AO1568" i="555"/>
  <c r="AN1568" i="555"/>
  <c r="AP1566" i="555"/>
  <c r="AO1566" i="555"/>
  <c r="AN1566" i="555"/>
  <c r="AP1565" i="555"/>
  <c r="AO1565" i="555"/>
  <c r="AN1565" i="555"/>
  <c r="AP1564" i="555"/>
  <c r="AO1564" i="555"/>
  <c r="AN1564" i="555"/>
  <c r="AP1563" i="555"/>
  <c r="AO1563" i="555"/>
  <c r="AN1563" i="555"/>
  <c r="AO1562" i="555"/>
  <c r="AN1562" i="555"/>
  <c r="AO1561" i="555"/>
  <c r="AN1561" i="555"/>
  <c r="AP1560" i="555"/>
  <c r="AO1560" i="555"/>
  <c r="AN1560" i="555"/>
  <c r="AP1559" i="555"/>
  <c r="AO1559" i="555"/>
  <c r="AN1559" i="555"/>
  <c r="AO1558" i="555"/>
  <c r="AN1558" i="555"/>
  <c r="AO1556" i="555"/>
  <c r="AN1556" i="555"/>
  <c r="AO1555" i="555"/>
  <c r="AN1555" i="555"/>
  <c r="AO1554" i="555"/>
  <c r="AN1554" i="555"/>
  <c r="AO1553" i="555"/>
  <c r="AN1553" i="555"/>
  <c r="AO1552" i="555"/>
  <c r="AN1552" i="555"/>
  <c r="AO1551" i="555"/>
  <c r="AN1551" i="555"/>
  <c r="AP1550" i="555"/>
  <c r="AO1550" i="555"/>
  <c r="AN1550" i="555"/>
  <c r="AP1549" i="555"/>
  <c r="AO1549" i="555"/>
  <c r="AN1549" i="555"/>
  <c r="AP1548" i="555"/>
  <c r="AO1548" i="555"/>
  <c r="AN1548" i="555"/>
  <c r="AP1547" i="555"/>
  <c r="AO1547" i="555"/>
  <c r="AN1547" i="555"/>
  <c r="AP1546" i="555"/>
  <c r="AO1546" i="555"/>
  <c r="AN1546" i="555"/>
  <c r="AO1545" i="555"/>
  <c r="AN1545" i="555"/>
  <c r="AP1544" i="555"/>
  <c r="AO1544" i="555"/>
  <c r="AN1544" i="555"/>
  <c r="AP1543" i="555"/>
  <c r="AO1543" i="555"/>
  <c r="AN1543" i="555"/>
  <c r="AP1542" i="555"/>
  <c r="AO1542" i="555"/>
  <c r="AN1542" i="555"/>
  <c r="AP1541" i="555"/>
  <c r="AO1541" i="555"/>
  <c r="AN1541" i="555"/>
  <c r="AP1540" i="555"/>
  <c r="AO1540" i="555"/>
  <c r="AN1540" i="555"/>
  <c r="AP1536" i="555"/>
  <c r="AO1536" i="555"/>
  <c r="AN1536" i="555"/>
  <c r="AP1533" i="555"/>
  <c r="AO1533" i="555"/>
  <c r="AN1533" i="555"/>
  <c r="AP1532" i="555"/>
  <c r="AO1532" i="555"/>
  <c r="AN1532" i="555"/>
  <c r="AP1531" i="555"/>
  <c r="AO1531" i="555"/>
  <c r="AN1531" i="555"/>
  <c r="AO1530" i="555"/>
  <c r="AN1530" i="555"/>
  <c r="AO1529" i="555"/>
  <c r="AN1529" i="555"/>
  <c r="AO1528" i="555"/>
  <c r="AN1528" i="555"/>
  <c r="AP1527" i="555"/>
  <c r="AN1527" i="555"/>
  <c r="AO1526" i="555"/>
  <c r="AN1526" i="555"/>
  <c r="AO1525" i="555"/>
  <c r="AN1525" i="555"/>
  <c r="AP1524" i="555"/>
  <c r="AO1524" i="555"/>
  <c r="AN1524" i="555"/>
  <c r="AP1523" i="555"/>
  <c r="AO1523" i="555"/>
  <c r="AN1523" i="555"/>
  <c r="AP1522" i="555"/>
  <c r="AO1522" i="555"/>
  <c r="AN1522" i="555"/>
  <c r="AP1521" i="555"/>
  <c r="AO1521" i="555"/>
  <c r="AN1521" i="555"/>
  <c r="AO1520" i="555"/>
  <c r="AN1520" i="555"/>
  <c r="AO1519" i="555"/>
  <c r="AN1519" i="555"/>
  <c r="AP1518" i="555"/>
  <c r="AO1518" i="555"/>
  <c r="AN1518" i="555"/>
  <c r="AO1517" i="555"/>
  <c r="AN1517" i="555"/>
  <c r="AP1515" i="555"/>
  <c r="AO1515" i="555"/>
  <c r="AN1515" i="555"/>
  <c r="AO1514" i="555"/>
  <c r="AN1514" i="555"/>
  <c r="AP1513" i="555"/>
  <c r="AO1513" i="555"/>
  <c r="AN1513" i="555"/>
  <c r="AP1512" i="555"/>
  <c r="AO1512" i="555"/>
  <c r="AN1512" i="555"/>
  <c r="AP1511" i="555"/>
  <c r="AN1511" i="555"/>
  <c r="AP1510" i="555"/>
  <c r="AN1510" i="555"/>
  <c r="AP1509" i="555"/>
  <c r="AN1509" i="555"/>
  <c r="AP1508" i="555"/>
  <c r="AO1508" i="555"/>
  <c r="AP1507" i="555"/>
  <c r="AO1507" i="555"/>
  <c r="AP1506" i="555"/>
  <c r="AN1506" i="555"/>
  <c r="AP1505" i="555"/>
  <c r="AO1505" i="555"/>
  <c r="AP1504" i="555"/>
  <c r="AN1504" i="555"/>
  <c r="AP1503" i="555"/>
  <c r="AO1503" i="555"/>
  <c r="AO1502" i="555"/>
  <c r="AN1502" i="555"/>
  <c r="AO1501" i="555"/>
  <c r="AN1501" i="555"/>
  <c r="AO1500" i="555"/>
  <c r="AN1500" i="555"/>
  <c r="AO1499" i="555"/>
  <c r="AN1499" i="555"/>
  <c r="AO1498" i="555"/>
  <c r="AN1498" i="555"/>
  <c r="AO1497" i="555"/>
  <c r="AN1497" i="555"/>
  <c r="AP1495" i="555"/>
  <c r="AO1495" i="555"/>
  <c r="AN1495" i="555"/>
  <c r="AP1494" i="555"/>
  <c r="AO1494" i="555"/>
  <c r="AN1494" i="555"/>
  <c r="AP1493" i="555"/>
  <c r="AO1493" i="555"/>
  <c r="AN1493" i="555"/>
  <c r="AO1492" i="555"/>
  <c r="AN1492" i="555"/>
  <c r="AO1491" i="555"/>
  <c r="AN1491" i="555"/>
  <c r="AO1489" i="555"/>
  <c r="AN1489" i="555"/>
  <c r="AO1488" i="555"/>
  <c r="AN1488" i="555"/>
  <c r="AO1487" i="555"/>
  <c r="AN1487" i="555"/>
  <c r="AO1486" i="555"/>
  <c r="AN1486" i="555"/>
  <c r="AO1485" i="555"/>
  <c r="AN1485" i="555"/>
  <c r="AO1484" i="555"/>
  <c r="AN1484" i="555"/>
  <c r="AO1483" i="555"/>
  <c r="AN1483" i="555"/>
  <c r="AO1482" i="555"/>
  <c r="AN1482" i="555"/>
  <c r="AO1481" i="555"/>
  <c r="AN1481" i="555"/>
  <c r="AO1480" i="555"/>
  <c r="AN1480" i="555"/>
  <c r="AO1479" i="555"/>
  <c r="AN1479" i="555"/>
  <c r="AO1478" i="555"/>
  <c r="AN1478" i="555"/>
  <c r="AO1477" i="555"/>
  <c r="AN1477" i="555"/>
  <c r="AO1476" i="555"/>
  <c r="AN1476" i="555"/>
  <c r="AO1474" i="555"/>
  <c r="AN1474" i="555"/>
  <c r="AO1473" i="555"/>
  <c r="AN1473" i="555"/>
  <c r="AO1472" i="555"/>
  <c r="AN1472" i="555"/>
  <c r="AO1471" i="555"/>
  <c r="AN1471" i="555"/>
  <c r="AO1470" i="555"/>
  <c r="AN1470" i="555"/>
  <c r="AO1469" i="555"/>
  <c r="AN1469" i="555"/>
  <c r="AP1468" i="555"/>
  <c r="AO1468" i="555"/>
  <c r="AN1468" i="555"/>
  <c r="AP1467" i="555"/>
  <c r="AO1467" i="555"/>
  <c r="AN1467" i="555"/>
  <c r="AP1466" i="555"/>
  <c r="AO1466" i="555"/>
  <c r="AN1466" i="555"/>
  <c r="AP1465" i="555"/>
  <c r="AO1465" i="555"/>
  <c r="AN1465" i="555"/>
  <c r="AP1464" i="555"/>
  <c r="AO1464" i="555"/>
  <c r="AN1464" i="555"/>
  <c r="AP1463" i="555"/>
  <c r="AO1463" i="555"/>
  <c r="AN1463" i="555"/>
  <c r="AP1462" i="555"/>
  <c r="AO1462" i="555"/>
  <c r="AN1462" i="555"/>
  <c r="AO1461" i="555"/>
  <c r="AN1461" i="555"/>
  <c r="AP1460" i="555"/>
  <c r="AO1460" i="555"/>
  <c r="AN1460" i="555"/>
  <c r="AO1459" i="555"/>
  <c r="AN1459" i="555"/>
  <c r="AP1458" i="555"/>
  <c r="AO1458" i="555"/>
  <c r="AN1458" i="555"/>
  <c r="AP1457" i="555"/>
  <c r="AO1457" i="555"/>
  <c r="AN1457" i="555"/>
  <c r="AP1456" i="555"/>
  <c r="AO1456" i="555"/>
  <c r="AN1456" i="555"/>
  <c r="AP1455" i="555"/>
  <c r="AO1455" i="555"/>
  <c r="AN1455" i="555"/>
  <c r="AP1454" i="555"/>
  <c r="AO1454" i="555"/>
  <c r="AN1454" i="555"/>
  <c r="AP1453" i="555"/>
  <c r="AO1453" i="555"/>
  <c r="AN1453" i="555"/>
  <c r="AP1452" i="555"/>
  <c r="AO1452" i="555"/>
  <c r="AN1452" i="555"/>
  <c r="AP1451" i="555"/>
  <c r="AO1451" i="555"/>
  <c r="AN1451" i="555"/>
  <c r="AP1450" i="555"/>
  <c r="AO1450" i="555"/>
  <c r="AN1450" i="555"/>
  <c r="AO1449" i="555"/>
  <c r="AN1449" i="555"/>
  <c r="AO1448" i="555"/>
  <c r="AN1448" i="555"/>
  <c r="AP1447" i="555"/>
  <c r="AO1447" i="555"/>
  <c r="AN1447" i="555"/>
  <c r="AO1446" i="555"/>
  <c r="AN1446" i="555"/>
  <c r="AO1445" i="555"/>
  <c r="AN1445" i="555"/>
  <c r="AP1444" i="555"/>
  <c r="AO1444" i="555"/>
  <c r="AN1444" i="555"/>
  <c r="AP1443" i="555"/>
  <c r="AO1443" i="555"/>
  <c r="AN1443" i="555"/>
  <c r="AO1442" i="555"/>
  <c r="AN1442" i="555"/>
  <c r="AO1441" i="555"/>
  <c r="AN1441" i="555"/>
  <c r="AP1440" i="555"/>
  <c r="AO1440" i="555"/>
  <c r="AN1440" i="555"/>
  <c r="AP1439" i="555"/>
  <c r="AO1439" i="555"/>
  <c r="AN1439" i="555"/>
  <c r="AP1437" i="555"/>
  <c r="AO1437" i="555"/>
  <c r="AN1437" i="555"/>
  <c r="AP1436" i="555"/>
  <c r="AO1436" i="555"/>
  <c r="AN1436" i="555"/>
  <c r="AP1433" i="555"/>
  <c r="AO1433" i="555"/>
  <c r="AN1433" i="555"/>
  <c r="AP1432" i="555"/>
  <c r="AO1432" i="555"/>
  <c r="AN1432" i="555"/>
  <c r="AP1430" i="555"/>
  <c r="AO1430" i="555"/>
  <c r="AN1430" i="555"/>
  <c r="AP1429" i="555"/>
  <c r="AO1429" i="555"/>
  <c r="AN1429" i="555"/>
  <c r="AP1428" i="555"/>
  <c r="AO1428" i="555"/>
  <c r="AN1428" i="555"/>
  <c r="AP1427" i="555"/>
  <c r="AO1427" i="555"/>
  <c r="AN1427" i="555"/>
  <c r="AP1426" i="555"/>
  <c r="AO1426" i="555"/>
  <c r="AN1426" i="555"/>
  <c r="AP1425" i="555"/>
  <c r="AO1425" i="555"/>
  <c r="AN1425" i="555"/>
  <c r="AP1424" i="555"/>
  <c r="AO1424" i="555"/>
  <c r="AN1424" i="555"/>
  <c r="AP1423" i="555"/>
  <c r="AO1423" i="555"/>
  <c r="AN1423" i="555"/>
  <c r="AP1422" i="555"/>
  <c r="AO1422" i="555"/>
  <c r="AN1422" i="555"/>
  <c r="AP1421" i="555"/>
  <c r="AO1421" i="555"/>
  <c r="AN1421" i="555"/>
  <c r="AP1420" i="555"/>
  <c r="AO1420" i="555"/>
  <c r="AN1420" i="555"/>
  <c r="AP1419" i="555"/>
  <c r="AO1419" i="555"/>
  <c r="AN1419" i="555"/>
  <c r="AP1418" i="555"/>
  <c r="AO1418" i="555"/>
  <c r="AN1418" i="555"/>
  <c r="AP1417" i="555"/>
  <c r="AO1417" i="555"/>
  <c r="AN1417" i="555"/>
  <c r="AP1416" i="555"/>
  <c r="AO1416" i="555"/>
  <c r="AN1416" i="555"/>
  <c r="AP1415" i="555"/>
  <c r="AO1415" i="555"/>
  <c r="AN1415" i="555"/>
  <c r="AP1414" i="555"/>
  <c r="AO1414" i="555"/>
  <c r="AN1414" i="555"/>
  <c r="AP1413" i="555"/>
  <c r="AO1413" i="555"/>
  <c r="AN1413" i="555"/>
  <c r="AP1412" i="555"/>
  <c r="AO1412" i="555"/>
  <c r="AN1412" i="555"/>
  <c r="AP1411" i="555"/>
  <c r="AO1411" i="555"/>
  <c r="AN1411" i="555"/>
  <c r="AP1410" i="555"/>
  <c r="AO1410" i="555"/>
  <c r="AN1410" i="555"/>
  <c r="AP1409" i="555"/>
  <c r="AO1409" i="555"/>
  <c r="AN1409" i="555"/>
  <c r="AP1408" i="555"/>
  <c r="AO1408" i="555"/>
  <c r="AN1408" i="555"/>
  <c r="AP1407" i="555"/>
  <c r="AO1407" i="555"/>
  <c r="AN1407" i="555"/>
  <c r="AP1406" i="555"/>
  <c r="AO1406" i="555"/>
  <c r="AN1406" i="555"/>
  <c r="AP1404" i="555"/>
  <c r="AO1404" i="555"/>
  <c r="AN1404" i="555"/>
  <c r="AP1402" i="555"/>
  <c r="AO1402" i="555"/>
  <c r="AN1402" i="555"/>
  <c r="AP1401" i="555"/>
  <c r="AO1401" i="555"/>
  <c r="AN1401" i="555"/>
  <c r="AP1400" i="555"/>
  <c r="AO1400" i="555"/>
  <c r="AN1400" i="555"/>
  <c r="AP1399" i="555"/>
  <c r="AO1399" i="555"/>
  <c r="AN1399" i="555"/>
  <c r="AP1398" i="555"/>
  <c r="AO1398" i="555"/>
  <c r="AN1398" i="555"/>
  <c r="AP1394" i="555"/>
  <c r="AO1394" i="555"/>
  <c r="AN1394" i="555"/>
  <c r="AP1393" i="555"/>
  <c r="AO1393" i="555"/>
  <c r="AN1393" i="555"/>
  <c r="AP1392" i="555"/>
  <c r="AO1392" i="555"/>
  <c r="AN1392" i="555"/>
  <c r="AP1391" i="555"/>
  <c r="AO1391" i="555"/>
  <c r="AN1391" i="555"/>
  <c r="AP1390" i="555"/>
  <c r="AO1390" i="555"/>
  <c r="AN1390" i="555"/>
  <c r="AP1389" i="555"/>
  <c r="AO1389" i="555"/>
  <c r="AN1389" i="555"/>
  <c r="AO1388" i="555"/>
  <c r="AN1388" i="555"/>
  <c r="AP1386" i="555"/>
  <c r="AO1386" i="555"/>
  <c r="AN1386" i="555"/>
  <c r="AP1385" i="555"/>
  <c r="AO1385" i="555"/>
  <c r="AN1385" i="555"/>
  <c r="AP1384" i="555"/>
  <c r="AO1384" i="555"/>
  <c r="AN1384" i="555"/>
  <c r="AP1383" i="555"/>
  <c r="AO1383" i="555"/>
  <c r="AN1383" i="555"/>
  <c r="AP1382" i="555"/>
  <c r="AO1382" i="555"/>
  <c r="AN1382" i="555"/>
  <c r="AP1381" i="555"/>
  <c r="AO1381" i="555"/>
  <c r="AN1381" i="555"/>
  <c r="AP1380" i="555"/>
  <c r="AO1380" i="555"/>
  <c r="AN1380" i="555"/>
  <c r="AP1379" i="555"/>
  <c r="AO1379" i="555"/>
  <c r="AN1379" i="555"/>
  <c r="AP1378" i="555"/>
  <c r="AO1378" i="555"/>
  <c r="AN1378" i="555"/>
  <c r="AP1377" i="555"/>
  <c r="AO1377" i="555"/>
  <c r="AN1377" i="555"/>
  <c r="AP1375" i="555"/>
  <c r="AO1375" i="555"/>
  <c r="AN1375" i="555"/>
  <c r="AP1374" i="555"/>
  <c r="AO1374" i="555"/>
  <c r="AN1374" i="555"/>
  <c r="AP1373" i="555"/>
  <c r="AO1373" i="555"/>
  <c r="AO1371" i="555"/>
  <c r="AN1371" i="555"/>
  <c r="AO1370" i="555"/>
  <c r="AN1370" i="555"/>
  <c r="AO1368" i="555"/>
  <c r="AN1368" i="555"/>
  <c r="AP1366" i="555"/>
  <c r="AO1366" i="555"/>
  <c r="AN1366" i="555"/>
  <c r="AP1365" i="555"/>
  <c r="AO1365" i="555"/>
  <c r="AN1365" i="555"/>
  <c r="AP1364" i="555"/>
  <c r="AO1364" i="555"/>
  <c r="AN1364" i="555"/>
  <c r="AP1363" i="555"/>
  <c r="AO1363" i="555"/>
  <c r="AN1363" i="555"/>
  <c r="AP1362" i="555"/>
  <c r="AO1362" i="555"/>
  <c r="AN1362" i="555"/>
  <c r="AP1361" i="555"/>
  <c r="AO1361" i="555"/>
  <c r="AN1361" i="555"/>
  <c r="AP1360" i="555"/>
  <c r="AO1360" i="555"/>
  <c r="AN1360" i="555"/>
  <c r="AP1359" i="555"/>
  <c r="AO1359" i="555"/>
  <c r="AN1359" i="555"/>
  <c r="AP1356" i="555"/>
  <c r="AO1356" i="555"/>
  <c r="AN1356" i="555"/>
  <c r="AP1355" i="555"/>
  <c r="AO1355" i="555"/>
  <c r="AN1355" i="555"/>
  <c r="AP1354" i="555"/>
  <c r="AO1354" i="555"/>
  <c r="AN1354" i="555"/>
  <c r="AP1353" i="555"/>
  <c r="AO1353" i="555"/>
  <c r="AN1353" i="555"/>
  <c r="AP1352" i="555"/>
  <c r="AO1352" i="555"/>
  <c r="AN1352" i="555"/>
  <c r="AP1351" i="555"/>
  <c r="AO1351" i="555"/>
  <c r="AN1351" i="555"/>
  <c r="AP1350" i="555"/>
  <c r="AO1350" i="555"/>
  <c r="AN1350" i="555"/>
  <c r="AP1349" i="555"/>
  <c r="AO1349" i="555"/>
  <c r="AN1349" i="555"/>
  <c r="AP1348" i="555"/>
  <c r="AO1348" i="555"/>
  <c r="AN1348" i="555"/>
  <c r="AP1347" i="555"/>
  <c r="AO1347" i="555"/>
  <c r="AN1347" i="555"/>
  <c r="AP1346" i="555"/>
  <c r="AO1346" i="555"/>
  <c r="AN1346" i="555"/>
  <c r="AP1345" i="555"/>
  <c r="AO1345" i="555"/>
  <c r="AN1345" i="555"/>
  <c r="AP1344" i="555"/>
  <c r="AO1344" i="555"/>
  <c r="AN1344" i="555"/>
  <c r="AP1343" i="555"/>
  <c r="AO1343" i="555"/>
  <c r="AN1343" i="555"/>
  <c r="AP1342" i="555"/>
  <c r="AO1342" i="555"/>
  <c r="AN1342" i="555"/>
  <c r="AP1341" i="555"/>
  <c r="AO1341" i="555"/>
  <c r="AN1341" i="555"/>
  <c r="AO1340" i="555"/>
  <c r="AN1340" i="555"/>
  <c r="AP1339" i="555"/>
  <c r="AO1339" i="555"/>
  <c r="AN1339" i="555"/>
  <c r="AP1338" i="555"/>
  <c r="AO1338" i="555"/>
  <c r="AN1338" i="555"/>
  <c r="AP1337" i="555"/>
  <c r="AO1337" i="555"/>
  <c r="AN1337" i="555"/>
  <c r="AP1336" i="555"/>
  <c r="AO1336" i="555"/>
  <c r="AN1336" i="555"/>
  <c r="AP1335" i="555"/>
  <c r="AO1335" i="555"/>
  <c r="AN1335" i="555"/>
  <c r="AP1334" i="555"/>
  <c r="AO1334" i="555"/>
  <c r="AN1334" i="555"/>
  <c r="AP1333" i="555"/>
  <c r="AO1333" i="555"/>
  <c r="AN1333" i="555"/>
  <c r="AP1332" i="555"/>
  <c r="AO1332" i="555"/>
  <c r="AN1332" i="555"/>
  <c r="AP1331" i="555"/>
  <c r="AO1331" i="555"/>
  <c r="AN1331" i="555"/>
  <c r="AP1330" i="555"/>
  <c r="AO1330" i="555"/>
  <c r="AN1330" i="555"/>
  <c r="AP1329" i="555"/>
  <c r="AO1329" i="555"/>
  <c r="AN1329" i="555"/>
  <c r="AP1328" i="555"/>
  <c r="AO1328" i="555"/>
  <c r="AN1328" i="555"/>
  <c r="AP1327" i="555"/>
  <c r="AO1327" i="555"/>
  <c r="AN1327" i="555"/>
  <c r="AP1326" i="555"/>
  <c r="AO1326" i="555"/>
  <c r="AN1326" i="555"/>
  <c r="AP1325" i="555"/>
  <c r="AO1325" i="555"/>
  <c r="AN1325" i="555"/>
  <c r="AP1324" i="555"/>
  <c r="AO1324" i="555"/>
  <c r="AN1324" i="555"/>
  <c r="AO1323" i="555"/>
  <c r="AN1323" i="555"/>
  <c r="AP1322" i="555"/>
  <c r="AO1322" i="555"/>
  <c r="AN1322" i="555"/>
  <c r="AP1321" i="555"/>
  <c r="AO1321" i="555"/>
  <c r="AN1321" i="555"/>
  <c r="AP1320" i="555"/>
  <c r="AO1320" i="555"/>
  <c r="AN1320" i="555"/>
  <c r="AP1319" i="555"/>
  <c r="AO1319" i="555"/>
  <c r="AN1319" i="555"/>
  <c r="AP1318" i="555"/>
  <c r="AO1318" i="555"/>
  <c r="AN1318" i="555"/>
  <c r="AP1317" i="555"/>
  <c r="AO1317" i="555"/>
  <c r="AN1317" i="555"/>
  <c r="AP1315" i="555"/>
  <c r="AO1315" i="555"/>
  <c r="AN1315" i="555"/>
  <c r="AP1314" i="555"/>
  <c r="AO1314" i="555"/>
  <c r="AN1314" i="555"/>
  <c r="AP1313" i="555"/>
  <c r="AO1313" i="555"/>
  <c r="AN1313" i="555"/>
  <c r="AP1312" i="555"/>
  <c r="AO1312" i="555"/>
  <c r="AN1312" i="555"/>
  <c r="AP1311" i="555"/>
  <c r="AO1311" i="555"/>
  <c r="AN1311" i="555"/>
  <c r="AP1310" i="555"/>
  <c r="AO1310" i="555"/>
  <c r="AN1310" i="555"/>
  <c r="AP1309" i="555"/>
  <c r="AO1309" i="555"/>
  <c r="AN1309" i="555"/>
  <c r="AP1308" i="555"/>
  <c r="AO1308" i="555"/>
  <c r="AN1308" i="555"/>
  <c r="AP1307" i="555"/>
  <c r="AO1307" i="555"/>
  <c r="AN1307" i="555"/>
  <c r="AP1306" i="555"/>
  <c r="AO1306" i="555"/>
  <c r="AN1306" i="555"/>
  <c r="AP1305" i="555"/>
  <c r="AO1305" i="555"/>
  <c r="AN1305" i="555"/>
  <c r="AP1304" i="555"/>
  <c r="AO1304" i="555"/>
  <c r="AN1304" i="555"/>
  <c r="AP1303" i="555"/>
  <c r="AO1303" i="555"/>
  <c r="AN1303" i="555"/>
  <c r="AP1302" i="555"/>
  <c r="AO1302" i="555"/>
  <c r="AN1302" i="555"/>
  <c r="AP1301" i="555"/>
  <c r="AO1301" i="555"/>
  <c r="AN1301" i="555"/>
  <c r="AP1300" i="555"/>
  <c r="AO1300" i="555"/>
  <c r="AN1300" i="555"/>
  <c r="AP1299" i="555"/>
  <c r="AO1299" i="555"/>
  <c r="AN1299" i="555"/>
  <c r="AP1298" i="555"/>
  <c r="AO1298" i="555"/>
  <c r="AN1298" i="555"/>
  <c r="AP1297" i="555"/>
  <c r="AO1297" i="555"/>
  <c r="AN1297" i="555"/>
  <c r="AP1296" i="555"/>
  <c r="AO1296" i="555"/>
  <c r="AN1296" i="555"/>
  <c r="AP1295" i="555"/>
  <c r="AO1295" i="555"/>
  <c r="AN1295" i="555"/>
  <c r="AP1293" i="555"/>
  <c r="AO1293" i="555"/>
  <c r="AP1292" i="555"/>
  <c r="AO1292" i="555"/>
  <c r="AP1290" i="555"/>
  <c r="AN1290" i="555"/>
  <c r="AP1289" i="555"/>
  <c r="AO1289" i="555"/>
  <c r="AP1288" i="555"/>
  <c r="AN1288" i="555"/>
  <c r="AP1287" i="555"/>
  <c r="AO1287" i="555"/>
  <c r="AP1286" i="555"/>
  <c r="AO1286" i="555"/>
  <c r="AP1285" i="555"/>
  <c r="AO1285" i="555"/>
  <c r="AP1284" i="555"/>
  <c r="AO1284" i="555"/>
  <c r="AP1283" i="555"/>
  <c r="AO1283" i="555"/>
  <c r="AP1282" i="555"/>
  <c r="AO1282" i="555"/>
  <c r="AP1281" i="555"/>
  <c r="AO1281" i="555"/>
  <c r="AP1280" i="555"/>
  <c r="AO1280" i="555"/>
  <c r="AP1279" i="555"/>
  <c r="AN1279" i="555"/>
  <c r="AP1278" i="555"/>
  <c r="AN1278" i="555"/>
  <c r="AP1277" i="555"/>
  <c r="AO1277" i="555"/>
  <c r="AP1276" i="555"/>
  <c r="AO1276" i="555"/>
  <c r="AP1274" i="555"/>
  <c r="AO1274" i="555"/>
  <c r="AP1273" i="555"/>
  <c r="AO1273" i="555"/>
  <c r="AP1272" i="555"/>
  <c r="AO1272" i="555"/>
  <c r="AP1271" i="555"/>
  <c r="AO1271" i="555"/>
  <c r="AN1271" i="555"/>
  <c r="AP1270" i="555"/>
  <c r="AO1270" i="555"/>
  <c r="AN1270" i="555"/>
  <c r="AO1269" i="555"/>
  <c r="AN1269" i="555"/>
  <c r="AO1268" i="555"/>
  <c r="AN1268" i="555"/>
  <c r="AP1267" i="555"/>
  <c r="AO1267" i="555"/>
  <c r="AN1267" i="555"/>
  <c r="AO1265" i="555"/>
  <c r="AN1265" i="555"/>
  <c r="AO1264" i="555"/>
  <c r="AN1264" i="555"/>
  <c r="AO1263" i="555"/>
  <c r="AN1263" i="555"/>
  <c r="AO1262" i="555"/>
  <c r="AN1262" i="555"/>
  <c r="AO1261" i="555"/>
  <c r="AN1261" i="555"/>
  <c r="AP1260" i="555"/>
  <c r="AO1260" i="555"/>
  <c r="AO1259" i="555"/>
  <c r="AN1259" i="555"/>
  <c r="AP1258" i="555"/>
  <c r="AO1258" i="555"/>
  <c r="AO1257" i="555"/>
  <c r="AN1257" i="555"/>
  <c r="AO1256" i="555"/>
  <c r="AN1256" i="555"/>
  <c r="AO1255" i="555"/>
  <c r="AN1255" i="555"/>
  <c r="AO1254" i="555"/>
  <c r="AN1254" i="555"/>
  <c r="AO1253" i="555"/>
  <c r="AN1253" i="555"/>
  <c r="AO1252" i="555"/>
  <c r="AN1252" i="555"/>
  <c r="AO1251" i="555"/>
  <c r="AN1251" i="555"/>
  <c r="AO1250" i="555"/>
  <c r="AN1250" i="555"/>
  <c r="AO1249" i="555"/>
  <c r="AN1249" i="555"/>
  <c r="AP1248" i="555"/>
  <c r="AO1248" i="555"/>
  <c r="AN1248" i="555"/>
  <c r="AO1247" i="555"/>
  <c r="AN1247" i="555"/>
  <c r="AO1246" i="555"/>
  <c r="AN1246" i="555"/>
  <c r="AO1245" i="555"/>
  <c r="AN1245" i="555"/>
  <c r="AO1244" i="555"/>
  <c r="AN1244" i="555"/>
  <c r="AO1243" i="555"/>
  <c r="AN1243" i="555"/>
  <c r="AO1242" i="555"/>
  <c r="AN1242" i="555"/>
  <c r="AP1241" i="555"/>
  <c r="AO1241" i="555"/>
  <c r="AN1241" i="555"/>
  <c r="AO1240" i="555"/>
  <c r="AN1240" i="555"/>
  <c r="AO1239" i="555"/>
  <c r="AN1239" i="555"/>
  <c r="AO1238" i="555"/>
  <c r="AN1238" i="555"/>
  <c r="AP1237" i="555"/>
  <c r="AO1237" i="555"/>
  <c r="AN1237" i="555"/>
  <c r="AO1236" i="555"/>
  <c r="AN1236" i="555"/>
  <c r="AO1235" i="555"/>
  <c r="AN1235" i="555"/>
  <c r="AO1234" i="555"/>
  <c r="AN1234" i="555"/>
  <c r="AO1233" i="555"/>
  <c r="AN1233" i="555"/>
  <c r="AP1232" i="555"/>
  <c r="AO1232" i="555"/>
  <c r="AN1232" i="555"/>
  <c r="AO1231" i="555"/>
  <c r="AN1231" i="555"/>
  <c r="AO1230" i="555"/>
  <c r="AN1230" i="555"/>
  <c r="AO1229" i="555"/>
  <c r="AN1229" i="555"/>
  <c r="AP1228" i="555"/>
  <c r="AO1228" i="555"/>
  <c r="AN1228" i="555"/>
  <c r="AP1227" i="555"/>
  <c r="AO1227" i="555"/>
  <c r="AN1227" i="555"/>
  <c r="AP1226" i="555"/>
  <c r="AO1226" i="555"/>
  <c r="AN1226" i="555"/>
  <c r="AP1225" i="555"/>
  <c r="AO1225" i="555"/>
  <c r="AN1225" i="555"/>
  <c r="AP1224" i="555"/>
  <c r="AO1224" i="555"/>
  <c r="AN1224" i="555"/>
  <c r="AP1223" i="555"/>
  <c r="AO1223" i="555"/>
  <c r="AN1223" i="555"/>
  <c r="AP1222" i="555"/>
  <c r="AO1222" i="555"/>
  <c r="AN1222" i="555"/>
  <c r="AO1221" i="555"/>
  <c r="AN1221" i="555"/>
  <c r="AO1220" i="555"/>
  <c r="AN1220" i="555"/>
  <c r="AO1219" i="555"/>
  <c r="AN1219" i="555"/>
  <c r="AP1218" i="555"/>
  <c r="AO1218" i="555"/>
  <c r="AN1218" i="555"/>
  <c r="AP1216" i="555"/>
  <c r="AO1216" i="555"/>
  <c r="AN1216" i="555"/>
  <c r="AO1215" i="555"/>
  <c r="AN1215" i="555"/>
  <c r="AO1214" i="555"/>
  <c r="AN1214" i="555"/>
  <c r="AP1212" i="555"/>
  <c r="AO1212" i="555"/>
  <c r="AN1212" i="555"/>
  <c r="AP1211" i="555"/>
  <c r="AO1211" i="555"/>
  <c r="AN1211" i="555"/>
  <c r="AP1210" i="555"/>
  <c r="AO1210" i="555"/>
  <c r="AN1210" i="555"/>
  <c r="AP1209" i="555"/>
  <c r="AO1209" i="555"/>
  <c r="AN1209" i="555"/>
  <c r="AP1208" i="555"/>
  <c r="AO1208" i="555"/>
  <c r="AN1208" i="555"/>
  <c r="AP1207" i="555"/>
  <c r="AO1207" i="555"/>
  <c r="AN1207" i="555"/>
  <c r="AP1206" i="555"/>
  <c r="AO1206" i="555"/>
  <c r="AN1206" i="555"/>
  <c r="AP1205" i="555"/>
  <c r="AO1205" i="555"/>
  <c r="AN1205" i="555"/>
  <c r="AP1204" i="555"/>
  <c r="AO1204" i="555"/>
  <c r="AN1204" i="555"/>
  <c r="AP1203" i="555"/>
  <c r="AO1203" i="555"/>
  <c r="AN1203" i="555"/>
  <c r="AP1202" i="555"/>
  <c r="AO1202" i="555"/>
  <c r="AN1202" i="555"/>
  <c r="AP1200" i="555"/>
  <c r="AO1200" i="555"/>
  <c r="AN1200" i="555"/>
  <c r="AP1199" i="555"/>
  <c r="AO1199" i="555"/>
  <c r="AN1199" i="555"/>
  <c r="AP1198" i="555"/>
  <c r="AO1198" i="555"/>
  <c r="AN1198" i="555"/>
  <c r="AP1197" i="555"/>
  <c r="AO1197" i="555"/>
  <c r="AN1197" i="555"/>
  <c r="AP1196" i="555"/>
  <c r="AO1196" i="555"/>
  <c r="AN1196" i="555"/>
  <c r="AP1195" i="555"/>
  <c r="AO1195" i="555"/>
  <c r="AN1195" i="555"/>
  <c r="AP1194" i="555"/>
  <c r="AO1194" i="555"/>
  <c r="AN1194" i="555"/>
  <c r="AP1193" i="555"/>
  <c r="AO1193" i="555"/>
  <c r="AN1193" i="555"/>
  <c r="AP1192" i="555"/>
  <c r="AO1192" i="555"/>
  <c r="AN1192" i="555"/>
  <c r="AP1191" i="555"/>
  <c r="AO1191" i="555"/>
  <c r="AN1191" i="555"/>
  <c r="AP1190" i="555"/>
  <c r="AO1190" i="555"/>
  <c r="AN1190" i="555"/>
  <c r="AP1189" i="555"/>
  <c r="AO1189" i="555"/>
  <c r="AN1189" i="555"/>
  <c r="AP1188" i="555"/>
  <c r="AO1188" i="555"/>
  <c r="AN1188" i="555"/>
  <c r="AP1187" i="555"/>
  <c r="AO1187" i="555"/>
  <c r="AN1187" i="555"/>
  <c r="AP1186" i="555"/>
  <c r="AO1186" i="555"/>
  <c r="AN1186" i="555"/>
  <c r="AP1185" i="555"/>
  <c r="AO1185" i="555"/>
  <c r="AN1185" i="555"/>
  <c r="AO1184" i="555"/>
  <c r="AN1184" i="555"/>
  <c r="AO1183" i="555"/>
  <c r="AN1183" i="555"/>
  <c r="AO1182" i="555"/>
  <c r="AN1182" i="555"/>
  <c r="AO1181" i="555"/>
  <c r="AN1181" i="555"/>
  <c r="AO1180" i="555"/>
  <c r="AN1180" i="555"/>
  <c r="AO1179" i="555"/>
  <c r="AN1179" i="555"/>
  <c r="AP1178" i="555"/>
  <c r="AO1178" i="555"/>
  <c r="AN1178" i="555"/>
  <c r="AP1177" i="555"/>
  <c r="AO1177" i="555"/>
  <c r="AN1177" i="555"/>
  <c r="AP1176" i="555"/>
  <c r="AO1176" i="555"/>
  <c r="AN1176" i="555"/>
  <c r="AP1175" i="555"/>
  <c r="AO1175" i="555"/>
  <c r="AN1175" i="555"/>
  <c r="AP1174" i="555"/>
  <c r="AO1174" i="555"/>
  <c r="AN1174" i="555"/>
  <c r="AP1173" i="555"/>
  <c r="AO1173" i="555"/>
  <c r="AN1173" i="555"/>
  <c r="AP1172" i="555"/>
  <c r="AO1172" i="555"/>
  <c r="AN1172" i="555"/>
  <c r="AP1171" i="555"/>
  <c r="AO1171" i="555"/>
  <c r="AN1171" i="555"/>
  <c r="AO1170" i="555"/>
  <c r="AN1170" i="555"/>
  <c r="AO1169" i="555"/>
  <c r="AN1169" i="555"/>
  <c r="AP1168" i="555"/>
  <c r="AO1168" i="555"/>
  <c r="AN1168" i="555"/>
  <c r="AP1167" i="555"/>
  <c r="AO1167" i="555"/>
  <c r="AN1167" i="555"/>
  <c r="AP1166" i="555"/>
  <c r="AO1166" i="555"/>
  <c r="AN1166" i="555"/>
  <c r="AP1165" i="555"/>
  <c r="AO1165" i="555"/>
  <c r="AN1165" i="555"/>
  <c r="AP1164" i="555"/>
  <c r="AO1164" i="555"/>
  <c r="AN1164" i="555"/>
  <c r="AP1163" i="555"/>
  <c r="AO1163" i="555"/>
  <c r="AN1163" i="555"/>
  <c r="AP1162" i="555"/>
  <c r="AO1162" i="555"/>
  <c r="AN1162" i="555"/>
  <c r="AP1161" i="555"/>
  <c r="AO1161" i="555"/>
  <c r="AN1161" i="555"/>
  <c r="AP1160" i="555"/>
  <c r="AO1160" i="555"/>
  <c r="AN1160" i="555"/>
  <c r="AO1159" i="555"/>
  <c r="AN1159" i="555"/>
  <c r="AP1158" i="555"/>
  <c r="AO1158" i="555"/>
  <c r="AN1158" i="555"/>
  <c r="AP1157" i="555"/>
  <c r="AO1157" i="555"/>
  <c r="AN1157" i="555"/>
  <c r="AP1156" i="555"/>
  <c r="AO1156" i="555"/>
  <c r="AN1156" i="555"/>
  <c r="AP1155" i="555"/>
  <c r="AO1155" i="555"/>
  <c r="AN1155" i="555"/>
  <c r="AP1154" i="555"/>
  <c r="AO1154" i="555"/>
  <c r="AN1154" i="555"/>
  <c r="AO1151" i="555"/>
  <c r="AN1151" i="555"/>
  <c r="AO1150" i="555"/>
  <c r="AN1150" i="555"/>
  <c r="AO1149" i="555"/>
  <c r="AN1149" i="555"/>
  <c r="AO1148" i="555"/>
  <c r="AN1148" i="555"/>
  <c r="AO1147" i="555"/>
  <c r="AN1147" i="555"/>
  <c r="AO1146" i="555"/>
  <c r="AN1146" i="555"/>
  <c r="AO1145" i="555"/>
  <c r="AN1145" i="555"/>
  <c r="AO1144" i="555"/>
  <c r="AN1144" i="555"/>
  <c r="AP1134" i="555"/>
  <c r="AO1134" i="555"/>
  <c r="AN1134" i="555"/>
  <c r="AO1133" i="555"/>
  <c r="AN1133" i="555"/>
  <c r="AO1132" i="555"/>
  <c r="AN1132" i="555"/>
  <c r="AO1131" i="555"/>
  <c r="AN1131" i="555"/>
  <c r="AO1130" i="555"/>
  <c r="AN1130" i="555"/>
  <c r="AP1129" i="555"/>
  <c r="AO1129" i="555"/>
  <c r="AP1128" i="555"/>
  <c r="AO1128" i="555"/>
  <c r="AP1125" i="555"/>
  <c r="AO1125" i="555"/>
  <c r="AN1125" i="555"/>
  <c r="AO1123" i="555"/>
  <c r="AN1123" i="555"/>
  <c r="AO1122" i="555"/>
  <c r="AN1122" i="555"/>
  <c r="AO1121" i="555"/>
  <c r="AN1121" i="555"/>
  <c r="AP1120" i="555"/>
  <c r="AO1120" i="555"/>
  <c r="AN1120" i="555"/>
  <c r="AP1119" i="555"/>
  <c r="AO1119" i="555"/>
  <c r="AN1119" i="555"/>
  <c r="AO1118" i="555"/>
  <c r="AN1118" i="555"/>
  <c r="AP1117" i="555"/>
  <c r="AO1117" i="555"/>
  <c r="AN1117" i="555"/>
  <c r="AO1116" i="555"/>
  <c r="AN1116" i="555"/>
  <c r="AO1115" i="555"/>
  <c r="AN1115" i="555"/>
  <c r="AO1114" i="555"/>
  <c r="AN1114" i="555"/>
  <c r="AO1113" i="555"/>
  <c r="AN1113" i="555"/>
  <c r="AO1112" i="555"/>
  <c r="AN1112" i="555"/>
  <c r="AO1111" i="555"/>
  <c r="AN1111" i="555"/>
  <c r="AO1110" i="555"/>
  <c r="AN1110" i="555"/>
  <c r="AO1109" i="555"/>
  <c r="AN1109" i="555"/>
  <c r="AO1108" i="555"/>
  <c r="AN1108" i="555"/>
  <c r="AO1107" i="555"/>
  <c r="AN1107" i="555"/>
  <c r="AO1106" i="555"/>
  <c r="AN1106" i="555"/>
  <c r="AO1105" i="555"/>
  <c r="AN1105" i="555"/>
  <c r="AP1104" i="555"/>
  <c r="AO1104" i="555"/>
  <c r="AN1104" i="555"/>
  <c r="AP1103" i="555"/>
  <c r="AO1103" i="555"/>
  <c r="AN1103" i="555"/>
  <c r="AP1102" i="555"/>
  <c r="AO1102" i="555"/>
  <c r="AN1102" i="555"/>
  <c r="AP1101" i="555"/>
  <c r="AO1101" i="555"/>
  <c r="AN1101" i="555"/>
  <c r="AO1100" i="555"/>
  <c r="AN1100" i="555"/>
  <c r="AO1099" i="555"/>
  <c r="AN1099" i="555"/>
  <c r="AP1098" i="555"/>
  <c r="AO1098" i="555"/>
  <c r="AN1098" i="555"/>
  <c r="AP1097" i="555"/>
  <c r="AO1097" i="555"/>
  <c r="AP1096" i="555"/>
  <c r="AO1096" i="555"/>
  <c r="AN1096" i="555"/>
  <c r="AP1095" i="555"/>
  <c r="AO1095" i="555"/>
  <c r="AN1095" i="555"/>
  <c r="AO1094" i="555"/>
  <c r="AN1094" i="555"/>
  <c r="AO1093" i="555"/>
  <c r="AN1093" i="555"/>
  <c r="AO1092" i="555"/>
  <c r="AN1092" i="555"/>
  <c r="AO1091" i="555"/>
  <c r="AN1091" i="555"/>
  <c r="AP1090" i="555"/>
  <c r="AN1090" i="555"/>
  <c r="AO1089" i="555"/>
  <c r="AN1089" i="555"/>
  <c r="AP1087" i="555"/>
  <c r="AO1087" i="555"/>
  <c r="AN1087" i="555"/>
  <c r="AP1086" i="555"/>
  <c r="AO1086" i="555"/>
  <c r="AN1086" i="555"/>
  <c r="AP1085" i="555"/>
  <c r="AO1085" i="555"/>
  <c r="AN1085" i="555"/>
  <c r="AP1083" i="555"/>
  <c r="AO1083" i="555"/>
  <c r="AN1083" i="555"/>
  <c r="AO1082" i="555"/>
  <c r="AN1082" i="555"/>
  <c r="AO1081" i="555"/>
  <c r="AN1081" i="555"/>
  <c r="AP1080" i="555"/>
  <c r="AO1080" i="555"/>
  <c r="AN1080" i="555"/>
  <c r="AP1079" i="555"/>
  <c r="AO1079" i="555"/>
  <c r="AN1079" i="555"/>
  <c r="AO1078" i="555"/>
  <c r="AN1078" i="555"/>
  <c r="AO1077" i="555"/>
  <c r="AN1077" i="555"/>
  <c r="AO1076" i="555"/>
  <c r="AN1076" i="555"/>
  <c r="AP1075" i="555"/>
  <c r="AO1075" i="555"/>
  <c r="AP1074" i="555"/>
  <c r="AO1074" i="555"/>
  <c r="AN1074" i="555"/>
  <c r="AP1073" i="555"/>
  <c r="AO1073" i="555"/>
  <c r="AN1073" i="555"/>
  <c r="AP1072" i="555"/>
  <c r="AO1072" i="555"/>
  <c r="AN1072" i="555"/>
  <c r="AO1071" i="555"/>
  <c r="AN1071" i="555"/>
  <c r="AP1070" i="555"/>
  <c r="AO1070" i="555"/>
  <c r="AN1070" i="555"/>
  <c r="AO1069" i="555"/>
  <c r="AN1069" i="555"/>
  <c r="AO1068" i="555"/>
  <c r="AN1068" i="555"/>
  <c r="AP1067" i="555"/>
  <c r="AO1067" i="555"/>
  <c r="AN1067" i="555"/>
  <c r="AO1066" i="555"/>
  <c r="AN1066" i="555"/>
  <c r="AO1065" i="555"/>
  <c r="AN1065" i="555"/>
  <c r="AP1064" i="555"/>
  <c r="AO1064" i="555"/>
  <c r="AN1064" i="555"/>
  <c r="AO1062" i="555"/>
  <c r="AN1062" i="555"/>
  <c r="AP1061" i="555"/>
  <c r="AO1061" i="555"/>
  <c r="AP1060" i="555"/>
  <c r="AO1060" i="555"/>
  <c r="AN1060" i="555"/>
  <c r="AO1059" i="555"/>
  <c r="AN1059" i="555"/>
  <c r="AO1058" i="555"/>
  <c r="AN1058" i="555"/>
  <c r="AP1057" i="555"/>
  <c r="AO1057" i="555"/>
  <c r="AN1057" i="555"/>
  <c r="AP1055" i="555"/>
  <c r="AN1055" i="555"/>
  <c r="AP1054" i="555"/>
  <c r="AO1054" i="555"/>
  <c r="AN1054" i="555"/>
  <c r="AP1053" i="555"/>
  <c r="AO1053" i="555"/>
  <c r="AN1053" i="555"/>
  <c r="AP1052" i="555"/>
  <c r="AO1052" i="555"/>
  <c r="AN1052" i="555"/>
  <c r="AO1051" i="555"/>
  <c r="AN1051" i="555"/>
  <c r="AO1050" i="555"/>
  <c r="AN1050" i="555"/>
  <c r="AO1049" i="555"/>
  <c r="AN1049" i="555"/>
  <c r="AP1048" i="555"/>
  <c r="AO1048" i="555"/>
  <c r="AN1048" i="555"/>
  <c r="AO1047" i="555"/>
  <c r="AN1047" i="555"/>
  <c r="AO1046" i="555"/>
  <c r="AN1046" i="555"/>
  <c r="AO1045" i="555"/>
  <c r="AN1045" i="555"/>
  <c r="AP1044" i="555"/>
  <c r="AO1044" i="555"/>
  <c r="AN1044" i="555"/>
  <c r="AO1043" i="555"/>
  <c r="AN1043" i="555"/>
  <c r="AP1042" i="555"/>
  <c r="AO1042" i="555"/>
  <c r="AN1042" i="555"/>
  <c r="AP1040" i="555"/>
  <c r="AO1040" i="555"/>
  <c r="AN1040" i="555"/>
  <c r="AP1039" i="555"/>
  <c r="AO1039" i="555"/>
  <c r="AN1039" i="555"/>
  <c r="AP1038" i="555"/>
  <c r="AO1038" i="555"/>
  <c r="AN1038" i="555"/>
  <c r="AP1037" i="555"/>
  <c r="AO1037" i="555"/>
  <c r="AN1037" i="555"/>
  <c r="AP1036" i="555"/>
  <c r="AO1036" i="555"/>
  <c r="AN1036" i="555"/>
  <c r="AP1035" i="555"/>
  <c r="AO1035" i="555"/>
  <c r="AN1035" i="555"/>
  <c r="AP1034" i="555"/>
  <c r="AO1034" i="555"/>
  <c r="AN1034" i="555"/>
  <c r="AP1033" i="555"/>
  <c r="AO1033" i="555"/>
  <c r="AN1033" i="555"/>
  <c r="AP1032" i="555"/>
  <c r="AO1032" i="555"/>
  <c r="AN1032" i="555"/>
  <c r="AP1031" i="555"/>
  <c r="AO1031" i="555"/>
  <c r="AN1031" i="555"/>
  <c r="AP1030" i="555"/>
  <c r="AO1030" i="555"/>
  <c r="AN1030" i="555"/>
  <c r="AP1029" i="555"/>
  <c r="AO1029" i="555"/>
  <c r="AN1029" i="555"/>
  <c r="AP1028" i="555"/>
  <c r="AO1028" i="555"/>
  <c r="AN1028" i="555"/>
  <c r="AP1027" i="555"/>
  <c r="AO1027" i="555"/>
  <c r="AN1027" i="555"/>
  <c r="AP1026" i="555"/>
  <c r="AO1026" i="555"/>
  <c r="AN1026" i="555"/>
  <c r="AP1025" i="555"/>
  <c r="AO1025" i="555"/>
  <c r="AN1025" i="555"/>
  <c r="AP1024" i="555"/>
  <c r="AO1024" i="555"/>
  <c r="AN1024" i="555"/>
  <c r="AP1023" i="555"/>
  <c r="AO1023" i="555"/>
  <c r="AN1023" i="555"/>
  <c r="AP1022" i="555"/>
  <c r="AO1022" i="555"/>
  <c r="AN1022" i="555"/>
  <c r="AP1021" i="555"/>
  <c r="AO1021" i="555"/>
  <c r="AN1021" i="555"/>
  <c r="AP1020" i="555"/>
  <c r="AO1020" i="555"/>
  <c r="AN1020" i="555"/>
  <c r="AP1019" i="555"/>
  <c r="AO1019" i="555"/>
  <c r="AN1019" i="555"/>
  <c r="AP1018" i="555"/>
  <c r="AO1018" i="555"/>
  <c r="AN1018" i="555"/>
  <c r="AP1017" i="555"/>
  <c r="AO1017" i="555"/>
  <c r="AN1017" i="555"/>
  <c r="AP1016" i="555"/>
  <c r="AO1016" i="555"/>
  <c r="AN1016" i="555"/>
  <c r="AP1015" i="555"/>
  <c r="AO1015" i="555"/>
  <c r="AN1015" i="555"/>
  <c r="AP1014" i="555"/>
  <c r="AO1014" i="555"/>
  <c r="AN1014" i="555"/>
  <c r="AP1013" i="555"/>
  <c r="AO1013" i="555"/>
  <c r="AN1013" i="555"/>
  <c r="AP1011" i="555"/>
  <c r="AO1011" i="555"/>
  <c r="AN1011" i="555"/>
  <c r="AP1010" i="555"/>
  <c r="AO1010" i="555"/>
  <c r="AN1010" i="555"/>
  <c r="AP1009" i="555"/>
  <c r="AO1009" i="555"/>
  <c r="AN1009" i="555"/>
  <c r="AP1008" i="555"/>
  <c r="AO1008" i="555"/>
  <c r="AN1008" i="555"/>
  <c r="AP1007" i="555"/>
  <c r="AO1007" i="555"/>
  <c r="AN1007" i="555"/>
  <c r="AP1006" i="555"/>
  <c r="AO1006" i="555"/>
  <c r="AN1006" i="555"/>
  <c r="AP1005" i="555"/>
  <c r="AO1005" i="555"/>
  <c r="AN1005" i="555"/>
  <c r="AP979" i="555"/>
  <c r="AO979" i="555"/>
  <c r="AN979" i="555"/>
  <c r="AO978" i="555"/>
  <c r="AN978" i="555"/>
  <c r="AP972" i="555"/>
  <c r="AO972" i="555"/>
  <c r="AN972" i="555"/>
  <c r="AO971" i="555"/>
  <c r="AN971" i="555"/>
  <c r="AO970" i="555"/>
  <c r="AN970" i="555"/>
  <c r="AP969" i="555"/>
  <c r="AO969" i="555"/>
  <c r="AN969" i="555"/>
  <c r="AO965" i="555"/>
  <c r="AP964" i="555"/>
  <c r="AO964" i="555"/>
  <c r="AN964" i="555"/>
  <c r="AO963" i="555"/>
  <c r="AN963" i="555"/>
  <c r="AO962" i="555"/>
  <c r="AN962" i="555"/>
  <c r="AO961" i="555"/>
  <c r="AN961" i="555"/>
  <c r="AO960" i="555"/>
  <c r="AN960" i="555"/>
  <c r="AO959" i="555"/>
  <c r="AN959" i="555"/>
  <c r="AO958" i="555"/>
  <c r="AO957" i="555"/>
  <c r="AN957" i="555"/>
  <c r="AO956" i="555"/>
  <c r="AN956" i="555"/>
  <c r="AO954" i="555"/>
  <c r="AN954" i="555"/>
  <c r="AN951" i="555"/>
  <c r="AN950" i="555"/>
  <c r="AO949" i="555"/>
  <c r="AN949" i="555"/>
  <c r="AO948" i="555"/>
  <c r="AN948" i="555"/>
  <c r="AO947" i="555"/>
  <c r="AN947" i="555"/>
  <c r="AO946" i="555"/>
  <c r="AN946" i="555"/>
  <c r="AO945" i="555"/>
  <c r="AN945" i="555"/>
  <c r="AO944" i="555"/>
  <c r="AN944" i="555"/>
  <c r="AO943" i="555"/>
  <c r="AN943" i="555"/>
  <c r="AO942" i="555"/>
  <c r="AN942" i="555"/>
  <c r="AO941" i="555"/>
  <c r="AN941" i="555"/>
  <c r="AO940" i="555"/>
  <c r="AN940" i="555"/>
  <c r="AO939" i="555"/>
  <c r="AN939" i="555"/>
  <c r="AO938" i="555"/>
  <c r="AN938" i="555"/>
  <c r="AP937" i="555"/>
  <c r="AO937" i="555"/>
  <c r="AN937" i="555"/>
  <c r="AP936" i="555"/>
  <c r="AO936" i="555"/>
  <c r="AN936" i="555"/>
  <c r="AP935" i="555"/>
  <c r="AO935" i="555"/>
  <c r="AN935" i="555"/>
  <c r="AP934" i="555"/>
  <c r="AO934" i="555"/>
  <c r="AN934" i="555"/>
  <c r="AO933" i="555"/>
  <c r="AN933" i="555"/>
  <c r="AP932" i="555"/>
  <c r="AO932" i="555"/>
  <c r="AN932" i="555"/>
  <c r="AP931" i="555"/>
  <c r="AO931" i="555"/>
  <c r="AN931" i="555"/>
  <c r="AP930" i="555"/>
  <c r="AO930" i="555"/>
  <c r="AN930" i="555"/>
  <c r="AP929" i="555"/>
  <c r="AO929" i="555"/>
  <c r="AN929" i="555"/>
  <c r="AP928" i="555"/>
  <c r="AO928" i="555"/>
  <c r="AN928" i="555"/>
  <c r="AP927" i="555"/>
  <c r="AO927" i="555"/>
  <c r="AN927" i="555"/>
  <c r="AP926" i="555"/>
  <c r="AO926" i="555"/>
  <c r="AN926" i="555"/>
  <c r="AP925" i="555"/>
  <c r="AO925" i="555"/>
  <c r="AN925" i="555"/>
  <c r="AP924" i="555"/>
  <c r="AO924" i="555"/>
  <c r="AN924" i="555"/>
  <c r="AP923" i="555"/>
  <c r="AO923" i="555"/>
  <c r="AN923" i="555"/>
  <c r="AO922" i="555"/>
  <c r="AN922" i="555"/>
  <c r="AP921" i="555"/>
  <c r="AO921" i="555"/>
  <c r="AN921" i="555"/>
  <c r="AP920" i="555"/>
  <c r="AO920" i="555"/>
  <c r="AN920" i="555"/>
  <c r="AP919" i="555"/>
  <c r="AO919" i="555"/>
  <c r="AN919" i="555"/>
  <c r="AP918" i="555"/>
  <c r="AO918" i="555"/>
  <c r="AN918" i="555"/>
  <c r="AO917" i="555"/>
  <c r="AN917" i="555"/>
  <c r="AP916" i="555"/>
  <c r="AO916" i="555"/>
  <c r="AN916" i="555"/>
  <c r="AP915" i="555"/>
  <c r="AO915" i="555"/>
  <c r="AN915" i="555"/>
  <c r="AP914" i="555"/>
  <c r="AO914" i="555"/>
  <c r="AN914" i="555"/>
  <c r="AO913" i="555"/>
  <c r="AN913" i="555"/>
  <c r="AP912" i="555"/>
  <c r="AO912" i="555"/>
  <c r="AN912" i="555"/>
  <c r="AO911" i="555"/>
  <c r="AN911" i="555"/>
  <c r="AP910" i="555"/>
  <c r="AO910" i="555"/>
  <c r="AN910" i="555"/>
  <c r="AP909" i="555"/>
  <c r="AO909" i="555"/>
  <c r="AN909" i="555"/>
  <c r="AP908" i="555"/>
  <c r="AO908" i="555"/>
  <c r="AN908" i="555"/>
  <c r="AO907" i="555"/>
  <c r="AN907" i="555"/>
  <c r="AP906" i="555"/>
  <c r="AO906" i="555"/>
  <c r="AN906" i="555"/>
  <c r="AO905" i="555"/>
  <c r="AN905" i="555"/>
  <c r="AP904" i="555"/>
  <c r="AO904" i="555"/>
  <c r="AN904" i="555"/>
  <c r="AO903" i="555"/>
  <c r="AN903" i="555"/>
  <c r="AP902" i="555"/>
  <c r="AO902" i="555"/>
  <c r="AN902" i="555"/>
  <c r="AP901" i="555"/>
  <c r="AO901" i="555"/>
  <c r="AN901" i="555"/>
  <c r="AP900" i="555"/>
  <c r="AO900" i="555"/>
  <c r="AN900" i="555"/>
  <c r="AO899" i="555"/>
  <c r="AN899" i="555"/>
  <c r="AP898" i="555"/>
  <c r="AO898" i="555"/>
  <c r="AN898" i="555"/>
  <c r="AP897" i="555"/>
  <c r="AO897" i="555"/>
  <c r="AN897" i="555"/>
  <c r="AP896" i="555"/>
  <c r="AO896" i="555"/>
  <c r="AN896" i="555"/>
  <c r="AO895" i="555"/>
  <c r="AN895" i="555"/>
  <c r="AO894" i="555"/>
  <c r="AN894" i="555"/>
  <c r="AP893" i="555"/>
  <c r="AO893" i="555"/>
  <c r="AN893" i="555"/>
  <c r="AP892" i="555"/>
  <c r="AO892" i="555"/>
  <c r="AN892" i="555"/>
  <c r="AO891" i="555"/>
  <c r="AN891" i="555"/>
  <c r="AP890" i="555"/>
  <c r="AO890" i="555"/>
  <c r="AN890" i="555"/>
  <c r="AP889" i="555"/>
  <c r="AO889" i="555"/>
  <c r="AN889" i="555"/>
  <c r="AP888" i="555"/>
  <c r="AO888" i="555"/>
  <c r="AN888" i="555"/>
  <c r="AP887" i="555"/>
  <c r="AO887" i="555"/>
  <c r="AN887" i="555"/>
  <c r="AP886" i="555"/>
  <c r="AO886" i="555"/>
  <c r="AN886" i="555"/>
  <c r="AP885" i="555"/>
  <c r="AO885" i="555"/>
  <c r="AN885" i="555"/>
  <c r="AP884" i="555"/>
  <c r="AO884" i="555"/>
  <c r="AN884" i="555"/>
  <c r="AP883" i="555"/>
  <c r="AO883" i="555"/>
  <c r="AN883" i="555"/>
  <c r="AP879" i="555"/>
  <c r="AO879" i="555"/>
  <c r="AN879" i="555"/>
  <c r="AP878" i="555"/>
  <c r="AO878" i="555"/>
  <c r="AN878" i="555"/>
  <c r="AP877" i="555"/>
  <c r="AO877" i="555"/>
  <c r="AN877" i="555"/>
  <c r="AP876" i="555"/>
  <c r="AO876" i="555"/>
  <c r="AN876" i="555"/>
  <c r="AP875" i="555"/>
  <c r="AO875" i="555"/>
  <c r="AN875" i="555"/>
  <c r="AP874" i="555"/>
  <c r="AO874" i="555"/>
  <c r="AN874" i="555"/>
  <c r="AP873" i="555"/>
  <c r="AO873" i="555"/>
  <c r="AN873" i="555"/>
  <c r="AO872" i="555"/>
  <c r="AN872" i="555"/>
  <c r="AO871" i="555"/>
  <c r="AN871" i="555"/>
  <c r="AP870" i="555"/>
  <c r="AO870" i="555"/>
  <c r="AN870" i="555"/>
  <c r="AO869" i="555"/>
  <c r="AN869" i="555"/>
  <c r="AP868" i="555"/>
  <c r="AO868" i="555"/>
  <c r="AN868" i="555"/>
  <c r="AP866" i="555"/>
  <c r="AO866" i="555"/>
  <c r="AN866" i="555"/>
  <c r="AP864" i="555"/>
  <c r="AO864" i="555"/>
  <c r="AN864" i="555"/>
  <c r="AP863" i="555"/>
  <c r="AO863" i="555"/>
  <c r="AN863" i="555"/>
  <c r="AP862" i="555"/>
  <c r="AO862" i="555"/>
  <c r="AN862" i="555"/>
  <c r="AP861" i="555"/>
  <c r="AO861" i="555"/>
  <c r="AN861" i="555"/>
  <c r="AP860" i="555"/>
  <c r="AO860" i="555"/>
  <c r="AN860" i="555"/>
  <c r="AP859" i="555"/>
  <c r="AO859" i="555"/>
  <c r="AN859" i="555"/>
  <c r="AP858" i="555"/>
  <c r="AO858" i="555"/>
  <c r="AN858" i="555"/>
  <c r="AP856" i="555"/>
  <c r="AO856" i="555"/>
  <c r="AN856" i="555"/>
  <c r="AO855" i="555"/>
  <c r="AN855" i="555"/>
  <c r="AP854" i="555"/>
  <c r="AO854" i="555"/>
  <c r="AN854" i="555"/>
  <c r="AP851" i="555"/>
  <c r="AO851" i="555"/>
  <c r="AN851" i="555"/>
  <c r="AP850" i="555"/>
  <c r="AO850" i="555"/>
  <c r="AN850" i="555"/>
  <c r="AP834" i="555"/>
  <c r="AO834" i="555"/>
  <c r="AN834" i="555"/>
  <c r="AP833" i="555"/>
  <c r="AO833" i="555"/>
  <c r="AN833" i="555"/>
  <c r="AP823" i="555"/>
  <c r="AO823" i="555"/>
  <c r="AN823" i="555"/>
  <c r="AP822" i="555"/>
  <c r="AO822" i="555"/>
  <c r="AN822" i="555"/>
  <c r="AP821" i="555"/>
  <c r="AO821" i="555"/>
  <c r="AN821" i="555"/>
  <c r="AP820" i="555"/>
  <c r="AO820" i="555"/>
  <c r="AN820" i="555"/>
  <c r="AO819" i="555"/>
  <c r="AN819" i="555"/>
  <c r="AP818" i="555"/>
  <c r="AO818" i="555"/>
  <c r="AN818" i="555"/>
  <c r="AP817" i="555"/>
  <c r="AO817" i="555"/>
  <c r="AN817" i="555"/>
  <c r="AP816" i="555"/>
  <c r="AO816" i="555"/>
  <c r="AN816" i="555"/>
  <c r="AP815" i="555"/>
  <c r="AO815" i="555"/>
  <c r="AN815" i="555"/>
  <c r="AP814" i="555"/>
  <c r="AO814" i="555"/>
  <c r="AN814" i="555"/>
  <c r="AP813" i="555"/>
  <c r="AO813" i="555"/>
  <c r="AN813" i="555"/>
  <c r="AP812" i="555"/>
  <c r="AO812" i="555"/>
  <c r="AN812" i="555"/>
  <c r="AP811" i="555"/>
  <c r="AO811" i="555"/>
  <c r="AN811" i="555"/>
  <c r="AO810" i="555"/>
  <c r="AN810" i="555"/>
  <c r="AO809" i="555"/>
  <c r="AN809" i="555"/>
  <c r="AO808" i="555"/>
  <c r="AN808" i="555"/>
  <c r="AP807" i="555"/>
  <c r="AO807" i="555"/>
  <c r="AN807" i="555"/>
  <c r="AO806" i="555"/>
  <c r="AN806" i="555"/>
  <c r="AP804" i="555"/>
  <c r="AO804" i="555"/>
  <c r="AN804" i="555"/>
  <c r="AP803" i="555"/>
  <c r="AO803" i="555"/>
  <c r="AN803" i="555"/>
  <c r="AP802" i="555"/>
  <c r="AO802" i="555"/>
  <c r="AN802" i="555"/>
  <c r="AP801" i="555"/>
  <c r="AO801" i="555"/>
  <c r="AN801" i="555"/>
  <c r="AO800" i="555"/>
  <c r="AN800" i="555"/>
  <c r="AP799" i="555"/>
  <c r="AO799" i="555"/>
  <c r="AN799" i="555"/>
  <c r="AP798" i="555"/>
  <c r="AO798" i="555"/>
  <c r="AN798" i="555"/>
  <c r="AP797" i="555"/>
  <c r="AO797" i="555"/>
  <c r="AN797" i="555"/>
  <c r="AO796" i="555"/>
  <c r="AN796" i="555"/>
  <c r="AP795" i="555"/>
  <c r="AO795" i="555"/>
  <c r="AN795" i="555"/>
  <c r="AP794" i="555"/>
  <c r="AO794" i="555"/>
  <c r="AN794" i="555"/>
  <c r="AP793" i="555"/>
  <c r="AO793" i="555"/>
  <c r="AN793" i="555"/>
  <c r="AP792" i="555"/>
  <c r="AO792" i="555"/>
  <c r="AN792" i="555"/>
  <c r="AO788" i="555"/>
  <c r="AN788" i="555"/>
  <c r="AO787" i="555"/>
  <c r="AN787" i="555"/>
  <c r="AO786" i="555"/>
  <c r="AN786" i="555"/>
  <c r="AO785" i="555"/>
  <c r="AN785" i="555"/>
  <c r="AP782" i="555"/>
  <c r="AO782" i="555"/>
  <c r="AN782" i="555"/>
  <c r="AP781" i="555"/>
  <c r="AO781" i="555"/>
  <c r="AN781" i="555"/>
  <c r="AP780" i="555"/>
  <c r="AO780" i="555"/>
  <c r="AN780" i="555"/>
  <c r="AP779" i="555"/>
  <c r="AO779" i="555"/>
  <c r="AN779" i="555"/>
  <c r="AP778" i="555"/>
  <c r="AO778" i="555"/>
  <c r="AN778" i="555"/>
  <c r="AP777" i="555"/>
  <c r="AO777" i="555"/>
  <c r="AN777" i="555"/>
  <c r="AP776" i="555"/>
  <c r="AO776" i="555"/>
  <c r="AN776" i="555"/>
  <c r="AP775" i="555"/>
  <c r="AO775" i="555"/>
  <c r="AN775" i="555"/>
  <c r="AP774" i="555"/>
  <c r="AO774" i="555"/>
  <c r="AN774" i="555"/>
  <c r="AP773" i="555"/>
  <c r="AO773" i="555"/>
  <c r="AN773" i="555"/>
  <c r="AP772" i="555"/>
  <c r="AO772" i="555"/>
  <c r="AN772" i="555"/>
  <c r="AP771" i="555"/>
  <c r="AO771" i="555"/>
  <c r="AN771" i="555"/>
  <c r="AP770" i="555"/>
  <c r="AO770" i="555"/>
  <c r="AN770" i="555"/>
  <c r="AP769" i="555"/>
  <c r="AO769" i="555"/>
  <c r="AN769" i="555"/>
  <c r="AP768" i="555"/>
  <c r="AO768" i="555"/>
  <c r="AN768" i="555"/>
  <c r="AP767" i="555"/>
  <c r="AO767" i="555"/>
  <c r="AN767" i="555"/>
  <c r="AP739" i="555"/>
  <c r="AO739" i="555"/>
  <c r="AN739" i="555"/>
  <c r="AO738" i="555"/>
  <c r="AN738" i="555"/>
  <c r="AO737" i="555"/>
  <c r="AN737" i="555"/>
  <c r="AO736" i="555"/>
  <c r="AN736" i="555"/>
  <c r="AP734" i="555"/>
  <c r="AO734" i="555"/>
  <c r="AN734" i="555"/>
  <c r="AO733" i="555"/>
  <c r="AN733" i="555"/>
  <c r="AO732" i="555"/>
  <c r="AN732" i="555"/>
  <c r="AO731" i="555"/>
  <c r="AN731" i="555"/>
  <c r="AO730" i="555"/>
  <c r="AP729" i="555"/>
  <c r="AO729" i="555"/>
  <c r="AN729" i="555"/>
  <c r="AO728" i="555"/>
  <c r="AN728" i="555"/>
  <c r="AO727" i="555"/>
  <c r="AN727" i="555"/>
  <c r="AO726" i="555"/>
  <c r="AN726" i="555"/>
  <c r="AO725" i="555"/>
  <c r="AP724" i="555"/>
  <c r="AO724" i="555"/>
  <c r="AN724" i="555"/>
  <c r="AP723" i="555"/>
  <c r="AO723" i="555"/>
  <c r="AP722" i="555"/>
  <c r="AO722" i="555"/>
  <c r="AN722" i="555"/>
  <c r="AO721" i="555"/>
  <c r="AN721" i="555"/>
  <c r="AO720" i="555"/>
  <c r="AN720" i="555"/>
  <c r="AO719" i="555"/>
  <c r="AN719" i="555"/>
  <c r="AO718" i="555"/>
  <c r="AN718" i="555"/>
  <c r="AO717" i="555"/>
  <c r="AN717" i="555"/>
  <c r="AO716" i="555"/>
  <c r="AN716" i="555"/>
  <c r="AP715" i="555"/>
  <c r="AO715" i="555"/>
  <c r="AN715" i="555"/>
  <c r="AO714" i="555"/>
  <c r="AN714" i="555"/>
  <c r="AO713" i="555"/>
  <c r="AN713" i="555"/>
  <c r="AO712" i="555"/>
  <c r="AN712" i="555"/>
  <c r="AO711" i="555"/>
  <c r="AN711" i="555"/>
  <c r="AO710" i="555"/>
  <c r="AN710" i="555"/>
  <c r="AP709" i="555"/>
  <c r="AO709" i="555"/>
  <c r="AN709" i="555"/>
  <c r="AN708" i="555"/>
  <c r="AO707" i="555"/>
  <c r="AN707" i="555"/>
  <c r="AN706" i="555"/>
  <c r="AO705" i="555"/>
  <c r="AN705" i="555"/>
  <c r="AP704" i="555"/>
  <c r="AO704" i="555"/>
  <c r="AN704" i="555"/>
  <c r="AP703" i="555"/>
  <c r="AO703" i="555"/>
  <c r="AN703" i="555"/>
  <c r="AP702" i="555"/>
  <c r="AO702" i="555"/>
  <c r="AN702" i="555"/>
  <c r="AP701" i="555"/>
  <c r="AO701" i="555"/>
  <c r="AN701" i="555"/>
  <c r="AP700" i="555"/>
  <c r="AO700" i="555"/>
  <c r="AN700" i="555"/>
  <c r="AP699" i="555"/>
  <c r="AO699" i="555"/>
  <c r="AN699" i="555"/>
  <c r="AP698" i="555"/>
  <c r="AO698" i="555"/>
  <c r="AN698" i="555"/>
  <c r="AP697" i="555"/>
  <c r="AO697" i="555"/>
  <c r="AN697" i="555"/>
  <c r="AP696" i="555"/>
  <c r="AO696" i="555"/>
  <c r="AN696" i="555"/>
  <c r="AP695" i="555"/>
  <c r="AO695" i="555"/>
  <c r="AN695" i="555"/>
  <c r="AP694" i="555"/>
  <c r="AO694" i="555"/>
  <c r="AP693" i="555"/>
  <c r="AO693" i="555"/>
  <c r="AP692" i="555"/>
  <c r="AO692" i="555"/>
  <c r="AO691" i="555"/>
  <c r="AN691" i="555"/>
  <c r="AO690" i="555"/>
  <c r="AN690" i="555"/>
  <c r="AP689" i="555"/>
  <c r="AO689" i="555"/>
  <c r="AN689" i="555"/>
  <c r="AO688" i="555"/>
  <c r="AN688" i="555"/>
  <c r="AO687" i="555"/>
  <c r="AN687" i="555"/>
  <c r="AO686" i="555"/>
  <c r="AN686" i="555"/>
  <c r="AO685" i="555"/>
  <c r="AN685" i="555"/>
  <c r="AO684" i="555"/>
  <c r="AN684" i="555"/>
  <c r="AO683" i="555"/>
  <c r="AN683" i="555"/>
  <c r="AO682" i="555"/>
  <c r="AN682" i="555"/>
  <c r="AO681" i="555"/>
  <c r="AN681" i="555"/>
  <c r="AO680" i="555"/>
  <c r="AN680" i="555"/>
  <c r="AO679" i="555"/>
  <c r="AN679" i="555"/>
  <c r="AP678" i="555"/>
  <c r="AO678" i="555"/>
  <c r="AN678" i="555"/>
  <c r="AP677" i="555"/>
  <c r="AO677" i="555"/>
  <c r="AN677" i="555"/>
  <c r="AP676" i="555"/>
  <c r="AO676" i="555"/>
  <c r="AN676" i="555"/>
  <c r="AP675" i="555"/>
  <c r="AO675" i="555"/>
  <c r="AN675" i="555"/>
  <c r="AO674" i="555"/>
  <c r="AN674" i="555"/>
  <c r="AO673" i="555"/>
  <c r="AN673" i="555"/>
  <c r="AO672" i="555"/>
  <c r="AN672" i="555"/>
  <c r="AO671" i="555"/>
  <c r="AN671" i="555"/>
  <c r="AO670" i="555"/>
  <c r="AN670" i="555"/>
  <c r="AO669" i="555"/>
  <c r="AN669" i="555"/>
  <c r="AO668" i="555"/>
  <c r="AN668" i="555"/>
  <c r="AO667" i="555"/>
  <c r="AN667" i="555"/>
  <c r="AO666" i="555"/>
  <c r="AN666" i="555"/>
  <c r="AO665" i="555"/>
  <c r="AN665" i="555"/>
  <c r="AO664" i="555"/>
  <c r="AN664" i="555"/>
  <c r="AO663" i="555"/>
  <c r="AN663" i="555"/>
  <c r="AO662" i="555"/>
  <c r="AN662" i="555"/>
  <c r="AO661" i="555"/>
  <c r="AN661" i="555"/>
  <c r="AO660" i="555"/>
  <c r="AN660" i="555"/>
  <c r="AO659" i="555"/>
  <c r="AN659" i="555"/>
  <c r="AO658" i="555"/>
  <c r="AN658" i="555"/>
  <c r="AO657" i="555"/>
  <c r="AN657" i="555"/>
  <c r="AO656" i="555"/>
  <c r="AN656" i="555"/>
  <c r="AO655" i="555"/>
  <c r="AN655" i="555"/>
  <c r="AO654" i="555"/>
  <c r="AN654" i="555"/>
  <c r="AO653" i="555"/>
  <c r="AN653" i="555"/>
  <c r="AO652" i="555"/>
  <c r="AN652" i="555"/>
  <c r="AO651" i="555"/>
  <c r="AN651" i="555"/>
  <c r="AO650" i="555"/>
  <c r="AN650" i="555"/>
  <c r="AO649" i="555"/>
  <c r="AN649" i="555"/>
  <c r="AO648" i="555"/>
  <c r="AN648" i="555"/>
  <c r="AO647" i="555"/>
  <c r="AN647" i="555"/>
  <c r="AO646" i="555"/>
  <c r="AN646" i="555"/>
  <c r="AO645" i="555"/>
  <c r="AN645" i="555"/>
  <c r="AO644" i="555"/>
  <c r="AN644" i="555"/>
  <c r="AO643" i="555"/>
  <c r="AN643" i="555"/>
  <c r="AO642" i="555"/>
  <c r="AN642" i="555"/>
  <c r="AO641" i="555"/>
  <c r="AN641" i="555"/>
  <c r="AO640" i="555"/>
  <c r="AN640" i="555"/>
  <c r="AO639" i="555"/>
  <c r="AN639" i="555"/>
  <c r="AO638" i="555"/>
  <c r="AN638" i="555"/>
  <c r="AO637" i="555"/>
  <c r="AN637" i="555"/>
  <c r="AO636" i="555"/>
  <c r="AN636" i="555"/>
  <c r="AP635" i="555"/>
  <c r="AO635" i="555"/>
  <c r="AN635" i="555"/>
  <c r="AP634" i="555"/>
  <c r="AO634" i="555"/>
  <c r="AN634" i="555"/>
  <c r="AP633" i="555"/>
  <c r="AO633" i="555"/>
  <c r="AN633" i="555"/>
  <c r="AP632" i="555"/>
  <c r="AO632" i="555"/>
  <c r="AN632" i="555"/>
  <c r="AP631" i="555"/>
  <c r="AO631" i="555"/>
  <c r="AN631" i="555"/>
  <c r="AP630" i="555"/>
  <c r="AO630" i="555"/>
  <c r="AP629" i="555"/>
  <c r="AO629" i="555"/>
  <c r="AP628" i="555"/>
  <c r="AO628" i="555"/>
  <c r="AP627" i="555"/>
  <c r="AO627" i="555"/>
  <c r="AP626" i="555"/>
  <c r="AO626" i="555"/>
  <c r="AP625" i="555"/>
  <c r="AO625" i="555"/>
  <c r="AP624" i="555"/>
  <c r="AO624" i="555"/>
  <c r="AP623" i="555"/>
  <c r="AO623" i="555"/>
  <c r="AP622" i="555"/>
  <c r="AO622" i="555"/>
  <c r="AP621" i="555"/>
  <c r="AO621" i="555"/>
  <c r="AP620" i="555"/>
  <c r="AO620" i="555"/>
  <c r="AN620" i="555"/>
  <c r="AP619" i="555"/>
  <c r="AO619" i="555"/>
  <c r="AN619" i="555"/>
  <c r="AP618" i="555"/>
  <c r="AO618" i="555"/>
  <c r="AP617" i="555"/>
  <c r="AO617" i="555"/>
  <c r="AP616" i="555"/>
  <c r="AO616" i="555"/>
  <c r="AP615" i="555"/>
  <c r="AO615" i="555"/>
  <c r="AP614" i="555"/>
  <c r="AO614" i="555"/>
  <c r="AN614" i="555"/>
  <c r="AO613" i="555"/>
  <c r="AN613" i="555"/>
  <c r="AP612" i="555"/>
  <c r="AO612" i="555"/>
  <c r="AN612" i="555"/>
  <c r="AO611" i="555"/>
  <c r="AN611" i="555"/>
  <c r="AO610" i="555"/>
  <c r="AN610" i="555"/>
  <c r="AO609" i="555"/>
  <c r="AN609" i="555"/>
  <c r="AO608" i="555"/>
  <c r="AN608" i="555"/>
  <c r="AO607" i="555"/>
  <c r="AN607" i="555"/>
  <c r="AO606" i="555"/>
  <c r="AN606" i="555"/>
  <c r="AO605" i="555"/>
  <c r="AN605" i="555"/>
  <c r="AO604" i="555"/>
  <c r="AN604" i="555"/>
  <c r="AO603" i="555"/>
  <c r="AN603" i="555"/>
  <c r="AO602" i="555"/>
  <c r="AN602" i="555"/>
  <c r="AO601" i="555"/>
  <c r="AN601" i="555"/>
  <c r="AO600" i="555"/>
  <c r="AN600" i="555"/>
  <c r="AO599" i="555"/>
  <c r="AN599" i="555"/>
  <c r="AO598" i="555"/>
  <c r="AN598" i="555"/>
  <c r="AO597" i="555"/>
  <c r="AN597" i="555"/>
  <c r="AO596" i="555"/>
  <c r="AN596" i="555"/>
  <c r="AO595" i="555"/>
  <c r="AN595" i="555"/>
  <c r="AO593" i="555"/>
  <c r="AN593" i="555"/>
  <c r="AP591" i="555"/>
  <c r="AO591" i="555"/>
  <c r="AO588" i="555"/>
  <c r="AN588" i="555"/>
  <c r="AO587" i="555"/>
  <c r="AN587" i="555"/>
  <c r="AO586" i="555"/>
  <c r="AN586" i="555"/>
  <c r="AO585" i="555"/>
  <c r="AN585" i="555"/>
  <c r="AO584" i="555"/>
  <c r="AN584" i="555"/>
  <c r="AO583" i="555"/>
  <c r="AN583" i="555"/>
  <c r="AO582" i="555"/>
  <c r="AN582" i="555"/>
  <c r="AO581" i="555"/>
  <c r="AN581" i="555"/>
  <c r="AO580" i="555"/>
  <c r="AN580" i="555"/>
  <c r="AO579" i="555"/>
  <c r="AN579" i="555"/>
  <c r="AO578" i="555"/>
  <c r="AN578" i="555"/>
  <c r="AO577" i="555"/>
  <c r="AN577" i="555"/>
  <c r="AO576" i="555"/>
  <c r="AN576" i="555"/>
  <c r="AO575" i="555"/>
  <c r="AN575" i="555"/>
  <c r="AO574" i="555"/>
  <c r="AN574" i="555"/>
  <c r="AO573" i="555"/>
  <c r="AN573" i="555"/>
  <c r="AO572" i="555"/>
  <c r="AN572" i="555"/>
  <c r="AO571" i="555"/>
  <c r="AN571" i="555"/>
  <c r="AP570" i="555"/>
  <c r="AO570" i="555"/>
  <c r="AO569" i="555"/>
  <c r="AN569" i="555"/>
  <c r="AP568" i="555"/>
  <c r="AO568" i="555"/>
  <c r="AN568" i="555"/>
  <c r="AP567" i="555"/>
  <c r="AO567" i="555"/>
  <c r="AN567" i="555"/>
  <c r="AP566" i="555"/>
  <c r="AO566" i="555"/>
  <c r="AN566" i="555"/>
  <c r="AP563" i="555"/>
  <c r="AO563" i="555"/>
  <c r="AN563" i="555"/>
  <c r="AP562" i="555"/>
  <c r="AO562" i="555"/>
  <c r="AP561" i="555"/>
  <c r="AO561" i="555"/>
  <c r="AP560" i="555"/>
  <c r="AO560" i="555"/>
  <c r="AN560" i="555"/>
  <c r="AO559" i="555"/>
  <c r="AN559" i="555"/>
  <c r="AO558" i="555"/>
  <c r="AN558" i="555"/>
  <c r="AO557" i="555"/>
  <c r="AN557" i="555"/>
  <c r="AP556" i="555"/>
  <c r="AO556" i="555"/>
  <c r="AP555" i="555"/>
  <c r="AO555" i="555"/>
  <c r="AP554" i="555"/>
  <c r="AO554" i="555"/>
  <c r="AP553" i="555"/>
  <c r="AO553" i="555"/>
  <c r="AP552" i="555"/>
  <c r="AO552" i="555"/>
  <c r="AN552" i="555"/>
  <c r="AP551" i="555"/>
  <c r="AO551" i="555"/>
  <c r="AP550" i="555"/>
  <c r="AO550" i="555"/>
  <c r="AN550" i="555"/>
  <c r="AP549" i="555"/>
  <c r="AO549" i="555"/>
  <c r="AP548" i="555"/>
  <c r="AO548" i="555"/>
  <c r="AN548" i="555"/>
  <c r="AO547" i="555"/>
  <c r="AN547" i="555"/>
  <c r="AO546" i="555"/>
  <c r="AN546" i="555"/>
  <c r="AP545" i="555"/>
  <c r="AO545" i="555"/>
  <c r="AP544" i="555"/>
  <c r="AO544" i="555"/>
  <c r="AP543" i="555"/>
  <c r="AO543" i="555"/>
  <c r="AP542" i="555"/>
  <c r="AO542" i="555"/>
  <c r="AP541" i="555"/>
  <c r="AO541" i="555"/>
  <c r="AP540" i="555"/>
  <c r="AO540" i="555"/>
  <c r="AP539" i="555"/>
  <c r="AO539" i="555"/>
  <c r="AP538" i="555"/>
  <c r="AO538" i="555"/>
  <c r="AP535" i="555"/>
  <c r="AO535" i="555"/>
  <c r="AN535" i="555"/>
  <c r="AP534" i="555"/>
  <c r="AO534" i="555"/>
  <c r="AN534" i="555"/>
  <c r="AP533" i="555"/>
  <c r="AO533" i="555"/>
  <c r="AN533" i="555"/>
  <c r="AP532" i="555"/>
  <c r="AO532" i="555"/>
  <c r="AN532" i="555"/>
  <c r="AP531" i="555"/>
  <c r="AO531" i="555"/>
  <c r="AN531" i="555"/>
  <c r="AP530" i="555"/>
  <c r="AO530" i="555"/>
  <c r="AN530" i="555"/>
  <c r="AP529" i="555"/>
  <c r="AO529" i="555"/>
  <c r="AN529" i="555"/>
  <c r="AP528" i="555"/>
  <c r="AO528" i="555"/>
  <c r="AN528" i="555"/>
  <c r="AP527" i="555"/>
  <c r="AO527" i="555"/>
  <c r="AN527" i="555"/>
  <c r="AP526" i="555"/>
  <c r="AO526" i="555"/>
  <c r="AN526" i="555"/>
  <c r="AP525" i="555"/>
  <c r="AO525" i="555"/>
  <c r="AN525" i="555"/>
  <c r="AP524" i="555"/>
  <c r="AO524" i="555"/>
  <c r="AN524" i="555"/>
  <c r="AP522" i="555"/>
  <c r="AO522" i="555"/>
  <c r="AN522" i="555"/>
  <c r="AP521" i="555"/>
  <c r="AO521" i="555"/>
  <c r="AN521" i="555"/>
  <c r="AP520" i="555"/>
  <c r="AO520" i="555"/>
  <c r="AN520" i="555"/>
  <c r="AP519" i="555"/>
  <c r="AO519" i="555"/>
  <c r="AN519" i="555"/>
  <c r="AP518" i="555"/>
  <c r="AO518" i="555"/>
  <c r="AN518" i="555"/>
  <c r="AP517" i="555"/>
  <c r="AO517" i="555"/>
  <c r="AN517" i="555"/>
  <c r="AP516" i="555"/>
  <c r="AO516" i="555"/>
  <c r="AN516" i="555"/>
  <c r="AP515" i="555"/>
  <c r="AO515" i="555"/>
  <c r="AN515" i="555"/>
  <c r="AP514" i="555"/>
  <c r="AO514" i="555"/>
  <c r="AN514" i="555"/>
  <c r="AP513" i="555"/>
  <c r="AO513" i="555"/>
  <c r="AN513" i="555"/>
  <c r="AP512" i="555"/>
  <c r="AO512" i="555"/>
  <c r="AN512" i="555"/>
  <c r="AP511" i="555"/>
  <c r="AO511" i="555"/>
  <c r="AN511" i="555"/>
  <c r="AP509" i="555"/>
  <c r="AO509" i="555"/>
  <c r="AN509" i="555"/>
  <c r="AP508" i="555"/>
  <c r="AO508" i="555"/>
  <c r="AN508" i="555"/>
  <c r="AP507" i="555"/>
  <c r="AO507" i="555"/>
  <c r="AN507" i="555"/>
  <c r="AP506" i="555"/>
  <c r="AO506" i="555"/>
  <c r="AN506" i="555"/>
  <c r="AP505" i="555"/>
  <c r="AO505" i="555"/>
  <c r="AN505" i="555"/>
  <c r="AP504" i="555"/>
  <c r="AO504" i="555"/>
  <c r="AN504" i="555"/>
  <c r="AP503" i="555"/>
  <c r="AO503" i="555"/>
  <c r="AN503" i="555"/>
  <c r="AP502" i="555"/>
  <c r="AO502" i="555"/>
  <c r="AN502" i="555"/>
  <c r="AP501" i="555"/>
  <c r="AO501" i="555"/>
  <c r="AN501" i="555"/>
  <c r="AP500" i="555"/>
  <c r="AO500" i="555"/>
  <c r="AN500" i="555"/>
  <c r="AP499" i="555"/>
  <c r="AO499" i="555"/>
  <c r="AN499" i="555"/>
  <c r="AP498" i="555"/>
  <c r="AO498" i="555"/>
  <c r="AN498" i="555"/>
  <c r="AP497" i="555"/>
  <c r="AO497" i="555"/>
  <c r="AN497" i="555"/>
  <c r="AO496" i="555"/>
  <c r="AN496" i="555"/>
  <c r="AO495" i="555"/>
  <c r="AN495" i="555"/>
  <c r="AO494" i="555"/>
  <c r="AN494" i="555"/>
  <c r="AO493" i="555"/>
  <c r="AN493" i="555"/>
  <c r="AO490" i="555"/>
  <c r="AN490" i="555"/>
  <c r="AP489" i="555"/>
  <c r="AO489" i="555"/>
  <c r="AN489" i="555"/>
  <c r="AP488" i="555"/>
  <c r="AO488" i="555"/>
  <c r="AN488" i="555"/>
  <c r="AP487" i="555"/>
  <c r="AO487" i="555"/>
  <c r="AN487" i="555"/>
  <c r="AP486" i="555"/>
  <c r="AO486" i="555"/>
  <c r="AN486" i="555"/>
  <c r="AP485" i="555"/>
  <c r="AO485" i="555"/>
  <c r="AN485" i="555"/>
  <c r="AP484" i="555"/>
  <c r="AO484" i="555"/>
  <c r="AN484" i="555"/>
  <c r="AP483" i="555"/>
  <c r="AO483" i="555"/>
  <c r="AN483" i="555"/>
  <c r="AP482" i="555"/>
  <c r="AO482" i="555"/>
  <c r="AN482" i="555"/>
  <c r="AP481" i="555"/>
  <c r="AO481" i="555"/>
  <c r="AN481" i="555"/>
  <c r="AP480" i="555"/>
  <c r="AO480" i="555"/>
  <c r="AN480" i="555"/>
  <c r="AP479" i="555"/>
  <c r="AO479" i="555"/>
  <c r="AN479" i="555"/>
  <c r="AP477" i="555"/>
  <c r="AO477" i="555"/>
  <c r="AN477" i="555"/>
  <c r="AP476" i="555"/>
  <c r="AO476" i="555"/>
  <c r="AN476" i="555"/>
  <c r="AP475" i="555"/>
  <c r="AO475" i="555"/>
  <c r="AN475" i="555"/>
  <c r="AP474" i="555"/>
  <c r="AO474" i="555"/>
  <c r="AN474" i="555"/>
  <c r="AP473" i="555"/>
  <c r="AO473" i="555"/>
  <c r="AN473" i="555"/>
  <c r="AP472" i="555"/>
  <c r="AO472" i="555"/>
  <c r="AN472" i="555"/>
  <c r="AP471" i="555"/>
  <c r="AO471" i="555"/>
  <c r="AN471" i="555"/>
  <c r="AP470" i="555"/>
  <c r="AO470" i="555"/>
  <c r="AN470" i="555"/>
  <c r="AP469" i="555"/>
  <c r="AO469" i="555"/>
  <c r="AN469" i="555"/>
  <c r="AP468" i="555"/>
  <c r="AO468" i="555"/>
  <c r="AN468" i="555"/>
  <c r="AP467" i="555"/>
  <c r="AO467" i="555"/>
  <c r="AN467" i="555"/>
  <c r="AP466" i="555"/>
  <c r="AO466" i="555"/>
  <c r="AN466" i="555"/>
  <c r="AP465" i="555"/>
  <c r="AO465" i="555"/>
  <c r="AN465" i="555"/>
  <c r="AP464" i="555"/>
  <c r="AO464" i="555"/>
  <c r="AN464" i="555"/>
  <c r="AP463" i="555"/>
  <c r="AO463" i="555"/>
  <c r="AN463" i="555"/>
  <c r="AP462" i="555"/>
  <c r="AO462" i="555"/>
  <c r="AN462" i="555"/>
  <c r="AP461" i="555"/>
  <c r="AO461" i="555"/>
  <c r="AN461" i="555"/>
  <c r="AP460" i="555"/>
  <c r="AO460" i="555"/>
  <c r="AN460" i="555"/>
  <c r="AP459" i="555"/>
  <c r="AO459" i="555"/>
  <c r="AN459" i="555"/>
  <c r="AP458" i="555"/>
  <c r="AO458" i="555"/>
  <c r="AN458" i="555"/>
  <c r="AP457" i="555"/>
  <c r="AO457" i="555"/>
  <c r="AN457" i="555"/>
  <c r="AP456" i="555"/>
  <c r="AO456" i="555"/>
  <c r="AN456" i="555"/>
  <c r="AP455" i="555"/>
  <c r="AO455" i="555"/>
  <c r="AN455" i="555"/>
  <c r="AP454" i="555"/>
  <c r="AO454" i="555"/>
  <c r="AN454" i="555"/>
  <c r="AP453" i="555"/>
  <c r="AO453" i="555"/>
  <c r="AN453" i="555"/>
  <c r="AP452" i="555"/>
  <c r="AO452" i="555"/>
  <c r="AN452" i="555"/>
  <c r="AP451" i="555"/>
  <c r="AO451" i="555"/>
  <c r="AN451" i="555"/>
  <c r="AP450" i="555"/>
  <c r="AO450" i="555"/>
  <c r="AN450" i="555"/>
  <c r="AP449" i="555"/>
  <c r="AO449" i="555"/>
  <c r="AN449" i="555"/>
  <c r="AP448" i="555"/>
  <c r="AO448" i="555"/>
  <c r="AN448" i="555"/>
  <c r="AP447" i="555"/>
  <c r="AO447" i="555"/>
  <c r="AN447" i="555"/>
  <c r="AP446" i="555"/>
  <c r="AO446" i="555"/>
  <c r="AN446" i="555"/>
  <c r="AP445" i="555"/>
  <c r="AO445" i="555"/>
  <c r="AN445" i="555"/>
  <c r="AP444" i="555"/>
  <c r="AO444" i="555"/>
  <c r="AN444" i="555"/>
  <c r="AP443" i="555"/>
  <c r="AO443" i="555"/>
  <c r="AN443" i="555"/>
  <c r="AP442" i="555"/>
  <c r="AO442" i="555"/>
  <c r="AN442" i="555"/>
  <c r="AP441" i="555"/>
  <c r="AO441" i="555"/>
  <c r="AN441" i="555"/>
  <c r="AP440" i="555"/>
  <c r="AO440" i="555"/>
  <c r="AN440" i="555"/>
  <c r="AP439" i="555"/>
  <c r="AO439" i="555"/>
  <c r="AN439" i="555"/>
  <c r="AO438" i="555"/>
  <c r="AN438" i="555"/>
  <c r="AP437" i="555"/>
  <c r="AO437" i="555"/>
  <c r="AN437" i="555"/>
  <c r="AP436" i="555"/>
  <c r="AO436" i="555"/>
  <c r="AN436" i="555"/>
  <c r="AP435" i="555"/>
  <c r="AO435" i="555"/>
  <c r="AN435" i="555"/>
  <c r="AP434" i="555"/>
  <c r="AO434" i="555"/>
  <c r="AN434" i="555"/>
  <c r="AP433" i="555"/>
  <c r="AO433" i="555"/>
  <c r="AN433" i="555"/>
  <c r="AP432" i="555"/>
  <c r="AO432" i="555"/>
  <c r="AN432" i="555"/>
  <c r="AP431" i="555"/>
  <c r="AO431" i="555"/>
  <c r="AN431" i="555"/>
  <c r="AP430" i="555"/>
  <c r="AO430" i="555"/>
  <c r="AN430" i="555"/>
  <c r="AP429" i="555"/>
  <c r="AO429" i="555"/>
  <c r="AN429" i="555"/>
  <c r="AP428" i="555"/>
  <c r="AO428" i="555"/>
  <c r="AN428" i="555"/>
  <c r="AP426" i="555"/>
  <c r="AO426" i="555"/>
  <c r="AN426" i="555"/>
  <c r="AP424" i="555"/>
  <c r="AO424" i="555"/>
  <c r="AN424" i="555"/>
  <c r="AP423" i="555"/>
  <c r="AO423" i="555"/>
  <c r="AN423" i="555"/>
  <c r="AP422" i="555"/>
  <c r="AO422" i="555"/>
  <c r="AN422" i="555"/>
  <c r="AP421" i="555"/>
  <c r="AO421" i="555"/>
  <c r="AN421" i="555"/>
  <c r="AP420" i="555"/>
  <c r="AO420" i="555"/>
  <c r="AN420" i="555"/>
  <c r="AP419" i="555"/>
  <c r="AO419" i="555"/>
  <c r="AN419" i="555"/>
  <c r="AP418" i="555"/>
  <c r="AO418" i="555"/>
  <c r="AN418" i="555"/>
  <c r="AP417" i="555"/>
  <c r="AO417" i="555"/>
  <c r="AN417" i="555"/>
  <c r="AP416" i="555"/>
  <c r="AO416" i="555"/>
  <c r="AN416" i="555"/>
  <c r="AP415" i="555"/>
  <c r="AO415" i="555"/>
  <c r="AN415" i="555"/>
  <c r="AP414" i="555"/>
  <c r="AO414" i="555"/>
  <c r="AN414" i="555"/>
  <c r="AP413" i="555"/>
  <c r="AO413" i="555"/>
  <c r="AN413" i="555"/>
  <c r="AP412" i="555"/>
  <c r="AO412" i="555"/>
  <c r="AN412" i="555"/>
  <c r="AP411" i="555"/>
  <c r="AO411" i="555"/>
  <c r="AN411" i="555"/>
  <c r="AP410" i="555"/>
  <c r="AO410" i="555"/>
  <c r="AN410" i="555"/>
  <c r="AP409" i="555"/>
  <c r="AO409" i="555"/>
  <c r="AN409" i="555"/>
  <c r="AP408" i="555"/>
  <c r="AO408" i="555"/>
  <c r="AN408" i="555"/>
  <c r="AP407" i="555"/>
  <c r="AO407" i="555"/>
  <c r="AN407" i="555"/>
  <c r="AP406" i="555"/>
  <c r="AO406" i="555"/>
  <c r="AN406" i="555"/>
  <c r="AP405" i="555"/>
  <c r="AO405" i="555"/>
  <c r="AN405" i="555"/>
  <c r="AP404" i="555"/>
  <c r="AO404" i="555"/>
  <c r="AN404" i="555"/>
  <c r="AP403" i="555"/>
  <c r="AO403" i="555"/>
  <c r="AN403" i="555"/>
  <c r="AP402" i="555"/>
  <c r="AO402" i="555"/>
  <c r="AN402" i="555"/>
  <c r="AP401" i="555"/>
  <c r="AO401" i="555"/>
  <c r="AN401" i="555"/>
  <c r="AP400" i="555"/>
  <c r="AO400" i="555"/>
  <c r="AN400" i="555"/>
  <c r="AP399" i="555"/>
  <c r="AO399" i="555"/>
  <c r="AN399" i="555"/>
  <c r="AO398" i="555"/>
  <c r="AN398" i="555"/>
  <c r="AP397" i="555"/>
  <c r="AO397" i="555"/>
  <c r="AN397" i="555"/>
  <c r="AP396" i="555"/>
  <c r="AO396" i="555"/>
  <c r="AN396" i="555"/>
  <c r="AP395" i="555"/>
  <c r="AO395" i="555"/>
  <c r="AN395" i="555"/>
  <c r="AP394" i="555"/>
  <c r="AO394" i="555"/>
  <c r="AN394" i="555"/>
  <c r="AP393" i="555"/>
  <c r="AO393" i="555"/>
  <c r="AN393" i="555"/>
  <c r="AP392" i="555"/>
  <c r="AO392" i="555"/>
  <c r="AN392" i="555"/>
  <c r="AP391" i="555"/>
  <c r="AO391" i="555"/>
  <c r="AN391" i="555"/>
  <c r="AP390" i="555"/>
  <c r="AO390" i="555"/>
  <c r="AN390" i="555"/>
  <c r="AP389" i="555"/>
  <c r="AO389" i="555"/>
  <c r="AN389" i="555"/>
  <c r="AP388" i="555"/>
  <c r="AO388" i="555"/>
  <c r="AN388" i="555"/>
  <c r="AP387" i="555"/>
  <c r="AO387" i="555"/>
  <c r="AN387" i="555"/>
  <c r="AP386" i="555"/>
  <c r="AO386" i="555"/>
  <c r="AN386" i="555"/>
  <c r="AP385" i="555"/>
  <c r="AO385" i="555"/>
  <c r="AN385" i="555"/>
  <c r="AP384" i="555"/>
  <c r="AO384" i="555"/>
  <c r="AN384" i="555"/>
  <c r="AP383" i="555"/>
  <c r="AO383" i="555"/>
  <c r="AN383" i="555"/>
  <c r="AP382" i="555"/>
  <c r="AO382" i="555"/>
  <c r="AN382" i="555"/>
  <c r="AP381" i="555"/>
  <c r="AO381" i="555"/>
  <c r="AN381" i="555"/>
  <c r="AP380" i="555"/>
  <c r="AO380" i="555"/>
  <c r="AN380" i="555"/>
  <c r="AP379" i="555"/>
  <c r="AO379" i="555"/>
  <c r="AN379" i="555"/>
  <c r="AP378" i="555"/>
  <c r="AO378" i="555"/>
  <c r="AN378" i="555"/>
  <c r="AP377" i="555"/>
  <c r="AO377" i="555"/>
  <c r="AN377" i="555"/>
  <c r="AP376" i="555"/>
  <c r="AO376" i="555"/>
  <c r="AN376" i="555"/>
  <c r="AP375" i="555"/>
  <c r="AO375" i="555"/>
  <c r="AN375" i="555"/>
  <c r="AP374" i="555"/>
  <c r="AO374" i="555"/>
  <c r="AN374" i="555"/>
  <c r="AP373" i="555"/>
  <c r="AO373" i="555"/>
  <c r="AN373" i="555"/>
  <c r="AP372" i="555"/>
  <c r="AO372" i="555"/>
  <c r="AN372" i="555"/>
  <c r="AP371" i="555"/>
  <c r="AO371" i="555"/>
  <c r="AN371" i="555"/>
  <c r="AP370" i="555"/>
  <c r="AO370" i="555"/>
  <c r="AN370" i="555"/>
  <c r="AP369" i="555"/>
  <c r="AO369" i="555"/>
  <c r="AN369" i="555"/>
  <c r="AP368" i="555"/>
  <c r="AO368" i="555"/>
  <c r="AN368" i="555"/>
  <c r="AP367" i="555"/>
  <c r="AO367" i="555"/>
  <c r="AN367" i="555"/>
  <c r="AP366" i="555"/>
  <c r="AO366" i="555"/>
  <c r="AN366" i="555"/>
  <c r="AP365" i="555"/>
  <c r="AO365" i="555"/>
  <c r="AN365" i="555"/>
  <c r="AP364" i="555"/>
  <c r="AO364" i="555"/>
  <c r="AN364" i="555"/>
  <c r="AP362" i="555"/>
  <c r="AO362" i="555"/>
  <c r="AN362" i="555"/>
  <c r="AP361" i="555"/>
  <c r="AO361" i="555"/>
  <c r="AN361" i="555"/>
  <c r="AO360" i="555"/>
  <c r="AN360" i="555"/>
  <c r="AP359" i="555"/>
  <c r="AO359" i="555"/>
  <c r="AN359" i="555"/>
  <c r="AP358" i="555"/>
  <c r="AO358" i="555"/>
  <c r="AN358" i="555"/>
  <c r="AO357" i="555"/>
  <c r="AN357" i="555"/>
  <c r="AP356" i="555"/>
  <c r="AO356" i="555"/>
  <c r="AN356" i="555"/>
  <c r="AP355" i="555"/>
  <c r="AO355" i="555"/>
  <c r="AN355" i="555"/>
  <c r="AP354" i="555"/>
  <c r="AO354" i="555"/>
  <c r="AN354" i="555"/>
  <c r="AP353" i="555"/>
  <c r="AO353" i="555"/>
  <c r="AN353" i="555"/>
  <c r="AP352" i="555"/>
  <c r="AO352" i="555"/>
  <c r="AN352" i="555"/>
  <c r="AP351" i="555"/>
  <c r="AO351" i="555"/>
  <c r="AN351" i="555"/>
  <c r="AP350" i="555"/>
  <c r="AO350" i="555"/>
  <c r="AN350" i="555"/>
  <c r="AP349" i="555"/>
  <c r="AO349" i="555"/>
  <c r="AN349" i="555"/>
  <c r="AP348" i="555"/>
  <c r="AO348" i="555"/>
  <c r="AN348" i="555"/>
  <c r="AP347" i="555"/>
  <c r="AO347" i="555"/>
  <c r="AN347" i="555"/>
  <c r="AP346" i="555"/>
  <c r="AO346" i="555"/>
  <c r="AN346" i="555"/>
  <c r="AP345" i="555"/>
  <c r="AO345" i="555"/>
  <c r="AN345" i="555"/>
  <c r="AP344" i="555"/>
  <c r="AO344" i="555"/>
  <c r="AN344" i="555"/>
  <c r="AP343" i="555"/>
  <c r="AO343" i="555"/>
  <c r="AN343" i="555"/>
  <c r="AP342" i="555"/>
  <c r="AO342" i="555"/>
  <c r="AN342" i="555"/>
  <c r="AP341" i="555"/>
  <c r="AO341" i="555"/>
  <c r="AN341" i="555"/>
  <c r="AP340" i="555"/>
  <c r="AO340" i="555"/>
  <c r="AN340" i="555"/>
  <c r="AP339" i="555"/>
  <c r="AO339" i="555"/>
  <c r="AN339" i="555"/>
  <c r="AP338" i="555"/>
  <c r="AO338" i="555"/>
  <c r="AN338" i="555"/>
  <c r="AP337" i="555"/>
  <c r="AO337" i="555"/>
  <c r="AN337" i="555"/>
  <c r="AP336" i="555"/>
  <c r="AO336" i="555"/>
  <c r="AN336" i="555"/>
  <c r="AP335" i="555"/>
  <c r="AO335" i="555"/>
  <c r="AN335" i="555"/>
  <c r="AP334" i="555"/>
  <c r="AO334" i="555"/>
  <c r="AN334" i="555"/>
  <c r="AP333" i="555"/>
  <c r="AO333" i="555"/>
  <c r="AN333" i="555"/>
  <c r="AP332" i="555"/>
  <c r="AO332" i="555"/>
  <c r="AN332" i="555"/>
  <c r="AP331" i="555"/>
  <c r="AO331" i="555"/>
  <c r="AN331" i="555"/>
  <c r="AP330" i="555"/>
  <c r="AO330" i="555"/>
  <c r="AN330" i="555"/>
  <c r="AP329" i="555"/>
  <c r="AO329" i="555"/>
  <c r="AN329" i="555"/>
  <c r="AP328" i="555"/>
  <c r="AO328" i="555"/>
  <c r="AN328" i="555"/>
  <c r="AP327" i="555"/>
  <c r="AO327" i="555"/>
  <c r="AN327" i="555"/>
  <c r="AO326" i="555"/>
  <c r="AN326" i="555"/>
  <c r="AP325" i="555"/>
  <c r="AO325" i="555"/>
  <c r="AN325" i="555"/>
  <c r="AP324" i="555"/>
  <c r="AO324" i="555"/>
  <c r="AN324" i="555"/>
  <c r="AP323" i="555"/>
  <c r="AO323" i="555"/>
  <c r="AN323" i="555"/>
  <c r="AP322" i="555"/>
  <c r="AO322" i="555"/>
  <c r="AN322" i="555"/>
  <c r="AP321" i="555"/>
  <c r="AO321" i="555"/>
  <c r="AN321" i="555"/>
  <c r="AP320" i="555"/>
  <c r="AO320" i="555"/>
  <c r="AN320" i="555"/>
  <c r="AP319" i="555"/>
  <c r="AO319" i="555"/>
  <c r="AN319" i="555"/>
  <c r="AP318" i="555"/>
  <c r="AO318" i="555"/>
  <c r="AN318" i="555"/>
  <c r="AP317" i="555"/>
  <c r="AO317" i="555"/>
  <c r="AN317" i="555"/>
  <c r="AP316" i="555"/>
  <c r="AO316" i="555"/>
  <c r="AN316" i="555"/>
  <c r="AP315" i="555"/>
  <c r="AO315" i="555"/>
  <c r="AN315" i="555"/>
  <c r="AP314" i="555"/>
  <c r="AO314" i="555"/>
  <c r="AN314" i="555"/>
  <c r="AP313" i="555"/>
  <c r="AO313" i="555"/>
  <c r="AN313" i="555"/>
  <c r="AP312" i="555"/>
  <c r="AO312" i="555"/>
  <c r="AN312" i="555"/>
  <c r="AP311" i="555"/>
  <c r="AO311" i="555"/>
  <c r="AN311" i="555"/>
  <c r="AP310" i="555"/>
  <c r="AO310" i="555"/>
  <c r="AN310" i="555"/>
  <c r="AP309" i="555"/>
  <c r="AO309" i="555"/>
  <c r="AN309" i="555"/>
  <c r="AP308" i="555"/>
  <c r="AO308" i="555"/>
  <c r="AN308" i="555"/>
  <c r="AP307" i="555"/>
  <c r="AO307" i="555"/>
  <c r="AN307" i="555"/>
  <c r="AP306" i="555"/>
  <c r="AO306" i="555"/>
  <c r="AN306" i="555"/>
  <c r="AP305" i="555"/>
  <c r="AO305" i="555"/>
  <c r="AN305" i="555"/>
  <c r="AP304" i="555"/>
  <c r="AO304" i="555"/>
  <c r="AN304" i="555"/>
  <c r="AP303" i="555"/>
  <c r="AO303" i="555"/>
  <c r="AN303" i="555"/>
  <c r="AP302" i="555"/>
  <c r="AO302" i="555"/>
  <c r="AN302" i="555"/>
  <c r="AP301" i="555"/>
  <c r="AO301" i="555"/>
  <c r="AN301" i="555"/>
  <c r="AP300" i="555"/>
  <c r="AO300" i="555"/>
  <c r="AN300" i="555"/>
  <c r="AP299" i="555"/>
  <c r="AO299" i="555"/>
  <c r="AN299" i="555"/>
  <c r="AP298" i="555"/>
  <c r="AO298" i="555"/>
  <c r="AN298" i="555"/>
  <c r="AP297" i="555"/>
  <c r="AO297" i="555"/>
  <c r="AN297" i="555"/>
  <c r="AP296" i="555"/>
  <c r="AO296" i="555"/>
  <c r="AN296" i="555"/>
  <c r="AP295" i="555"/>
  <c r="AO295" i="555"/>
  <c r="AN295" i="555"/>
  <c r="AP294" i="555"/>
  <c r="AO294" i="555"/>
  <c r="AN294" i="555"/>
  <c r="AP293" i="555"/>
  <c r="AO293" i="555"/>
  <c r="AN293" i="555"/>
  <c r="AP292" i="555"/>
  <c r="AO292" i="555"/>
  <c r="AN292" i="555"/>
  <c r="AP290" i="555"/>
  <c r="AO290" i="555"/>
  <c r="AN290" i="555"/>
  <c r="AP289" i="555"/>
  <c r="AO289" i="555"/>
  <c r="AN289" i="555"/>
  <c r="AP288" i="555"/>
  <c r="AO288" i="555"/>
  <c r="AN288" i="555"/>
  <c r="AP287" i="555"/>
  <c r="AO287" i="555"/>
  <c r="AN287" i="555"/>
  <c r="AP286" i="555"/>
  <c r="AO286" i="555"/>
  <c r="AN286" i="555"/>
  <c r="AP285" i="555"/>
  <c r="AO285" i="555"/>
  <c r="AN285" i="555"/>
  <c r="AP284" i="555"/>
  <c r="AO284" i="555"/>
  <c r="AN284" i="555"/>
  <c r="AP283" i="555"/>
  <c r="AO283" i="555"/>
  <c r="AN283" i="555"/>
  <c r="AP282" i="555"/>
  <c r="AO282" i="555"/>
  <c r="AN282" i="555"/>
  <c r="AP281" i="555"/>
  <c r="AO281" i="555"/>
  <c r="AN281" i="555"/>
  <c r="AP280" i="555"/>
  <c r="AO280" i="555"/>
  <c r="AN280" i="555"/>
  <c r="AP279" i="555"/>
  <c r="AO279" i="555"/>
  <c r="AN279" i="555"/>
  <c r="AP278" i="555"/>
  <c r="AO278" i="555"/>
  <c r="AN278" i="555"/>
  <c r="AP277" i="555"/>
  <c r="AO277" i="555"/>
  <c r="AN277" i="555"/>
  <c r="AP276" i="555"/>
  <c r="AO276" i="555"/>
  <c r="AN276" i="555"/>
  <c r="AP275" i="555"/>
  <c r="AO275" i="555"/>
  <c r="AN275" i="555"/>
  <c r="AP274" i="555"/>
  <c r="AO274" i="555"/>
  <c r="AN274" i="555"/>
  <c r="AP273" i="555"/>
  <c r="AO273" i="555"/>
  <c r="AN273" i="555"/>
  <c r="AP272" i="555"/>
  <c r="AO272" i="555"/>
  <c r="AN272" i="555"/>
  <c r="AP271" i="555"/>
  <c r="AO271" i="555"/>
  <c r="AN271" i="555"/>
  <c r="AP270" i="555"/>
  <c r="AO270" i="555"/>
  <c r="AN270" i="555"/>
  <c r="AP269" i="555"/>
  <c r="AO269" i="555"/>
  <c r="AN269" i="555"/>
  <c r="AP268" i="555"/>
  <c r="AO268" i="555"/>
  <c r="AN268" i="555"/>
  <c r="AP267" i="555"/>
  <c r="AO267" i="555"/>
  <c r="AN267" i="555"/>
  <c r="AP266" i="555"/>
  <c r="AO266" i="555"/>
  <c r="AN266" i="555"/>
  <c r="AP265" i="555"/>
  <c r="AO265" i="555"/>
  <c r="AN265" i="555"/>
  <c r="AP264" i="555"/>
  <c r="AO264" i="555"/>
  <c r="AN264" i="555"/>
  <c r="AP263" i="555"/>
  <c r="AO263" i="555"/>
  <c r="AN263" i="555"/>
  <c r="AP262" i="555"/>
  <c r="AO262" i="555"/>
  <c r="AN262" i="555"/>
  <c r="AP261" i="555"/>
  <c r="AO261" i="555"/>
  <c r="AN261" i="555"/>
  <c r="AP260" i="555"/>
  <c r="AO260" i="555"/>
  <c r="AN260" i="555"/>
  <c r="AP259" i="555"/>
  <c r="AO259" i="555"/>
  <c r="AN259" i="555"/>
  <c r="AP258" i="555"/>
  <c r="AO258" i="555"/>
  <c r="AN258" i="555"/>
  <c r="AP257" i="555"/>
  <c r="AO257" i="555"/>
  <c r="AN257" i="555"/>
  <c r="AP256" i="555"/>
  <c r="AO256" i="555"/>
  <c r="AN256" i="555"/>
  <c r="AP254" i="555"/>
  <c r="AO254" i="555"/>
  <c r="AN254" i="555"/>
  <c r="AP253" i="555"/>
  <c r="AO253" i="555"/>
  <c r="AN253" i="555"/>
  <c r="AP252" i="555"/>
  <c r="AO252" i="555"/>
  <c r="AN252" i="555"/>
  <c r="AP251" i="555"/>
  <c r="AO251" i="555"/>
  <c r="AN251" i="555"/>
  <c r="AP250" i="555"/>
  <c r="AO250" i="555"/>
  <c r="AN250" i="555"/>
  <c r="AP249" i="555"/>
  <c r="AO249" i="555"/>
  <c r="AN249" i="555"/>
  <c r="AP248" i="555"/>
  <c r="AO248" i="555"/>
  <c r="AN248" i="555"/>
  <c r="AP247" i="555"/>
  <c r="AO247" i="555"/>
  <c r="AN247" i="555"/>
  <c r="AO246" i="555"/>
  <c r="AN246" i="555"/>
  <c r="AP245" i="555"/>
  <c r="AO245" i="555"/>
  <c r="AN245" i="555"/>
  <c r="AP243" i="555"/>
  <c r="AO243" i="555"/>
  <c r="AN243" i="555"/>
  <c r="AP242" i="555"/>
  <c r="AO242" i="555"/>
  <c r="AN242" i="555"/>
  <c r="AP241" i="555"/>
  <c r="AO241" i="555"/>
  <c r="AN241" i="555"/>
  <c r="AP240" i="555"/>
  <c r="AO240" i="555"/>
  <c r="AN240" i="555"/>
  <c r="AP239" i="555"/>
  <c r="AO239" i="555"/>
  <c r="AN239" i="555"/>
  <c r="AP238" i="555"/>
  <c r="AO238" i="555"/>
  <c r="AN238" i="555"/>
  <c r="AP237" i="555"/>
  <c r="AO237" i="555"/>
  <c r="AN237" i="555"/>
  <c r="AP236" i="555"/>
  <c r="AO236" i="555"/>
  <c r="AN236" i="555"/>
  <c r="AP235" i="555"/>
  <c r="AO235" i="555"/>
  <c r="AN235" i="555"/>
  <c r="AP234" i="555"/>
  <c r="AO234" i="555"/>
  <c r="AN234" i="555"/>
  <c r="AP233" i="555"/>
  <c r="AO233" i="555"/>
  <c r="AN233" i="555"/>
  <c r="AP232" i="555"/>
  <c r="AO232" i="555"/>
  <c r="AN232" i="555"/>
  <c r="AP231" i="555"/>
  <c r="AO231" i="555"/>
  <c r="AN231" i="555"/>
  <c r="AP230" i="555"/>
  <c r="AO230" i="555"/>
  <c r="AN230" i="555"/>
  <c r="AP229" i="555"/>
  <c r="AO229" i="555"/>
  <c r="AN229" i="555"/>
  <c r="AP228" i="555"/>
  <c r="AO228" i="555"/>
  <c r="AN228" i="555"/>
  <c r="AP227" i="555"/>
  <c r="AO227" i="555"/>
  <c r="AN227" i="555"/>
  <c r="AP226" i="555"/>
  <c r="AO226" i="555"/>
  <c r="AN226" i="555"/>
  <c r="AP225" i="555"/>
  <c r="AO225" i="555"/>
  <c r="AN225" i="555"/>
  <c r="AP224" i="555"/>
  <c r="AO224" i="555"/>
  <c r="AN224" i="555"/>
  <c r="AP223" i="555"/>
  <c r="AO223" i="555"/>
  <c r="AN223" i="555"/>
  <c r="AP222" i="555"/>
  <c r="AO222" i="555"/>
  <c r="AN222" i="555"/>
  <c r="AP221" i="555"/>
  <c r="AO221" i="555"/>
  <c r="AN221" i="555"/>
  <c r="AP220" i="555"/>
  <c r="AO220" i="555"/>
  <c r="AN220" i="555"/>
  <c r="AO219" i="555"/>
  <c r="AN219" i="555"/>
  <c r="AO218" i="555"/>
  <c r="AN218" i="555"/>
  <c r="AO217" i="555"/>
  <c r="AN217" i="555"/>
  <c r="AO216" i="555"/>
  <c r="AN216" i="555"/>
  <c r="AO215" i="555"/>
  <c r="AN215" i="555"/>
  <c r="AO214" i="555"/>
  <c r="AN214" i="555"/>
  <c r="AO212" i="555"/>
  <c r="AN212" i="555"/>
  <c r="AP211" i="555"/>
  <c r="AO211" i="555"/>
  <c r="AN211" i="555"/>
  <c r="AP210" i="555"/>
  <c r="AO210" i="555"/>
  <c r="AN210" i="555"/>
  <c r="AP209" i="555"/>
  <c r="AO209" i="555"/>
  <c r="AN209" i="555"/>
  <c r="AP208" i="555"/>
  <c r="AO208" i="555"/>
  <c r="AN208" i="555"/>
  <c r="AP207" i="555"/>
  <c r="AO207" i="555"/>
  <c r="AN207" i="555"/>
  <c r="AP206" i="555"/>
  <c r="AO206" i="555"/>
  <c r="AN206" i="555"/>
  <c r="AP205" i="555"/>
  <c r="AO205" i="555"/>
  <c r="AN205" i="555"/>
  <c r="AO202" i="555"/>
  <c r="AN202" i="555"/>
  <c r="AP201" i="555"/>
  <c r="AO201" i="555"/>
  <c r="AN201" i="555"/>
  <c r="AP200" i="555"/>
  <c r="AO200" i="555"/>
  <c r="AN200" i="555"/>
  <c r="AP199" i="555"/>
  <c r="AO199" i="555"/>
  <c r="AN199" i="555"/>
  <c r="AP198" i="555"/>
  <c r="AO198" i="555"/>
  <c r="AN198" i="555"/>
  <c r="AP197" i="555"/>
  <c r="AO197" i="555"/>
  <c r="AN197" i="555"/>
  <c r="AP196" i="555"/>
  <c r="AO196" i="555"/>
  <c r="AN196" i="555"/>
  <c r="AP195" i="555"/>
  <c r="AO195" i="555"/>
  <c r="AN195" i="555"/>
  <c r="AP194" i="555"/>
  <c r="AO194" i="555"/>
  <c r="AN194" i="555"/>
  <c r="AP193" i="555"/>
  <c r="AO193" i="555"/>
  <c r="AN193" i="555"/>
  <c r="AP192" i="555"/>
  <c r="AO192" i="555"/>
  <c r="AN192" i="555"/>
  <c r="AP191" i="555"/>
  <c r="AO191" i="555"/>
  <c r="AN191" i="555"/>
  <c r="AP190" i="555"/>
  <c r="AO190" i="555"/>
  <c r="AN190" i="555"/>
  <c r="AP189" i="555"/>
  <c r="AO189" i="555"/>
  <c r="AN189" i="555"/>
  <c r="AP188" i="555"/>
  <c r="AO188" i="555"/>
  <c r="AN188" i="555"/>
  <c r="AP187" i="555"/>
  <c r="AO187" i="555"/>
  <c r="AN187" i="555"/>
  <c r="AP186" i="555"/>
  <c r="AO186" i="555"/>
  <c r="AN186" i="555"/>
  <c r="AO185" i="555"/>
  <c r="AN185" i="555"/>
  <c r="AP184" i="555"/>
  <c r="AO184" i="555"/>
  <c r="AN184" i="555"/>
  <c r="AO183" i="555"/>
  <c r="AN183" i="555"/>
  <c r="AP182" i="555"/>
  <c r="AO182" i="555"/>
  <c r="AN182" i="555"/>
  <c r="AP181" i="555"/>
  <c r="AO181" i="555"/>
  <c r="AN181" i="555"/>
  <c r="AP180" i="555"/>
  <c r="AO180" i="555"/>
  <c r="AN180" i="555"/>
  <c r="AP179" i="555"/>
  <c r="AO179" i="555"/>
  <c r="AN179" i="555"/>
  <c r="AP178" i="555"/>
  <c r="AO178" i="555"/>
  <c r="AN178" i="555"/>
  <c r="AP177" i="555"/>
  <c r="AO177" i="555"/>
  <c r="AN177" i="555"/>
  <c r="AP176" i="555"/>
  <c r="AO176" i="555"/>
  <c r="AN176" i="555"/>
  <c r="AP175" i="555"/>
  <c r="AO175" i="555"/>
  <c r="AN175" i="555"/>
  <c r="AP174" i="555"/>
  <c r="AO174" i="555"/>
  <c r="AN174" i="555"/>
  <c r="AP173" i="555"/>
  <c r="AO173" i="555"/>
  <c r="AN173" i="555"/>
  <c r="AP172" i="555"/>
  <c r="AO172" i="555"/>
  <c r="AN172" i="555"/>
  <c r="AP170" i="555"/>
  <c r="AO170" i="555"/>
  <c r="AN170" i="555"/>
  <c r="AP169" i="555"/>
  <c r="AO169" i="555"/>
  <c r="AN169" i="555"/>
  <c r="AP168" i="555"/>
  <c r="AO168" i="555"/>
  <c r="AN168" i="555"/>
  <c r="AP167" i="555"/>
  <c r="AO167" i="555"/>
  <c r="AN167" i="555"/>
  <c r="AP166" i="555"/>
  <c r="AO166" i="555"/>
  <c r="AN166" i="555"/>
  <c r="AP165" i="555"/>
  <c r="AO165" i="555"/>
  <c r="AN165" i="555"/>
  <c r="AO164" i="555"/>
  <c r="AN164" i="555"/>
  <c r="AO163" i="555"/>
  <c r="AN163" i="555"/>
  <c r="AP162" i="555"/>
  <c r="AO162" i="555"/>
  <c r="AN162" i="555"/>
  <c r="AP161" i="555"/>
  <c r="AO161" i="555"/>
  <c r="AN161" i="555"/>
  <c r="AP160" i="555"/>
  <c r="AO160" i="555"/>
  <c r="AN160" i="555"/>
  <c r="AP159" i="555"/>
  <c r="AO159" i="555"/>
  <c r="AN159" i="555"/>
  <c r="AP158" i="555"/>
  <c r="AO158" i="555"/>
  <c r="AN158" i="555"/>
  <c r="AP157" i="555"/>
  <c r="AO157" i="555"/>
  <c r="AN157" i="555"/>
  <c r="AP156" i="555"/>
  <c r="AO156" i="555"/>
  <c r="AN156" i="555"/>
  <c r="AP155" i="555"/>
  <c r="AO155" i="555"/>
  <c r="AN155" i="555"/>
  <c r="AP154" i="555"/>
  <c r="AO154" i="555"/>
  <c r="AN154" i="555"/>
  <c r="AP153" i="555"/>
  <c r="AO153" i="555"/>
  <c r="AN153" i="555"/>
  <c r="AO152" i="555"/>
  <c r="AN152" i="555"/>
  <c r="AO151" i="555"/>
  <c r="AN151" i="555"/>
  <c r="AO150" i="555"/>
  <c r="AN150" i="555"/>
  <c r="AO149" i="555"/>
  <c r="AN149" i="555"/>
  <c r="AP148" i="555"/>
  <c r="AO148" i="555"/>
  <c r="AP147" i="555"/>
  <c r="AO147" i="555"/>
  <c r="AN147" i="555"/>
  <c r="AP146" i="555"/>
  <c r="AO146" i="555"/>
  <c r="AN146" i="555"/>
  <c r="AP145" i="555"/>
  <c r="AO145" i="555"/>
  <c r="AN145" i="555"/>
  <c r="AP144" i="555"/>
  <c r="AO144" i="555"/>
  <c r="AP143" i="555"/>
  <c r="AO143" i="555"/>
  <c r="AP142" i="555"/>
  <c r="AO142" i="555"/>
  <c r="AN142" i="555"/>
  <c r="AO141" i="555"/>
  <c r="AN141" i="555"/>
  <c r="AP140" i="555"/>
  <c r="AO140" i="555"/>
  <c r="AO139" i="555"/>
  <c r="AN139" i="555"/>
  <c r="AP138" i="555"/>
  <c r="AO138" i="555"/>
  <c r="AP137" i="555"/>
  <c r="AO137" i="555"/>
  <c r="AP136" i="555"/>
  <c r="AO136" i="555"/>
  <c r="AN136" i="555"/>
  <c r="AP135" i="555"/>
  <c r="AO135" i="555"/>
  <c r="AN135" i="555"/>
  <c r="AP134" i="555"/>
  <c r="AO134" i="555"/>
  <c r="AN134" i="555"/>
  <c r="AP132" i="555"/>
  <c r="AO132" i="555"/>
  <c r="AN132" i="555"/>
  <c r="AP131" i="555"/>
  <c r="AO131" i="555"/>
  <c r="AN131" i="555"/>
  <c r="AP130" i="555"/>
  <c r="AO130" i="555"/>
  <c r="AN130" i="555"/>
  <c r="AP129" i="555"/>
  <c r="AO129" i="555"/>
  <c r="AN129" i="555"/>
  <c r="AP128" i="555"/>
  <c r="AO128" i="555"/>
  <c r="AN128" i="555"/>
  <c r="AP127" i="555"/>
  <c r="AO127" i="555"/>
  <c r="AN127" i="555"/>
  <c r="AP126" i="555"/>
  <c r="AO126" i="555"/>
  <c r="AN126" i="555"/>
  <c r="AP125" i="555"/>
  <c r="AO125" i="555"/>
  <c r="AN125" i="555"/>
  <c r="AP124" i="555"/>
  <c r="AO124" i="555"/>
  <c r="AN124" i="555"/>
  <c r="AP123" i="555"/>
  <c r="AO123" i="555"/>
  <c r="AN123" i="555"/>
  <c r="AP122" i="555"/>
  <c r="AO122" i="555"/>
  <c r="AN122" i="555"/>
  <c r="AP121" i="555"/>
  <c r="AO121" i="555"/>
  <c r="AN121" i="555"/>
  <c r="AP120" i="555"/>
  <c r="AO120" i="555"/>
  <c r="AN120" i="555"/>
  <c r="AP119" i="555"/>
  <c r="AO119" i="555"/>
  <c r="AN119" i="555"/>
  <c r="AP118" i="555"/>
  <c r="AO118" i="555"/>
  <c r="AN118" i="555"/>
  <c r="AP117" i="555"/>
  <c r="AO117" i="555"/>
  <c r="AN117" i="555"/>
  <c r="AP116" i="555"/>
  <c r="AO116" i="555"/>
  <c r="AN116" i="555"/>
  <c r="AP115" i="555"/>
  <c r="AO115" i="555"/>
  <c r="AN115" i="555"/>
  <c r="AP113" i="555"/>
  <c r="AO113" i="555"/>
  <c r="AN113" i="555"/>
  <c r="AO112" i="555"/>
  <c r="AN112" i="555"/>
  <c r="AP111" i="555"/>
  <c r="AO111" i="555"/>
  <c r="AO110" i="555"/>
  <c r="AN110" i="555"/>
  <c r="AO109" i="555"/>
  <c r="AN109" i="555"/>
  <c r="AO108" i="555"/>
  <c r="AN108" i="555"/>
  <c r="AO107" i="555"/>
  <c r="AN107" i="555"/>
  <c r="AO106" i="555"/>
  <c r="AN106" i="555"/>
  <c r="AO105" i="555"/>
  <c r="AN105" i="555"/>
  <c r="AO104" i="555"/>
  <c r="AN104" i="555"/>
  <c r="AO103" i="555"/>
  <c r="AN103" i="555"/>
  <c r="AO102" i="555"/>
  <c r="AN102" i="555"/>
  <c r="AO101" i="555"/>
  <c r="AN101" i="555"/>
  <c r="AO100" i="555"/>
  <c r="AN100" i="555"/>
  <c r="AP99" i="555"/>
  <c r="AN99" i="555"/>
  <c r="AP97" i="555"/>
  <c r="AN97" i="555"/>
  <c r="AP96" i="555"/>
  <c r="AO96" i="555"/>
  <c r="AP95" i="555"/>
  <c r="AO95" i="555"/>
  <c r="AP94" i="555"/>
  <c r="AO94" i="555"/>
  <c r="AP93" i="555"/>
  <c r="AO93" i="555"/>
  <c r="AP92" i="555"/>
  <c r="AO92" i="555"/>
  <c r="AP91" i="555"/>
  <c r="AO91" i="555"/>
  <c r="AP90" i="555"/>
  <c r="AO90" i="555"/>
  <c r="AP89" i="555"/>
  <c r="AO89" i="555"/>
  <c r="AP88" i="555"/>
  <c r="AO88" i="555"/>
  <c r="AP87" i="555"/>
  <c r="AO87" i="555"/>
  <c r="AP86" i="555"/>
  <c r="AO86" i="555"/>
  <c r="AP85" i="555"/>
  <c r="AO85" i="555"/>
  <c r="AP83" i="555"/>
  <c r="AN83" i="555"/>
  <c r="AP82" i="555"/>
  <c r="AO82" i="555"/>
  <c r="AO81" i="555"/>
  <c r="AN81" i="555"/>
  <c r="AP80" i="555"/>
  <c r="AO80" i="555"/>
  <c r="AO79" i="555"/>
  <c r="AN79" i="555"/>
  <c r="AO78" i="555"/>
  <c r="AN78" i="555"/>
  <c r="AO77" i="555"/>
  <c r="AN77" i="555"/>
  <c r="AO73" i="555"/>
  <c r="AO72" i="555"/>
  <c r="AN72" i="555"/>
  <c r="AO69" i="555"/>
  <c r="AN69" i="555"/>
  <c r="AO68" i="555"/>
  <c r="AN68" i="555"/>
  <c r="AO67" i="555"/>
  <c r="AN67" i="555"/>
  <c r="AO66" i="555"/>
  <c r="AN66" i="555"/>
  <c r="AO65" i="555"/>
  <c r="AN65" i="555"/>
  <c r="AO64" i="555"/>
  <c r="AN64" i="555"/>
  <c r="AO63" i="555"/>
  <c r="AN63" i="555"/>
  <c r="AO62" i="555"/>
  <c r="AN62" i="555"/>
  <c r="AO61" i="555"/>
  <c r="AN61" i="555"/>
  <c r="AO60" i="555"/>
  <c r="AN60" i="555"/>
  <c r="AO59" i="555"/>
  <c r="AO58" i="555"/>
  <c r="AO57" i="555"/>
  <c r="AN57" i="555"/>
  <c r="AO56" i="555"/>
  <c r="AN56" i="555"/>
  <c r="AP55" i="555"/>
  <c r="AO55" i="555"/>
  <c r="AP53" i="555"/>
  <c r="AN53" i="555"/>
  <c r="AP52" i="555"/>
  <c r="AO52" i="555"/>
  <c r="AP51" i="555"/>
  <c r="AN51" i="555"/>
  <c r="AP49" i="555"/>
  <c r="AO49" i="555"/>
  <c r="AP47" i="555"/>
  <c r="AN47" i="555"/>
  <c r="AP46" i="555"/>
  <c r="AO46" i="555"/>
  <c r="AP45" i="555"/>
  <c r="AN45" i="555"/>
  <c r="AP44" i="555"/>
  <c r="AO44" i="555"/>
  <c r="AP43" i="555"/>
  <c r="AN43" i="555"/>
  <c r="AP42" i="555"/>
  <c r="AO42" i="555"/>
  <c r="AO41" i="555"/>
  <c r="AN41" i="555"/>
  <c r="AO40" i="555"/>
  <c r="AN40" i="555"/>
  <c r="AO39" i="555"/>
  <c r="AN39" i="555"/>
  <c r="AO38" i="555"/>
  <c r="AN38" i="555"/>
  <c r="AO37" i="555"/>
  <c r="AN37" i="555"/>
  <c r="AO36" i="555"/>
  <c r="AN36" i="555"/>
  <c r="AO35" i="555"/>
  <c r="AN35" i="555"/>
  <c r="AO34" i="555"/>
  <c r="AN34" i="555"/>
  <c r="AO33" i="555"/>
  <c r="AN33" i="555"/>
  <c r="AO32" i="555"/>
  <c r="AN32" i="555"/>
  <c r="AO31" i="555"/>
  <c r="AN31" i="555"/>
  <c r="AP29" i="555"/>
  <c r="AN29" i="555"/>
  <c r="AP26" i="555"/>
  <c r="AN26" i="555"/>
  <c r="AP25" i="555"/>
  <c r="AO25" i="555"/>
  <c r="AP23" i="555"/>
  <c r="AN23" i="555"/>
  <c r="AP22" i="555"/>
  <c r="AO22" i="555"/>
  <c r="AP16" i="555"/>
  <c r="AP15" i="555"/>
  <c r="AP13" i="555"/>
  <c r="AP12" i="555"/>
  <c r="AP10" i="555"/>
  <c r="AP9" i="555"/>
  <c r="AO18" i="555"/>
  <c r="AN18" i="555"/>
  <c r="AO17" i="555"/>
  <c r="AN17" i="555"/>
  <c r="AO16" i="555"/>
  <c r="AO15" i="555"/>
  <c r="AN13" i="555"/>
  <c r="AO12" i="555"/>
  <c r="AN10" i="555"/>
  <c r="AO9" i="555"/>
  <c r="AF1799" i="555"/>
  <c r="AE1799" i="555"/>
  <c r="AE1798" i="555"/>
  <c r="AD1798" i="555"/>
  <c r="AF1797" i="555"/>
  <c r="AE1797" i="555"/>
  <c r="AE1796" i="555"/>
  <c r="AD1796" i="555"/>
  <c r="AF1795" i="555"/>
  <c r="AE1795" i="555"/>
  <c r="AD1795" i="555"/>
  <c r="AF1794" i="555"/>
  <c r="AD1794" i="555"/>
  <c r="AF1793" i="555"/>
  <c r="AE1793" i="555"/>
  <c r="AD1793" i="555"/>
  <c r="AF1792" i="555"/>
  <c r="AE1792" i="555"/>
  <c r="AF1791" i="555"/>
  <c r="AE1791" i="555"/>
  <c r="AD1791" i="555"/>
  <c r="AF1790" i="555"/>
  <c r="AD1790" i="555"/>
  <c r="AE1789" i="555"/>
  <c r="AD1789" i="555"/>
  <c r="AF1788" i="555"/>
  <c r="AE1788" i="555"/>
  <c r="AF1787" i="555"/>
  <c r="AE1787" i="555"/>
  <c r="AD1787" i="555"/>
  <c r="AE1786" i="555"/>
  <c r="AD1786" i="555"/>
  <c r="AF1785" i="555"/>
  <c r="AE1785" i="555"/>
  <c r="AD1785" i="555"/>
  <c r="AE1783" i="555"/>
  <c r="AD1783" i="555"/>
  <c r="AF1782" i="555"/>
  <c r="AE1782" i="555"/>
  <c r="AD1782" i="555"/>
  <c r="AF1781" i="555"/>
  <c r="AE1781" i="555"/>
  <c r="AD1781" i="555"/>
  <c r="AE1780" i="555"/>
  <c r="AD1780" i="555"/>
  <c r="AE1779" i="555"/>
  <c r="AD1779" i="555"/>
  <c r="AE1778" i="555"/>
  <c r="AD1778" i="555"/>
  <c r="AE1777" i="555"/>
  <c r="AD1777" i="555"/>
  <c r="AF1764" i="555"/>
  <c r="AE1764" i="555"/>
  <c r="AE1763" i="555"/>
  <c r="AD1763" i="555"/>
  <c r="AE1762" i="555"/>
  <c r="AD1762" i="555"/>
  <c r="AF1761" i="555"/>
  <c r="AE1761" i="555"/>
  <c r="AF1760" i="555"/>
  <c r="AE1760" i="555"/>
  <c r="AF1759" i="555"/>
  <c r="AE1759" i="555"/>
  <c r="AF1758" i="555"/>
  <c r="AE1758" i="555"/>
  <c r="AF1757" i="555"/>
  <c r="AE1757" i="555"/>
  <c r="AF1756" i="555"/>
  <c r="AE1756" i="555"/>
  <c r="AD1756" i="555"/>
  <c r="AF1755" i="555"/>
  <c r="AE1755" i="555"/>
  <c r="AF1754" i="555"/>
  <c r="AE1754" i="555"/>
  <c r="AD1754" i="555"/>
  <c r="AE1753" i="555"/>
  <c r="AD1753" i="555"/>
  <c r="AF1752" i="555"/>
  <c r="AE1752" i="555"/>
  <c r="AD1752" i="555"/>
  <c r="AF1750" i="555"/>
  <c r="AE1750" i="555"/>
  <c r="AD1750" i="555"/>
  <c r="AF1749" i="555"/>
  <c r="AE1749" i="555"/>
  <c r="AE1748" i="555"/>
  <c r="AD1748" i="555"/>
  <c r="AE1747" i="555"/>
  <c r="AD1747" i="555"/>
  <c r="AF1746" i="555"/>
  <c r="AE1746" i="555"/>
  <c r="AD1746" i="555"/>
  <c r="AF1743" i="555"/>
  <c r="AD1743" i="555"/>
  <c r="AF1742" i="555"/>
  <c r="AD1742" i="555"/>
  <c r="AF1741" i="555"/>
  <c r="AE1741" i="555"/>
  <c r="AD1741" i="555"/>
  <c r="AF1740" i="555"/>
  <c r="AE1740" i="555"/>
  <c r="AD1740" i="555"/>
  <c r="AE1739" i="555"/>
  <c r="AD1739" i="555"/>
  <c r="AF1738" i="555"/>
  <c r="AE1738" i="555"/>
  <c r="AD1738" i="555"/>
  <c r="AF1737" i="555"/>
  <c r="AE1737" i="555"/>
  <c r="AD1737" i="555"/>
  <c r="AF1736" i="555"/>
  <c r="AE1736" i="555"/>
  <c r="AD1736" i="555"/>
  <c r="AF1735" i="555"/>
  <c r="AE1735" i="555"/>
  <c r="AD1735" i="555"/>
  <c r="AE1734" i="555"/>
  <c r="AD1734" i="555"/>
  <c r="AE1733" i="555"/>
  <c r="AD1733" i="555"/>
  <c r="AF1732" i="555"/>
  <c r="AE1732" i="555"/>
  <c r="AF1731" i="555"/>
  <c r="AE1731" i="555"/>
  <c r="AD1731" i="555"/>
  <c r="AF1730" i="555"/>
  <c r="AE1730" i="555"/>
  <c r="AD1730" i="555"/>
  <c r="AF1729" i="555"/>
  <c r="AE1729" i="555"/>
  <c r="AF1728" i="555"/>
  <c r="AE1728" i="555"/>
  <c r="AF1727" i="555"/>
  <c r="AE1727" i="555"/>
  <c r="AE1726" i="555"/>
  <c r="AD1726" i="555"/>
  <c r="AF1725" i="555"/>
  <c r="AE1725" i="555"/>
  <c r="AD1725" i="555"/>
  <c r="AE1724" i="555"/>
  <c r="AD1724" i="555"/>
  <c r="AE1723" i="555"/>
  <c r="AD1723" i="555"/>
  <c r="AE1722" i="555"/>
  <c r="AD1722" i="555"/>
  <c r="AF1721" i="555"/>
  <c r="AE1721" i="555"/>
  <c r="AD1721" i="555"/>
  <c r="AF1716" i="555"/>
  <c r="AE1716" i="555"/>
  <c r="AE1715" i="555"/>
  <c r="AD1715" i="555"/>
  <c r="AF1713" i="555"/>
  <c r="AD1713" i="555"/>
  <c r="AF1712" i="555"/>
  <c r="AE1712" i="555"/>
  <c r="AD1712" i="555"/>
  <c r="AF1711" i="555"/>
  <c r="AE1711" i="555"/>
  <c r="AD1711" i="555"/>
  <c r="AF1710" i="555"/>
  <c r="AE1710" i="555"/>
  <c r="AD1710" i="555"/>
  <c r="AF1709" i="555"/>
  <c r="AE1709" i="555"/>
  <c r="AD1709" i="555"/>
  <c r="AF1708" i="555"/>
  <c r="AE1708" i="555"/>
  <c r="AD1708" i="555"/>
  <c r="AF1706" i="555"/>
  <c r="AE1706" i="555"/>
  <c r="AD1706" i="555"/>
  <c r="AF1705" i="555"/>
  <c r="AE1705" i="555"/>
  <c r="AD1705" i="555"/>
  <c r="AF1704" i="555"/>
  <c r="AE1704" i="555"/>
  <c r="AD1704" i="555"/>
  <c r="AF1703" i="555"/>
  <c r="AE1703" i="555"/>
  <c r="AD1703" i="555"/>
  <c r="AF1692" i="555"/>
  <c r="AE1692" i="555"/>
  <c r="AD1692" i="555"/>
  <c r="AF1691" i="555"/>
  <c r="AE1691" i="555"/>
  <c r="AD1691" i="555"/>
  <c r="AE1690" i="555"/>
  <c r="AD1690" i="555"/>
  <c r="AE1689" i="555"/>
  <c r="AD1689" i="555"/>
  <c r="AE1688" i="555"/>
  <c r="AD1688" i="555"/>
  <c r="AE1687" i="555"/>
  <c r="AD1687" i="555"/>
  <c r="AE1686" i="555"/>
  <c r="AD1686" i="555"/>
  <c r="AE1685" i="555"/>
  <c r="AD1685" i="555"/>
  <c r="AE1684" i="555"/>
  <c r="AD1684" i="555"/>
  <c r="AE1683" i="555"/>
  <c r="AD1683" i="555"/>
  <c r="AE1681" i="555"/>
  <c r="AD1681" i="555"/>
  <c r="AE1680" i="555"/>
  <c r="AD1680" i="555"/>
  <c r="AE1679" i="555"/>
  <c r="AD1679" i="555"/>
  <c r="AE1678" i="555"/>
  <c r="AD1678" i="555"/>
  <c r="AE1677" i="555"/>
  <c r="AD1677" i="555"/>
  <c r="AE1676" i="555"/>
  <c r="AD1676" i="555"/>
  <c r="AE1675" i="555"/>
  <c r="AD1675" i="555"/>
  <c r="AE1674" i="555"/>
  <c r="AD1674" i="555"/>
  <c r="AE1673" i="555"/>
  <c r="AD1673" i="555"/>
  <c r="AE1672" i="555"/>
  <c r="AD1672" i="555"/>
  <c r="AE1671" i="555"/>
  <c r="AD1671" i="555"/>
  <c r="AE1670" i="555"/>
  <c r="AD1670" i="555"/>
  <c r="AE1669" i="555"/>
  <c r="AD1669" i="555"/>
  <c r="AE1668" i="555"/>
  <c r="AD1668" i="555"/>
  <c r="AE1667" i="555"/>
  <c r="AD1667" i="555"/>
  <c r="AE1666" i="555"/>
  <c r="AD1666" i="555"/>
  <c r="AE1665" i="555"/>
  <c r="AD1665" i="555"/>
  <c r="AE1664" i="555"/>
  <c r="AD1664" i="555"/>
  <c r="AE1663" i="555"/>
  <c r="AD1663" i="555"/>
  <c r="AE1662" i="555"/>
  <c r="AD1662" i="555"/>
  <c r="AE1661" i="555"/>
  <c r="AD1661" i="555"/>
  <c r="AE1660" i="555"/>
  <c r="AD1660" i="555"/>
  <c r="AE1659" i="555"/>
  <c r="AD1659" i="555"/>
  <c r="AE1658" i="555"/>
  <c r="AD1658" i="555"/>
  <c r="AE1657" i="555"/>
  <c r="AD1657" i="555"/>
  <c r="AE1656" i="555"/>
  <c r="AD1656" i="555"/>
  <c r="AF1655" i="555"/>
  <c r="AE1655" i="555"/>
  <c r="AD1655" i="555"/>
  <c r="AF1654" i="555"/>
  <c r="AE1654" i="555"/>
  <c r="AD1654" i="555"/>
  <c r="AF1653" i="555"/>
  <c r="AE1653" i="555"/>
  <c r="AD1653" i="555"/>
  <c r="AE1652" i="555"/>
  <c r="AD1652" i="555"/>
  <c r="AE1651" i="555"/>
  <c r="AD1651" i="555"/>
  <c r="AF1650" i="555"/>
  <c r="AE1650" i="555"/>
  <c r="AF1649" i="555"/>
  <c r="AE1649" i="555"/>
  <c r="AE1648" i="555"/>
  <c r="AD1648" i="555"/>
  <c r="AE1647" i="555"/>
  <c r="AD1647" i="555"/>
  <c r="AE1646" i="555"/>
  <c r="AD1646" i="555"/>
  <c r="AE1645" i="555"/>
  <c r="AD1645" i="555"/>
  <c r="AE1644" i="555"/>
  <c r="AD1644" i="555"/>
  <c r="AE1643" i="555"/>
  <c r="AD1643" i="555"/>
  <c r="AE1642" i="555"/>
  <c r="AD1642" i="555"/>
  <c r="AE1641" i="555"/>
  <c r="AD1641" i="555"/>
  <c r="AE1640" i="555"/>
  <c r="AD1640" i="555"/>
  <c r="AE1639" i="555"/>
  <c r="AD1639" i="555"/>
  <c r="AE1638" i="555"/>
  <c r="AD1638" i="555"/>
  <c r="AE1637" i="555"/>
  <c r="AD1637" i="555"/>
  <c r="AE1636" i="555"/>
  <c r="AD1636" i="555"/>
  <c r="AE1635" i="555"/>
  <c r="AD1635" i="555"/>
  <c r="AE1634" i="555"/>
  <c r="AD1634" i="555"/>
  <c r="AE1633" i="555"/>
  <c r="AD1633" i="555"/>
  <c r="AE1632" i="555"/>
  <c r="AD1632" i="555"/>
  <c r="AE1631" i="555"/>
  <c r="AD1631" i="555"/>
  <c r="AE1630" i="555"/>
  <c r="AD1630" i="555"/>
  <c r="AE1629" i="555"/>
  <c r="AD1629" i="555"/>
  <c r="AE1628" i="555"/>
  <c r="AD1628" i="555"/>
  <c r="AF1627" i="555"/>
  <c r="AE1627" i="555"/>
  <c r="AF1626" i="555"/>
  <c r="AE1626" i="555"/>
  <c r="AF1625" i="555"/>
  <c r="AE1625" i="555"/>
  <c r="AD1625" i="555"/>
  <c r="AF1624" i="555"/>
  <c r="AE1624" i="555"/>
  <c r="AD1624" i="555"/>
  <c r="AF1623" i="555"/>
  <c r="AE1623" i="555"/>
  <c r="AD1623" i="555"/>
  <c r="AF1622" i="555"/>
  <c r="AE1622" i="555"/>
  <c r="AD1622" i="555"/>
  <c r="AE1621" i="555"/>
  <c r="AD1621" i="555"/>
  <c r="AE1620" i="555"/>
  <c r="AD1620" i="555"/>
  <c r="AF1612" i="555"/>
  <c r="AE1612" i="555"/>
  <c r="AD1612" i="555"/>
  <c r="AF1611" i="555"/>
  <c r="AE1611" i="555"/>
  <c r="AD1611" i="555"/>
  <c r="AF1610" i="555"/>
  <c r="AE1610" i="555"/>
  <c r="AD1610" i="555"/>
  <c r="AF1608" i="555"/>
  <c r="AE1608" i="555"/>
  <c r="AD1608" i="555"/>
  <c r="AE1604" i="555"/>
  <c r="AD1604" i="555"/>
  <c r="AE1603" i="555"/>
  <c r="AD1603" i="555"/>
  <c r="AE1602" i="555"/>
  <c r="AD1602" i="555"/>
  <c r="AE1601" i="555"/>
  <c r="AD1601" i="555"/>
  <c r="AF1593" i="555"/>
  <c r="AE1593" i="555"/>
  <c r="AD1593" i="555"/>
  <c r="AE1591" i="555"/>
  <c r="AD1591" i="555"/>
  <c r="AF1590" i="555"/>
  <c r="AE1590" i="555"/>
  <c r="AD1590" i="555"/>
  <c r="AF1589" i="555"/>
  <c r="AE1589" i="555"/>
  <c r="AD1589" i="555"/>
  <c r="AF1588" i="555"/>
  <c r="AE1588" i="555"/>
  <c r="AD1588" i="555"/>
  <c r="AE1587" i="555"/>
  <c r="AD1587" i="555"/>
  <c r="AE1586" i="555"/>
  <c r="AD1586" i="555"/>
  <c r="AE1579" i="555"/>
  <c r="AD1579" i="555"/>
  <c r="AE1577" i="555"/>
  <c r="AD1577" i="555"/>
  <c r="AE1575" i="555"/>
  <c r="AD1575" i="555"/>
  <c r="AE1572" i="555"/>
  <c r="AD1572" i="555"/>
  <c r="AF1568" i="555"/>
  <c r="AE1568" i="555"/>
  <c r="AD1568" i="555"/>
  <c r="AF1566" i="555"/>
  <c r="AE1566" i="555"/>
  <c r="AD1566" i="555"/>
  <c r="AF1565" i="555"/>
  <c r="AE1565" i="555"/>
  <c r="AD1565" i="555"/>
  <c r="AF1564" i="555"/>
  <c r="AE1564" i="555"/>
  <c r="AD1564" i="555"/>
  <c r="AF1563" i="555"/>
  <c r="AE1563" i="555"/>
  <c r="AD1563" i="555"/>
  <c r="AE1562" i="555"/>
  <c r="AD1562" i="555"/>
  <c r="AE1561" i="555"/>
  <c r="AD1561" i="555"/>
  <c r="AF1560" i="555"/>
  <c r="AE1560" i="555"/>
  <c r="AD1560" i="555"/>
  <c r="AF1559" i="555"/>
  <c r="AE1559" i="555"/>
  <c r="AD1559" i="555"/>
  <c r="AE1558" i="555"/>
  <c r="AD1558" i="555"/>
  <c r="AE1556" i="555"/>
  <c r="AD1556" i="555"/>
  <c r="AE1555" i="555"/>
  <c r="AD1555" i="555"/>
  <c r="AE1554" i="555"/>
  <c r="AD1554" i="555"/>
  <c r="AE1553" i="555"/>
  <c r="AD1553" i="555"/>
  <c r="AE1552" i="555"/>
  <c r="AD1552" i="555"/>
  <c r="AE1551" i="555"/>
  <c r="AD1551" i="555"/>
  <c r="AF1550" i="555"/>
  <c r="AE1550" i="555"/>
  <c r="AD1550" i="555"/>
  <c r="AF1549" i="555"/>
  <c r="AE1549" i="555"/>
  <c r="AD1549" i="555"/>
  <c r="AF1548" i="555"/>
  <c r="AE1548" i="555"/>
  <c r="AD1548" i="555"/>
  <c r="AF1547" i="555"/>
  <c r="AE1547" i="555"/>
  <c r="AD1547" i="555"/>
  <c r="AF1546" i="555"/>
  <c r="AE1546" i="555"/>
  <c r="AD1546" i="555"/>
  <c r="AE1545" i="555"/>
  <c r="AD1545" i="555"/>
  <c r="AF1544" i="555"/>
  <c r="AE1544" i="555"/>
  <c r="AD1544" i="555"/>
  <c r="AF1543" i="555"/>
  <c r="AE1543" i="555"/>
  <c r="AD1543" i="555"/>
  <c r="AF1542" i="555"/>
  <c r="AE1542" i="555"/>
  <c r="AD1542" i="555"/>
  <c r="AF1541" i="555"/>
  <c r="AE1541" i="555"/>
  <c r="AD1541" i="555"/>
  <c r="AF1540" i="555"/>
  <c r="AE1540" i="555"/>
  <c r="AD1540" i="555"/>
  <c r="AF1536" i="555"/>
  <c r="AE1536" i="555"/>
  <c r="AD1536" i="555"/>
  <c r="AF1533" i="555"/>
  <c r="AE1533" i="555"/>
  <c r="AD1533" i="555"/>
  <c r="AF1532" i="555"/>
  <c r="AE1532" i="555"/>
  <c r="AD1532" i="555"/>
  <c r="AF1531" i="555"/>
  <c r="AE1531" i="555"/>
  <c r="AD1531" i="555"/>
  <c r="AE1530" i="555"/>
  <c r="AD1530" i="555"/>
  <c r="AE1529" i="555"/>
  <c r="AD1529" i="555"/>
  <c r="AE1528" i="555"/>
  <c r="AD1528" i="555"/>
  <c r="AF1527" i="555"/>
  <c r="AD1527" i="555"/>
  <c r="AE1526" i="555"/>
  <c r="AD1526" i="555"/>
  <c r="AE1525" i="555"/>
  <c r="AD1525" i="555"/>
  <c r="AF1524" i="555"/>
  <c r="AE1524" i="555"/>
  <c r="AD1524" i="555"/>
  <c r="AF1523" i="555"/>
  <c r="AE1523" i="555"/>
  <c r="AD1523" i="555"/>
  <c r="AF1522" i="555"/>
  <c r="AE1522" i="555"/>
  <c r="AD1522" i="555"/>
  <c r="AF1521" i="555"/>
  <c r="AE1521" i="555"/>
  <c r="AD1521" i="555"/>
  <c r="AE1520" i="555"/>
  <c r="AD1520" i="555"/>
  <c r="AE1519" i="555"/>
  <c r="AD1519" i="555"/>
  <c r="AF1518" i="555"/>
  <c r="AE1518" i="555"/>
  <c r="AD1518" i="555"/>
  <c r="AE1517" i="555"/>
  <c r="AD1517" i="555"/>
  <c r="AF1515" i="555"/>
  <c r="AE1515" i="555"/>
  <c r="AD1515" i="555"/>
  <c r="AE1514" i="555"/>
  <c r="AD1514" i="555"/>
  <c r="AF1513" i="555"/>
  <c r="AE1513" i="555"/>
  <c r="AD1513" i="555"/>
  <c r="AF1512" i="555"/>
  <c r="AE1512" i="555"/>
  <c r="AD1512" i="555"/>
  <c r="AF1511" i="555"/>
  <c r="AD1511" i="555"/>
  <c r="AF1510" i="555"/>
  <c r="AD1510" i="555"/>
  <c r="AF1509" i="555"/>
  <c r="AD1509" i="555"/>
  <c r="AF1508" i="555"/>
  <c r="AE1508" i="555"/>
  <c r="AF1507" i="555"/>
  <c r="AE1507" i="555"/>
  <c r="AF1506" i="555"/>
  <c r="AD1506" i="555"/>
  <c r="AF1505" i="555"/>
  <c r="AE1505" i="555"/>
  <c r="AF1504" i="555"/>
  <c r="AD1504" i="555"/>
  <c r="AF1503" i="555"/>
  <c r="AE1503" i="555"/>
  <c r="AE1502" i="555"/>
  <c r="AD1502" i="555"/>
  <c r="AE1501" i="555"/>
  <c r="AD1501" i="555"/>
  <c r="AE1500" i="555"/>
  <c r="AD1500" i="555"/>
  <c r="AE1499" i="555"/>
  <c r="AD1499" i="555"/>
  <c r="AE1498" i="555"/>
  <c r="AD1498" i="555"/>
  <c r="AE1497" i="555"/>
  <c r="AD1497" i="555"/>
  <c r="AF1495" i="555"/>
  <c r="AE1495" i="555"/>
  <c r="AD1495" i="555"/>
  <c r="AF1494" i="555"/>
  <c r="AE1494" i="555"/>
  <c r="AD1494" i="555"/>
  <c r="AF1493" i="555"/>
  <c r="AE1493" i="555"/>
  <c r="AD1493" i="555"/>
  <c r="AE1492" i="555"/>
  <c r="AD1492" i="555"/>
  <c r="AE1491" i="555"/>
  <c r="AD1491" i="555"/>
  <c r="AE1489" i="555"/>
  <c r="AD1489" i="555"/>
  <c r="AE1488" i="555"/>
  <c r="AD1488" i="555"/>
  <c r="AE1487" i="555"/>
  <c r="AD1487" i="555"/>
  <c r="AE1486" i="555"/>
  <c r="AD1486" i="555"/>
  <c r="AE1485" i="555"/>
  <c r="AD1485" i="555"/>
  <c r="AE1484" i="555"/>
  <c r="AD1484" i="555"/>
  <c r="AE1483" i="555"/>
  <c r="AD1483" i="555"/>
  <c r="AE1482" i="555"/>
  <c r="AD1482" i="555"/>
  <c r="AE1481" i="555"/>
  <c r="AD1481" i="555"/>
  <c r="AE1480" i="555"/>
  <c r="AD1480" i="555"/>
  <c r="AE1479" i="555"/>
  <c r="AD1479" i="555"/>
  <c r="AE1478" i="555"/>
  <c r="AD1478" i="555"/>
  <c r="AE1477" i="555"/>
  <c r="AD1477" i="555"/>
  <c r="AE1476" i="555"/>
  <c r="AD1476" i="555"/>
  <c r="AE1474" i="555"/>
  <c r="AD1474" i="555"/>
  <c r="AE1473" i="555"/>
  <c r="AD1473" i="555"/>
  <c r="AE1472" i="555"/>
  <c r="AD1472" i="555"/>
  <c r="AE1471" i="555"/>
  <c r="AD1471" i="555"/>
  <c r="AE1470" i="555"/>
  <c r="AD1470" i="555"/>
  <c r="AE1469" i="555"/>
  <c r="AD1469" i="555"/>
  <c r="AF1468" i="555"/>
  <c r="AE1468" i="555"/>
  <c r="AD1468" i="555"/>
  <c r="AF1467" i="555"/>
  <c r="AE1467" i="555"/>
  <c r="AD1467" i="555"/>
  <c r="AF1466" i="555"/>
  <c r="AE1466" i="555"/>
  <c r="AD1466" i="555"/>
  <c r="AF1465" i="555"/>
  <c r="AE1465" i="555"/>
  <c r="AD1465" i="555"/>
  <c r="AF1464" i="555"/>
  <c r="AE1464" i="555"/>
  <c r="AD1464" i="555"/>
  <c r="AF1463" i="555"/>
  <c r="AE1463" i="555"/>
  <c r="AD1463" i="555"/>
  <c r="AF1462" i="555"/>
  <c r="AE1462" i="555"/>
  <c r="AD1462" i="555"/>
  <c r="AE1461" i="555"/>
  <c r="AD1461" i="555"/>
  <c r="AF1460" i="555"/>
  <c r="AE1460" i="555"/>
  <c r="AD1460" i="555"/>
  <c r="AE1459" i="555"/>
  <c r="AD1459" i="555"/>
  <c r="AF1458" i="555"/>
  <c r="AE1458" i="555"/>
  <c r="AD1458" i="555"/>
  <c r="AF1457" i="555"/>
  <c r="AE1457" i="555"/>
  <c r="AD1457" i="555"/>
  <c r="AF1456" i="555"/>
  <c r="AE1456" i="555"/>
  <c r="AD1456" i="555"/>
  <c r="AF1455" i="555"/>
  <c r="AE1455" i="555"/>
  <c r="AD1455" i="555"/>
  <c r="AF1454" i="555"/>
  <c r="AE1454" i="555"/>
  <c r="AD1454" i="555"/>
  <c r="AF1453" i="555"/>
  <c r="AE1453" i="555"/>
  <c r="AD1453" i="555"/>
  <c r="AF1452" i="555"/>
  <c r="AE1452" i="555"/>
  <c r="AD1452" i="555"/>
  <c r="AF1451" i="555"/>
  <c r="AE1451" i="555"/>
  <c r="AD1451" i="555"/>
  <c r="AF1450" i="555"/>
  <c r="AE1450" i="555"/>
  <c r="AD1450" i="555"/>
  <c r="AE1449" i="555"/>
  <c r="AD1449" i="555"/>
  <c r="AE1448" i="555"/>
  <c r="AD1448" i="555"/>
  <c r="AF1447" i="555"/>
  <c r="AE1447" i="555"/>
  <c r="AD1447" i="555"/>
  <c r="AE1446" i="555"/>
  <c r="AD1446" i="555"/>
  <c r="AE1445" i="555"/>
  <c r="AD1445" i="555"/>
  <c r="AF1444" i="555"/>
  <c r="AE1444" i="555"/>
  <c r="AD1444" i="555"/>
  <c r="AF1443" i="555"/>
  <c r="AE1443" i="555"/>
  <c r="AD1443" i="555"/>
  <c r="AE1442" i="555"/>
  <c r="AD1442" i="555"/>
  <c r="AE1441" i="555"/>
  <c r="AD1441" i="555"/>
  <c r="AF1440" i="555"/>
  <c r="AE1440" i="555"/>
  <c r="AD1440" i="555"/>
  <c r="AF1439" i="555"/>
  <c r="AE1439" i="555"/>
  <c r="AD1439" i="555"/>
  <c r="AF1437" i="555"/>
  <c r="AE1437" i="555"/>
  <c r="AD1437" i="555"/>
  <c r="AF1436" i="555"/>
  <c r="AE1436" i="555"/>
  <c r="AD1436" i="555"/>
  <c r="AF1433" i="555"/>
  <c r="AE1433" i="555"/>
  <c r="AD1433" i="555"/>
  <c r="AF1432" i="555"/>
  <c r="AE1432" i="555"/>
  <c r="AD1432" i="555"/>
  <c r="AF1430" i="555"/>
  <c r="AE1430" i="555"/>
  <c r="AD1430" i="555"/>
  <c r="AF1429" i="555"/>
  <c r="AE1429" i="555"/>
  <c r="AD1429" i="555"/>
  <c r="AF1428" i="555"/>
  <c r="AE1428" i="555"/>
  <c r="AD1428" i="555"/>
  <c r="AF1427" i="555"/>
  <c r="AE1427" i="555"/>
  <c r="AD1427" i="555"/>
  <c r="AF1426" i="555"/>
  <c r="AE1426" i="555"/>
  <c r="AD1426" i="555"/>
  <c r="AF1425" i="555"/>
  <c r="AE1425" i="555"/>
  <c r="AD1425" i="555"/>
  <c r="AF1424" i="555"/>
  <c r="AE1424" i="555"/>
  <c r="AD1424" i="555"/>
  <c r="AF1423" i="555"/>
  <c r="AE1423" i="555"/>
  <c r="AD1423" i="555"/>
  <c r="AF1422" i="555"/>
  <c r="AE1422" i="555"/>
  <c r="AD1422" i="555"/>
  <c r="AF1421" i="555"/>
  <c r="AE1421" i="555"/>
  <c r="AD1421" i="555"/>
  <c r="AF1420" i="555"/>
  <c r="AE1420" i="555"/>
  <c r="AD1420" i="555"/>
  <c r="AF1419" i="555"/>
  <c r="AE1419" i="555"/>
  <c r="AD1419" i="555"/>
  <c r="AF1418" i="555"/>
  <c r="AE1418" i="555"/>
  <c r="AD1418" i="555"/>
  <c r="AF1417" i="555"/>
  <c r="AE1417" i="555"/>
  <c r="AD1417" i="555"/>
  <c r="AF1416" i="555"/>
  <c r="AE1416" i="555"/>
  <c r="AD1416" i="555"/>
  <c r="AF1415" i="555"/>
  <c r="AE1415" i="555"/>
  <c r="AD1415" i="555"/>
  <c r="AF1414" i="555"/>
  <c r="AE1414" i="555"/>
  <c r="AD1414" i="555"/>
  <c r="AF1413" i="555"/>
  <c r="AE1413" i="555"/>
  <c r="AD1413" i="555"/>
  <c r="AF1412" i="555"/>
  <c r="AE1412" i="555"/>
  <c r="AD1412" i="555"/>
  <c r="AF1411" i="555"/>
  <c r="AE1411" i="555"/>
  <c r="AD1411" i="555"/>
  <c r="AF1410" i="555"/>
  <c r="AE1410" i="555"/>
  <c r="AD1410" i="555"/>
  <c r="AF1409" i="555"/>
  <c r="AE1409" i="555"/>
  <c r="AD1409" i="555"/>
  <c r="AF1408" i="555"/>
  <c r="AE1408" i="555"/>
  <c r="AD1408" i="555"/>
  <c r="AF1407" i="555"/>
  <c r="AE1407" i="555"/>
  <c r="AD1407" i="555"/>
  <c r="AF1406" i="555"/>
  <c r="AE1406" i="555"/>
  <c r="AD1406" i="555"/>
  <c r="AF1404" i="555"/>
  <c r="AE1404" i="555"/>
  <c r="AD1404" i="555"/>
  <c r="AF1402" i="555"/>
  <c r="AE1402" i="555"/>
  <c r="AD1402" i="555"/>
  <c r="AF1401" i="555"/>
  <c r="AE1401" i="555"/>
  <c r="AD1401" i="555"/>
  <c r="AF1400" i="555"/>
  <c r="AE1400" i="555"/>
  <c r="AD1400" i="555"/>
  <c r="AF1399" i="555"/>
  <c r="AE1399" i="555"/>
  <c r="AD1399" i="555"/>
  <c r="AF1398" i="555"/>
  <c r="AE1398" i="555"/>
  <c r="AD1398" i="555"/>
  <c r="AF1394" i="555"/>
  <c r="AE1394" i="555"/>
  <c r="AD1394" i="555"/>
  <c r="AF1393" i="555"/>
  <c r="AE1393" i="555"/>
  <c r="AD1393" i="555"/>
  <c r="AF1392" i="555"/>
  <c r="AE1392" i="555"/>
  <c r="AD1392" i="555"/>
  <c r="AF1391" i="555"/>
  <c r="AE1391" i="555"/>
  <c r="AD1391" i="555"/>
  <c r="AF1390" i="555"/>
  <c r="AE1390" i="555"/>
  <c r="AD1390" i="555"/>
  <c r="AF1389" i="555"/>
  <c r="AE1389" i="555"/>
  <c r="AD1389" i="555"/>
  <c r="AE1388" i="555"/>
  <c r="AD1388" i="555"/>
  <c r="AF1386" i="555"/>
  <c r="AE1386" i="555"/>
  <c r="AD1386" i="555"/>
  <c r="AF1385" i="555"/>
  <c r="AE1385" i="555"/>
  <c r="AD1385" i="555"/>
  <c r="AF1384" i="555"/>
  <c r="AE1384" i="555"/>
  <c r="AD1384" i="555"/>
  <c r="AF1383" i="555"/>
  <c r="AE1383" i="555"/>
  <c r="AD1383" i="555"/>
  <c r="AF1382" i="555"/>
  <c r="AE1382" i="555"/>
  <c r="AD1382" i="555"/>
  <c r="AF1381" i="555"/>
  <c r="AE1381" i="555"/>
  <c r="AD1381" i="555"/>
  <c r="AF1380" i="555"/>
  <c r="AE1380" i="555"/>
  <c r="AD1380" i="555"/>
  <c r="AF1379" i="555"/>
  <c r="AE1379" i="555"/>
  <c r="AD1379" i="555"/>
  <c r="AF1378" i="555"/>
  <c r="AE1378" i="555"/>
  <c r="AD1378" i="555"/>
  <c r="AF1377" i="555"/>
  <c r="AE1377" i="555"/>
  <c r="AD1377" i="555"/>
  <c r="AF1375" i="555"/>
  <c r="AE1375" i="555"/>
  <c r="AD1375" i="555"/>
  <c r="AF1374" i="555"/>
  <c r="AE1374" i="555"/>
  <c r="AD1374" i="555"/>
  <c r="AF1373" i="555"/>
  <c r="AE1373" i="555"/>
  <c r="AE1371" i="555"/>
  <c r="AD1371" i="555"/>
  <c r="AE1370" i="555"/>
  <c r="AD1370" i="555"/>
  <c r="AE1368" i="555"/>
  <c r="AD1368" i="555"/>
  <c r="AF1366" i="555"/>
  <c r="AE1366" i="555"/>
  <c r="AD1366" i="555"/>
  <c r="AF1365" i="555"/>
  <c r="AE1365" i="555"/>
  <c r="AD1365" i="555"/>
  <c r="AF1364" i="555"/>
  <c r="AE1364" i="555"/>
  <c r="AD1364" i="555"/>
  <c r="AF1363" i="555"/>
  <c r="AE1363" i="555"/>
  <c r="AD1363" i="555"/>
  <c r="AF1362" i="555"/>
  <c r="AE1362" i="555"/>
  <c r="AD1362" i="555"/>
  <c r="AF1361" i="555"/>
  <c r="AE1361" i="555"/>
  <c r="AD1361" i="555"/>
  <c r="AF1360" i="555"/>
  <c r="AE1360" i="555"/>
  <c r="AD1360" i="555"/>
  <c r="AF1359" i="555"/>
  <c r="AE1359" i="555"/>
  <c r="AD1359" i="555"/>
  <c r="AF1356" i="555"/>
  <c r="AE1356" i="555"/>
  <c r="AD1356" i="555"/>
  <c r="AF1355" i="555"/>
  <c r="AE1355" i="555"/>
  <c r="AD1355" i="555"/>
  <c r="AF1354" i="555"/>
  <c r="AE1354" i="555"/>
  <c r="AD1354" i="555"/>
  <c r="AF1353" i="555"/>
  <c r="AE1353" i="555"/>
  <c r="AD1353" i="555"/>
  <c r="AF1352" i="555"/>
  <c r="AE1352" i="555"/>
  <c r="AD1352" i="555"/>
  <c r="AF1351" i="555"/>
  <c r="AE1351" i="555"/>
  <c r="AD1351" i="555"/>
  <c r="AF1350" i="555"/>
  <c r="AE1350" i="555"/>
  <c r="AD1350" i="555"/>
  <c r="AF1349" i="555"/>
  <c r="AE1349" i="555"/>
  <c r="AD1349" i="555"/>
  <c r="AF1348" i="555"/>
  <c r="AE1348" i="555"/>
  <c r="AD1348" i="555"/>
  <c r="AF1347" i="555"/>
  <c r="AE1347" i="555"/>
  <c r="AD1347" i="555"/>
  <c r="AF1346" i="555"/>
  <c r="AE1346" i="555"/>
  <c r="AD1346" i="555"/>
  <c r="AF1345" i="555"/>
  <c r="AE1345" i="555"/>
  <c r="AD1345" i="555"/>
  <c r="AF1344" i="555"/>
  <c r="AE1344" i="555"/>
  <c r="AD1344" i="555"/>
  <c r="AF1343" i="555"/>
  <c r="AE1343" i="555"/>
  <c r="AD1343" i="555"/>
  <c r="AF1342" i="555"/>
  <c r="AE1342" i="555"/>
  <c r="AD1342" i="555"/>
  <c r="AF1341" i="555"/>
  <c r="AE1341" i="555"/>
  <c r="AD1341" i="555"/>
  <c r="AE1340" i="555"/>
  <c r="AD1340" i="555"/>
  <c r="AF1339" i="555"/>
  <c r="AE1339" i="555"/>
  <c r="AD1339" i="555"/>
  <c r="AF1338" i="555"/>
  <c r="AE1338" i="555"/>
  <c r="AD1338" i="555"/>
  <c r="AF1337" i="555"/>
  <c r="AE1337" i="555"/>
  <c r="AD1337" i="555"/>
  <c r="AF1336" i="555"/>
  <c r="AE1336" i="555"/>
  <c r="AD1336" i="555"/>
  <c r="AF1335" i="555"/>
  <c r="AE1335" i="555"/>
  <c r="AD1335" i="555"/>
  <c r="AF1334" i="555"/>
  <c r="AE1334" i="555"/>
  <c r="AD1334" i="555"/>
  <c r="AF1333" i="555"/>
  <c r="AE1333" i="555"/>
  <c r="AD1333" i="555"/>
  <c r="AF1332" i="555"/>
  <c r="AE1332" i="555"/>
  <c r="AD1332" i="555"/>
  <c r="AF1331" i="555"/>
  <c r="AE1331" i="555"/>
  <c r="AD1331" i="555"/>
  <c r="AF1330" i="555"/>
  <c r="AE1330" i="555"/>
  <c r="AD1330" i="555"/>
  <c r="AF1329" i="555"/>
  <c r="AE1329" i="555"/>
  <c r="AD1329" i="555"/>
  <c r="AF1328" i="555"/>
  <c r="AE1328" i="555"/>
  <c r="AD1328" i="555"/>
  <c r="AF1327" i="555"/>
  <c r="AE1327" i="555"/>
  <c r="AD1327" i="555"/>
  <c r="AF1326" i="555"/>
  <c r="AE1326" i="555"/>
  <c r="AD1326" i="555"/>
  <c r="AF1325" i="555"/>
  <c r="AE1325" i="555"/>
  <c r="AD1325" i="555"/>
  <c r="AF1324" i="555"/>
  <c r="AE1324" i="555"/>
  <c r="AD1324" i="555"/>
  <c r="AE1323" i="555"/>
  <c r="AD1323" i="555"/>
  <c r="AF1322" i="555"/>
  <c r="AE1322" i="555"/>
  <c r="AD1322" i="555"/>
  <c r="AF1321" i="555"/>
  <c r="AE1321" i="555"/>
  <c r="AD1321" i="555"/>
  <c r="AF1320" i="555"/>
  <c r="AE1320" i="555"/>
  <c r="AD1320" i="555"/>
  <c r="AF1319" i="555"/>
  <c r="AE1319" i="555"/>
  <c r="AD1319" i="555"/>
  <c r="AF1318" i="555"/>
  <c r="AE1318" i="555"/>
  <c r="AD1318" i="555"/>
  <c r="AF1317" i="555"/>
  <c r="AE1317" i="555"/>
  <c r="AD1317" i="555"/>
  <c r="AF1315" i="555"/>
  <c r="AE1315" i="555"/>
  <c r="AD1315" i="555"/>
  <c r="AF1314" i="555"/>
  <c r="AE1314" i="555"/>
  <c r="AD1314" i="555"/>
  <c r="AF1313" i="555"/>
  <c r="AE1313" i="555"/>
  <c r="AD1313" i="555"/>
  <c r="AF1312" i="555"/>
  <c r="AE1312" i="555"/>
  <c r="AD1312" i="555"/>
  <c r="AF1311" i="555"/>
  <c r="AE1311" i="555"/>
  <c r="AD1311" i="555"/>
  <c r="AF1310" i="555"/>
  <c r="AE1310" i="555"/>
  <c r="AD1310" i="555"/>
  <c r="AF1309" i="555"/>
  <c r="AE1309" i="555"/>
  <c r="AD1309" i="555"/>
  <c r="AF1308" i="555"/>
  <c r="AE1308" i="555"/>
  <c r="AD1308" i="555"/>
  <c r="AF1307" i="555"/>
  <c r="AE1307" i="555"/>
  <c r="AD1307" i="555"/>
  <c r="AF1306" i="555"/>
  <c r="AE1306" i="555"/>
  <c r="AD1306" i="555"/>
  <c r="AF1305" i="555"/>
  <c r="AE1305" i="555"/>
  <c r="AD1305" i="555"/>
  <c r="AF1304" i="555"/>
  <c r="AE1304" i="555"/>
  <c r="AD1304" i="555"/>
  <c r="AF1303" i="555"/>
  <c r="AE1303" i="555"/>
  <c r="AD1303" i="555"/>
  <c r="AF1302" i="555"/>
  <c r="AE1302" i="555"/>
  <c r="AD1302" i="555"/>
  <c r="AF1301" i="555"/>
  <c r="AE1301" i="555"/>
  <c r="AD1301" i="555"/>
  <c r="AF1300" i="555"/>
  <c r="AE1300" i="555"/>
  <c r="AD1300" i="555"/>
  <c r="AF1299" i="555"/>
  <c r="AE1299" i="555"/>
  <c r="AD1299" i="555"/>
  <c r="AF1298" i="555"/>
  <c r="AE1298" i="555"/>
  <c r="AD1298" i="555"/>
  <c r="AF1297" i="555"/>
  <c r="AE1297" i="555"/>
  <c r="AD1297" i="555"/>
  <c r="AF1296" i="555"/>
  <c r="AE1296" i="555"/>
  <c r="AD1296" i="555"/>
  <c r="AF1295" i="555"/>
  <c r="AE1295" i="555"/>
  <c r="AD1295" i="555"/>
  <c r="AF1293" i="555"/>
  <c r="AE1293" i="555"/>
  <c r="AF1292" i="555"/>
  <c r="AE1292" i="555"/>
  <c r="AF1290" i="555"/>
  <c r="AD1290" i="555"/>
  <c r="AF1289" i="555"/>
  <c r="AE1289" i="555"/>
  <c r="AF1288" i="555"/>
  <c r="AD1288" i="555"/>
  <c r="AF1287" i="555"/>
  <c r="AE1287" i="555"/>
  <c r="AF1286" i="555"/>
  <c r="AE1286" i="555"/>
  <c r="AF1285" i="555"/>
  <c r="AE1285" i="555"/>
  <c r="AF1284" i="555"/>
  <c r="AE1284" i="555"/>
  <c r="AF1283" i="555"/>
  <c r="AE1283" i="555"/>
  <c r="AF1282" i="555"/>
  <c r="AE1282" i="555"/>
  <c r="AF1281" i="555"/>
  <c r="AE1281" i="555"/>
  <c r="AF1280" i="555"/>
  <c r="AE1280" i="555"/>
  <c r="AF1279" i="555"/>
  <c r="AD1279" i="555"/>
  <c r="AF1278" i="555"/>
  <c r="AD1278" i="555"/>
  <c r="AF1277" i="555"/>
  <c r="AE1277" i="555"/>
  <c r="AF1276" i="555"/>
  <c r="AE1276" i="555"/>
  <c r="AF1274" i="555"/>
  <c r="AE1274" i="555"/>
  <c r="AF1273" i="555"/>
  <c r="AE1273" i="555"/>
  <c r="AF1272" i="555"/>
  <c r="AE1272" i="555"/>
  <c r="AF1271" i="555"/>
  <c r="AE1271" i="555"/>
  <c r="AD1271" i="555"/>
  <c r="AF1270" i="555"/>
  <c r="AE1270" i="555"/>
  <c r="AD1270" i="555"/>
  <c r="AE1269" i="555"/>
  <c r="AD1269" i="555"/>
  <c r="AE1268" i="555"/>
  <c r="AD1268" i="555"/>
  <c r="AF1267" i="555"/>
  <c r="AE1267" i="555"/>
  <c r="AD1267" i="555"/>
  <c r="AE1265" i="555"/>
  <c r="AD1265" i="555"/>
  <c r="AE1264" i="555"/>
  <c r="AD1264" i="555"/>
  <c r="AE1263" i="555"/>
  <c r="AD1263" i="555"/>
  <c r="AE1262" i="555"/>
  <c r="AD1262" i="555"/>
  <c r="AE1261" i="555"/>
  <c r="AD1261" i="555"/>
  <c r="AF1260" i="555"/>
  <c r="AE1260" i="555"/>
  <c r="AE1259" i="555"/>
  <c r="AD1259" i="555"/>
  <c r="AF1258" i="555"/>
  <c r="AE1258" i="555"/>
  <c r="AE1257" i="555"/>
  <c r="AD1257" i="555"/>
  <c r="AE1256" i="555"/>
  <c r="AD1256" i="555"/>
  <c r="AE1255" i="555"/>
  <c r="AD1255" i="555"/>
  <c r="AE1254" i="555"/>
  <c r="AD1254" i="555"/>
  <c r="AE1253" i="555"/>
  <c r="AD1253" i="555"/>
  <c r="AE1252" i="555"/>
  <c r="AD1252" i="555"/>
  <c r="AE1251" i="555"/>
  <c r="AD1251" i="555"/>
  <c r="AE1250" i="555"/>
  <c r="AD1250" i="555"/>
  <c r="AE1249" i="555"/>
  <c r="AD1249" i="555"/>
  <c r="AF1248" i="555"/>
  <c r="AE1248" i="555"/>
  <c r="AD1248" i="555"/>
  <c r="AE1247" i="555"/>
  <c r="AD1247" i="555"/>
  <c r="AE1246" i="555"/>
  <c r="AD1246" i="555"/>
  <c r="AE1245" i="555"/>
  <c r="AD1245" i="555"/>
  <c r="AE1244" i="555"/>
  <c r="AD1244" i="555"/>
  <c r="AE1243" i="555"/>
  <c r="AD1243" i="555"/>
  <c r="AE1242" i="555"/>
  <c r="AD1242" i="555"/>
  <c r="AF1241" i="555"/>
  <c r="AE1241" i="555"/>
  <c r="AD1241" i="555"/>
  <c r="AE1240" i="555"/>
  <c r="AD1240" i="555"/>
  <c r="AE1239" i="555"/>
  <c r="AD1239" i="555"/>
  <c r="AE1238" i="555"/>
  <c r="AD1238" i="555"/>
  <c r="AF1237" i="555"/>
  <c r="AE1237" i="555"/>
  <c r="AD1237" i="555"/>
  <c r="AE1236" i="555"/>
  <c r="AD1236" i="555"/>
  <c r="AE1235" i="555"/>
  <c r="AD1235" i="555"/>
  <c r="AE1234" i="555"/>
  <c r="AD1234" i="555"/>
  <c r="AE1233" i="555"/>
  <c r="AD1233" i="555"/>
  <c r="AF1232" i="555"/>
  <c r="AE1232" i="555"/>
  <c r="AD1232" i="555"/>
  <c r="AE1231" i="555"/>
  <c r="AD1231" i="555"/>
  <c r="AE1230" i="555"/>
  <c r="AD1230" i="555"/>
  <c r="AE1229" i="555"/>
  <c r="AD1229" i="555"/>
  <c r="AF1228" i="555"/>
  <c r="AE1228" i="555"/>
  <c r="AD1228" i="555"/>
  <c r="AF1227" i="555"/>
  <c r="AE1227" i="555"/>
  <c r="AD1227" i="555"/>
  <c r="AF1226" i="555"/>
  <c r="AE1226" i="555"/>
  <c r="AD1226" i="555"/>
  <c r="AF1225" i="555"/>
  <c r="AE1225" i="555"/>
  <c r="AD1225" i="555"/>
  <c r="AF1224" i="555"/>
  <c r="AE1224" i="555"/>
  <c r="AD1224" i="555"/>
  <c r="AF1223" i="555"/>
  <c r="AE1223" i="555"/>
  <c r="AD1223" i="555"/>
  <c r="AF1222" i="555"/>
  <c r="AE1222" i="555"/>
  <c r="AD1222" i="555"/>
  <c r="AE1221" i="555"/>
  <c r="AD1221" i="555"/>
  <c r="AE1220" i="555"/>
  <c r="AD1220" i="555"/>
  <c r="AE1219" i="555"/>
  <c r="AD1219" i="555"/>
  <c r="AF1218" i="555"/>
  <c r="AE1218" i="555"/>
  <c r="AD1218" i="555"/>
  <c r="AF1216" i="555"/>
  <c r="AE1216" i="555"/>
  <c r="AD1216" i="555"/>
  <c r="AE1215" i="555"/>
  <c r="AD1215" i="555"/>
  <c r="AE1214" i="555"/>
  <c r="AD1214" i="555"/>
  <c r="AF1212" i="555"/>
  <c r="AE1212" i="555"/>
  <c r="AD1212" i="555"/>
  <c r="AF1211" i="555"/>
  <c r="AE1211" i="555"/>
  <c r="AD1211" i="555"/>
  <c r="AF1210" i="555"/>
  <c r="AE1210" i="555"/>
  <c r="AD1210" i="555"/>
  <c r="AF1209" i="555"/>
  <c r="AE1209" i="555"/>
  <c r="AD1209" i="555"/>
  <c r="AF1208" i="555"/>
  <c r="AE1208" i="555"/>
  <c r="AD1208" i="555"/>
  <c r="AF1207" i="555"/>
  <c r="AE1207" i="555"/>
  <c r="AD1207" i="555"/>
  <c r="AF1206" i="555"/>
  <c r="AE1206" i="555"/>
  <c r="AD1206" i="555"/>
  <c r="AF1205" i="555"/>
  <c r="AE1205" i="555"/>
  <c r="AD1205" i="555"/>
  <c r="AF1204" i="555"/>
  <c r="AE1204" i="555"/>
  <c r="AD1204" i="555"/>
  <c r="AF1203" i="555"/>
  <c r="AE1203" i="555"/>
  <c r="AD1203" i="555"/>
  <c r="AF1202" i="555"/>
  <c r="AE1202" i="555"/>
  <c r="AD1202" i="555"/>
  <c r="AF1200" i="555"/>
  <c r="AE1200" i="555"/>
  <c r="AD1200" i="555"/>
  <c r="AF1199" i="555"/>
  <c r="AE1199" i="555"/>
  <c r="AD1199" i="555"/>
  <c r="AF1198" i="555"/>
  <c r="AE1198" i="555"/>
  <c r="AD1198" i="555"/>
  <c r="AF1197" i="555"/>
  <c r="AE1197" i="555"/>
  <c r="AD1197" i="555"/>
  <c r="AF1196" i="555"/>
  <c r="AE1196" i="555"/>
  <c r="AD1196" i="555"/>
  <c r="AF1195" i="555"/>
  <c r="AE1195" i="555"/>
  <c r="AD1195" i="555"/>
  <c r="AF1194" i="555"/>
  <c r="AE1194" i="555"/>
  <c r="AD1194" i="555"/>
  <c r="AF1193" i="555"/>
  <c r="AE1193" i="555"/>
  <c r="AD1193" i="555"/>
  <c r="AF1192" i="555"/>
  <c r="AE1192" i="555"/>
  <c r="AD1192" i="555"/>
  <c r="AF1191" i="555"/>
  <c r="AE1191" i="555"/>
  <c r="AD1191" i="555"/>
  <c r="AF1190" i="555"/>
  <c r="AE1190" i="555"/>
  <c r="AD1190" i="555"/>
  <c r="AF1189" i="555"/>
  <c r="AE1189" i="555"/>
  <c r="AD1189" i="555"/>
  <c r="AF1188" i="555"/>
  <c r="AE1188" i="555"/>
  <c r="AD1188" i="555"/>
  <c r="AF1187" i="555"/>
  <c r="AE1187" i="555"/>
  <c r="AD1187" i="555"/>
  <c r="AF1186" i="555"/>
  <c r="AE1186" i="555"/>
  <c r="AD1186" i="555"/>
  <c r="AF1185" i="555"/>
  <c r="AE1185" i="555"/>
  <c r="AD1185" i="555"/>
  <c r="AE1184" i="555"/>
  <c r="AD1184" i="555"/>
  <c r="AE1183" i="555"/>
  <c r="AD1183" i="555"/>
  <c r="AE1182" i="555"/>
  <c r="AD1182" i="555"/>
  <c r="AE1181" i="555"/>
  <c r="AD1181" i="555"/>
  <c r="AE1180" i="555"/>
  <c r="AD1180" i="555"/>
  <c r="AE1179" i="555"/>
  <c r="AD1179" i="555"/>
  <c r="AF1178" i="555"/>
  <c r="AE1178" i="555"/>
  <c r="AD1178" i="555"/>
  <c r="AF1177" i="555"/>
  <c r="AE1177" i="555"/>
  <c r="AD1177" i="555"/>
  <c r="AF1176" i="555"/>
  <c r="AE1176" i="555"/>
  <c r="AD1176" i="555"/>
  <c r="AF1175" i="555"/>
  <c r="AE1175" i="555"/>
  <c r="AD1175" i="555"/>
  <c r="AF1174" i="555"/>
  <c r="AE1174" i="555"/>
  <c r="AD1174" i="555"/>
  <c r="AF1173" i="555"/>
  <c r="AE1173" i="555"/>
  <c r="AD1173" i="555"/>
  <c r="AF1172" i="555"/>
  <c r="AE1172" i="555"/>
  <c r="AD1172" i="555"/>
  <c r="AF1171" i="555"/>
  <c r="AE1171" i="555"/>
  <c r="AD1171" i="555"/>
  <c r="AE1170" i="555"/>
  <c r="AD1170" i="555"/>
  <c r="AE1169" i="555"/>
  <c r="AD1169" i="555"/>
  <c r="AF1168" i="555"/>
  <c r="AE1168" i="555"/>
  <c r="AD1168" i="555"/>
  <c r="AF1167" i="555"/>
  <c r="AE1167" i="555"/>
  <c r="AD1167" i="555"/>
  <c r="AF1166" i="555"/>
  <c r="AE1166" i="555"/>
  <c r="AD1166" i="555"/>
  <c r="AF1165" i="555"/>
  <c r="AE1165" i="555"/>
  <c r="AD1165" i="555"/>
  <c r="AF1164" i="555"/>
  <c r="AE1164" i="555"/>
  <c r="AD1164" i="555"/>
  <c r="AF1163" i="555"/>
  <c r="AE1163" i="555"/>
  <c r="AD1163" i="555"/>
  <c r="AF1162" i="555"/>
  <c r="AE1162" i="555"/>
  <c r="AD1162" i="555"/>
  <c r="AF1161" i="555"/>
  <c r="AE1161" i="555"/>
  <c r="AD1161" i="555"/>
  <c r="AF1160" i="555"/>
  <c r="AE1160" i="555"/>
  <c r="AD1160" i="555"/>
  <c r="AE1159" i="555"/>
  <c r="AD1159" i="555"/>
  <c r="AF1158" i="555"/>
  <c r="AE1158" i="555"/>
  <c r="AD1158" i="555"/>
  <c r="AF1157" i="555"/>
  <c r="AE1157" i="555"/>
  <c r="AD1157" i="555"/>
  <c r="AF1156" i="555"/>
  <c r="AE1156" i="555"/>
  <c r="AD1156" i="555"/>
  <c r="AF1155" i="555"/>
  <c r="AE1155" i="555"/>
  <c r="AD1155" i="555"/>
  <c r="AF1154" i="555"/>
  <c r="AE1154" i="555"/>
  <c r="AD1154" i="555"/>
  <c r="AE1151" i="555"/>
  <c r="AD1151" i="555"/>
  <c r="AE1150" i="555"/>
  <c r="AD1150" i="555"/>
  <c r="AE1149" i="555"/>
  <c r="AD1149" i="555"/>
  <c r="AE1148" i="555"/>
  <c r="AD1148" i="555"/>
  <c r="AE1147" i="555"/>
  <c r="AD1147" i="555"/>
  <c r="AE1146" i="555"/>
  <c r="AD1146" i="555"/>
  <c r="AE1145" i="555"/>
  <c r="AD1145" i="555"/>
  <c r="AE1144" i="555"/>
  <c r="AD1144" i="555"/>
  <c r="AF1134" i="555"/>
  <c r="AE1134" i="555"/>
  <c r="AD1134" i="555"/>
  <c r="AE1133" i="555"/>
  <c r="AD1133" i="555"/>
  <c r="AE1132" i="555"/>
  <c r="AD1132" i="555"/>
  <c r="AE1131" i="555"/>
  <c r="AD1131" i="555"/>
  <c r="AE1130" i="555"/>
  <c r="AD1130" i="555"/>
  <c r="AF1129" i="555"/>
  <c r="AE1129" i="555"/>
  <c r="AF1128" i="555"/>
  <c r="AE1128" i="555"/>
  <c r="AF1125" i="555"/>
  <c r="AE1125" i="555"/>
  <c r="AD1125" i="555"/>
  <c r="AE1123" i="555"/>
  <c r="AD1123" i="555"/>
  <c r="AE1122" i="555"/>
  <c r="AD1122" i="555"/>
  <c r="AE1121" i="555"/>
  <c r="AD1121" i="555"/>
  <c r="AF1120" i="555"/>
  <c r="AE1120" i="555"/>
  <c r="AD1120" i="555"/>
  <c r="AF1119" i="555"/>
  <c r="AE1119" i="555"/>
  <c r="AD1119" i="555"/>
  <c r="AE1118" i="555"/>
  <c r="AD1118" i="555"/>
  <c r="AF1117" i="555"/>
  <c r="AE1117" i="555"/>
  <c r="AD1117" i="555"/>
  <c r="AE1116" i="555"/>
  <c r="AD1116" i="555"/>
  <c r="AE1115" i="555"/>
  <c r="AD1115" i="555"/>
  <c r="AE1114" i="555"/>
  <c r="AD1114" i="555"/>
  <c r="AE1113" i="555"/>
  <c r="AD1113" i="555"/>
  <c r="AE1112" i="555"/>
  <c r="AD1112" i="555"/>
  <c r="AE1111" i="555"/>
  <c r="AD1111" i="555"/>
  <c r="AE1110" i="555"/>
  <c r="AD1110" i="555"/>
  <c r="AE1109" i="555"/>
  <c r="AD1109" i="555"/>
  <c r="AE1108" i="555"/>
  <c r="AD1108" i="555"/>
  <c r="AE1107" i="555"/>
  <c r="AD1107" i="555"/>
  <c r="AE1106" i="555"/>
  <c r="AD1106" i="555"/>
  <c r="AE1105" i="555"/>
  <c r="AD1105" i="555"/>
  <c r="AF1104" i="555"/>
  <c r="AE1104" i="555"/>
  <c r="AD1104" i="555"/>
  <c r="AF1103" i="555"/>
  <c r="AE1103" i="555"/>
  <c r="AD1103" i="555"/>
  <c r="AF1102" i="555"/>
  <c r="AE1102" i="555"/>
  <c r="AD1102" i="555"/>
  <c r="AF1101" i="555"/>
  <c r="AE1101" i="555"/>
  <c r="AD1101" i="555"/>
  <c r="AE1100" i="555"/>
  <c r="AD1100" i="555"/>
  <c r="AE1099" i="555"/>
  <c r="AD1099" i="555"/>
  <c r="AF1098" i="555"/>
  <c r="AE1098" i="555"/>
  <c r="AD1098" i="555"/>
  <c r="AF1097" i="555"/>
  <c r="AE1097" i="555"/>
  <c r="AF1096" i="555"/>
  <c r="AE1096" i="555"/>
  <c r="AD1096" i="555"/>
  <c r="AF1095" i="555"/>
  <c r="AE1095" i="555"/>
  <c r="AD1095" i="555"/>
  <c r="AE1094" i="555"/>
  <c r="AD1094" i="555"/>
  <c r="AE1093" i="555"/>
  <c r="AD1093" i="555"/>
  <c r="AE1092" i="555"/>
  <c r="AD1092" i="555"/>
  <c r="AE1091" i="555"/>
  <c r="AD1091" i="555"/>
  <c r="AF1090" i="555"/>
  <c r="AD1090" i="555"/>
  <c r="AE1089" i="555"/>
  <c r="AD1089" i="555"/>
  <c r="AF1087" i="555"/>
  <c r="AE1087" i="555"/>
  <c r="AD1087" i="555"/>
  <c r="AF1086" i="555"/>
  <c r="AE1086" i="555"/>
  <c r="AD1086" i="555"/>
  <c r="AF1085" i="555"/>
  <c r="AE1085" i="555"/>
  <c r="AD1085" i="555"/>
  <c r="AF1083" i="555"/>
  <c r="AE1083" i="555"/>
  <c r="AD1083" i="555"/>
  <c r="AE1082" i="555"/>
  <c r="AD1082" i="555"/>
  <c r="AE1081" i="555"/>
  <c r="AD1081" i="555"/>
  <c r="AF1080" i="555"/>
  <c r="AE1080" i="555"/>
  <c r="AD1080" i="555"/>
  <c r="AF1079" i="555"/>
  <c r="AE1079" i="555"/>
  <c r="AD1079" i="555"/>
  <c r="AE1078" i="555"/>
  <c r="AD1078" i="555"/>
  <c r="AE1077" i="555"/>
  <c r="AD1077" i="555"/>
  <c r="AE1076" i="555"/>
  <c r="AD1076" i="555"/>
  <c r="AF1075" i="555"/>
  <c r="AE1075" i="555"/>
  <c r="AF1074" i="555"/>
  <c r="AE1074" i="555"/>
  <c r="AD1074" i="555"/>
  <c r="AF1073" i="555"/>
  <c r="AE1073" i="555"/>
  <c r="AD1073" i="555"/>
  <c r="AF1072" i="555"/>
  <c r="AE1072" i="555"/>
  <c r="AD1072" i="555"/>
  <c r="AE1071" i="555"/>
  <c r="AD1071" i="555"/>
  <c r="AF1070" i="555"/>
  <c r="AE1070" i="555"/>
  <c r="AD1070" i="555"/>
  <c r="AE1069" i="555"/>
  <c r="AD1069" i="555"/>
  <c r="AE1068" i="555"/>
  <c r="AD1068" i="555"/>
  <c r="AF1067" i="555"/>
  <c r="AE1067" i="555"/>
  <c r="AD1067" i="555"/>
  <c r="AE1066" i="555"/>
  <c r="AD1066" i="555"/>
  <c r="AE1065" i="555"/>
  <c r="AD1065" i="555"/>
  <c r="AF1064" i="555"/>
  <c r="AE1064" i="555"/>
  <c r="AD1064" i="555"/>
  <c r="AE1062" i="555"/>
  <c r="AD1062" i="555"/>
  <c r="AF1061" i="555"/>
  <c r="AE1061" i="555"/>
  <c r="AF1060" i="555"/>
  <c r="AE1060" i="555"/>
  <c r="AD1060" i="555"/>
  <c r="AE1059" i="555"/>
  <c r="AD1059" i="555"/>
  <c r="AE1058" i="555"/>
  <c r="AD1058" i="555"/>
  <c r="AF1057" i="555"/>
  <c r="AE1057" i="555"/>
  <c r="AD1057" i="555"/>
  <c r="AF1055" i="555"/>
  <c r="AD1055" i="555"/>
  <c r="AF1054" i="555"/>
  <c r="AE1054" i="555"/>
  <c r="AD1054" i="555"/>
  <c r="AF1053" i="555"/>
  <c r="AE1053" i="555"/>
  <c r="AD1053" i="555"/>
  <c r="AF1052" i="555"/>
  <c r="AE1052" i="555"/>
  <c r="AD1052" i="555"/>
  <c r="AE1051" i="555"/>
  <c r="AD1051" i="555"/>
  <c r="AE1050" i="555"/>
  <c r="AD1050" i="555"/>
  <c r="AE1049" i="555"/>
  <c r="AD1049" i="555"/>
  <c r="AF1048" i="555"/>
  <c r="AE1048" i="555"/>
  <c r="AD1048" i="555"/>
  <c r="AE1047" i="555"/>
  <c r="AD1047" i="555"/>
  <c r="AE1046" i="555"/>
  <c r="AD1046" i="555"/>
  <c r="AE1045" i="555"/>
  <c r="AD1045" i="555"/>
  <c r="AF1044" i="555"/>
  <c r="AE1044" i="555"/>
  <c r="AD1044" i="555"/>
  <c r="AE1043" i="555"/>
  <c r="AD1043" i="555"/>
  <c r="AF1042" i="555"/>
  <c r="AE1042" i="555"/>
  <c r="AD1042" i="555"/>
  <c r="AF1040" i="555"/>
  <c r="AE1040" i="555"/>
  <c r="AD1040" i="555"/>
  <c r="AF1039" i="555"/>
  <c r="AE1039" i="555"/>
  <c r="AD1039" i="555"/>
  <c r="AF1038" i="555"/>
  <c r="AE1038" i="555"/>
  <c r="AD1038" i="555"/>
  <c r="AF1037" i="555"/>
  <c r="AE1037" i="555"/>
  <c r="AD1037" i="555"/>
  <c r="AF1036" i="555"/>
  <c r="AE1036" i="555"/>
  <c r="AD1036" i="555"/>
  <c r="AF1035" i="555"/>
  <c r="AE1035" i="555"/>
  <c r="AD1035" i="555"/>
  <c r="AF1034" i="555"/>
  <c r="AE1034" i="555"/>
  <c r="AD1034" i="555"/>
  <c r="AF1033" i="555"/>
  <c r="AE1033" i="555"/>
  <c r="AD1033" i="555"/>
  <c r="AF1032" i="555"/>
  <c r="AE1032" i="555"/>
  <c r="AD1032" i="555"/>
  <c r="AF1031" i="555"/>
  <c r="AE1031" i="555"/>
  <c r="AD1031" i="555"/>
  <c r="AF1030" i="555"/>
  <c r="AE1030" i="555"/>
  <c r="AD1030" i="555"/>
  <c r="AF1029" i="555"/>
  <c r="AE1029" i="555"/>
  <c r="AD1029" i="555"/>
  <c r="AF1028" i="555"/>
  <c r="AE1028" i="555"/>
  <c r="AD1028" i="555"/>
  <c r="AF1027" i="555"/>
  <c r="AE1027" i="555"/>
  <c r="AD1027" i="555"/>
  <c r="AF1026" i="555"/>
  <c r="AE1026" i="555"/>
  <c r="AD1026" i="555"/>
  <c r="AF1025" i="555"/>
  <c r="AE1025" i="555"/>
  <c r="AD1025" i="555"/>
  <c r="AF1024" i="555"/>
  <c r="AE1024" i="555"/>
  <c r="AD1024" i="555"/>
  <c r="AF1023" i="555"/>
  <c r="AE1023" i="555"/>
  <c r="AD1023" i="555"/>
  <c r="AF1022" i="555"/>
  <c r="AE1022" i="555"/>
  <c r="AD1022" i="555"/>
  <c r="AF1021" i="555"/>
  <c r="AE1021" i="555"/>
  <c r="AD1021" i="555"/>
  <c r="AF1020" i="555"/>
  <c r="AE1020" i="555"/>
  <c r="AD1020" i="555"/>
  <c r="AF1019" i="555"/>
  <c r="AE1019" i="555"/>
  <c r="AD1019" i="555"/>
  <c r="AF1018" i="555"/>
  <c r="AE1018" i="555"/>
  <c r="AD1018" i="555"/>
  <c r="AF1017" i="555"/>
  <c r="AE1017" i="555"/>
  <c r="AD1017" i="555"/>
  <c r="AF1016" i="555"/>
  <c r="AE1016" i="555"/>
  <c r="AD1016" i="555"/>
  <c r="AF1015" i="555"/>
  <c r="AE1015" i="555"/>
  <c r="AD1015" i="555"/>
  <c r="AF1014" i="555"/>
  <c r="AE1014" i="555"/>
  <c r="AD1014" i="555"/>
  <c r="AF1013" i="555"/>
  <c r="AE1013" i="555"/>
  <c r="AD1013" i="555"/>
  <c r="AF1011" i="555"/>
  <c r="AE1011" i="555"/>
  <c r="AD1011" i="555"/>
  <c r="AF1010" i="555"/>
  <c r="AE1010" i="555"/>
  <c r="AD1010" i="555"/>
  <c r="AF1009" i="555"/>
  <c r="AE1009" i="555"/>
  <c r="AD1009" i="555"/>
  <c r="AF1008" i="555"/>
  <c r="AE1008" i="555"/>
  <c r="AD1008" i="555"/>
  <c r="AF1007" i="555"/>
  <c r="AE1007" i="555"/>
  <c r="AD1007" i="555"/>
  <c r="AF1006" i="555"/>
  <c r="AE1006" i="555"/>
  <c r="AD1006" i="555"/>
  <c r="AF1005" i="555"/>
  <c r="AE1005" i="555"/>
  <c r="AD1005" i="555"/>
  <c r="AF979" i="555"/>
  <c r="AE979" i="555"/>
  <c r="AD979" i="555"/>
  <c r="AE978" i="555"/>
  <c r="AD978" i="555"/>
  <c r="AF972" i="555"/>
  <c r="AE972" i="555"/>
  <c r="AD972" i="555"/>
  <c r="AE971" i="555"/>
  <c r="AD971" i="555"/>
  <c r="AE970" i="555"/>
  <c r="AD970" i="555"/>
  <c r="AF969" i="555"/>
  <c r="AE969" i="555"/>
  <c r="AD969" i="555"/>
  <c r="AF965" i="555"/>
  <c r="AE965" i="555"/>
  <c r="AF964" i="555"/>
  <c r="AE964" i="555"/>
  <c r="AD964" i="555"/>
  <c r="AE963" i="555"/>
  <c r="AD963" i="555"/>
  <c r="AE962" i="555"/>
  <c r="AD962" i="555"/>
  <c r="AE961" i="555"/>
  <c r="AD961" i="555"/>
  <c r="AE960" i="555"/>
  <c r="AD960" i="555"/>
  <c r="AE959" i="555"/>
  <c r="AD959" i="555"/>
  <c r="AF958" i="555"/>
  <c r="AE958" i="555"/>
  <c r="AE957" i="555"/>
  <c r="AD957" i="555"/>
  <c r="AE956" i="555"/>
  <c r="AD956" i="555"/>
  <c r="AE954" i="555"/>
  <c r="AD954" i="555"/>
  <c r="AF951" i="555"/>
  <c r="AD951" i="555"/>
  <c r="AF950" i="555"/>
  <c r="AD950" i="555"/>
  <c r="AE949" i="555"/>
  <c r="AD949" i="555"/>
  <c r="AE948" i="555"/>
  <c r="AD948" i="555"/>
  <c r="AE947" i="555"/>
  <c r="AD947" i="555"/>
  <c r="AE946" i="555"/>
  <c r="AD946" i="555"/>
  <c r="AE945" i="555"/>
  <c r="AD945" i="555"/>
  <c r="AE944" i="555"/>
  <c r="AD944" i="555"/>
  <c r="AE943" i="555"/>
  <c r="AD943" i="555"/>
  <c r="AE942" i="555"/>
  <c r="AD942" i="555"/>
  <c r="AE941" i="555"/>
  <c r="AD941" i="555"/>
  <c r="AE940" i="555"/>
  <c r="AD940" i="555"/>
  <c r="AE939" i="555"/>
  <c r="AD939" i="555"/>
  <c r="AE938" i="555"/>
  <c r="AD938" i="555"/>
  <c r="AF937" i="555"/>
  <c r="AE937" i="555"/>
  <c r="AD937" i="555"/>
  <c r="AF936" i="555"/>
  <c r="AE936" i="555"/>
  <c r="AD936" i="555"/>
  <c r="AF935" i="555"/>
  <c r="AE935" i="555"/>
  <c r="AD935" i="555"/>
  <c r="AF934" i="555"/>
  <c r="AE934" i="555"/>
  <c r="AD934" i="555"/>
  <c r="AE933" i="555"/>
  <c r="AD933" i="555"/>
  <c r="AF932" i="555"/>
  <c r="AE932" i="555"/>
  <c r="AD932" i="555"/>
  <c r="AF931" i="555"/>
  <c r="AE931" i="555"/>
  <c r="AD931" i="555"/>
  <c r="AF930" i="555"/>
  <c r="AE930" i="555"/>
  <c r="AD930" i="555"/>
  <c r="AF929" i="555"/>
  <c r="AE929" i="555"/>
  <c r="AD929" i="555"/>
  <c r="AF928" i="555"/>
  <c r="AE928" i="555"/>
  <c r="AD928" i="555"/>
  <c r="AF927" i="555"/>
  <c r="AE927" i="555"/>
  <c r="AD927" i="555"/>
  <c r="AF926" i="555"/>
  <c r="AE926" i="555"/>
  <c r="AD926" i="555"/>
  <c r="AF925" i="555"/>
  <c r="AE925" i="555"/>
  <c r="AD925" i="555"/>
  <c r="AF924" i="555"/>
  <c r="AE924" i="555"/>
  <c r="AD924" i="555"/>
  <c r="AF923" i="555"/>
  <c r="AE923" i="555"/>
  <c r="AD923" i="555"/>
  <c r="AE922" i="555"/>
  <c r="AD922" i="555"/>
  <c r="AF921" i="555"/>
  <c r="AE921" i="555"/>
  <c r="AD921" i="555"/>
  <c r="AF920" i="555"/>
  <c r="AE920" i="555"/>
  <c r="AD920" i="555"/>
  <c r="AF919" i="555"/>
  <c r="AE919" i="555"/>
  <c r="AD919" i="555"/>
  <c r="AF918" i="555"/>
  <c r="AE918" i="555"/>
  <c r="AD918" i="555"/>
  <c r="AE917" i="555"/>
  <c r="AD917" i="555"/>
  <c r="AF916" i="555"/>
  <c r="AE916" i="555"/>
  <c r="AD916" i="555"/>
  <c r="AF915" i="555"/>
  <c r="AE915" i="555"/>
  <c r="AD915" i="555"/>
  <c r="AF914" i="555"/>
  <c r="AE914" i="555"/>
  <c r="AD914" i="555"/>
  <c r="AE913" i="555"/>
  <c r="AD913" i="555"/>
  <c r="AF912" i="555"/>
  <c r="AE912" i="555"/>
  <c r="AD912" i="555"/>
  <c r="AE911" i="555"/>
  <c r="AD911" i="555"/>
  <c r="AF910" i="555"/>
  <c r="AE910" i="555"/>
  <c r="AD910" i="555"/>
  <c r="AF909" i="555"/>
  <c r="AE909" i="555"/>
  <c r="AD909" i="555"/>
  <c r="AF908" i="555"/>
  <c r="AE908" i="555"/>
  <c r="AD908" i="555"/>
  <c r="AE907" i="555"/>
  <c r="AD907" i="555"/>
  <c r="AF906" i="555"/>
  <c r="AE906" i="555"/>
  <c r="AD906" i="555"/>
  <c r="AE905" i="555"/>
  <c r="AD905" i="555"/>
  <c r="AF904" i="555"/>
  <c r="AE904" i="555"/>
  <c r="AD904" i="555"/>
  <c r="AE903" i="555"/>
  <c r="AD903" i="555"/>
  <c r="AF902" i="555"/>
  <c r="AE902" i="555"/>
  <c r="AD902" i="555"/>
  <c r="AF901" i="555"/>
  <c r="AE901" i="555"/>
  <c r="AD901" i="555"/>
  <c r="AF900" i="555"/>
  <c r="AE900" i="555"/>
  <c r="AD900" i="555"/>
  <c r="AE899" i="555"/>
  <c r="AD899" i="555"/>
  <c r="AF898" i="555"/>
  <c r="AE898" i="555"/>
  <c r="AD898" i="555"/>
  <c r="AF897" i="555"/>
  <c r="AE897" i="555"/>
  <c r="AD897" i="555"/>
  <c r="AF896" i="555"/>
  <c r="AE896" i="555"/>
  <c r="AD896" i="555"/>
  <c r="AE895" i="555"/>
  <c r="AD895" i="555"/>
  <c r="AE894" i="555"/>
  <c r="AD894" i="555"/>
  <c r="AF893" i="555"/>
  <c r="AE893" i="555"/>
  <c r="AD893" i="555"/>
  <c r="AF892" i="555"/>
  <c r="AE892" i="555"/>
  <c r="AD892" i="555"/>
  <c r="AE891" i="555"/>
  <c r="AD891" i="555"/>
  <c r="AF890" i="555"/>
  <c r="AE890" i="555"/>
  <c r="AD890" i="555"/>
  <c r="AF889" i="555"/>
  <c r="AE889" i="555"/>
  <c r="AD889" i="555"/>
  <c r="AF888" i="555"/>
  <c r="AE888" i="555"/>
  <c r="AD888" i="555"/>
  <c r="AF887" i="555"/>
  <c r="AE887" i="555"/>
  <c r="AD887" i="555"/>
  <c r="AF886" i="555"/>
  <c r="AE886" i="555"/>
  <c r="AD886" i="555"/>
  <c r="AF885" i="555"/>
  <c r="AE885" i="555"/>
  <c r="AD885" i="555"/>
  <c r="AF884" i="555"/>
  <c r="AE884" i="555"/>
  <c r="AD884" i="555"/>
  <c r="AF883" i="555"/>
  <c r="AE883" i="555"/>
  <c r="AD883" i="555"/>
  <c r="AF879" i="555"/>
  <c r="AE879" i="555"/>
  <c r="AD879" i="555"/>
  <c r="AF878" i="555"/>
  <c r="AE878" i="555"/>
  <c r="AD878" i="555"/>
  <c r="AF877" i="555"/>
  <c r="AE877" i="555"/>
  <c r="AD877" i="555"/>
  <c r="AF876" i="555"/>
  <c r="AE876" i="555"/>
  <c r="AD876" i="555"/>
  <c r="AF875" i="555"/>
  <c r="AE875" i="555"/>
  <c r="AD875" i="555"/>
  <c r="AF874" i="555"/>
  <c r="AE874" i="555"/>
  <c r="AD874" i="555"/>
  <c r="AF873" i="555"/>
  <c r="AE873" i="555"/>
  <c r="AD873" i="555"/>
  <c r="AE872" i="555"/>
  <c r="AD872" i="555"/>
  <c r="AE871" i="555"/>
  <c r="AD871" i="555"/>
  <c r="AF870" i="555"/>
  <c r="AE870" i="555"/>
  <c r="AD870" i="555"/>
  <c r="AE869" i="555"/>
  <c r="AD869" i="555"/>
  <c r="AF868" i="555"/>
  <c r="AE868" i="555"/>
  <c r="AD868" i="555"/>
  <c r="AF866" i="555"/>
  <c r="AE866" i="555"/>
  <c r="AD866" i="555"/>
  <c r="AF864" i="555"/>
  <c r="AE864" i="555"/>
  <c r="AD864" i="555"/>
  <c r="AF863" i="555"/>
  <c r="AE863" i="555"/>
  <c r="AD863" i="555"/>
  <c r="AF862" i="555"/>
  <c r="AE862" i="555"/>
  <c r="AD862" i="555"/>
  <c r="AF861" i="555"/>
  <c r="AE861" i="555"/>
  <c r="AD861" i="555"/>
  <c r="AF860" i="555"/>
  <c r="AE860" i="555"/>
  <c r="AD860" i="555"/>
  <c r="AF859" i="555"/>
  <c r="AE859" i="555"/>
  <c r="AD859" i="555"/>
  <c r="AF858" i="555"/>
  <c r="AE858" i="555"/>
  <c r="AD858" i="555"/>
  <c r="AF856" i="555"/>
  <c r="AE856" i="555"/>
  <c r="AD856" i="555"/>
  <c r="AE855" i="555"/>
  <c r="AD855" i="555"/>
  <c r="AF854" i="555"/>
  <c r="AE854" i="555"/>
  <c r="AD854" i="555"/>
  <c r="AF851" i="555"/>
  <c r="AE851" i="555"/>
  <c r="AD851" i="555"/>
  <c r="AF850" i="555"/>
  <c r="AE850" i="555"/>
  <c r="AD850" i="555"/>
  <c r="AF834" i="555"/>
  <c r="AE834" i="555"/>
  <c r="AD834" i="555"/>
  <c r="AF833" i="555"/>
  <c r="AE833" i="555"/>
  <c r="AD833" i="555"/>
  <c r="AF823" i="555"/>
  <c r="AE823" i="555"/>
  <c r="AD823" i="555"/>
  <c r="AF822" i="555"/>
  <c r="AE822" i="555"/>
  <c r="AD822" i="555"/>
  <c r="AF821" i="555"/>
  <c r="AE821" i="555"/>
  <c r="AD821" i="555"/>
  <c r="AF820" i="555"/>
  <c r="AE820" i="555"/>
  <c r="AD820" i="555"/>
  <c r="AE819" i="555"/>
  <c r="AD819" i="555"/>
  <c r="AF818" i="555"/>
  <c r="AE818" i="555"/>
  <c r="AD818" i="555"/>
  <c r="AF817" i="555"/>
  <c r="AE817" i="555"/>
  <c r="AD817" i="555"/>
  <c r="AF816" i="555"/>
  <c r="AE816" i="555"/>
  <c r="AD816" i="555"/>
  <c r="AF815" i="555"/>
  <c r="AE815" i="555"/>
  <c r="AD815" i="555"/>
  <c r="AF814" i="555"/>
  <c r="AE814" i="555"/>
  <c r="AD814" i="555"/>
  <c r="AF813" i="555"/>
  <c r="AE813" i="555"/>
  <c r="AD813" i="555"/>
  <c r="AF812" i="555"/>
  <c r="AE812" i="555"/>
  <c r="AD812" i="555"/>
  <c r="AF811" i="555"/>
  <c r="AE811" i="555"/>
  <c r="AD811" i="555"/>
  <c r="AE810" i="555"/>
  <c r="AD810" i="555"/>
  <c r="AE809" i="555"/>
  <c r="AD809" i="555"/>
  <c r="AE808" i="555"/>
  <c r="AD808" i="555"/>
  <c r="AF807" i="555"/>
  <c r="AE807" i="555"/>
  <c r="AD807" i="555"/>
  <c r="AE806" i="555"/>
  <c r="AD806" i="555"/>
  <c r="AF804" i="555"/>
  <c r="AE804" i="555"/>
  <c r="AD804" i="555"/>
  <c r="AF803" i="555"/>
  <c r="AE803" i="555"/>
  <c r="AD803" i="555"/>
  <c r="AF802" i="555"/>
  <c r="AE802" i="555"/>
  <c r="AD802" i="555"/>
  <c r="AF801" i="555"/>
  <c r="AE801" i="555"/>
  <c r="AD801" i="555"/>
  <c r="AE800" i="555"/>
  <c r="AD800" i="555"/>
  <c r="AF799" i="555"/>
  <c r="AE799" i="555"/>
  <c r="AD799" i="555"/>
  <c r="AF798" i="555"/>
  <c r="AE798" i="555"/>
  <c r="AD798" i="555"/>
  <c r="AF797" i="555"/>
  <c r="AE797" i="555"/>
  <c r="AD797" i="555"/>
  <c r="AE796" i="555"/>
  <c r="AD796" i="555"/>
  <c r="AF795" i="555"/>
  <c r="AE795" i="555"/>
  <c r="AD795" i="555"/>
  <c r="AF794" i="555"/>
  <c r="AE794" i="555"/>
  <c r="AD794" i="555"/>
  <c r="AF793" i="555"/>
  <c r="AE793" i="555"/>
  <c r="AD793" i="555"/>
  <c r="AF792" i="555"/>
  <c r="AE792" i="555"/>
  <c r="AD792" i="555"/>
  <c r="AE788" i="555"/>
  <c r="AD788" i="555"/>
  <c r="AE787" i="555"/>
  <c r="AD787" i="555"/>
  <c r="AE786" i="555"/>
  <c r="AD786" i="555"/>
  <c r="AE785" i="555"/>
  <c r="AD785" i="555"/>
  <c r="AF782" i="555"/>
  <c r="AE782" i="555"/>
  <c r="AD782" i="555"/>
  <c r="AF781" i="555"/>
  <c r="AE781" i="555"/>
  <c r="AD781" i="555"/>
  <c r="AF780" i="555"/>
  <c r="AE780" i="555"/>
  <c r="AD780" i="555"/>
  <c r="AF779" i="555"/>
  <c r="AE779" i="555"/>
  <c r="AD779" i="555"/>
  <c r="AF778" i="555"/>
  <c r="AE778" i="555"/>
  <c r="AD778" i="555"/>
  <c r="AF777" i="555"/>
  <c r="AE777" i="555"/>
  <c r="AD777" i="555"/>
  <c r="AF776" i="555"/>
  <c r="AE776" i="555"/>
  <c r="AD776" i="555"/>
  <c r="AF775" i="555"/>
  <c r="AE775" i="555"/>
  <c r="AD775" i="555"/>
  <c r="AF774" i="555"/>
  <c r="AE774" i="555"/>
  <c r="AD774" i="555"/>
  <c r="AF773" i="555"/>
  <c r="AE773" i="555"/>
  <c r="AD773" i="555"/>
  <c r="AF772" i="555"/>
  <c r="AE772" i="555"/>
  <c r="AD772" i="555"/>
  <c r="AF771" i="555"/>
  <c r="AE771" i="555"/>
  <c r="AD771" i="555"/>
  <c r="AF770" i="555"/>
  <c r="AE770" i="555"/>
  <c r="AD770" i="555"/>
  <c r="AF769" i="555"/>
  <c r="AE769" i="555"/>
  <c r="AD769" i="555"/>
  <c r="AF768" i="555"/>
  <c r="AE768" i="555"/>
  <c r="AD768" i="555"/>
  <c r="AF767" i="555"/>
  <c r="AE767" i="555"/>
  <c r="AD767" i="555"/>
  <c r="AF739" i="555"/>
  <c r="AE739" i="555"/>
  <c r="AD739" i="555"/>
  <c r="AE738" i="555"/>
  <c r="AD738" i="555"/>
  <c r="AE737" i="555"/>
  <c r="AD737" i="555"/>
  <c r="AE736" i="555"/>
  <c r="AD736" i="555"/>
  <c r="AF734" i="555"/>
  <c r="AE734" i="555"/>
  <c r="AD734" i="555"/>
  <c r="AE733" i="555"/>
  <c r="AD733" i="555"/>
  <c r="AE732" i="555"/>
  <c r="AD732" i="555"/>
  <c r="AE731" i="555"/>
  <c r="AD731" i="555"/>
  <c r="AF730" i="555"/>
  <c r="AE730" i="555"/>
  <c r="AF729" i="555"/>
  <c r="AE729" i="555"/>
  <c r="AD729" i="555"/>
  <c r="AE728" i="555"/>
  <c r="AD728" i="555"/>
  <c r="AE727" i="555"/>
  <c r="AD727" i="555"/>
  <c r="AE726" i="555"/>
  <c r="AD726" i="555"/>
  <c r="AF725" i="555"/>
  <c r="AE725" i="555"/>
  <c r="AF724" i="555"/>
  <c r="AE724" i="555"/>
  <c r="AD724" i="555"/>
  <c r="AF723" i="555"/>
  <c r="AE723" i="555"/>
  <c r="AF722" i="555"/>
  <c r="AE722" i="555"/>
  <c r="AD722" i="555"/>
  <c r="AE721" i="555"/>
  <c r="AD721" i="555"/>
  <c r="AE720" i="555"/>
  <c r="AD720" i="555"/>
  <c r="AE719" i="555"/>
  <c r="AD719" i="555"/>
  <c r="AE718" i="555"/>
  <c r="AD718" i="555"/>
  <c r="AE717" i="555"/>
  <c r="AD717" i="555"/>
  <c r="AE716" i="555"/>
  <c r="AD716" i="555"/>
  <c r="AF715" i="555"/>
  <c r="AE715" i="555"/>
  <c r="AD715" i="555"/>
  <c r="AE714" i="555"/>
  <c r="AD714" i="555"/>
  <c r="AE713" i="555"/>
  <c r="AD713" i="555"/>
  <c r="AE712" i="555"/>
  <c r="AD712" i="555"/>
  <c r="AE711" i="555"/>
  <c r="AD711" i="555"/>
  <c r="AE710" i="555"/>
  <c r="AD710" i="555"/>
  <c r="AF709" i="555"/>
  <c r="AE709" i="555"/>
  <c r="AD709" i="555"/>
  <c r="AF708" i="555"/>
  <c r="AD708" i="555"/>
  <c r="AE707" i="555"/>
  <c r="AD707" i="555"/>
  <c r="AF706" i="555"/>
  <c r="AD706" i="555"/>
  <c r="AE705" i="555"/>
  <c r="AD705" i="555"/>
  <c r="AF704" i="555"/>
  <c r="AE704" i="555"/>
  <c r="AD704" i="555"/>
  <c r="AF703" i="555"/>
  <c r="AE703" i="555"/>
  <c r="AD703" i="555"/>
  <c r="AF702" i="555"/>
  <c r="AE702" i="555"/>
  <c r="AD702" i="555"/>
  <c r="AF701" i="555"/>
  <c r="AE701" i="555"/>
  <c r="AD701" i="555"/>
  <c r="AF700" i="555"/>
  <c r="AE700" i="555"/>
  <c r="AD700" i="555"/>
  <c r="AF699" i="555"/>
  <c r="AE699" i="555"/>
  <c r="AD699" i="555"/>
  <c r="AF698" i="555"/>
  <c r="AE698" i="555"/>
  <c r="AD698" i="555"/>
  <c r="AF697" i="555"/>
  <c r="AE697" i="555"/>
  <c r="AD697" i="555"/>
  <c r="AF696" i="555"/>
  <c r="AE696" i="555"/>
  <c r="AD696" i="555"/>
  <c r="AF695" i="555"/>
  <c r="AE695" i="555"/>
  <c r="AD695" i="555"/>
  <c r="AF694" i="555"/>
  <c r="AE694" i="555"/>
  <c r="AF693" i="555"/>
  <c r="AE693" i="555"/>
  <c r="AF692" i="555"/>
  <c r="AE692" i="555"/>
  <c r="AE691" i="555"/>
  <c r="AD691" i="555"/>
  <c r="AE690" i="555"/>
  <c r="AD690" i="555"/>
  <c r="AF689" i="555"/>
  <c r="AE689" i="555"/>
  <c r="AD689" i="555"/>
  <c r="AE688" i="555"/>
  <c r="AD688" i="555"/>
  <c r="AE687" i="555"/>
  <c r="AD687" i="555"/>
  <c r="AE686" i="555"/>
  <c r="AD686" i="555"/>
  <c r="AE685" i="555"/>
  <c r="AD685" i="555"/>
  <c r="AE684" i="555"/>
  <c r="AD684" i="555"/>
  <c r="AE683" i="555"/>
  <c r="AD683" i="555"/>
  <c r="AE682" i="555"/>
  <c r="AD682" i="555"/>
  <c r="AE681" i="555"/>
  <c r="AD681" i="555"/>
  <c r="AE680" i="555"/>
  <c r="AD680" i="555"/>
  <c r="AE679" i="555"/>
  <c r="AD679" i="555"/>
  <c r="AF678" i="555"/>
  <c r="AE678" i="555"/>
  <c r="AD678" i="555"/>
  <c r="AF677" i="555"/>
  <c r="AE677" i="555"/>
  <c r="AD677" i="555"/>
  <c r="AF676" i="555"/>
  <c r="AE676" i="555"/>
  <c r="AD676" i="555"/>
  <c r="AF675" i="555"/>
  <c r="AE675" i="555"/>
  <c r="AD675" i="555"/>
  <c r="AE674" i="555"/>
  <c r="AD674" i="555"/>
  <c r="AE673" i="555"/>
  <c r="AD673" i="555"/>
  <c r="AE672" i="555"/>
  <c r="AD672" i="555"/>
  <c r="AE671" i="555"/>
  <c r="AD671" i="555"/>
  <c r="AE670" i="555"/>
  <c r="AD670" i="555"/>
  <c r="AE669" i="555"/>
  <c r="AD669" i="555"/>
  <c r="AE668" i="555"/>
  <c r="AD668" i="555"/>
  <c r="AE667" i="555"/>
  <c r="AD667" i="555"/>
  <c r="AE666" i="555"/>
  <c r="AD666" i="555"/>
  <c r="AE665" i="555"/>
  <c r="AD665" i="555"/>
  <c r="AE664" i="555"/>
  <c r="AD664" i="555"/>
  <c r="AE663" i="555"/>
  <c r="AD663" i="555"/>
  <c r="AE662" i="555"/>
  <c r="AD662" i="555"/>
  <c r="AE661" i="555"/>
  <c r="AD661" i="555"/>
  <c r="AE660" i="555"/>
  <c r="AD660" i="555"/>
  <c r="AE659" i="555"/>
  <c r="AD659" i="555"/>
  <c r="AE658" i="555"/>
  <c r="AD658" i="555"/>
  <c r="AE657" i="555"/>
  <c r="AD657" i="555"/>
  <c r="AE656" i="555"/>
  <c r="AD656" i="555"/>
  <c r="AE655" i="555"/>
  <c r="AD655" i="555"/>
  <c r="AE654" i="555"/>
  <c r="AD654" i="555"/>
  <c r="AE653" i="555"/>
  <c r="AD653" i="555"/>
  <c r="AE652" i="555"/>
  <c r="AD652" i="555"/>
  <c r="AE651" i="555"/>
  <c r="AD651" i="555"/>
  <c r="AE650" i="555"/>
  <c r="AD650" i="555"/>
  <c r="AE649" i="555"/>
  <c r="AD649" i="555"/>
  <c r="AE648" i="555"/>
  <c r="AD648" i="555"/>
  <c r="AE647" i="555"/>
  <c r="AD647" i="555"/>
  <c r="AE646" i="555"/>
  <c r="AD646" i="555"/>
  <c r="AE645" i="555"/>
  <c r="AD645" i="555"/>
  <c r="AE644" i="555"/>
  <c r="AD644" i="555"/>
  <c r="AE643" i="555"/>
  <c r="AD643" i="555"/>
  <c r="AE642" i="555"/>
  <c r="AD642" i="555"/>
  <c r="AE641" i="555"/>
  <c r="AD641" i="555"/>
  <c r="AE640" i="555"/>
  <c r="AD640" i="555"/>
  <c r="AE639" i="555"/>
  <c r="AD639" i="555"/>
  <c r="AE638" i="555"/>
  <c r="AD638" i="555"/>
  <c r="AE637" i="555"/>
  <c r="AD637" i="555"/>
  <c r="AE636" i="555"/>
  <c r="AD636" i="555"/>
  <c r="AF635" i="555"/>
  <c r="AE635" i="555"/>
  <c r="AD635" i="555"/>
  <c r="AF634" i="555"/>
  <c r="AE634" i="555"/>
  <c r="AD634" i="555"/>
  <c r="AF633" i="555"/>
  <c r="AE633" i="555"/>
  <c r="AD633" i="555"/>
  <c r="AF632" i="555"/>
  <c r="AE632" i="555"/>
  <c r="AD632" i="555"/>
  <c r="AF631" i="555"/>
  <c r="AE631" i="555"/>
  <c r="AD631" i="555"/>
  <c r="AF630" i="555"/>
  <c r="AE630" i="555"/>
  <c r="AF629" i="555"/>
  <c r="AE629" i="555"/>
  <c r="AF628" i="555"/>
  <c r="AE628" i="555"/>
  <c r="AF627" i="555"/>
  <c r="AE627" i="555"/>
  <c r="AF626" i="555"/>
  <c r="AE626" i="555"/>
  <c r="AF625" i="555"/>
  <c r="AE625" i="555"/>
  <c r="AF624" i="555"/>
  <c r="AE624" i="555"/>
  <c r="AF623" i="555"/>
  <c r="AE623" i="555"/>
  <c r="AF622" i="555"/>
  <c r="AE622" i="555"/>
  <c r="AF621" i="555"/>
  <c r="AE621" i="555"/>
  <c r="AF620" i="555"/>
  <c r="AE620" i="555"/>
  <c r="AD620" i="555"/>
  <c r="AF619" i="555"/>
  <c r="AE619" i="555"/>
  <c r="AD619" i="555"/>
  <c r="AF618" i="555"/>
  <c r="AE618" i="555"/>
  <c r="AF617" i="555"/>
  <c r="AE617" i="555"/>
  <c r="AF616" i="555"/>
  <c r="AE616" i="555"/>
  <c r="AF615" i="555"/>
  <c r="AE615" i="555"/>
  <c r="AF614" i="555"/>
  <c r="AE614" i="555"/>
  <c r="AD614" i="555"/>
  <c r="AE613" i="555"/>
  <c r="AD613" i="555"/>
  <c r="AF612" i="555"/>
  <c r="AE612" i="555"/>
  <c r="AD612" i="555"/>
  <c r="AE611" i="555"/>
  <c r="AD611" i="555"/>
  <c r="AE610" i="555"/>
  <c r="AD610" i="555"/>
  <c r="AE609" i="555"/>
  <c r="AD609" i="555"/>
  <c r="AE608" i="555"/>
  <c r="AD608" i="555"/>
  <c r="AE607" i="555"/>
  <c r="AD607" i="555"/>
  <c r="AE606" i="555"/>
  <c r="AD606" i="555"/>
  <c r="AE605" i="555"/>
  <c r="AD605" i="555"/>
  <c r="AE604" i="555"/>
  <c r="AD604" i="555"/>
  <c r="AE603" i="555"/>
  <c r="AD603" i="555"/>
  <c r="AE602" i="555"/>
  <c r="AD602" i="555"/>
  <c r="AE601" i="555"/>
  <c r="AD601" i="555"/>
  <c r="AE600" i="555"/>
  <c r="AD600" i="555"/>
  <c r="AE599" i="555"/>
  <c r="AD599" i="555"/>
  <c r="AE598" i="555"/>
  <c r="AD598" i="555"/>
  <c r="AE597" i="555"/>
  <c r="AD597" i="555"/>
  <c r="AE596" i="555"/>
  <c r="AD596" i="555"/>
  <c r="AE595" i="555"/>
  <c r="AD595" i="555"/>
  <c r="AE593" i="555"/>
  <c r="AD593" i="555"/>
  <c r="AF591" i="555"/>
  <c r="AE591" i="555"/>
  <c r="AE588" i="555"/>
  <c r="AD588" i="555"/>
  <c r="AE587" i="555"/>
  <c r="AD587" i="555"/>
  <c r="AE586" i="555"/>
  <c r="AD586" i="555"/>
  <c r="AE585" i="555"/>
  <c r="AD585" i="555"/>
  <c r="AE584" i="555"/>
  <c r="AD584" i="555"/>
  <c r="AE583" i="555"/>
  <c r="AD583" i="555"/>
  <c r="AE582" i="555"/>
  <c r="AD582" i="555"/>
  <c r="AE581" i="555"/>
  <c r="AD581" i="555"/>
  <c r="AE580" i="555"/>
  <c r="AD580" i="555"/>
  <c r="AE579" i="555"/>
  <c r="AD579" i="555"/>
  <c r="AE578" i="555"/>
  <c r="AD578" i="555"/>
  <c r="AE577" i="555"/>
  <c r="AD577" i="555"/>
  <c r="AE576" i="555"/>
  <c r="AD576" i="555"/>
  <c r="AE575" i="555"/>
  <c r="AD575" i="555"/>
  <c r="AE574" i="555"/>
  <c r="AD574" i="555"/>
  <c r="AE573" i="555"/>
  <c r="AD573" i="555"/>
  <c r="AE572" i="555"/>
  <c r="AD572" i="555"/>
  <c r="AE571" i="555"/>
  <c r="AD571" i="555"/>
  <c r="AF570" i="555"/>
  <c r="AE570" i="555"/>
  <c r="AE569" i="555"/>
  <c r="AD569" i="555"/>
  <c r="AF568" i="555"/>
  <c r="AE568" i="555"/>
  <c r="AD568" i="555"/>
  <c r="AF567" i="555"/>
  <c r="AE567" i="555"/>
  <c r="AD567" i="555"/>
  <c r="AF566" i="555"/>
  <c r="AE566" i="555"/>
  <c r="AD566" i="555"/>
  <c r="AF563" i="555"/>
  <c r="AE563" i="555"/>
  <c r="AD563" i="555"/>
  <c r="AF562" i="555"/>
  <c r="AE562" i="555"/>
  <c r="AF561" i="555"/>
  <c r="AE561" i="555"/>
  <c r="AF560" i="555"/>
  <c r="AE560" i="555"/>
  <c r="AD560" i="555"/>
  <c r="AE559" i="555"/>
  <c r="AD559" i="555"/>
  <c r="AE558" i="555"/>
  <c r="AD558" i="555"/>
  <c r="AE557" i="555"/>
  <c r="AD557" i="555"/>
  <c r="AF556" i="555"/>
  <c r="AE556" i="555"/>
  <c r="AF555" i="555"/>
  <c r="AE555" i="555"/>
  <c r="AF554" i="555"/>
  <c r="AE554" i="555"/>
  <c r="AF553" i="555"/>
  <c r="AE553" i="555"/>
  <c r="AF552" i="555"/>
  <c r="AE552" i="555"/>
  <c r="AD552" i="555"/>
  <c r="AF551" i="555"/>
  <c r="AE551" i="555"/>
  <c r="AF550" i="555"/>
  <c r="AE550" i="555"/>
  <c r="AD550" i="555"/>
  <c r="AF549" i="555"/>
  <c r="AE549" i="555"/>
  <c r="AF548" i="555"/>
  <c r="AE548" i="555"/>
  <c r="AD548" i="555"/>
  <c r="AE547" i="555"/>
  <c r="AD547" i="555"/>
  <c r="AE546" i="555"/>
  <c r="AD546" i="555"/>
  <c r="AF545" i="555"/>
  <c r="AE545" i="555"/>
  <c r="AF544" i="555"/>
  <c r="AE544" i="555"/>
  <c r="AF543" i="555"/>
  <c r="AE543" i="555"/>
  <c r="AF542" i="555"/>
  <c r="AE542" i="555"/>
  <c r="AF541" i="555"/>
  <c r="AE541" i="555"/>
  <c r="AF540" i="555"/>
  <c r="AE540" i="555"/>
  <c r="AF539" i="555"/>
  <c r="AE539" i="555"/>
  <c r="AF538" i="555"/>
  <c r="AE538" i="555"/>
  <c r="AF535" i="555"/>
  <c r="AE535" i="555"/>
  <c r="AD535" i="555"/>
  <c r="AF534" i="555"/>
  <c r="AE534" i="555"/>
  <c r="AD534" i="555"/>
  <c r="AF533" i="555"/>
  <c r="AE533" i="555"/>
  <c r="AD533" i="555"/>
  <c r="AF532" i="555"/>
  <c r="AE532" i="555"/>
  <c r="AD532" i="555"/>
  <c r="AF531" i="555"/>
  <c r="AE531" i="555"/>
  <c r="AD531" i="555"/>
  <c r="AF530" i="555"/>
  <c r="AE530" i="555"/>
  <c r="AD530" i="555"/>
  <c r="AF529" i="555"/>
  <c r="AE529" i="555"/>
  <c r="AD529" i="555"/>
  <c r="AF528" i="555"/>
  <c r="AE528" i="555"/>
  <c r="AD528" i="555"/>
  <c r="AF527" i="555"/>
  <c r="AE527" i="555"/>
  <c r="AD527" i="555"/>
  <c r="AF526" i="555"/>
  <c r="AE526" i="555"/>
  <c r="AD526" i="555"/>
  <c r="AF525" i="555"/>
  <c r="AE525" i="555"/>
  <c r="AD525" i="555"/>
  <c r="AF524" i="555"/>
  <c r="AE524" i="555"/>
  <c r="AD524" i="555"/>
  <c r="AF522" i="555"/>
  <c r="AE522" i="555"/>
  <c r="AD522" i="555"/>
  <c r="AF521" i="555"/>
  <c r="AE521" i="555"/>
  <c r="AD521" i="555"/>
  <c r="AF520" i="555"/>
  <c r="AE520" i="555"/>
  <c r="AD520" i="555"/>
  <c r="AF519" i="555"/>
  <c r="AE519" i="555"/>
  <c r="AD519" i="555"/>
  <c r="AF518" i="555"/>
  <c r="AE518" i="555"/>
  <c r="AD518" i="555"/>
  <c r="AF517" i="555"/>
  <c r="AE517" i="555"/>
  <c r="AD517" i="555"/>
  <c r="AF516" i="555"/>
  <c r="AE516" i="555"/>
  <c r="AD516" i="555"/>
  <c r="AF515" i="555"/>
  <c r="AE515" i="555"/>
  <c r="AD515" i="555"/>
  <c r="AF514" i="555"/>
  <c r="AE514" i="555"/>
  <c r="AD514" i="555"/>
  <c r="AF513" i="555"/>
  <c r="AE513" i="555"/>
  <c r="AD513" i="555"/>
  <c r="AF512" i="555"/>
  <c r="AE512" i="555"/>
  <c r="AD512" i="555"/>
  <c r="AF511" i="555"/>
  <c r="AE511" i="555"/>
  <c r="AD511" i="555"/>
  <c r="AF509" i="555"/>
  <c r="AE509" i="555"/>
  <c r="AD509" i="555"/>
  <c r="AF508" i="555"/>
  <c r="AE508" i="555"/>
  <c r="AD508" i="555"/>
  <c r="AF507" i="555"/>
  <c r="AE507" i="555"/>
  <c r="AD507" i="555"/>
  <c r="AF506" i="555"/>
  <c r="AE506" i="555"/>
  <c r="AD506" i="555"/>
  <c r="AF505" i="555"/>
  <c r="AE505" i="555"/>
  <c r="AD505" i="555"/>
  <c r="AF504" i="555"/>
  <c r="AE504" i="555"/>
  <c r="AD504" i="555"/>
  <c r="AF503" i="555"/>
  <c r="AE503" i="555"/>
  <c r="AD503" i="555"/>
  <c r="AF502" i="555"/>
  <c r="AE502" i="555"/>
  <c r="AD502" i="555"/>
  <c r="AF501" i="555"/>
  <c r="AE501" i="555"/>
  <c r="AD501" i="555"/>
  <c r="AF500" i="555"/>
  <c r="AE500" i="555"/>
  <c r="AD500" i="555"/>
  <c r="AF499" i="555"/>
  <c r="AE499" i="555"/>
  <c r="AD499" i="555"/>
  <c r="AF498" i="555"/>
  <c r="AE498" i="555"/>
  <c r="AD498" i="555"/>
  <c r="AF497" i="555"/>
  <c r="AE497" i="555"/>
  <c r="AD497" i="555"/>
  <c r="AE496" i="555"/>
  <c r="AD496" i="555"/>
  <c r="AE495" i="555"/>
  <c r="AD495" i="555"/>
  <c r="AE494" i="555"/>
  <c r="AD494" i="555"/>
  <c r="AE493" i="555"/>
  <c r="AD493" i="555"/>
  <c r="AE490" i="555"/>
  <c r="AD490" i="555"/>
  <c r="AF489" i="555"/>
  <c r="AE489" i="555"/>
  <c r="AD489" i="555"/>
  <c r="AF488" i="555"/>
  <c r="AE488" i="555"/>
  <c r="AD488" i="555"/>
  <c r="AF487" i="555"/>
  <c r="AE487" i="555"/>
  <c r="AD487" i="555"/>
  <c r="AF486" i="555"/>
  <c r="AE486" i="555"/>
  <c r="AD486" i="555"/>
  <c r="AF485" i="555"/>
  <c r="AE485" i="555"/>
  <c r="AD485" i="555"/>
  <c r="AF484" i="555"/>
  <c r="AE484" i="555"/>
  <c r="AD484" i="555"/>
  <c r="AF483" i="555"/>
  <c r="AE483" i="555"/>
  <c r="AD483" i="555"/>
  <c r="AF482" i="555"/>
  <c r="AE482" i="555"/>
  <c r="AD482" i="555"/>
  <c r="AF481" i="555"/>
  <c r="AE481" i="555"/>
  <c r="AD481" i="555"/>
  <c r="AF480" i="555"/>
  <c r="AE480" i="555"/>
  <c r="AD480" i="555"/>
  <c r="AF479" i="555"/>
  <c r="AE479" i="555"/>
  <c r="AD479" i="555"/>
  <c r="AF477" i="555"/>
  <c r="AE477" i="555"/>
  <c r="AD477" i="555"/>
  <c r="AF476" i="555"/>
  <c r="AE476" i="555"/>
  <c r="AD476" i="555"/>
  <c r="AF475" i="555"/>
  <c r="AE475" i="555"/>
  <c r="AD475" i="555"/>
  <c r="AF474" i="555"/>
  <c r="AE474" i="555"/>
  <c r="AD474" i="555"/>
  <c r="AF473" i="555"/>
  <c r="AE473" i="555"/>
  <c r="AD473" i="555"/>
  <c r="AF472" i="555"/>
  <c r="AE472" i="555"/>
  <c r="AD472" i="555"/>
  <c r="AF471" i="555"/>
  <c r="AE471" i="555"/>
  <c r="AD471" i="555"/>
  <c r="AF470" i="555"/>
  <c r="AE470" i="555"/>
  <c r="AD470" i="555"/>
  <c r="AF469" i="555"/>
  <c r="AE469" i="555"/>
  <c r="AD469" i="555"/>
  <c r="AF468" i="555"/>
  <c r="AE468" i="555"/>
  <c r="AD468" i="555"/>
  <c r="AF467" i="555"/>
  <c r="AE467" i="555"/>
  <c r="AD467" i="555"/>
  <c r="AF466" i="555"/>
  <c r="AE466" i="555"/>
  <c r="AD466" i="555"/>
  <c r="AF465" i="555"/>
  <c r="AE465" i="555"/>
  <c r="AD465" i="555"/>
  <c r="AF464" i="555"/>
  <c r="AE464" i="555"/>
  <c r="AD464" i="555"/>
  <c r="AF463" i="555"/>
  <c r="AE463" i="555"/>
  <c r="AD463" i="555"/>
  <c r="AF462" i="555"/>
  <c r="AE462" i="555"/>
  <c r="AD462" i="555"/>
  <c r="AF461" i="555"/>
  <c r="AE461" i="555"/>
  <c r="AD461" i="555"/>
  <c r="AF460" i="555"/>
  <c r="AE460" i="555"/>
  <c r="AD460" i="555"/>
  <c r="AF459" i="555"/>
  <c r="AE459" i="555"/>
  <c r="AD459" i="555"/>
  <c r="AF458" i="555"/>
  <c r="AE458" i="555"/>
  <c r="AD458" i="555"/>
  <c r="AF457" i="555"/>
  <c r="AE457" i="555"/>
  <c r="AD457" i="555"/>
  <c r="AF456" i="555"/>
  <c r="AE456" i="555"/>
  <c r="AD456" i="555"/>
  <c r="AF455" i="555"/>
  <c r="AE455" i="555"/>
  <c r="AD455" i="555"/>
  <c r="AF454" i="555"/>
  <c r="AE454" i="555"/>
  <c r="AD454" i="555"/>
  <c r="AF453" i="555"/>
  <c r="AE453" i="555"/>
  <c r="AD453" i="555"/>
  <c r="AF452" i="555"/>
  <c r="AE452" i="555"/>
  <c r="AD452" i="555"/>
  <c r="AF451" i="555"/>
  <c r="AE451" i="555"/>
  <c r="AD451" i="555"/>
  <c r="AF450" i="555"/>
  <c r="AE450" i="555"/>
  <c r="AD450" i="555"/>
  <c r="AF449" i="555"/>
  <c r="AE449" i="555"/>
  <c r="AD449" i="555"/>
  <c r="AF448" i="555"/>
  <c r="AE448" i="555"/>
  <c r="AD448" i="555"/>
  <c r="AF447" i="555"/>
  <c r="AE447" i="555"/>
  <c r="AD447" i="555"/>
  <c r="AF446" i="555"/>
  <c r="AE446" i="555"/>
  <c r="AD446" i="555"/>
  <c r="AF445" i="555"/>
  <c r="AE445" i="555"/>
  <c r="AD445" i="555"/>
  <c r="AF444" i="555"/>
  <c r="AE444" i="555"/>
  <c r="AD444" i="555"/>
  <c r="AF443" i="555"/>
  <c r="AE443" i="555"/>
  <c r="AD443" i="555"/>
  <c r="AF442" i="555"/>
  <c r="AE442" i="555"/>
  <c r="AD442" i="555"/>
  <c r="AF441" i="555"/>
  <c r="AE441" i="555"/>
  <c r="AD441" i="555"/>
  <c r="AF440" i="555"/>
  <c r="AE440" i="555"/>
  <c r="AD440" i="555"/>
  <c r="AF439" i="555"/>
  <c r="AE439" i="555"/>
  <c r="AD439" i="555"/>
  <c r="AE438" i="555"/>
  <c r="AD438" i="555"/>
  <c r="AF437" i="555"/>
  <c r="AE437" i="555"/>
  <c r="AD437" i="555"/>
  <c r="AF436" i="555"/>
  <c r="AE436" i="555"/>
  <c r="AD436" i="555"/>
  <c r="AF435" i="555"/>
  <c r="AE435" i="555"/>
  <c r="AD435" i="555"/>
  <c r="AF434" i="555"/>
  <c r="AE434" i="555"/>
  <c r="AD434" i="555"/>
  <c r="AF433" i="555"/>
  <c r="AE433" i="555"/>
  <c r="AD433" i="555"/>
  <c r="AF432" i="555"/>
  <c r="AE432" i="555"/>
  <c r="AD432" i="555"/>
  <c r="AF431" i="555"/>
  <c r="AE431" i="555"/>
  <c r="AD431" i="555"/>
  <c r="AF430" i="555"/>
  <c r="AE430" i="555"/>
  <c r="AD430" i="555"/>
  <c r="AF429" i="555"/>
  <c r="AE429" i="555"/>
  <c r="AD429" i="555"/>
  <c r="AF428" i="555"/>
  <c r="AE428" i="555"/>
  <c r="AD428" i="555"/>
  <c r="AF426" i="555"/>
  <c r="AE426" i="555"/>
  <c r="AD426" i="555"/>
  <c r="AF424" i="555"/>
  <c r="AE424" i="555"/>
  <c r="AD424" i="555"/>
  <c r="AF423" i="555"/>
  <c r="AE423" i="555"/>
  <c r="AD423" i="555"/>
  <c r="AF422" i="555"/>
  <c r="AE422" i="555"/>
  <c r="AD422" i="555"/>
  <c r="AF421" i="555"/>
  <c r="AE421" i="555"/>
  <c r="AD421" i="555"/>
  <c r="AF420" i="555"/>
  <c r="AE420" i="555"/>
  <c r="AD420" i="555"/>
  <c r="AF419" i="555"/>
  <c r="AE419" i="555"/>
  <c r="AD419" i="555"/>
  <c r="AF418" i="555"/>
  <c r="AE418" i="555"/>
  <c r="AD418" i="555"/>
  <c r="AF417" i="555"/>
  <c r="AE417" i="555"/>
  <c r="AD417" i="555"/>
  <c r="AF416" i="555"/>
  <c r="AE416" i="555"/>
  <c r="AD416" i="555"/>
  <c r="AF415" i="555"/>
  <c r="AE415" i="555"/>
  <c r="AD415" i="555"/>
  <c r="AF414" i="555"/>
  <c r="AE414" i="555"/>
  <c r="AD414" i="555"/>
  <c r="AF413" i="555"/>
  <c r="AE413" i="555"/>
  <c r="AD413" i="555"/>
  <c r="AF412" i="555"/>
  <c r="AE412" i="555"/>
  <c r="AD412" i="555"/>
  <c r="AF411" i="555"/>
  <c r="AE411" i="555"/>
  <c r="AD411" i="555"/>
  <c r="AF410" i="555"/>
  <c r="AE410" i="555"/>
  <c r="AD410" i="555"/>
  <c r="AF409" i="555"/>
  <c r="AE409" i="555"/>
  <c r="AD409" i="555"/>
  <c r="AF408" i="555"/>
  <c r="AE408" i="555"/>
  <c r="AD408" i="555"/>
  <c r="AF407" i="555"/>
  <c r="AE407" i="555"/>
  <c r="AD407" i="555"/>
  <c r="AF406" i="555"/>
  <c r="AE406" i="555"/>
  <c r="AD406" i="555"/>
  <c r="AF405" i="555"/>
  <c r="AE405" i="555"/>
  <c r="AD405" i="555"/>
  <c r="AF404" i="555"/>
  <c r="AE404" i="555"/>
  <c r="AD404" i="555"/>
  <c r="AF403" i="555"/>
  <c r="AE403" i="555"/>
  <c r="AD403" i="555"/>
  <c r="AF402" i="555"/>
  <c r="AE402" i="555"/>
  <c r="AD402" i="555"/>
  <c r="AF401" i="555"/>
  <c r="AE401" i="555"/>
  <c r="AD401" i="555"/>
  <c r="AF400" i="555"/>
  <c r="AE400" i="555"/>
  <c r="AD400" i="555"/>
  <c r="AF399" i="555"/>
  <c r="AE399" i="555"/>
  <c r="AD399" i="555"/>
  <c r="AE398" i="555"/>
  <c r="AD398" i="555"/>
  <c r="AF397" i="555"/>
  <c r="AE397" i="555"/>
  <c r="AD397" i="555"/>
  <c r="AF396" i="555"/>
  <c r="AE396" i="555"/>
  <c r="AD396" i="555"/>
  <c r="AF395" i="555"/>
  <c r="AE395" i="555"/>
  <c r="AD395" i="555"/>
  <c r="AF394" i="555"/>
  <c r="AE394" i="555"/>
  <c r="AD394" i="555"/>
  <c r="AF393" i="555"/>
  <c r="AE393" i="555"/>
  <c r="AD393" i="555"/>
  <c r="AF392" i="555"/>
  <c r="AE392" i="555"/>
  <c r="AD392" i="555"/>
  <c r="AF391" i="555"/>
  <c r="AE391" i="555"/>
  <c r="AD391" i="555"/>
  <c r="AF390" i="555"/>
  <c r="AE390" i="555"/>
  <c r="AD390" i="555"/>
  <c r="AF389" i="555"/>
  <c r="AE389" i="555"/>
  <c r="AD389" i="555"/>
  <c r="AF388" i="555"/>
  <c r="AE388" i="555"/>
  <c r="AD388" i="555"/>
  <c r="AF387" i="555"/>
  <c r="AE387" i="555"/>
  <c r="AD387" i="555"/>
  <c r="AF386" i="555"/>
  <c r="AE386" i="555"/>
  <c r="AD386" i="555"/>
  <c r="AF385" i="555"/>
  <c r="AE385" i="555"/>
  <c r="AD385" i="555"/>
  <c r="AF384" i="555"/>
  <c r="AE384" i="555"/>
  <c r="AD384" i="555"/>
  <c r="AF383" i="555"/>
  <c r="AE383" i="555"/>
  <c r="AD383" i="555"/>
  <c r="AF382" i="555"/>
  <c r="AE382" i="555"/>
  <c r="AD382" i="555"/>
  <c r="AF381" i="555"/>
  <c r="AE381" i="555"/>
  <c r="AD381" i="555"/>
  <c r="AF380" i="555"/>
  <c r="AE380" i="555"/>
  <c r="AD380" i="555"/>
  <c r="AF379" i="555"/>
  <c r="AE379" i="555"/>
  <c r="AD379" i="555"/>
  <c r="AF378" i="555"/>
  <c r="AE378" i="555"/>
  <c r="AD378" i="555"/>
  <c r="AF377" i="555"/>
  <c r="AE377" i="555"/>
  <c r="AD377" i="555"/>
  <c r="AF376" i="555"/>
  <c r="AE376" i="555"/>
  <c r="AD376" i="555"/>
  <c r="AF375" i="555"/>
  <c r="AE375" i="555"/>
  <c r="AD375" i="555"/>
  <c r="AF374" i="555"/>
  <c r="AE374" i="555"/>
  <c r="AD374" i="555"/>
  <c r="AF373" i="555"/>
  <c r="AE373" i="555"/>
  <c r="AD373" i="555"/>
  <c r="AF372" i="555"/>
  <c r="AE372" i="555"/>
  <c r="AD372" i="555"/>
  <c r="AF371" i="555"/>
  <c r="AE371" i="555"/>
  <c r="AD371" i="555"/>
  <c r="AF370" i="555"/>
  <c r="AE370" i="555"/>
  <c r="AD370" i="555"/>
  <c r="AF369" i="555"/>
  <c r="AE369" i="555"/>
  <c r="AD369" i="555"/>
  <c r="AF368" i="555"/>
  <c r="AE368" i="555"/>
  <c r="AD368" i="555"/>
  <c r="AF367" i="555"/>
  <c r="AE367" i="555"/>
  <c r="AD367" i="555"/>
  <c r="AF366" i="555"/>
  <c r="AE366" i="555"/>
  <c r="AD366" i="555"/>
  <c r="AF365" i="555"/>
  <c r="AE365" i="555"/>
  <c r="AD365" i="555"/>
  <c r="AF364" i="555"/>
  <c r="AE364" i="555"/>
  <c r="AD364" i="555"/>
  <c r="AF362" i="555"/>
  <c r="AE362" i="555"/>
  <c r="AD362" i="555"/>
  <c r="AF361" i="555"/>
  <c r="AE361" i="555"/>
  <c r="AD361" i="555"/>
  <c r="AE360" i="555"/>
  <c r="AD360" i="555"/>
  <c r="AF359" i="555"/>
  <c r="AE359" i="555"/>
  <c r="AD359" i="555"/>
  <c r="AF358" i="555"/>
  <c r="AE358" i="555"/>
  <c r="AD358" i="555"/>
  <c r="AE357" i="555"/>
  <c r="AD357" i="555"/>
  <c r="AF356" i="555"/>
  <c r="AE356" i="555"/>
  <c r="AD356" i="555"/>
  <c r="AF355" i="555"/>
  <c r="AE355" i="555"/>
  <c r="AD355" i="555"/>
  <c r="AF354" i="555"/>
  <c r="AE354" i="555"/>
  <c r="AD354" i="555"/>
  <c r="AF353" i="555"/>
  <c r="AE353" i="555"/>
  <c r="AD353" i="555"/>
  <c r="AF352" i="555"/>
  <c r="AE352" i="555"/>
  <c r="AD352" i="555"/>
  <c r="AF351" i="555"/>
  <c r="AE351" i="555"/>
  <c r="AD351" i="555"/>
  <c r="AF350" i="555"/>
  <c r="AE350" i="555"/>
  <c r="AD350" i="555"/>
  <c r="AF349" i="555"/>
  <c r="AE349" i="555"/>
  <c r="AD349" i="555"/>
  <c r="AF348" i="555"/>
  <c r="AE348" i="555"/>
  <c r="AD348" i="555"/>
  <c r="AF347" i="555"/>
  <c r="AE347" i="555"/>
  <c r="AD347" i="555"/>
  <c r="AF346" i="555"/>
  <c r="AE346" i="555"/>
  <c r="AD346" i="555"/>
  <c r="AF345" i="555"/>
  <c r="AE345" i="555"/>
  <c r="AD345" i="555"/>
  <c r="AF344" i="555"/>
  <c r="AE344" i="555"/>
  <c r="AD344" i="555"/>
  <c r="AF343" i="555"/>
  <c r="AE343" i="555"/>
  <c r="AD343" i="555"/>
  <c r="AF342" i="555"/>
  <c r="AE342" i="555"/>
  <c r="AD342" i="555"/>
  <c r="AF341" i="555"/>
  <c r="AE341" i="555"/>
  <c r="AD341" i="555"/>
  <c r="AF340" i="555"/>
  <c r="AE340" i="555"/>
  <c r="AD340" i="555"/>
  <c r="AF339" i="555"/>
  <c r="AE339" i="555"/>
  <c r="AD339" i="555"/>
  <c r="AF338" i="555"/>
  <c r="AE338" i="555"/>
  <c r="AD338" i="555"/>
  <c r="AF337" i="555"/>
  <c r="AE337" i="555"/>
  <c r="AD337" i="555"/>
  <c r="AF336" i="555"/>
  <c r="AE336" i="555"/>
  <c r="AD336" i="555"/>
  <c r="AF335" i="555"/>
  <c r="AE335" i="555"/>
  <c r="AD335" i="555"/>
  <c r="AF334" i="555"/>
  <c r="AE334" i="555"/>
  <c r="AD334" i="555"/>
  <c r="AF333" i="555"/>
  <c r="AE333" i="555"/>
  <c r="AD333" i="555"/>
  <c r="AF332" i="555"/>
  <c r="AE332" i="555"/>
  <c r="AD332" i="555"/>
  <c r="AF331" i="555"/>
  <c r="AE331" i="555"/>
  <c r="AD331" i="555"/>
  <c r="AF330" i="555"/>
  <c r="AE330" i="555"/>
  <c r="AD330" i="555"/>
  <c r="AF329" i="555"/>
  <c r="AE329" i="555"/>
  <c r="AD329" i="555"/>
  <c r="AF328" i="555"/>
  <c r="AE328" i="555"/>
  <c r="AD328" i="555"/>
  <c r="AF327" i="555"/>
  <c r="AE327" i="555"/>
  <c r="AD327" i="555"/>
  <c r="AE326" i="555"/>
  <c r="AD326" i="555"/>
  <c r="AF325" i="555"/>
  <c r="AE325" i="555"/>
  <c r="AD325" i="555"/>
  <c r="AF324" i="555"/>
  <c r="AE324" i="555"/>
  <c r="AD324" i="555"/>
  <c r="AF323" i="555"/>
  <c r="AE323" i="555"/>
  <c r="AD323" i="555"/>
  <c r="AF322" i="555"/>
  <c r="AE322" i="555"/>
  <c r="AD322" i="555"/>
  <c r="AF321" i="555"/>
  <c r="AE321" i="555"/>
  <c r="AD321" i="555"/>
  <c r="AF320" i="555"/>
  <c r="AE320" i="555"/>
  <c r="AD320" i="555"/>
  <c r="AF319" i="555"/>
  <c r="AE319" i="555"/>
  <c r="AD319" i="555"/>
  <c r="AF318" i="555"/>
  <c r="AE318" i="555"/>
  <c r="AD318" i="555"/>
  <c r="AF317" i="555"/>
  <c r="AE317" i="555"/>
  <c r="AD317" i="555"/>
  <c r="AF316" i="555"/>
  <c r="AE316" i="555"/>
  <c r="AD316" i="555"/>
  <c r="AF315" i="555"/>
  <c r="AE315" i="555"/>
  <c r="AD315" i="555"/>
  <c r="AF314" i="555"/>
  <c r="AE314" i="555"/>
  <c r="AD314" i="555"/>
  <c r="AF313" i="555"/>
  <c r="AE313" i="555"/>
  <c r="AD313" i="555"/>
  <c r="AF312" i="555"/>
  <c r="AE312" i="555"/>
  <c r="AD312" i="555"/>
  <c r="AF311" i="555"/>
  <c r="AE311" i="555"/>
  <c r="AD311" i="555"/>
  <c r="AF310" i="555"/>
  <c r="AE310" i="555"/>
  <c r="AD310" i="555"/>
  <c r="AF309" i="555"/>
  <c r="AE309" i="555"/>
  <c r="AD309" i="555"/>
  <c r="AF308" i="555"/>
  <c r="AE308" i="555"/>
  <c r="AD308" i="555"/>
  <c r="AF307" i="555"/>
  <c r="AE307" i="555"/>
  <c r="AD307" i="555"/>
  <c r="AF306" i="555"/>
  <c r="AE306" i="555"/>
  <c r="AD306" i="555"/>
  <c r="AF305" i="555"/>
  <c r="AE305" i="555"/>
  <c r="AD305" i="555"/>
  <c r="AF304" i="555"/>
  <c r="AE304" i="555"/>
  <c r="AD304" i="555"/>
  <c r="AF303" i="555"/>
  <c r="AE303" i="555"/>
  <c r="AD303" i="555"/>
  <c r="AF302" i="555"/>
  <c r="AE302" i="555"/>
  <c r="AD302" i="555"/>
  <c r="AF301" i="555"/>
  <c r="AE301" i="555"/>
  <c r="AD301" i="555"/>
  <c r="AF300" i="555"/>
  <c r="AE300" i="555"/>
  <c r="AD300" i="555"/>
  <c r="AF299" i="555"/>
  <c r="AE299" i="555"/>
  <c r="AD299" i="555"/>
  <c r="AF298" i="555"/>
  <c r="AE298" i="555"/>
  <c r="AD298" i="555"/>
  <c r="AF297" i="555"/>
  <c r="AE297" i="555"/>
  <c r="AD297" i="555"/>
  <c r="AF296" i="555"/>
  <c r="AE296" i="555"/>
  <c r="AD296" i="555"/>
  <c r="AF295" i="555"/>
  <c r="AE295" i="555"/>
  <c r="AD295" i="555"/>
  <c r="AF294" i="555"/>
  <c r="AE294" i="555"/>
  <c r="AD294" i="555"/>
  <c r="AF293" i="555"/>
  <c r="AE293" i="555"/>
  <c r="AD293" i="555"/>
  <c r="AF292" i="555"/>
  <c r="AE292" i="555"/>
  <c r="AD292" i="555"/>
  <c r="AF290" i="555"/>
  <c r="AE290" i="555"/>
  <c r="AD290" i="555"/>
  <c r="AF289" i="555"/>
  <c r="AE289" i="555"/>
  <c r="AD289" i="555"/>
  <c r="AF288" i="555"/>
  <c r="AE288" i="555"/>
  <c r="AD288" i="555"/>
  <c r="AF287" i="555"/>
  <c r="AE287" i="555"/>
  <c r="AD287" i="555"/>
  <c r="AF286" i="555"/>
  <c r="AE286" i="555"/>
  <c r="AD286" i="555"/>
  <c r="AF285" i="555"/>
  <c r="AE285" i="555"/>
  <c r="AD285" i="555"/>
  <c r="AF284" i="555"/>
  <c r="AE284" i="555"/>
  <c r="AD284" i="555"/>
  <c r="AF283" i="555"/>
  <c r="AE283" i="555"/>
  <c r="AD283" i="555"/>
  <c r="AF282" i="555"/>
  <c r="AE282" i="555"/>
  <c r="AD282" i="555"/>
  <c r="AF281" i="555"/>
  <c r="AE281" i="555"/>
  <c r="AD281" i="555"/>
  <c r="AF280" i="555"/>
  <c r="AE280" i="555"/>
  <c r="AD280" i="555"/>
  <c r="AF279" i="555"/>
  <c r="AE279" i="555"/>
  <c r="AD279" i="555"/>
  <c r="AF278" i="555"/>
  <c r="AE278" i="555"/>
  <c r="AD278" i="555"/>
  <c r="AF277" i="555"/>
  <c r="AE277" i="555"/>
  <c r="AD277" i="555"/>
  <c r="AF276" i="555"/>
  <c r="AE276" i="555"/>
  <c r="AD276" i="555"/>
  <c r="AF275" i="555"/>
  <c r="AE275" i="555"/>
  <c r="AD275" i="555"/>
  <c r="AF274" i="555"/>
  <c r="AE274" i="555"/>
  <c r="AD274" i="555"/>
  <c r="AF273" i="555"/>
  <c r="AE273" i="555"/>
  <c r="AD273" i="555"/>
  <c r="AF272" i="555"/>
  <c r="AE272" i="555"/>
  <c r="AD272" i="555"/>
  <c r="AF271" i="555"/>
  <c r="AE271" i="555"/>
  <c r="AD271" i="555"/>
  <c r="AF270" i="555"/>
  <c r="AE270" i="555"/>
  <c r="AD270" i="555"/>
  <c r="AF269" i="555"/>
  <c r="AE269" i="555"/>
  <c r="AD269" i="555"/>
  <c r="AF268" i="555"/>
  <c r="AE268" i="555"/>
  <c r="AD268" i="555"/>
  <c r="AF267" i="555"/>
  <c r="AE267" i="555"/>
  <c r="AD267" i="555"/>
  <c r="AF266" i="555"/>
  <c r="AE266" i="555"/>
  <c r="AD266" i="555"/>
  <c r="AF265" i="555"/>
  <c r="AE265" i="555"/>
  <c r="AD265" i="555"/>
  <c r="AF264" i="555"/>
  <c r="AE264" i="555"/>
  <c r="AD264" i="555"/>
  <c r="AF263" i="555"/>
  <c r="AE263" i="555"/>
  <c r="AD263" i="555"/>
  <c r="AF262" i="555"/>
  <c r="AE262" i="555"/>
  <c r="AD262" i="555"/>
  <c r="AF261" i="555"/>
  <c r="AE261" i="555"/>
  <c r="AD261" i="555"/>
  <c r="AF260" i="555"/>
  <c r="AE260" i="555"/>
  <c r="AD260" i="555"/>
  <c r="AF259" i="555"/>
  <c r="AE259" i="555"/>
  <c r="AD259" i="555"/>
  <c r="AF258" i="555"/>
  <c r="AE258" i="555"/>
  <c r="AD258" i="555"/>
  <c r="AF257" i="555"/>
  <c r="AE257" i="555"/>
  <c r="AD257" i="555"/>
  <c r="AF256" i="555"/>
  <c r="AE256" i="555"/>
  <c r="AD256" i="555"/>
  <c r="AF254" i="555"/>
  <c r="AE254" i="555"/>
  <c r="AD254" i="555"/>
  <c r="AF253" i="555"/>
  <c r="AE253" i="555"/>
  <c r="AD253" i="555"/>
  <c r="AF252" i="555"/>
  <c r="AE252" i="555"/>
  <c r="AD252" i="555"/>
  <c r="AF251" i="555"/>
  <c r="AE251" i="555"/>
  <c r="AD251" i="555"/>
  <c r="AF250" i="555"/>
  <c r="AE250" i="555"/>
  <c r="AD250" i="555"/>
  <c r="AF249" i="555"/>
  <c r="AE249" i="555"/>
  <c r="AD249" i="555"/>
  <c r="AF248" i="555"/>
  <c r="AE248" i="555"/>
  <c r="AD248" i="555"/>
  <c r="AF247" i="555"/>
  <c r="AE247" i="555"/>
  <c r="AD247" i="555"/>
  <c r="AE246" i="555"/>
  <c r="AD246" i="555"/>
  <c r="AF245" i="555"/>
  <c r="AE245" i="555"/>
  <c r="AD245" i="555"/>
  <c r="AF243" i="555"/>
  <c r="AE243" i="555"/>
  <c r="AD243" i="555"/>
  <c r="AF242" i="555"/>
  <c r="AE242" i="555"/>
  <c r="AD242" i="555"/>
  <c r="AF241" i="555"/>
  <c r="AE241" i="555"/>
  <c r="AD241" i="555"/>
  <c r="AF240" i="555"/>
  <c r="AE240" i="555"/>
  <c r="AD240" i="555"/>
  <c r="AF239" i="555"/>
  <c r="AE239" i="555"/>
  <c r="AD239" i="555"/>
  <c r="AF238" i="555"/>
  <c r="AE238" i="555"/>
  <c r="AD238" i="555"/>
  <c r="AF237" i="555"/>
  <c r="AE237" i="555"/>
  <c r="AD237" i="555"/>
  <c r="AF236" i="555"/>
  <c r="AE236" i="555"/>
  <c r="AD236" i="555"/>
  <c r="AF235" i="555"/>
  <c r="AE235" i="555"/>
  <c r="AD235" i="555"/>
  <c r="AF234" i="555"/>
  <c r="AE234" i="555"/>
  <c r="AD234" i="555"/>
  <c r="AF233" i="555"/>
  <c r="AE233" i="555"/>
  <c r="AD233" i="555"/>
  <c r="AF232" i="555"/>
  <c r="AE232" i="555"/>
  <c r="AD232" i="555"/>
  <c r="AF231" i="555"/>
  <c r="AE231" i="555"/>
  <c r="AD231" i="555"/>
  <c r="AF230" i="555"/>
  <c r="AE230" i="555"/>
  <c r="AD230" i="555"/>
  <c r="AF229" i="555"/>
  <c r="AE229" i="555"/>
  <c r="AD229" i="555"/>
  <c r="AF228" i="555"/>
  <c r="AE228" i="555"/>
  <c r="AD228" i="555"/>
  <c r="AF227" i="555"/>
  <c r="AE227" i="555"/>
  <c r="AD227" i="555"/>
  <c r="AF226" i="555"/>
  <c r="AE226" i="555"/>
  <c r="AD226" i="555"/>
  <c r="AF225" i="555"/>
  <c r="AE225" i="555"/>
  <c r="AD225" i="555"/>
  <c r="AF224" i="555"/>
  <c r="AE224" i="555"/>
  <c r="AD224" i="555"/>
  <c r="AF223" i="555"/>
  <c r="AE223" i="555"/>
  <c r="AD223" i="555"/>
  <c r="AF222" i="555"/>
  <c r="AE222" i="555"/>
  <c r="AD222" i="555"/>
  <c r="AF221" i="555"/>
  <c r="AE221" i="555"/>
  <c r="AD221" i="555"/>
  <c r="AF220" i="555"/>
  <c r="AE220" i="555"/>
  <c r="AD220" i="555"/>
  <c r="AE219" i="555"/>
  <c r="AD219" i="555"/>
  <c r="AE218" i="555"/>
  <c r="AD218" i="555"/>
  <c r="AE217" i="555"/>
  <c r="AD217" i="555"/>
  <c r="AE216" i="555"/>
  <c r="AD216" i="555"/>
  <c r="AE215" i="555"/>
  <c r="AD215" i="555"/>
  <c r="AE214" i="555"/>
  <c r="AD214" i="555"/>
  <c r="AE212" i="555"/>
  <c r="AD212" i="555"/>
  <c r="AF211" i="555"/>
  <c r="AE211" i="555"/>
  <c r="AD211" i="555"/>
  <c r="AF210" i="555"/>
  <c r="AE210" i="555"/>
  <c r="AD210" i="555"/>
  <c r="AF209" i="555"/>
  <c r="AE209" i="555"/>
  <c r="AD209" i="555"/>
  <c r="AF208" i="555"/>
  <c r="AE208" i="555"/>
  <c r="AD208" i="555"/>
  <c r="AF207" i="555"/>
  <c r="AE207" i="555"/>
  <c r="AD207" i="555"/>
  <c r="AF206" i="555"/>
  <c r="AE206" i="555"/>
  <c r="AD206" i="555"/>
  <c r="AF205" i="555"/>
  <c r="AE205" i="555"/>
  <c r="AD205" i="555"/>
  <c r="AE202" i="555"/>
  <c r="AD202" i="555"/>
  <c r="AF201" i="555"/>
  <c r="AE201" i="555"/>
  <c r="AD201" i="555"/>
  <c r="AF200" i="555"/>
  <c r="AE200" i="555"/>
  <c r="AD200" i="555"/>
  <c r="AF199" i="555"/>
  <c r="AE199" i="555"/>
  <c r="AD199" i="555"/>
  <c r="AF198" i="555"/>
  <c r="AE198" i="555"/>
  <c r="AD198" i="555"/>
  <c r="AF197" i="555"/>
  <c r="AE197" i="555"/>
  <c r="AD197" i="555"/>
  <c r="AF196" i="555"/>
  <c r="AE196" i="555"/>
  <c r="AD196" i="555"/>
  <c r="AF195" i="555"/>
  <c r="AE195" i="555"/>
  <c r="AD195" i="555"/>
  <c r="AF194" i="555"/>
  <c r="AE194" i="555"/>
  <c r="AD194" i="555"/>
  <c r="AF193" i="555"/>
  <c r="AE193" i="555"/>
  <c r="AD193" i="555"/>
  <c r="AF192" i="555"/>
  <c r="AE192" i="555"/>
  <c r="AD192" i="555"/>
  <c r="AF191" i="555"/>
  <c r="AE191" i="555"/>
  <c r="AD191" i="555"/>
  <c r="AF190" i="555"/>
  <c r="AE190" i="555"/>
  <c r="AD190" i="555"/>
  <c r="AF189" i="555"/>
  <c r="AE189" i="555"/>
  <c r="AD189" i="555"/>
  <c r="AF188" i="555"/>
  <c r="AE188" i="555"/>
  <c r="AD188" i="555"/>
  <c r="AF187" i="555"/>
  <c r="AE187" i="555"/>
  <c r="AD187" i="555"/>
  <c r="AF186" i="555"/>
  <c r="AE186" i="555"/>
  <c r="AD186" i="555"/>
  <c r="AE185" i="555"/>
  <c r="AD185" i="555"/>
  <c r="AF184" i="555"/>
  <c r="AE184" i="555"/>
  <c r="AD184" i="555"/>
  <c r="AE183" i="555"/>
  <c r="AD183" i="555"/>
  <c r="AF182" i="555"/>
  <c r="AE182" i="555"/>
  <c r="AD182" i="555"/>
  <c r="AF181" i="555"/>
  <c r="AE181" i="555"/>
  <c r="AD181" i="555"/>
  <c r="AF180" i="555"/>
  <c r="AE180" i="555"/>
  <c r="AD180" i="555"/>
  <c r="AF179" i="555"/>
  <c r="AE179" i="555"/>
  <c r="AD179" i="555"/>
  <c r="AF178" i="555"/>
  <c r="AE178" i="555"/>
  <c r="AD178" i="555"/>
  <c r="AF177" i="555"/>
  <c r="AE177" i="555"/>
  <c r="AD177" i="555"/>
  <c r="AF176" i="555"/>
  <c r="AE176" i="555"/>
  <c r="AD176" i="555"/>
  <c r="AF175" i="555"/>
  <c r="AE175" i="555"/>
  <c r="AD175" i="555"/>
  <c r="AF174" i="555"/>
  <c r="AE174" i="555"/>
  <c r="AD174" i="555"/>
  <c r="AF173" i="555"/>
  <c r="AE173" i="555"/>
  <c r="AD173" i="555"/>
  <c r="AF172" i="555"/>
  <c r="AE172" i="555"/>
  <c r="AD172" i="555"/>
  <c r="AF170" i="555"/>
  <c r="AE170" i="555"/>
  <c r="AD170" i="555"/>
  <c r="AF169" i="555"/>
  <c r="AE169" i="555"/>
  <c r="AD169" i="555"/>
  <c r="AF168" i="555"/>
  <c r="AE168" i="555"/>
  <c r="AD168" i="555"/>
  <c r="AF167" i="555"/>
  <c r="AE167" i="555"/>
  <c r="AD167" i="555"/>
  <c r="AF166" i="555"/>
  <c r="AE166" i="555"/>
  <c r="AD166" i="555"/>
  <c r="AF165" i="555"/>
  <c r="AE165" i="555"/>
  <c r="AD165" i="555"/>
  <c r="AE164" i="555"/>
  <c r="AD164" i="555"/>
  <c r="AE163" i="555"/>
  <c r="AD163" i="555"/>
  <c r="AF162" i="555"/>
  <c r="AE162" i="555"/>
  <c r="AD162" i="555"/>
  <c r="AF161" i="555"/>
  <c r="AE161" i="555"/>
  <c r="AD161" i="555"/>
  <c r="AF160" i="555"/>
  <c r="AE160" i="555"/>
  <c r="AD160" i="555"/>
  <c r="AF159" i="555"/>
  <c r="AE159" i="555"/>
  <c r="AD159" i="555"/>
  <c r="AF158" i="555"/>
  <c r="AE158" i="555"/>
  <c r="AD158" i="555"/>
  <c r="AF157" i="555"/>
  <c r="AE157" i="555"/>
  <c r="AD157" i="555"/>
  <c r="AF156" i="555"/>
  <c r="AE156" i="555"/>
  <c r="AD156" i="555"/>
  <c r="AF155" i="555"/>
  <c r="AE155" i="555"/>
  <c r="AD155" i="555"/>
  <c r="AF154" i="555"/>
  <c r="AE154" i="555"/>
  <c r="AD154" i="555"/>
  <c r="AF153" i="555"/>
  <c r="AE153" i="555"/>
  <c r="AD153" i="555"/>
  <c r="AE152" i="555"/>
  <c r="AD152" i="555"/>
  <c r="AE151" i="555"/>
  <c r="AD151" i="555"/>
  <c r="AE150" i="555"/>
  <c r="AD150" i="555"/>
  <c r="AE149" i="555"/>
  <c r="AD149" i="555"/>
  <c r="AF148" i="555"/>
  <c r="AE148" i="555"/>
  <c r="AF147" i="555"/>
  <c r="AE147" i="555"/>
  <c r="AD147" i="555"/>
  <c r="AF146" i="555"/>
  <c r="AE146" i="555"/>
  <c r="AD146" i="555"/>
  <c r="AF145" i="555"/>
  <c r="AE145" i="555"/>
  <c r="AD145" i="555"/>
  <c r="AF144" i="555"/>
  <c r="AE144" i="555"/>
  <c r="AF143" i="555"/>
  <c r="AE143" i="555"/>
  <c r="AF142" i="555"/>
  <c r="AE142" i="555"/>
  <c r="AD142" i="555"/>
  <c r="AE141" i="555"/>
  <c r="AD141" i="555"/>
  <c r="AF140" i="555"/>
  <c r="AE140" i="555"/>
  <c r="AE139" i="555"/>
  <c r="AD139" i="555"/>
  <c r="AF138" i="555"/>
  <c r="AE138" i="555"/>
  <c r="AF137" i="555"/>
  <c r="AE137" i="555"/>
  <c r="AF136" i="555"/>
  <c r="AE136" i="555"/>
  <c r="AD136" i="555"/>
  <c r="AF135" i="555"/>
  <c r="AE135" i="555"/>
  <c r="AD135" i="555"/>
  <c r="AF134" i="555"/>
  <c r="AE134" i="555"/>
  <c r="AD134" i="555"/>
  <c r="AF132" i="555"/>
  <c r="AE132" i="555"/>
  <c r="AD132" i="555"/>
  <c r="AF131" i="555"/>
  <c r="AE131" i="555"/>
  <c r="AD131" i="555"/>
  <c r="AF130" i="555"/>
  <c r="AE130" i="555"/>
  <c r="AD130" i="555"/>
  <c r="AF129" i="555"/>
  <c r="AE129" i="555"/>
  <c r="AD129" i="555"/>
  <c r="AF128" i="555"/>
  <c r="AE128" i="555"/>
  <c r="AD128" i="555"/>
  <c r="AF127" i="555"/>
  <c r="AE127" i="555"/>
  <c r="AD127" i="555"/>
  <c r="AF126" i="555"/>
  <c r="AE126" i="555"/>
  <c r="AD126" i="555"/>
  <c r="AF125" i="555"/>
  <c r="AE125" i="555"/>
  <c r="AD125" i="555"/>
  <c r="AF124" i="555"/>
  <c r="AE124" i="555"/>
  <c r="AD124" i="555"/>
  <c r="AF123" i="555"/>
  <c r="AE123" i="555"/>
  <c r="AD123" i="555"/>
  <c r="AF122" i="555"/>
  <c r="AE122" i="555"/>
  <c r="AD122" i="555"/>
  <c r="AF121" i="555"/>
  <c r="AE121" i="555"/>
  <c r="AD121" i="555"/>
  <c r="AF120" i="555"/>
  <c r="AE120" i="555"/>
  <c r="AD120" i="555"/>
  <c r="AF119" i="555"/>
  <c r="AE119" i="555"/>
  <c r="AD119" i="555"/>
  <c r="AF118" i="555"/>
  <c r="AE118" i="555"/>
  <c r="AD118" i="555"/>
  <c r="AF117" i="555"/>
  <c r="AE117" i="555"/>
  <c r="AD117" i="555"/>
  <c r="AF116" i="555"/>
  <c r="AE116" i="555"/>
  <c r="AD116" i="555"/>
  <c r="AF115" i="555"/>
  <c r="AE115" i="555"/>
  <c r="AD115" i="555"/>
  <c r="AF113" i="555"/>
  <c r="AE113" i="555"/>
  <c r="AD113" i="555"/>
  <c r="AE112" i="555"/>
  <c r="AD112" i="555"/>
  <c r="AF111" i="555"/>
  <c r="AE111" i="555"/>
  <c r="AE110" i="555"/>
  <c r="AD110" i="555"/>
  <c r="AE109" i="555"/>
  <c r="AD109" i="555"/>
  <c r="AE108" i="555"/>
  <c r="AD108" i="555"/>
  <c r="AE107" i="555"/>
  <c r="AD107" i="555"/>
  <c r="AE106" i="555"/>
  <c r="AD106" i="555"/>
  <c r="AE105" i="555"/>
  <c r="AD105" i="555"/>
  <c r="AE104" i="555"/>
  <c r="AD104" i="555"/>
  <c r="AE103" i="555"/>
  <c r="AD103" i="555"/>
  <c r="AE102" i="555"/>
  <c r="AD102" i="555"/>
  <c r="AE101" i="555"/>
  <c r="AD101" i="555"/>
  <c r="AE100" i="555"/>
  <c r="AD100" i="555"/>
  <c r="AF99" i="555"/>
  <c r="AD99" i="555"/>
  <c r="AF97" i="555"/>
  <c r="AD97" i="555"/>
  <c r="AF96" i="555"/>
  <c r="AE96" i="555"/>
  <c r="AF95" i="555"/>
  <c r="AE95" i="555"/>
  <c r="AF94" i="555"/>
  <c r="AE94" i="555"/>
  <c r="AF93" i="555"/>
  <c r="AE93" i="555"/>
  <c r="AF92" i="555"/>
  <c r="AE92" i="555"/>
  <c r="AF91" i="555"/>
  <c r="AE91" i="555"/>
  <c r="AF90" i="555"/>
  <c r="AE90" i="555"/>
  <c r="AF89" i="555"/>
  <c r="AE89" i="555"/>
  <c r="AF88" i="555"/>
  <c r="AE88" i="555"/>
  <c r="AF87" i="555"/>
  <c r="AE87" i="555"/>
  <c r="AF86" i="555"/>
  <c r="AE86" i="555"/>
  <c r="AF85" i="555"/>
  <c r="AE85" i="555"/>
  <c r="AF83" i="555"/>
  <c r="AD83" i="555"/>
  <c r="AF82" i="555"/>
  <c r="AE82" i="555"/>
  <c r="AE81" i="555"/>
  <c r="AD81" i="555"/>
  <c r="AF80" i="555"/>
  <c r="AE80" i="555"/>
  <c r="AE79" i="555"/>
  <c r="AD79" i="555"/>
  <c r="AE78" i="555"/>
  <c r="AD78" i="555"/>
  <c r="AE77" i="555"/>
  <c r="AD77" i="555"/>
  <c r="AE73" i="555"/>
  <c r="AD73" i="555"/>
  <c r="AE72" i="555"/>
  <c r="AD72" i="555"/>
  <c r="AE69" i="555"/>
  <c r="AD69" i="555"/>
  <c r="AE68" i="555"/>
  <c r="AD68" i="555"/>
  <c r="AF67" i="555"/>
  <c r="AE67" i="555"/>
  <c r="AD67" i="555"/>
  <c r="AF66" i="555"/>
  <c r="AE66" i="555"/>
  <c r="AD66" i="555"/>
  <c r="AE65" i="555"/>
  <c r="AD65" i="555"/>
  <c r="AE64" i="555"/>
  <c r="AD64" i="555"/>
  <c r="AE63" i="555"/>
  <c r="AD63" i="555"/>
  <c r="AE62" i="555"/>
  <c r="AD62" i="555"/>
  <c r="AE61" i="555"/>
  <c r="AD61" i="555"/>
  <c r="AE60" i="555"/>
  <c r="AD60" i="555"/>
  <c r="AE59" i="555"/>
  <c r="AD59" i="555"/>
  <c r="AF58" i="555"/>
  <c r="AE58" i="555"/>
  <c r="AE57" i="555"/>
  <c r="AD57" i="555"/>
  <c r="AE56" i="555"/>
  <c r="AD56" i="555"/>
  <c r="AF55" i="555"/>
  <c r="AE55" i="555"/>
  <c r="AF53" i="555"/>
  <c r="AD53" i="555"/>
  <c r="AF52" i="555"/>
  <c r="AE52" i="555"/>
  <c r="AF51" i="555"/>
  <c r="AD51" i="555"/>
  <c r="AF49" i="555"/>
  <c r="AE49" i="555"/>
  <c r="AF47" i="555"/>
  <c r="AD47" i="555"/>
  <c r="AF46" i="555"/>
  <c r="AE46" i="555"/>
  <c r="AF45" i="555"/>
  <c r="AD45" i="555"/>
  <c r="AF44" i="555"/>
  <c r="AE44" i="555"/>
  <c r="AF43" i="555"/>
  <c r="AD43" i="555"/>
  <c r="AF42" i="555"/>
  <c r="AE42" i="555"/>
  <c r="AE41" i="555"/>
  <c r="AD41" i="555"/>
  <c r="AE40" i="555"/>
  <c r="AD40" i="555"/>
  <c r="AE39" i="555"/>
  <c r="AD39" i="555"/>
  <c r="AE38" i="555"/>
  <c r="AD38" i="555"/>
  <c r="AE37" i="555"/>
  <c r="AD37" i="555"/>
  <c r="AE36" i="555"/>
  <c r="AD36" i="555"/>
  <c r="AE35" i="555"/>
  <c r="AD35" i="555"/>
  <c r="AE34" i="555"/>
  <c r="AD34" i="555"/>
  <c r="AE33" i="555"/>
  <c r="AD33" i="555"/>
  <c r="AE32" i="555"/>
  <c r="AD32" i="555"/>
  <c r="AE31" i="555"/>
  <c r="AD31" i="555"/>
  <c r="AF29" i="555"/>
  <c r="AD29" i="555"/>
  <c r="AF26" i="555"/>
  <c r="AD26" i="555"/>
  <c r="AF25" i="555"/>
  <c r="AE25" i="555"/>
  <c r="AF23" i="555"/>
  <c r="AD23" i="555"/>
  <c r="AF22" i="555"/>
  <c r="AE22" i="555"/>
  <c r="AE18" i="555"/>
  <c r="AD18" i="555"/>
  <c r="AE17" i="555"/>
  <c r="AD17" i="555"/>
  <c r="AF16" i="555"/>
  <c r="AE16" i="555"/>
  <c r="AF15" i="555"/>
  <c r="AE15" i="555"/>
  <c r="AF13" i="555"/>
  <c r="AD13" i="555"/>
  <c r="AF12" i="555"/>
  <c r="AE12" i="555"/>
  <c r="AF9" i="555"/>
  <c r="AF10" i="555"/>
  <c r="AD10" i="555"/>
  <c r="AE9" i="555"/>
  <c r="AA11" i="555"/>
  <c r="Z11" i="555"/>
  <c r="Y11" i="555"/>
  <c r="AA10" i="555"/>
  <c r="Z10" i="555"/>
  <c r="Y10" i="555"/>
  <c r="AA9" i="555"/>
  <c r="Z9" i="555"/>
  <c r="Y9" i="555"/>
  <c r="AA12" i="555"/>
  <c r="Z12" i="555"/>
  <c r="Y12" i="555"/>
  <c r="AC1435" i="555" l="1"/>
  <c r="AH1376" i="555"/>
  <c r="AH1395" i="555"/>
  <c r="AH1396" i="555"/>
  <c r="AG1157" i="555"/>
  <c r="AG1160" i="555"/>
  <c r="AG1164" i="555"/>
  <c r="AG1168" i="555"/>
  <c r="AG1174" i="555"/>
  <c r="AG1178" i="555"/>
  <c r="AG1188" i="555"/>
  <c r="AG1192" i="555"/>
  <c r="AG1196" i="555"/>
  <c r="AG1200" i="555"/>
  <c r="AG1205" i="555"/>
  <c r="AG1209" i="555"/>
  <c r="AG1216" i="555"/>
  <c r="AG1225" i="555"/>
  <c r="AG1271" i="555"/>
  <c r="AG1298" i="555"/>
  <c r="AG1302" i="555"/>
  <c r="AG1306" i="555"/>
  <c r="AG1310" i="555"/>
  <c r="AG1314" i="555"/>
  <c r="AG1319" i="555"/>
  <c r="AG1326" i="555"/>
  <c r="AG1330" i="555"/>
  <c r="AG1334" i="555"/>
  <c r="AG1338" i="555"/>
  <c r="AG1341" i="555"/>
  <c r="AG1345" i="555"/>
  <c r="AG1349" i="555"/>
  <c r="AG1353" i="555"/>
  <c r="AG1359" i="555"/>
  <c r="AG1363" i="555"/>
  <c r="AG1374" i="555"/>
  <c r="AG1379" i="555"/>
  <c r="AG1383" i="555"/>
  <c r="AG1391" i="555"/>
  <c r="AG1398" i="555"/>
  <c r="AG1402" i="555"/>
  <c r="AG1408" i="555"/>
  <c r="AG1412" i="555"/>
  <c r="AG1416" i="555"/>
  <c r="AG1420" i="555"/>
  <c r="AG1424" i="555"/>
  <c r="AG1428" i="555"/>
  <c r="AG1433" i="555"/>
  <c r="AG1440" i="555"/>
  <c r="AG1450" i="555"/>
  <c r="AG1454" i="555"/>
  <c r="AG1458" i="555"/>
  <c r="AG1654" i="555"/>
  <c r="AG1177" i="555"/>
  <c r="AG1187" i="555"/>
  <c r="AG1191" i="555"/>
  <c r="AG1195" i="555"/>
  <c r="AG1204" i="555"/>
  <c r="AG1208" i="555"/>
  <c r="AG1224" i="555"/>
  <c r="AG1228" i="555"/>
  <c r="AG1237" i="555"/>
  <c r="AG1248" i="555"/>
  <c r="AG1270" i="555"/>
  <c r="AG1297" i="555"/>
  <c r="AG1301" i="555"/>
  <c r="AG1309" i="555"/>
  <c r="AG1318" i="555"/>
  <c r="AG1322" i="555"/>
  <c r="AG1325" i="555"/>
  <c r="AG1329" i="555"/>
  <c r="AG1333" i="555"/>
  <c r="AG1344" i="555"/>
  <c r="AG1348" i="555"/>
  <c r="AG1366" i="555"/>
  <c r="AG1378" i="555"/>
  <c r="AG1382" i="555"/>
  <c r="AG1386" i="555"/>
  <c r="AG1390" i="555"/>
  <c r="AG1401" i="555"/>
  <c r="AG1407" i="555"/>
  <c r="AG1411" i="555"/>
  <c r="AG1415" i="555"/>
  <c r="AG1419" i="555"/>
  <c r="AG1423" i="555"/>
  <c r="AG1427" i="555"/>
  <c r="AG1432" i="555"/>
  <c r="AG1447" i="555"/>
  <c r="AG1453" i="555"/>
  <c r="AG1457" i="555"/>
  <c r="AG1460" i="555"/>
  <c r="AG1463" i="555"/>
  <c r="AG1467" i="555"/>
  <c r="AG1495" i="555"/>
  <c r="AG1564" i="555"/>
  <c r="AG1624" i="555"/>
  <c r="AG1692" i="555"/>
  <c r="AG1706" i="555"/>
  <c r="AG1711" i="555"/>
  <c r="AG1721" i="555"/>
  <c r="AG1730" i="555"/>
  <c r="AG1746" i="555"/>
  <c r="AG1752" i="555"/>
  <c r="AG1782" i="555"/>
  <c r="AG1735" i="555"/>
  <c r="AG1163" i="555"/>
  <c r="AG1167" i="555"/>
  <c r="AG1199" i="555"/>
  <c r="AG1305" i="555"/>
  <c r="AG1313" i="555"/>
  <c r="AG1337" i="555"/>
  <c r="AG1352" i="555"/>
  <c r="AG1356" i="555"/>
  <c r="AG1362" i="555"/>
  <c r="AG1394" i="555"/>
  <c r="AG1439" i="555"/>
  <c r="AG1588" i="555"/>
  <c r="AG1611" i="555"/>
  <c r="AB10" i="555"/>
  <c r="AC10" i="555" s="1"/>
  <c r="AB9" i="555"/>
  <c r="AG285" i="555"/>
  <c r="AG289" i="555"/>
  <c r="AG294" i="555"/>
  <c r="AG298" i="555"/>
  <c r="AG302" i="555"/>
  <c r="AG306" i="555"/>
  <c r="AG310" i="555"/>
  <c r="AG314" i="555"/>
  <c r="AG318" i="555"/>
  <c r="AG322" i="555"/>
  <c r="AG329" i="555"/>
  <c r="AG333" i="555"/>
  <c r="AG337" i="555"/>
  <c r="AG341" i="555"/>
  <c r="AG345" i="555"/>
  <c r="AG349" i="555"/>
  <c r="AG353" i="555"/>
  <c r="AG364" i="555"/>
  <c r="AG368" i="555"/>
  <c r="AG372" i="555"/>
  <c r="AG376" i="555"/>
  <c r="AG380" i="555"/>
  <c r="AG384" i="555"/>
  <c r="AG388" i="555"/>
  <c r="AG392" i="555"/>
  <c r="AG396" i="555"/>
  <c r="AG399" i="555"/>
  <c r="AG403" i="555"/>
  <c r="AG407" i="555"/>
  <c r="AG411" i="555"/>
  <c r="AG415" i="555"/>
  <c r="AG419" i="555"/>
  <c r="AG423" i="555"/>
  <c r="AG429" i="555"/>
  <c r="AG433" i="555"/>
  <c r="AG437" i="555"/>
  <c r="AG1738" i="555"/>
  <c r="AG1741" i="555"/>
  <c r="AG440" i="555"/>
  <c r="AG444" i="555"/>
  <c r="AG448" i="555"/>
  <c r="AG452" i="555"/>
  <c r="AG456" i="555"/>
  <c r="AG460" i="555"/>
  <c r="AG464" i="555"/>
  <c r="AG468" i="555"/>
  <c r="AG472" i="555"/>
  <c r="AG476" i="555"/>
  <c r="AG481" i="555"/>
  <c r="AG485" i="555"/>
  <c r="AG489" i="555"/>
  <c r="AG498" i="555"/>
  <c r="AG502" i="555"/>
  <c r="AG506" i="555"/>
  <c r="AG511" i="555"/>
  <c r="AG515" i="555"/>
  <c r="AG519" i="555"/>
  <c r="AG524" i="555"/>
  <c r="AG528" i="555"/>
  <c r="AG532" i="555"/>
  <c r="AG548" i="555"/>
  <c r="AG567" i="555"/>
  <c r="AG612" i="555"/>
  <c r="AG619" i="555"/>
  <c r="AG633" i="555"/>
  <c r="AG678" i="555"/>
  <c r="AG695" i="555"/>
  <c r="AG699" i="555"/>
  <c r="AG703" i="555"/>
  <c r="AG768" i="555"/>
  <c r="AG772" i="555"/>
  <c r="AG776" i="555"/>
  <c r="AG780" i="555"/>
  <c r="AG793" i="555"/>
  <c r="AG803" i="555"/>
  <c r="AG807" i="555"/>
  <c r="AG812" i="555"/>
  <c r="AG816" i="555"/>
  <c r="AG823" i="555"/>
  <c r="AG851" i="555"/>
  <c r="AG856" i="555"/>
  <c r="AG861" i="555"/>
  <c r="AG870" i="555"/>
  <c r="AG876" i="555"/>
  <c r="AG883" i="555"/>
  <c r="AG887" i="555"/>
  <c r="AG896" i="555"/>
  <c r="AG908" i="555"/>
  <c r="AG914" i="555"/>
  <c r="AG921" i="555"/>
  <c r="AG924" i="555"/>
  <c r="AG928" i="555"/>
  <c r="AG932" i="555"/>
  <c r="AG935" i="555"/>
  <c r="AG969" i="555"/>
  <c r="AG979" i="555"/>
  <c r="AG1008" i="555"/>
  <c r="AG1013" i="555"/>
  <c r="AG1017" i="555"/>
  <c r="AG1021" i="555"/>
  <c r="AG1025" i="555"/>
  <c r="AG1029" i="555"/>
  <c r="AG1033" i="555"/>
  <c r="AG1037" i="555"/>
  <c r="AG1042" i="555"/>
  <c r="AG1064" i="555"/>
  <c r="AG1079" i="555"/>
  <c r="AG1086" i="555"/>
  <c r="AG1102" i="555"/>
  <c r="AG1493" i="555"/>
  <c r="AG1518" i="555"/>
  <c r="AG1524" i="555"/>
  <c r="AG1536" i="555"/>
  <c r="AG1543" i="555"/>
  <c r="AG1546" i="555"/>
  <c r="AG1550" i="555"/>
  <c r="AG1560" i="555"/>
  <c r="AG1566" i="555"/>
  <c r="AG1590" i="555"/>
  <c r="AG1608" i="555"/>
  <c r="AG1622" i="555"/>
  <c r="AG1756" i="555"/>
  <c r="AG1793" i="555"/>
  <c r="AG1464" i="555"/>
  <c r="AG1468" i="555"/>
  <c r="AG1523" i="555"/>
  <c r="AG1533" i="555"/>
  <c r="AG1542" i="555"/>
  <c r="AG1549" i="555"/>
  <c r="AG1559" i="555"/>
  <c r="AG1565" i="555"/>
  <c r="AG1589" i="555"/>
  <c r="AG1593" i="555"/>
  <c r="AG1612" i="555"/>
  <c r="AG1625" i="555"/>
  <c r="AG1703" i="555"/>
  <c r="AG1708" i="555"/>
  <c r="AG1712" i="555"/>
  <c r="AG1731" i="555"/>
  <c r="AG1736" i="555"/>
  <c r="AG1785" i="555"/>
  <c r="AG1795" i="555"/>
  <c r="AG1156" i="555"/>
  <c r="AG1173" i="555"/>
  <c r="AG1212" i="555"/>
  <c r="AG1513" i="555"/>
  <c r="AG1522" i="555"/>
  <c r="AG1532" i="555"/>
  <c r="AG1541" i="555"/>
  <c r="AG1548" i="555"/>
  <c r="AG1653" i="555"/>
  <c r="AG1787" i="555"/>
  <c r="AG1155" i="555"/>
  <c r="AG1162" i="555"/>
  <c r="AG1166" i="555"/>
  <c r="AG1172" i="555"/>
  <c r="AG1176" i="555"/>
  <c r="AG1186" i="555"/>
  <c r="AG1190" i="555"/>
  <c r="AG1194" i="555"/>
  <c r="AG1198" i="555"/>
  <c r="AG1203" i="555"/>
  <c r="AG1207" i="555"/>
  <c r="AG1211" i="555"/>
  <c r="AG1223" i="555"/>
  <c r="AG1227" i="555"/>
  <c r="AG1232" i="555"/>
  <c r="AG1241" i="555"/>
  <c r="AG1267" i="555"/>
  <c r="AG1296" i="555"/>
  <c r="AG1300" i="555"/>
  <c r="AG1304" i="555"/>
  <c r="AG1308" i="555"/>
  <c r="AG1312" i="555"/>
  <c r="AG1317" i="555"/>
  <c r="AG1321" i="555"/>
  <c r="AG1324" i="555"/>
  <c r="AG1328" i="555"/>
  <c r="AG1332" i="555"/>
  <c r="AG1336" i="555"/>
  <c r="AG1343" i="555"/>
  <c r="AG1347" i="555"/>
  <c r="AG1351" i="555"/>
  <c r="AG1355" i="555"/>
  <c r="AG1361" i="555"/>
  <c r="AG1365" i="555"/>
  <c r="AG1377" i="555"/>
  <c r="AG1381" i="555"/>
  <c r="AG1385" i="555"/>
  <c r="AG1389" i="555"/>
  <c r="AG1393" i="555"/>
  <c r="AG1400" i="555"/>
  <c r="AG1406" i="555"/>
  <c r="AG1410" i="555"/>
  <c r="AG1414" i="555"/>
  <c r="AG1418" i="555"/>
  <c r="AG1422" i="555"/>
  <c r="AG1426" i="555"/>
  <c r="AG1430" i="555"/>
  <c r="AG1437" i="555"/>
  <c r="AG1444" i="555"/>
  <c r="AG1452" i="555"/>
  <c r="AG1456" i="555"/>
  <c r="AG1462" i="555"/>
  <c r="AG1466" i="555"/>
  <c r="AG1494" i="555"/>
  <c r="AG1512" i="555"/>
  <c r="AG1515" i="555"/>
  <c r="AG1521" i="555"/>
  <c r="AG1531" i="555"/>
  <c r="AG1540" i="555"/>
  <c r="AG1544" i="555"/>
  <c r="AG1547" i="555"/>
  <c r="AG1563" i="555"/>
  <c r="AG1568" i="555"/>
  <c r="AG1610" i="555"/>
  <c r="AG1623" i="555"/>
  <c r="AG1691" i="555"/>
  <c r="AG1705" i="555"/>
  <c r="AG1710" i="555"/>
  <c r="AG1725" i="555"/>
  <c r="AG1750" i="555"/>
  <c r="AG1754" i="555"/>
  <c r="AG1781" i="555"/>
  <c r="AG1791" i="555"/>
  <c r="AG1154" i="555"/>
  <c r="AG1158" i="555"/>
  <c r="AG1161" i="555"/>
  <c r="AG1165" i="555"/>
  <c r="AG1171" i="555"/>
  <c r="AG1175" i="555"/>
  <c r="AG1185" i="555"/>
  <c r="AG1189" i="555"/>
  <c r="AG1193" i="555"/>
  <c r="AG1197" i="555"/>
  <c r="AG1202" i="555"/>
  <c r="AG1206" i="555"/>
  <c r="AG1210" i="555"/>
  <c r="AG1218" i="555"/>
  <c r="AG1222" i="555"/>
  <c r="AG1226" i="555"/>
  <c r="AG1295" i="555"/>
  <c r="AG1299" i="555"/>
  <c r="AG1303" i="555"/>
  <c r="AG1307" i="555"/>
  <c r="AG1311" i="555"/>
  <c r="AG1315" i="555"/>
  <c r="AG1320" i="555"/>
  <c r="AG1327" i="555"/>
  <c r="AG1331" i="555"/>
  <c r="AG1335" i="555"/>
  <c r="AG1339" i="555"/>
  <c r="AG1342" i="555"/>
  <c r="AG1346" i="555"/>
  <c r="AG1350" i="555"/>
  <c r="AG1354" i="555"/>
  <c r="AG1360" i="555"/>
  <c r="AG1364" i="555"/>
  <c r="AG1375" i="555"/>
  <c r="AG1380" i="555"/>
  <c r="AG1384" i="555"/>
  <c r="AG1392" i="555"/>
  <c r="AG1399" i="555"/>
  <c r="AG1404" i="555"/>
  <c r="AG1409" i="555"/>
  <c r="AG1413" i="555"/>
  <c r="AG1417" i="555"/>
  <c r="AG1421" i="555"/>
  <c r="AG1425" i="555"/>
  <c r="AG1429" i="555"/>
  <c r="AG1436" i="555"/>
  <c r="AG1443" i="555"/>
  <c r="AG1451" i="555"/>
  <c r="AG1455" i="555"/>
  <c r="AG1465" i="555"/>
  <c r="AG1655" i="555"/>
  <c r="AG1704" i="555"/>
  <c r="AG1709" i="555"/>
  <c r="AG1737" i="555"/>
  <c r="AG1740" i="555"/>
  <c r="AG284" i="555"/>
  <c r="AG288" i="555"/>
  <c r="AG293" i="555"/>
  <c r="AG297" i="555"/>
  <c r="AG301" i="555"/>
  <c r="AG286" i="555"/>
  <c r="AG290" i="555"/>
  <c r="AG295" i="555"/>
  <c r="AG299" i="555"/>
  <c r="AG303" i="555"/>
  <c r="AG307" i="555"/>
  <c r="AG311" i="555"/>
  <c r="AG315" i="555"/>
  <c r="AG319" i="555"/>
  <c r="AG323" i="555"/>
  <c r="AG330" i="555"/>
  <c r="AG334" i="555"/>
  <c r="AG338" i="555"/>
  <c r="AG342" i="555"/>
  <c r="AG346" i="555"/>
  <c r="AG350" i="555"/>
  <c r="AG354" i="555"/>
  <c r="AG365" i="555"/>
  <c r="AG369" i="555"/>
  <c r="AG373" i="555"/>
  <c r="AG377" i="555"/>
  <c r="AG381" i="555"/>
  <c r="AG385" i="555"/>
  <c r="AG389" i="555"/>
  <c r="AG393" i="555"/>
  <c r="AG397" i="555"/>
  <c r="AG400" i="555"/>
  <c r="AG404" i="555"/>
  <c r="AG408" i="555"/>
  <c r="AG412" i="555"/>
  <c r="AG416" i="555"/>
  <c r="AG420" i="555"/>
  <c r="AG424" i="555"/>
  <c r="AG430" i="555"/>
  <c r="AG434" i="555"/>
  <c r="AG441" i="555"/>
  <c r="AG445" i="555"/>
  <c r="AG449" i="555"/>
  <c r="AG453" i="555"/>
  <c r="AG305" i="555"/>
  <c r="AG313" i="555"/>
  <c r="AG321" i="555"/>
  <c r="AG325" i="555"/>
  <c r="AG328" i="555"/>
  <c r="AG336" i="555"/>
  <c r="AG340" i="555"/>
  <c r="AG348" i="555"/>
  <c r="AG356" i="555"/>
  <c r="AG367" i="555"/>
  <c r="AG375" i="555"/>
  <c r="AG379" i="555"/>
  <c r="AG383" i="555"/>
  <c r="AG387" i="555"/>
  <c r="AG391" i="555"/>
  <c r="AG395" i="555"/>
  <c r="AG402" i="555"/>
  <c r="AG406" i="555"/>
  <c r="AG410" i="555"/>
  <c r="AG414" i="555"/>
  <c r="AG418" i="555"/>
  <c r="AG422" i="555"/>
  <c r="AG428" i="555"/>
  <c r="AG432" i="555"/>
  <c r="AG436" i="555"/>
  <c r="AG439" i="555"/>
  <c r="AG443" i="555"/>
  <c r="AG447" i="555"/>
  <c r="AG451" i="555"/>
  <c r="AG455" i="555"/>
  <c r="AG459" i="555"/>
  <c r="AG463" i="555"/>
  <c r="AG467" i="555"/>
  <c r="AG471" i="555"/>
  <c r="AG475" i="555"/>
  <c r="AG480" i="555"/>
  <c r="AG484" i="555"/>
  <c r="AG488" i="555"/>
  <c r="AG497" i="555"/>
  <c r="AG501" i="555"/>
  <c r="AG505" i="555"/>
  <c r="AG509" i="555"/>
  <c r="AG514" i="555"/>
  <c r="AG518" i="555"/>
  <c r="AG522" i="555"/>
  <c r="AG527" i="555"/>
  <c r="AG531" i="555"/>
  <c r="AG535" i="555"/>
  <c r="AG550" i="555"/>
  <c r="AG566" i="555"/>
  <c r="AG614" i="555"/>
  <c r="AG632" i="555"/>
  <c r="AG677" i="555"/>
  <c r="AG698" i="555"/>
  <c r="AG702" i="555"/>
  <c r="AG734" i="555"/>
  <c r="AG767" i="555"/>
  <c r="AG771" i="555"/>
  <c r="AG775" i="555"/>
  <c r="AG779" i="555"/>
  <c r="AG792" i="555"/>
  <c r="AG799" i="555"/>
  <c r="AG802" i="555"/>
  <c r="AG811" i="555"/>
  <c r="AG815" i="555"/>
  <c r="AG822" i="555"/>
  <c r="AG850" i="555"/>
  <c r="AG860" i="555"/>
  <c r="AG864" i="555"/>
  <c r="AG875" i="555"/>
  <c r="AG879" i="555"/>
  <c r="AG886" i="555"/>
  <c r="AG890" i="555"/>
  <c r="AG893" i="555"/>
  <c r="AG902" i="555"/>
  <c r="AG920" i="555"/>
  <c r="AG923" i="555"/>
  <c r="AG927" i="555"/>
  <c r="AG931" i="555"/>
  <c r="AG934" i="555"/>
  <c r="AG1007" i="555"/>
  <c r="AG1011" i="555"/>
  <c r="AG1016" i="555"/>
  <c r="AG1020" i="555"/>
  <c r="AG1024" i="555"/>
  <c r="AG1028" i="555"/>
  <c r="AG1032" i="555"/>
  <c r="AG1036" i="555"/>
  <c r="AG1040" i="555"/>
  <c r="AG1044" i="555"/>
  <c r="AG1054" i="555"/>
  <c r="AG1060" i="555"/>
  <c r="AG1074" i="555"/>
  <c r="AG1085" i="555"/>
  <c r="AG1096" i="555"/>
  <c r="AG1101" i="555"/>
  <c r="AG1117" i="555"/>
  <c r="AG1120" i="555"/>
  <c r="AG1134" i="555"/>
  <c r="AG309" i="555"/>
  <c r="AG317" i="555"/>
  <c r="AG332" i="555"/>
  <c r="AG344" i="555"/>
  <c r="AG352" i="555"/>
  <c r="AG359" i="555"/>
  <c r="AG362" i="555"/>
  <c r="AG371" i="555"/>
  <c r="AG287" i="555"/>
  <c r="AG292" i="555"/>
  <c r="AG296" i="555"/>
  <c r="AG300" i="555"/>
  <c r="AG304" i="555"/>
  <c r="AG308" i="555"/>
  <c r="AG312" i="555"/>
  <c r="AG316" i="555"/>
  <c r="AG320" i="555"/>
  <c r="AG324" i="555"/>
  <c r="AG327" i="555"/>
  <c r="AG331" i="555"/>
  <c r="AG335" i="555"/>
  <c r="AG339" i="555"/>
  <c r="AG343" i="555"/>
  <c r="AG347" i="555"/>
  <c r="AG351" i="555"/>
  <c r="AG355" i="555"/>
  <c r="AG358" i="555"/>
  <c r="AG361" i="555"/>
  <c r="AG366" i="555"/>
  <c r="AG370" i="555"/>
  <c r="AG374" i="555"/>
  <c r="AG378" i="555"/>
  <c r="AG382" i="555"/>
  <c r="AG386" i="555"/>
  <c r="AG390" i="555"/>
  <c r="AG394" i="555"/>
  <c r="AG401" i="555"/>
  <c r="AG405" i="555"/>
  <c r="AG409" i="555"/>
  <c r="AG413" i="555"/>
  <c r="AG417" i="555"/>
  <c r="AG421" i="555"/>
  <c r="AG426" i="555"/>
  <c r="AG431" i="555"/>
  <c r="AG435" i="555"/>
  <c r="AG442" i="555"/>
  <c r="AG446" i="555"/>
  <c r="AG450" i="555"/>
  <c r="AG454" i="555"/>
  <c r="AG458" i="555"/>
  <c r="AG462" i="555"/>
  <c r="AG466" i="555"/>
  <c r="AG470" i="555"/>
  <c r="AG474" i="555"/>
  <c r="AG479" i="555"/>
  <c r="AG483" i="555"/>
  <c r="AG487" i="555"/>
  <c r="AG500" i="555"/>
  <c r="AG504" i="555"/>
  <c r="AG508" i="555"/>
  <c r="AG513" i="555"/>
  <c r="AG517" i="555"/>
  <c r="AG521" i="555"/>
  <c r="AG526" i="555"/>
  <c r="AG530" i="555"/>
  <c r="AG534" i="555"/>
  <c r="AG552" i="555"/>
  <c r="AG563" i="555"/>
  <c r="AG631" i="555"/>
  <c r="AG635" i="555"/>
  <c r="AG676" i="555"/>
  <c r="AG697" i="555"/>
  <c r="AG701" i="555"/>
  <c r="AG709" i="555"/>
  <c r="AG722" i="555"/>
  <c r="AG729" i="555"/>
  <c r="AG739" i="555"/>
  <c r="AG770" i="555"/>
  <c r="AG774" i="555"/>
  <c r="AG778" i="555"/>
  <c r="AG782" i="555"/>
  <c r="AG795" i="555"/>
  <c r="AG798" i="555"/>
  <c r="AG801" i="555"/>
  <c r="AG814" i="555"/>
  <c r="AG818" i="555"/>
  <c r="AG821" i="555"/>
  <c r="AG834" i="555"/>
  <c r="AG859" i="555"/>
  <c r="AG863" i="555"/>
  <c r="AG866" i="555"/>
  <c r="AG874" i="555"/>
  <c r="AG878" i="555"/>
  <c r="AG885" i="555"/>
  <c r="AG889" i="555"/>
  <c r="AG892" i="555"/>
  <c r="AG898" i="555"/>
  <c r="AG901" i="555"/>
  <c r="AG904" i="555"/>
  <c r="AG910" i="555"/>
  <c r="AG916" i="555"/>
  <c r="AG919" i="555"/>
  <c r="AG926" i="555"/>
  <c r="AG930" i="555"/>
  <c r="AG937" i="555"/>
  <c r="AG1006" i="555"/>
  <c r="AG1010" i="555"/>
  <c r="AG1015" i="555"/>
  <c r="AG1019" i="555"/>
  <c r="AG1023" i="555"/>
  <c r="AG1027" i="555"/>
  <c r="AG1031" i="555"/>
  <c r="AG1035" i="555"/>
  <c r="AG1039" i="555"/>
  <c r="AG1048" i="555"/>
  <c r="AG1053" i="555"/>
  <c r="AG1057" i="555"/>
  <c r="AG1070" i="555"/>
  <c r="AG1073" i="555"/>
  <c r="AG1083" i="555"/>
  <c r="AG1095" i="555"/>
  <c r="AG1098" i="555"/>
  <c r="AG1104" i="555"/>
  <c r="AG1119" i="555"/>
  <c r="AG1125" i="555"/>
  <c r="AG457" i="555"/>
  <c r="AG461" i="555"/>
  <c r="AG465" i="555"/>
  <c r="AG469" i="555"/>
  <c r="AG473" i="555"/>
  <c r="AG477" i="555"/>
  <c r="AG482" i="555"/>
  <c r="AG486" i="555"/>
  <c r="AG499" i="555"/>
  <c r="AG503" i="555"/>
  <c r="AG507" i="555"/>
  <c r="AG512" i="555"/>
  <c r="AG516" i="555"/>
  <c r="AG520" i="555"/>
  <c r="AG525" i="555"/>
  <c r="AG529" i="555"/>
  <c r="AG533" i="555"/>
  <c r="AG560" i="555"/>
  <c r="AG568" i="555"/>
  <c r="AG620" i="555"/>
  <c r="AG634" i="555"/>
  <c r="AG675" i="555"/>
  <c r="AG689" i="555"/>
  <c r="AG696" i="555"/>
  <c r="AG700" i="555"/>
  <c r="AG704" i="555"/>
  <c r="AG715" i="555"/>
  <c r="AG724" i="555"/>
  <c r="AG769" i="555"/>
  <c r="AG773" i="555"/>
  <c r="AG777" i="555"/>
  <c r="AG781" i="555"/>
  <c r="AG794" i="555"/>
  <c r="AG797" i="555"/>
  <c r="AG804" i="555"/>
  <c r="AG813" i="555"/>
  <c r="AG817" i="555"/>
  <c r="AG820" i="555"/>
  <c r="AG833" i="555"/>
  <c r="AG854" i="555"/>
  <c r="AG858" i="555"/>
  <c r="AG862" i="555"/>
  <c r="AG868" i="555"/>
  <c r="AG873" i="555"/>
  <c r="AG877" i="555"/>
  <c r="AG884" i="555"/>
  <c r="AG888" i="555"/>
  <c r="AG897" i="555"/>
  <c r="AG900" i="555"/>
  <c r="AG906" i="555"/>
  <c r="AG909" i="555"/>
  <c r="AG912" i="555"/>
  <c r="AG915" i="555"/>
  <c r="AG918" i="555"/>
  <c r="AG925" i="555"/>
  <c r="AG929" i="555"/>
  <c r="AG936" i="555"/>
  <c r="AG964" i="555"/>
  <c r="AG972" i="555"/>
  <c r="AG1005" i="555"/>
  <c r="AG1009" i="555"/>
  <c r="AG1014" i="555"/>
  <c r="AG1018" i="555"/>
  <c r="AG1022" i="555"/>
  <c r="AG1026" i="555"/>
  <c r="AG1030" i="555"/>
  <c r="AG1034" i="555"/>
  <c r="AG1038" i="555"/>
  <c r="AG1052" i="555"/>
  <c r="AG1067" i="555"/>
  <c r="AG1072" i="555"/>
  <c r="AG1080" i="555"/>
  <c r="AG1087" i="555"/>
  <c r="AG1103" i="555"/>
  <c r="AB12" i="555"/>
  <c r="AC12" i="555" s="1"/>
  <c r="AB11" i="555"/>
  <c r="AC11" i="555" s="1"/>
  <c r="AR1358" i="555"/>
  <c r="AC9" i="555" l="1"/>
  <c r="AK1802" i="555" l="1"/>
  <c r="AJ1802" i="555"/>
  <c r="AI1802" i="555"/>
  <c r="AK1800" i="555"/>
  <c r="AJ1800" i="555"/>
  <c r="AI1800" i="555"/>
  <c r="AK1799" i="555"/>
  <c r="AJ1799" i="555"/>
  <c r="AI1799" i="555"/>
  <c r="AK1798" i="555"/>
  <c r="AJ1798" i="555"/>
  <c r="AI1798" i="555"/>
  <c r="AA1802" i="555"/>
  <c r="Z1802" i="555"/>
  <c r="Y1802" i="555"/>
  <c r="AA1800" i="555"/>
  <c r="Z1800" i="555"/>
  <c r="Y1800" i="555"/>
  <c r="AA1799" i="555"/>
  <c r="Z1799" i="555"/>
  <c r="Y1799" i="555"/>
  <c r="AA1798" i="555"/>
  <c r="Z1798" i="555"/>
  <c r="Y1798" i="555"/>
  <c r="AK1797" i="555"/>
  <c r="AJ1797" i="555"/>
  <c r="AI1797" i="555"/>
  <c r="AK1796" i="555"/>
  <c r="AJ1796" i="555"/>
  <c r="AI1796" i="555"/>
  <c r="AK1795" i="555"/>
  <c r="AI1795" i="555"/>
  <c r="AK1794" i="555"/>
  <c r="AJ1794" i="555"/>
  <c r="AI1794" i="555"/>
  <c r="AK1793" i="555"/>
  <c r="AI1793" i="555"/>
  <c r="AK1792" i="555"/>
  <c r="AJ1792" i="555"/>
  <c r="AI1792" i="555"/>
  <c r="AK1791" i="555"/>
  <c r="AI1791" i="555"/>
  <c r="AK1790" i="555"/>
  <c r="AJ1790" i="555"/>
  <c r="AI1790" i="555"/>
  <c r="AK1789" i="555"/>
  <c r="AJ1789" i="555"/>
  <c r="AI1789" i="555"/>
  <c r="AK1788" i="555"/>
  <c r="AJ1788" i="555"/>
  <c r="AI1788" i="555"/>
  <c r="AK1787" i="555"/>
  <c r="AI1787" i="555"/>
  <c r="AK1786" i="555"/>
  <c r="AJ1786" i="555"/>
  <c r="AI1786" i="555"/>
  <c r="AK1785" i="555"/>
  <c r="AI1785" i="555"/>
  <c r="AK1784" i="555"/>
  <c r="AJ1784" i="555"/>
  <c r="AI1784" i="555"/>
  <c r="AK1783" i="555"/>
  <c r="AJ1783" i="555"/>
  <c r="AI1783" i="555"/>
  <c r="AK1782" i="555"/>
  <c r="AI1782" i="555"/>
  <c r="AK1781" i="555"/>
  <c r="AI1781" i="555"/>
  <c r="AK1780" i="555"/>
  <c r="AJ1780" i="555"/>
  <c r="AI1780" i="555"/>
  <c r="AK1779" i="555"/>
  <c r="AJ1779" i="555"/>
  <c r="AI1779" i="555"/>
  <c r="AK1778" i="555"/>
  <c r="AJ1778" i="555"/>
  <c r="AI1778" i="555"/>
  <c r="AK1777" i="555"/>
  <c r="AJ1777" i="555"/>
  <c r="AI1777" i="555"/>
  <c r="AK1764" i="555"/>
  <c r="AJ1764" i="555"/>
  <c r="AI1764" i="555"/>
  <c r="AK1763" i="555"/>
  <c r="AJ1763" i="555"/>
  <c r="AI1763" i="555"/>
  <c r="AK1762" i="555"/>
  <c r="AJ1762" i="555"/>
  <c r="AI1762" i="555"/>
  <c r="AK1761" i="555"/>
  <c r="AJ1761" i="555"/>
  <c r="AI1761" i="555"/>
  <c r="AK1760" i="555"/>
  <c r="AJ1760" i="555"/>
  <c r="AI1760" i="555"/>
  <c r="AK1759" i="555"/>
  <c r="AJ1759" i="555"/>
  <c r="AI1759" i="555"/>
  <c r="AK1758" i="555"/>
  <c r="AJ1758" i="555"/>
  <c r="AI1758" i="555"/>
  <c r="AK1757" i="555"/>
  <c r="AJ1757" i="555"/>
  <c r="AI1757" i="555"/>
  <c r="AK1756" i="555"/>
  <c r="AI1756" i="555"/>
  <c r="AK1755" i="555"/>
  <c r="AJ1755" i="555"/>
  <c r="AI1755" i="555"/>
  <c r="AK1754" i="555"/>
  <c r="AI1754" i="555"/>
  <c r="AK1753" i="555"/>
  <c r="AJ1753" i="555"/>
  <c r="AI1753" i="555"/>
  <c r="AJ1752" i="555"/>
  <c r="AI1752" i="555"/>
  <c r="AA1797" i="555"/>
  <c r="Z1797" i="555"/>
  <c r="Y1797" i="555"/>
  <c r="AA1796" i="555"/>
  <c r="Z1796" i="555"/>
  <c r="Y1796" i="555"/>
  <c r="AA1795" i="555"/>
  <c r="Y1795" i="555"/>
  <c r="AA1794" i="555"/>
  <c r="Z1794" i="555"/>
  <c r="Y1794" i="555"/>
  <c r="AA1793" i="555"/>
  <c r="Y1793" i="555"/>
  <c r="AA1792" i="555"/>
  <c r="Z1792" i="555"/>
  <c r="Y1792" i="555"/>
  <c r="AA1791" i="555"/>
  <c r="Y1791" i="555"/>
  <c r="AA1790" i="555"/>
  <c r="Z1790" i="555"/>
  <c r="Y1790" i="555"/>
  <c r="AA1789" i="555"/>
  <c r="Z1789" i="555"/>
  <c r="Y1789" i="555"/>
  <c r="AA1788" i="555"/>
  <c r="Z1788" i="555"/>
  <c r="Y1788" i="555"/>
  <c r="AA1787" i="555"/>
  <c r="Y1787" i="555"/>
  <c r="AA1786" i="555"/>
  <c r="Z1786" i="555"/>
  <c r="Y1786" i="555"/>
  <c r="AA1785" i="555"/>
  <c r="Y1785" i="555"/>
  <c r="AA1784" i="555"/>
  <c r="Z1784" i="555"/>
  <c r="Y1784" i="555"/>
  <c r="AA1783" i="555"/>
  <c r="Z1783" i="555"/>
  <c r="Y1783" i="555"/>
  <c r="AA1782" i="555"/>
  <c r="Y1782" i="555"/>
  <c r="AA1781" i="555"/>
  <c r="Y1781" i="555"/>
  <c r="AA1780" i="555"/>
  <c r="Z1780" i="555"/>
  <c r="Y1780" i="555"/>
  <c r="AA1779" i="555"/>
  <c r="Z1779" i="555"/>
  <c r="Y1779" i="555"/>
  <c r="AA1778" i="555"/>
  <c r="Z1778" i="555"/>
  <c r="Y1778" i="555"/>
  <c r="AA1777" i="555"/>
  <c r="Z1777" i="555"/>
  <c r="Y1777" i="555"/>
  <c r="AA1764" i="555"/>
  <c r="Z1764" i="555"/>
  <c r="Y1764" i="555"/>
  <c r="AA1763" i="555"/>
  <c r="Z1763" i="555"/>
  <c r="Y1763" i="555"/>
  <c r="AA1762" i="555"/>
  <c r="Z1762" i="555"/>
  <c r="Y1762" i="555"/>
  <c r="AA1761" i="555"/>
  <c r="Z1761" i="555"/>
  <c r="Y1761" i="555"/>
  <c r="AA1760" i="555"/>
  <c r="Z1760" i="555"/>
  <c r="Y1760" i="555"/>
  <c r="AA1759" i="555"/>
  <c r="Z1759" i="555"/>
  <c r="Y1759" i="555"/>
  <c r="AA1758" i="555"/>
  <c r="Z1758" i="555"/>
  <c r="Y1758" i="555"/>
  <c r="AA1757" i="555"/>
  <c r="Z1757" i="555"/>
  <c r="Y1757" i="555"/>
  <c r="AA1756" i="555"/>
  <c r="Y1756" i="555"/>
  <c r="AA1755" i="555"/>
  <c r="Z1755" i="555"/>
  <c r="Y1755" i="555"/>
  <c r="AA1754" i="555"/>
  <c r="Y1754" i="555"/>
  <c r="AA1753" i="555"/>
  <c r="Z1753" i="555"/>
  <c r="Y1753" i="555"/>
  <c r="Z1752" i="555"/>
  <c r="Y1752" i="555"/>
  <c r="AK1751" i="555"/>
  <c r="AJ1751" i="555"/>
  <c r="AI1751" i="555"/>
  <c r="AA1751" i="555"/>
  <c r="Z1751" i="555"/>
  <c r="Y1751" i="555"/>
  <c r="AK1750" i="555"/>
  <c r="AI1750" i="555"/>
  <c r="AK1749" i="555"/>
  <c r="AJ1749" i="555"/>
  <c r="AI1749" i="555"/>
  <c r="AK1748" i="555"/>
  <c r="AJ1748" i="555"/>
  <c r="AI1748" i="555"/>
  <c r="AK1747" i="555"/>
  <c r="AJ1747" i="555"/>
  <c r="AI1747" i="555"/>
  <c r="AK1746" i="555"/>
  <c r="AI1746" i="555"/>
  <c r="AK1743" i="555"/>
  <c r="AJ1743" i="555"/>
  <c r="AI1743" i="555"/>
  <c r="AK1742" i="555"/>
  <c r="AJ1742" i="555"/>
  <c r="AI1742" i="555"/>
  <c r="AK1741" i="555"/>
  <c r="AI1741" i="555"/>
  <c r="AK1740" i="555"/>
  <c r="AI1740" i="555"/>
  <c r="AK1739" i="555"/>
  <c r="AJ1739" i="555"/>
  <c r="AI1739" i="555"/>
  <c r="AK1738" i="555"/>
  <c r="AI1738" i="555"/>
  <c r="AK1737" i="555"/>
  <c r="AI1737" i="555"/>
  <c r="AK1736" i="555"/>
  <c r="AI1736" i="555"/>
  <c r="AK1735" i="555"/>
  <c r="AI1735" i="555"/>
  <c r="AA1750" i="555"/>
  <c r="Y1750" i="555"/>
  <c r="AA1749" i="555"/>
  <c r="Z1749" i="555"/>
  <c r="Y1749" i="555"/>
  <c r="AA1748" i="555"/>
  <c r="Z1748" i="555"/>
  <c r="Y1748" i="555"/>
  <c r="AA1747" i="555"/>
  <c r="Z1747" i="555"/>
  <c r="Y1747" i="555"/>
  <c r="AA1746" i="555"/>
  <c r="Y1746" i="555"/>
  <c r="AA1743" i="555"/>
  <c r="Z1743" i="555"/>
  <c r="Y1743" i="555"/>
  <c r="AA1742" i="555"/>
  <c r="Z1742" i="555"/>
  <c r="Y1742" i="555"/>
  <c r="AA1741" i="555"/>
  <c r="Y1741" i="555"/>
  <c r="AA1740" i="555"/>
  <c r="Y1740" i="555"/>
  <c r="AA1739" i="555"/>
  <c r="Z1739" i="555"/>
  <c r="Y1739" i="555"/>
  <c r="AA1738" i="555"/>
  <c r="Y1738" i="555"/>
  <c r="AA1737" i="555"/>
  <c r="Y1737" i="555"/>
  <c r="AA1736" i="555"/>
  <c r="Y1736" i="555"/>
  <c r="AA1735" i="555"/>
  <c r="Y1735" i="555"/>
  <c r="AK1734" i="555"/>
  <c r="AJ1734" i="555"/>
  <c r="AI1734" i="555"/>
  <c r="AK1733" i="555"/>
  <c r="AJ1733" i="555"/>
  <c r="AI1733" i="555"/>
  <c r="AK1732" i="555"/>
  <c r="AJ1732" i="555"/>
  <c r="AI1732" i="555"/>
  <c r="AK1731" i="555"/>
  <c r="AI1731" i="555"/>
  <c r="AK1730" i="555"/>
  <c r="AI1730" i="555"/>
  <c r="AK1729" i="555"/>
  <c r="AJ1729" i="555"/>
  <c r="AI1729" i="555"/>
  <c r="AK1728" i="555"/>
  <c r="AJ1728" i="555"/>
  <c r="AI1728" i="555"/>
  <c r="AK1727" i="555"/>
  <c r="AJ1727" i="555"/>
  <c r="AI1727" i="555"/>
  <c r="AK1726" i="555"/>
  <c r="AJ1726" i="555"/>
  <c r="AI1726" i="555"/>
  <c r="AJ1725" i="555"/>
  <c r="AI1725" i="555"/>
  <c r="AK1724" i="555"/>
  <c r="AJ1724" i="555"/>
  <c r="AI1724" i="555"/>
  <c r="AK1723" i="555"/>
  <c r="AJ1723" i="555"/>
  <c r="AI1723" i="555"/>
  <c r="AK1722" i="555"/>
  <c r="AJ1722" i="555"/>
  <c r="AI1722" i="555"/>
  <c r="AK1721" i="555"/>
  <c r="AI1721" i="555"/>
  <c r="AA1734" i="555"/>
  <c r="Z1734" i="555"/>
  <c r="Y1734" i="555"/>
  <c r="AA1733" i="555"/>
  <c r="Z1733" i="555"/>
  <c r="Y1733" i="555"/>
  <c r="AA1732" i="555"/>
  <c r="Z1732" i="555"/>
  <c r="Y1732" i="555"/>
  <c r="AA1731" i="555"/>
  <c r="Y1731" i="555"/>
  <c r="AA1730" i="555"/>
  <c r="Y1730" i="555"/>
  <c r="AA1729" i="555"/>
  <c r="Z1729" i="555"/>
  <c r="Y1729" i="555"/>
  <c r="AA1728" i="555"/>
  <c r="Z1728" i="555"/>
  <c r="Y1728" i="555"/>
  <c r="AA1727" i="555"/>
  <c r="Z1727" i="555"/>
  <c r="Y1727" i="555"/>
  <c r="AA1726" i="555"/>
  <c r="Z1726" i="555"/>
  <c r="Y1726" i="555"/>
  <c r="Z1725" i="555"/>
  <c r="Y1725" i="555"/>
  <c r="AA1724" i="555"/>
  <c r="Z1724" i="555"/>
  <c r="Y1724" i="555"/>
  <c r="AA1723" i="555"/>
  <c r="Z1723" i="555"/>
  <c r="Y1723" i="555"/>
  <c r="AA1722" i="555"/>
  <c r="Z1722" i="555"/>
  <c r="Y1722" i="555"/>
  <c r="AA1721" i="555"/>
  <c r="Y1721" i="555"/>
  <c r="AK1716" i="555"/>
  <c r="AJ1716" i="555"/>
  <c r="AI1716" i="555"/>
  <c r="AK1715" i="555"/>
  <c r="AJ1715" i="555"/>
  <c r="AI1715" i="555"/>
  <c r="AK1713" i="555"/>
  <c r="AJ1713" i="555"/>
  <c r="AI1713" i="555"/>
  <c r="AJ1712" i="555"/>
  <c r="AI1712" i="555"/>
  <c r="AK1711" i="555"/>
  <c r="AI1711" i="555"/>
  <c r="AK1710" i="555"/>
  <c r="AI1710" i="555"/>
  <c r="AK1709" i="555"/>
  <c r="AI1709" i="555"/>
  <c r="AK1708" i="555"/>
  <c r="AI1708" i="555"/>
  <c r="AK1706" i="555"/>
  <c r="AI1706" i="555"/>
  <c r="AK1705" i="555"/>
  <c r="AI1705" i="555"/>
  <c r="AJ1704" i="555"/>
  <c r="AI1704" i="555"/>
  <c r="AJ1703" i="555"/>
  <c r="AI1703" i="555"/>
  <c r="AK1714" i="555"/>
  <c r="AJ1714" i="555"/>
  <c r="AI1714" i="555"/>
  <c r="AA1714" i="555"/>
  <c r="Z1714" i="555"/>
  <c r="Y1714" i="555"/>
  <c r="AA1716" i="555"/>
  <c r="Z1716" i="555"/>
  <c r="Y1716" i="555"/>
  <c r="AA1715" i="555"/>
  <c r="Z1715" i="555"/>
  <c r="Y1715" i="555"/>
  <c r="AA1713" i="555"/>
  <c r="Z1713" i="555"/>
  <c r="Y1713" i="555"/>
  <c r="Z1712" i="555"/>
  <c r="Y1712" i="555"/>
  <c r="AA1711" i="555"/>
  <c r="Y1711" i="555"/>
  <c r="AA1710" i="555"/>
  <c r="Y1710" i="555"/>
  <c r="AA1709" i="555"/>
  <c r="Y1709" i="555"/>
  <c r="AA1708" i="555"/>
  <c r="Y1708" i="555"/>
  <c r="AA1706" i="555"/>
  <c r="Y1706" i="555"/>
  <c r="AA1705" i="555"/>
  <c r="Y1705" i="555"/>
  <c r="Z1704" i="555"/>
  <c r="Y1704" i="555"/>
  <c r="Z1703" i="555"/>
  <c r="Y1703" i="555"/>
  <c r="AK1692" i="555"/>
  <c r="AI1692" i="555"/>
  <c r="AK1691" i="555"/>
  <c r="AI1691" i="555"/>
  <c r="AK1690" i="555"/>
  <c r="AJ1690" i="555"/>
  <c r="AI1690" i="555"/>
  <c r="AK1689" i="555"/>
  <c r="AJ1689" i="555"/>
  <c r="AI1689" i="555"/>
  <c r="AK1688" i="555"/>
  <c r="AJ1688" i="555"/>
  <c r="AI1688" i="555"/>
  <c r="AK1687" i="555"/>
  <c r="AJ1687" i="555"/>
  <c r="AI1687" i="555"/>
  <c r="AK1686" i="555"/>
  <c r="AJ1686" i="555"/>
  <c r="AI1686" i="555"/>
  <c r="AK1685" i="555"/>
  <c r="AJ1685" i="555"/>
  <c r="AI1685" i="555"/>
  <c r="AK1684" i="555"/>
  <c r="AJ1684" i="555"/>
  <c r="AI1684" i="555"/>
  <c r="AK1683" i="555"/>
  <c r="AJ1683" i="555"/>
  <c r="AI1683" i="555"/>
  <c r="AK1681" i="555"/>
  <c r="AJ1681" i="555"/>
  <c r="AI1681" i="555"/>
  <c r="AK1680" i="555"/>
  <c r="AJ1680" i="555"/>
  <c r="AI1680" i="555"/>
  <c r="AK1679" i="555"/>
  <c r="AJ1679" i="555"/>
  <c r="AI1679" i="555"/>
  <c r="AK1678" i="555"/>
  <c r="AJ1678" i="555"/>
  <c r="AI1678" i="555"/>
  <c r="AK1677" i="555"/>
  <c r="AJ1677" i="555"/>
  <c r="AI1677" i="555"/>
  <c r="AK1676" i="555"/>
  <c r="AJ1676" i="555"/>
  <c r="AI1676" i="555"/>
  <c r="AK1675" i="555"/>
  <c r="AJ1675" i="555"/>
  <c r="AI1675" i="555"/>
  <c r="AK1674" i="555"/>
  <c r="AJ1674" i="555"/>
  <c r="AI1674" i="555"/>
  <c r="AK1673" i="555"/>
  <c r="AJ1673" i="555"/>
  <c r="AI1673" i="555"/>
  <c r="AK1672" i="555"/>
  <c r="AJ1672" i="555"/>
  <c r="AI1672" i="555"/>
  <c r="AK1671" i="555"/>
  <c r="AJ1671" i="555"/>
  <c r="AI1671" i="555"/>
  <c r="AK1670" i="555"/>
  <c r="AJ1670" i="555"/>
  <c r="AI1670" i="555"/>
  <c r="AK1669" i="555"/>
  <c r="AJ1669" i="555"/>
  <c r="AI1669" i="555"/>
  <c r="AK1668" i="555"/>
  <c r="AJ1668" i="555"/>
  <c r="AI1668" i="555"/>
  <c r="AK1667" i="555"/>
  <c r="AJ1667" i="555"/>
  <c r="AI1667" i="555"/>
  <c r="AK1666" i="555"/>
  <c r="AJ1666" i="555"/>
  <c r="AI1666" i="555"/>
  <c r="AK1665" i="555"/>
  <c r="AJ1665" i="555"/>
  <c r="AI1665" i="555"/>
  <c r="AK1664" i="555"/>
  <c r="AJ1664" i="555"/>
  <c r="AI1664" i="555"/>
  <c r="AK1663" i="555"/>
  <c r="AJ1663" i="555"/>
  <c r="AI1663" i="555"/>
  <c r="AK1662" i="555"/>
  <c r="AJ1662" i="555"/>
  <c r="AI1662" i="555"/>
  <c r="AK1661" i="555"/>
  <c r="AJ1661" i="555"/>
  <c r="AI1661" i="555"/>
  <c r="AK1660" i="555"/>
  <c r="AJ1660" i="555"/>
  <c r="AI1660" i="555"/>
  <c r="AK1659" i="555"/>
  <c r="AJ1659" i="555"/>
  <c r="AI1659" i="555"/>
  <c r="AK1658" i="555"/>
  <c r="AJ1658" i="555"/>
  <c r="AI1658" i="555"/>
  <c r="AK1657" i="555"/>
  <c r="AJ1657" i="555"/>
  <c r="AI1657" i="555"/>
  <c r="AK1656" i="555"/>
  <c r="AJ1656" i="555"/>
  <c r="AI1656" i="555"/>
  <c r="AK1655" i="555"/>
  <c r="AI1655" i="555"/>
  <c r="AK1654" i="555"/>
  <c r="AI1654" i="555"/>
  <c r="AK1653" i="555"/>
  <c r="AI1653" i="555"/>
  <c r="AA1692" i="555"/>
  <c r="Y1692" i="555"/>
  <c r="AA1691" i="555"/>
  <c r="Y1691" i="555"/>
  <c r="AA1690" i="555"/>
  <c r="Z1690" i="555"/>
  <c r="Y1690" i="555"/>
  <c r="AA1689" i="555"/>
  <c r="Z1689" i="555"/>
  <c r="Y1689" i="555"/>
  <c r="AA1688" i="555"/>
  <c r="Z1688" i="555"/>
  <c r="Y1688" i="555"/>
  <c r="AA1687" i="555"/>
  <c r="Z1687" i="555"/>
  <c r="Y1687" i="555"/>
  <c r="AA1686" i="555"/>
  <c r="Z1686" i="555"/>
  <c r="Y1686" i="555"/>
  <c r="AA1685" i="555"/>
  <c r="Z1685" i="555"/>
  <c r="Y1685" i="555"/>
  <c r="AA1684" i="555"/>
  <c r="Z1684" i="555"/>
  <c r="Y1684" i="555"/>
  <c r="AA1683" i="555"/>
  <c r="Z1683" i="555"/>
  <c r="Y1683" i="555"/>
  <c r="AA1681" i="555"/>
  <c r="Z1681" i="555"/>
  <c r="Y1681" i="555"/>
  <c r="AA1680" i="555"/>
  <c r="Z1680" i="555"/>
  <c r="Y1680" i="555"/>
  <c r="AA1679" i="555"/>
  <c r="Z1679" i="555"/>
  <c r="Y1679" i="555"/>
  <c r="AA1678" i="555"/>
  <c r="Z1678" i="555"/>
  <c r="Y1678" i="555"/>
  <c r="AA1677" i="555"/>
  <c r="Z1677" i="555"/>
  <c r="Y1677" i="555"/>
  <c r="AA1676" i="555"/>
  <c r="Z1676" i="555"/>
  <c r="Y1676" i="555"/>
  <c r="AA1675" i="555"/>
  <c r="Z1675" i="555"/>
  <c r="Y1675" i="555"/>
  <c r="AA1674" i="555"/>
  <c r="Z1674" i="555"/>
  <c r="Y1674" i="555"/>
  <c r="AA1673" i="555"/>
  <c r="Z1673" i="555"/>
  <c r="Y1673" i="555"/>
  <c r="AA1672" i="555"/>
  <c r="Z1672" i="555"/>
  <c r="Y1672" i="555"/>
  <c r="AA1671" i="555"/>
  <c r="Z1671" i="555"/>
  <c r="Y1671" i="555"/>
  <c r="AA1670" i="555"/>
  <c r="Z1670" i="555"/>
  <c r="Y1670" i="555"/>
  <c r="AA1669" i="555"/>
  <c r="Z1669" i="555"/>
  <c r="Y1669" i="555"/>
  <c r="AA1668" i="555"/>
  <c r="Z1668" i="555"/>
  <c r="Y1668" i="555"/>
  <c r="AA1667" i="555"/>
  <c r="Z1667" i="555"/>
  <c r="Y1667" i="555"/>
  <c r="AA1666" i="555"/>
  <c r="Z1666" i="555"/>
  <c r="Y1666" i="555"/>
  <c r="AA1665" i="555"/>
  <c r="Z1665" i="555"/>
  <c r="Y1665" i="555"/>
  <c r="AA1664" i="555"/>
  <c r="Z1664" i="555"/>
  <c r="Y1664" i="555"/>
  <c r="AA1663" i="555"/>
  <c r="Z1663" i="555"/>
  <c r="Y1663" i="555"/>
  <c r="AA1662" i="555"/>
  <c r="Z1662" i="555"/>
  <c r="Y1662" i="555"/>
  <c r="AA1661" i="555"/>
  <c r="Z1661" i="555"/>
  <c r="Y1661" i="555"/>
  <c r="AA1660" i="555"/>
  <c r="Z1660" i="555"/>
  <c r="Y1660" i="555"/>
  <c r="AA1659" i="555"/>
  <c r="Z1659" i="555"/>
  <c r="Y1659" i="555"/>
  <c r="AA1658" i="555"/>
  <c r="Z1658" i="555"/>
  <c r="Y1658" i="555"/>
  <c r="AA1657" i="555"/>
  <c r="Z1657" i="555"/>
  <c r="Y1657" i="555"/>
  <c r="AA1656" i="555"/>
  <c r="Z1656" i="555"/>
  <c r="Y1656" i="555"/>
  <c r="AA1655" i="555"/>
  <c r="Y1655" i="555"/>
  <c r="AA1654" i="555"/>
  <c r="Y1654" i="555"/>
  <c r="AA1653" i="555"/>
  <c r="Y1653" i="555"/>
  <c r="AK1652" i="555"/>
  <c r="AJ1652" i="555"/>
  <c r="AI1652" i="555"/>
  <c r="AK1651" i="555"/>
  <c r="AJ1651" i="555"/>
  <c r="AI1651" i="555"/>
  <c r="AK1650" i="555"/>
  <c r="AJ1650" i="555"/>
  <c r="AI1650" i="555"/>
  <c r="AK1649" i="555"/>
  <c r="AJ1649" i="555"/>
  <c r="AI1649" i="555"/>
  <c r="AK1648" i="555"/>
  <c r="AJ1648" i="555"/>
  <c r="AI1648" i="555"/>
  <c r="AK1647" i="555"/>
  <c r="AJ1647" i="555"/>
  <c r="AI1647" i="555"/>
  <c r="AK1646" i="555"/>
  <c r="AJ1646" i="555"/>
  <c r="AI1646" i="555"/>
  <c r="AK1645" i="555"/>
  <c r="AJ1645" i="555"/>
  <c r="AI1645" i="555"/>
  <c r="AK1644" i="555"/>
  <c r="AJ1644" i="555"/>
  <c r="AI1644" i="555"/>
  <c r="AK1643" i="555"/>
  <c r="AJ1643" i="555"/>
  <c r="AI1643" i="555"/>
  <c r="AK1642" i="555"/>
  <c r="AJ1642" i="555"/>
  <c r="AI1642" i="555"/>
  <c r="AK1641" i="555"/>
  <c r="AJ1641" i="555"/>
  <c r="AI1641" i="555"/>
  <c r="AK1640" i="555"/>
  <c r="AJ1640" i="555"/>
  <c r="AI1640" i="555"/>
  <c r="AK1639" i="555"/>
  <c r="AJ1639" i="555"/>
  <c r="AI1639" i="555"/>
  <c r="AK1638" i="555"/>
  <c r="AJ1638" i="555"/>
  <c r="AI1638" i="555"/>
  <c r="AK1637" i="555"/>
  <c r="AJ1637" i="555"/>
  <c r="AI1637" i="555"/>
  <c r="AK1636" i="555"/>
  <c r="AJ1636" i="555"/>
  <c r="AI1636" i="555"/>
  <c r="AK1635" i="555"/>
  <c r="AJ1635" i="555"/>
  <c r="AI1635" i="555"/>
  <c r="AK1634" i="555"/>
  <c r="AJ1634" i="555"/>
  <c r="AI1634" i="555"/>
  <c r="AK1633" i="555"/>
  <c r="AJ1633" i="555"/>
  <c r="AI1633" i="555"/>
  <c r="AK1632" i="555"/>
  <c r="AJ1632" i="555"/>
  <c r="AI1632" i="555"/>
  <c r="AK1631" i="555"/>
  <c r="AJ1631" i="555"/>
  <c r="AI1631" i="555"/>
  <c r="AK1630" i="555"/>
  <c r="AJ1630" i="555"/>
  <c r="AI1630" i="555"/>
  <c r="AK1629" i="555"/>
  <c r="AJ1629" i="555"/>
  <c r="AI1629" i="555"/>
  <c r="AK1628" i="555"/>
  <c r="AJ1628" i="555"/>
  <c r="AI1628" i="555"/>
  <c r="AK1627" i="555"/>
  <c r="AJ1627" i="555"/>
  <c r="AI1627" i="555"/>
  <c r="AK1626" i="555"/>
  <c r="AJ1626" i="555"/>
  <c r="AI1626" i="555"/>
  <c r="AA1652" i="555"/>
  <c r="Z1652" i="555"/>
  <c r="Y1652" i="555"/>
  <c r="AA1651" i="555"/>
  <c r="Z1651" i="555"/>
  <c r="Y1651" i="555"/>
  <c r="AA1650" i="555"/>
  <c r="Z1650" i="555"/>
  <c r="Y1650" i="555"/>
  <c r="AA1649" i="555"/>
  <c r="Z1649" i="555"/>
  <c r="Y1649" i="555"/>
  <c r="AA1648" i="555"/>
  <c r="Z1648" i="555"/>
  <c r="Y1648" i="555"/>
  <c r="AA1647" i="555"/>
  <c r="Z1647" i="555"/>
  <c r="Y1647" i="555"/>
  <c r="AA1646" i="555"/>
  <c r="Z1646" i="555"/>
  <c r="Y1646" i="555"/>
  <c r="AA1645" i="555"/>
  <c r="Z1645" i="555"/>
  <c r="Y1645" i="555"/>
  <c r="AA1644" i="555"/>
  <c r="Z1644" i="555"/>
  <c r="Y1644" i="555"/>
  <c r="AA1643" i="555"/>
  <c r="Z1643" i="555"/>
  <c r="Y1643" i="555"/>
  <c r="AA1642" i="555"/>
  <c r="Z1642" i="555"/>
  <c r="Y1642" i="555"/>
  <c r="AA1641" i="555"/>
  <c r="Z1641" i="555"/>
  <c r="Y1641" i="555"/>
  <c r="AA1640" i="555"/>
  <c r="Z1640" i="555"/>
  <c r="Y1640" i="555"/>
  <c r="AA1639" i="555"/>
  <c r="Z1639" i="555"/>
  <c r="Y1639" i="555"/>
  <c r="AA1638" i="555"/>
  <c r="Z1638" i="555"/>
  <c r="Y1638" i="555"/>
  <c r="AA1637" i="555"/>
  <c r="Z1637" i="555"/>
  <c r="Y1637" i="555"/>
  <c r="AA1636" i="555"/>
  <c r="Z1636" i="555"/>
  <c r="Y1636" i="555"/>
  <c r="AA1635" i="555"/>
  <c r="Z1635" i="555"/>
  <c r="Y1635" i="555"/>
  <c r="AA1634" i="555"/>
  <c r="Z1634" i="555"/>
  <c r="Y1634" i="555"/>
  <c r="AA1633" i="555"/>
  <c r="Z1633" i="555"/>
  <c r="Y1633" i="555"/>
  <c r="AA1632" i="555"/>
  <c r="Z1632" i="555"/>
  <c r="Y1632" i="555"/>
  <c r="AA1631" i="555"/>
  <c r="Z1631" i="555"/>
  <c r="Y1631" i="555"/>
  <c r="AA1630" i="555"/>
  <c r="Z1630" i="555"/>
  <c r="Y1630" i="555"/>
  <c r="AA1629" i="555"/>
  <c r="Z1629" i="555"/>
  <c r="Y1629" i="555"/>
  <c r="AA1628" i="555"/>
  <c r="Z1628" i="555"/>
  <c r="Y1628" i="555"/>
  <c r="AA1627" i="555"/>
  <c r="Z1627" i="555"/>
  <c r="Y1627" i="555"/>
  <c r="AA1626" i="555"/>
  <c r="Z1626" i="555"/>
  <c r="Y1626" i="555"/>
  <c r="AA1625" i="555"/>
  <c r="Y1625" i="555"/>
  <c r="AA1624" i="555"/>
  <c r="Y1624" i="555"/>
  <c r="AA1623" i="555"/>
  <c r="Y1623" i="555"/>
  <c r="AA1622" i="555"/>
  <c r="Y1622" i="555"/>
  <c r="AA1621" i="555"/>
  <c r="Z1621" i="555"/>
  <c r="Y1621" i="555"/>
  <c r="AA1620" i="555"/>
  <c r="Z1620" i="555"/>
  <c r="Y1620" i="555"/>
  <c r="AA1612" i="555"/>
  <c r="Y1612" i="555"/>
  <c r="AA1611" i="555"/>
  <c r="Y1611" i="555"/>
  <c r="AA1610" i="555"/>
  <c r="Y1610" i="555"/>
  <c r="AA1608" i="555"/>
  <c r="Y1608" i="555"/>
  <c r="AA1604" i="555"/>
  <c r="Z1604" i="555"/>
  <c r="Y1604" i="555"/>
  <c r="AA1603" i="555"/>
  <c r="Z1603" i="555"/>
  <c r="Y1603" i="555"/>
  <c r="AA1602" i="555"/>
  <c r="Z1602" i="555"/>
  <c r="Y1602" i="555"/>
  <c r="AA1601" i="555"/>
  <c r="Z1601" i="555"/>
  <c r="Y1601" i="555"/>
  <c r="AK1625" i="555"/>
  <c r="AI1625" i="555"/>
  <c r="AK1624" i="555"/>
  <c r="AI1624" i="555"/>
  <c r="AK1623" i="555"/>
  <c r="AI1623" i="555"/>
  <c r="AK1622" i="555"/>
  <c r="AI1622" i="555"/>
  <c r="AK1621" i="555"/>
  <c r="AJ1621" i="555"/>
  <c r="AI1621" i="555"/>
  <c r="AK1620" i="555"/>
  <c r="AJ1620" i="555"/>
  <c r="AI1620" i="555"/>
  <c r="AK1612" i="555"/>
  <c r="AI1612" i="555"/>
  <c r="AK1611" i="555"/>
  <c r="AI1611" i="555"/>
  <c r="AK1610" i="555"/>
  <c r="AI1610" i="555"/>
  <c r="AK1608" i="555"/>
  <c r="AI1608" i="555"/>
  <c r="AK1604" i="555"/>
  <c r="AJ1604" i="555"/>
  <c r="AI1604" i="555"/>
  <c r="AK1603" i="555"/>
  <c r="AJ1603" i="555"/>
  <c r="AI1603" i="555"/>
  <c r="AK1602" i="555"/>
  <c r="AJ1602" i="555"/>
  <c r="AI1602" i="555"/>
  <c r="AK1601" i="555"/>
  <c r="AJ1601" i="555"/>
  <c r="AI1601" i="555"/>
  <c r="AK1598" i="555"/>
  <c r="AJ1598" i="555"/>
  <c r="AI1598" i="555"/>
  <c r="AK1596" i="555"/>
  <c r="AJ1596" i="555"/>
  <c r="AI1596" i="555"/>
  <c r="AK1594" i="555"/>
  <c r="AJ1594" i="555"/>
  <c r="AI1594" i="555"/>
  <c r="AK1593" i="555"/>
  <c r="AI1593" i="555"/>
  <c r="AA1598" i="555"/>
  <c r="Z1598" i="555"/>
  <c r="Y1598" i="555"/>
  <c r="AA1596" i="555"/>
  <c r="Z1596" i="555"/>
  <c r="Y1596" i="555"/>
  <c r="AA1594" i="555"/>
  <c r="Z1594" i="555"/>
  <c r="Y1594" i="555"/>
  <c r="AA1593" i="555"/>
  <c r="Y1593" i="555"/>
  <c r="AK1592" i="555"/>
  <c r="AJ1592" i="555"/>
  <c r="AI1592" i="555"/>
  <c r="AK1591" i="555"/>
  <c r="AJ1591" i="555"/>
  <c r="AI1591" i="555"/>
  <c r="AK1590" i="555"/>
  <c r="AI1590" i="555"/>
  <c r="AK1589" i="555"/>
  <c r="AI1589" i="555"/>
  <c r="AK1588" i="555"/>
  <c r="AI1588" i="555"/>
  <c r="AK1587" i="555"/>
  <c r="AJ1587" i="555"/>
  <c r="AI1587" i="555"/>
  <c r="AK1586" i="555"/>
  <c r="AJ1586" i="555"/>
  <c r="AI1586" i="555"/>
  <c r="AA1592" i="555"/>
  <c r="Z1592" i="555"/>
  <c r="Y1592" i="555"/>
  <c r="AA1591" i="555"/>
  <c r="Z1591" i="555"/>
  <c r="Y1591" i="555"/>
  <c r="AA1590" i="555"/>
  <c r="Y1590" i="555"/>
  <c r="AA1589" i="555"/>
  <c r="Y1589" i="555"/>
  <c r="AA1588" i="555"/>
  <c r="Y1588" i="555"/>
  <c r="AA1587" i="555"/>
  <c r="Z1587" i="555"/>
  <c r="Y1587" i="555"/>
  <c r="AA1586" i="555"/>
  <c r="Z1586" i="555"/>
  <c r="Y1586" i="555"/>
  <c r="AK1583" i="555"/>
  <c r="AJ1583" i="555"/>
  <c r="AI1583" i="555"/>
  <c r="AK1582" i="555"/>
  <c r="AJ1582" i="555"/>
  <c r="AI1582" i="555"/>
  <c r="AK1579" i="555"/>
  <c r="AJ1579" i="555"/>
  <c r="AI1579" i="555"/>
  <c r="AK1577" i="555"/>
  <c r="AJ1577" i="555"/>
  <c r="AI1577" i="555"/>
  <c r="AK1575" i="555"/>
  <c r="AJ1575" i="555"/>
  <c r="AI1575" i="555"/>
  <c r="AK1572" i="555"/>
  <c r="AJ1572" i="555"/>
  <c r="AI1572" i="555"/>
  <c r="AK1568" i="555"/>
  <c r="AI1568" i="555"/>
  <c r="AK1566" i="555"/>
  <c r="AI1566" i="555"/>
  <c r="AK1565" i="555"/>
  <c r="AI1565" i="555"/>
  <c r="AK1564" i="555"/>
  <c r="AI1564" i="555"/>
  <c r="AK1563" i="555"/>
  <c r="AI1563" i="555"/>
  <c r="AK1562" i="555"/>
  <c r="AJ1562" i="555"/>
  <c r="AI1562" i="555"/>
  <c r="AK1561" i="555"/>
  <c r="AJ1561" i="555"/>
  <c r="AI1561" i="555"/>
  <c r="AK1560" i="555"/>
  <c r="AI1560" i="555"/>
  <c r="AK1559" i="555"/>
  <c r="AI1559" i="555"/>
  <c r="AA1583" i="555"/>
  <c r="Z1583" i="555"/>
  <c r="Y1583" i="555"/>
  <c r="AA1582" i="555"/>
  <c r="Z1582" i="555"/>
  <c r="Y1582" i="555"/>
  <c r="AA1579" i="555"/>
  <c r="Z1579" i="555"/>
  <c r="Y1579" i="555"/>
  <c r="AA1577" i="555"/>
  <c r="Z1577" i="555"/>
  <c r="Y1577" i="555"/>
  <c r="AA1575" i="555"/>
  <c r="Z1575" i="555"/>
  <c r="Y1575" i="555"/>
  <c r="AA1572" i="555"/>
  <c r="Z1572" i="555"/>
  <c r="Y1572" i="555"/>
  <c r="AA1568" i="555"/>
  <c r="Y1568" i="555"/>
  <c r="AA1566" i="555"/>
  <c r="Y1566" i="555"/>
  <c r="AA1565" i="555"/>
  <c r="Y1565" i="555"/>
  <c r="AA1564" i="555"/>
  <c r="Y1564" i="555"/>
  <c r="AA1563" i="555"/>
  <c r="Y1563" i="555"/>
  <c r="AA1562" i="555"/>
  <c r="Z1562" i="555"/>
  <c r="Y1562" i="555"/>
  <c r="AA1561" i="555"/>
  <c r="Z1561" i="555"/>
  <c r="Y1561" i="555"/>
  <c r="AA1560" i="555"/>
  <c r="Y1560" i="555"/>
  <c r="AA1559" i="555"/>
  <c r="Y1559" i="555"/>
  <c r="AK1558" i="555"/>
  <c r="AJ1558" i="555"/>
  <c r="AI1558" i="555"/>
  <c r="AK1557" i="555"/>
  <c r="AJ1557" i="555"/>
  <c r="AI1557" i="555"/>
  <c r="AK1556" i="555"/>
  <c r="AJ1556" i="555"/>
  <c r="AI1556" i="555"/>
  <c r="AK1555" i="555"/>
  <c r="AJ1555" i="555"/>
  <c r="AI1555" i="555"/>
  <c r="AK1554" i="555"/>
  <c r="AJ1554" i="555"/>
  <c r="AI1554" i="555"/>
  <c r="AK1553" i="555"/>
  <c r="AJ1553" i="555"/>
  <c r="AI1553" i="555"/>
  <c r="AK1552" i="555"/>
  <c r="AJ1552" i="555"/>
  <c r="AI1552" i="555"/>
  <c r="AK1551" i="555"/>
  <c r="AJ1551" i="555"/>
  <c r="AI1551" i="555"/>
  <c r="AK1550" i="555"/>
  <c r="AI1550" i="555"/>
  <c r="AK1549" i="555"/>
  <c r="AI1549" i="555"/>
  <c r="AK1548" i="555"/>
  <c r="AI1548" i="555"/>
  <c r="AK1547" i="555"/>
  <c r="AI1547" i="555"/>
  <c r="AK1546" i="555"/>
  <c r="AI1546" i="555"/>
  <c r="AK1545" i="555"/>
  <c r="AJ1545" i="555"/>
  <c r="AI1545" i="555"/>
  <c r="AK1544" i="555"/>
  <c r="AI1544" i="555"/>
  <c r="AK1543" i="555"/>
  <c r="AI1543" i="555"/>
  <c r="AK1542" i="555"/>
  <c r="AI1542" i="555"/>
  <c r="AK1541" i="555"/>
  <c r="AI1541" i="555"/>
  <c r="AK1540" i="555"/>
  <c r="AI1540" i="555"/>
  <c r="AK1539" i="555"/>
  <c r="AJ1539" i="555"/>
  <c r="AI1539" i="555"/>
  <c r="AK1538" i="555"/>
  <c r="AJ1538" i="555"/>
  <c r="AI1538" i="555"/>
  <c r="AK1537" i="555"/>
  <c r="AJ1537" i="555"/>
  <c r="AI1537" i="555"/>
  <c r="AK1536" i="555"/>
  <c r="AI1536" i="555"/>
  <c r="AA1557" i="555"/>
  <c r="Z1557" i="555"/>
  <c r="Y1557" i="555"/>
  <c r="AA1558" i="555"/>
  <c r="Z1558" i="555"/>
  <c r="Y1558" i="555"/>
  <c r="AA1556" i="555"/>
  <c r="Z1556" i="555"/>
  <c r="Y1556" i="555"/>
  <c r="AA1555" i="555"/>
  <c r="Z1555" i="555"/>
  <c r="Y1555" i="555"/>
  <c r="AA1554" i="555"/>
  <c r="Z1554" i="555"/>
  <c r="Y1554" i="555"/>
  <c r="AA1553" i="555"/>
  <c r="Z1553" i="555"/>
  <c r="Y1553" i="555"/>
  <c r="AA1552" i="555"/>
  <c r="Z1552" i="555"/>
  <c r="Y1552" i="555"/>
  <c r="AA1551" i="555"/>
  <c r="Z1551" i="555"/>
  <c r="Y1551" i="555"/>
  <c r="AA1550" i="555"/>
  <c r="Y1550" i="555"/>
  <c r="AA1549" i="555"/>
  <c r="Y1549" i="555"/>
  <c r="AA1548" i="555"/>
  <c r="Y1548" i="555"/>
  <c r="AA1547" i="555"/>
  <c r="Y1547" i="555"/>
  <c r="AA1546" i="555"/>
  <c r="Y1546" i="555"/>
  <c r="AA1545" i="555"/>
  <c r="Z1545" i="555"/>
  <c r="Y1545" i="555"/>
  <c r="Y1540" i="555"/>
  <c r="AA1540" i="555"/>
  <c r="AA1544" i="555"/>
  <c r="Y1544" i="555"/>
  <c r="AA1543" i="555"/>
  <c r="Y1543" i="555"/>
  <c r="AA1542" i="555"/>
  <c r="Y1542" i="555"/>
  <c r="AA1541" i="555"/>
  <c r="Y1541" i="555"/>
  <c r="AA1539" i="555"/>
  <c r="Z1539" i="555"/>
  <c r="Y1539" i="555"/>
  <c r="AA1538" i="555"/>
  <c r="Z1538" i="555"/>
  <c r="Y1538" i="555"/>
  <c r="AA1537" i="555"/>
  <c r="Z1537" i="555"/>
  <c r="Y1537" i="555"/>
  <c r="AA1536" i="555"/>
  <c r="Y1536" i="555"/>
  <c r="AK1535" i="555"/>
  <c r="AJ1535" i="555"/>
  <c r="AI1535" i="555"/>
  <c r="AA1535" i="555"/>
  <c r="Z1535" i="555"/>
  <c r="Y1535" i="555"/>
  <c r="AK1534" i="555"/>
  <c r="AJ1534" i="555"/>
  <c r="AI1534" i="555"/>
  <c r="AA1534" i="555"/>
  <c r="Z1534" i="555"/>
  <c r="Y1534" i="555"/>
  <c r="Y1533" i="555"/>
  <c r="AK1533" i="555"/>
  <c r="AI1533" i="555"/>
  <c r="AK1532" i="555"/>
  <c r="AI1532" i="555"/>
  <c r="AK1531" i="555"/>
  <c r="AI1531" i="555"/>
  <c r="AK1530" i="555"/>
  <c r="AJ1530" i="555"/>
  <c r="AI1530" i="555"/>
  <c r="AK1529" i="555"/>
  <c r="AJ1529" i="555"/>
  <c r="AI1529" i="555"/>
  <c r="AK1528" i="555"/>
  <c r="AJ1528" i="555"/>
  <c r="AI1528" i="555"/>
  <c r="AK1527" i="555"/>
  <c r="AJ1527" i="555"/>
  <c r="AI1527" i="555"/>
  <c r="AK1526" i="555"/>
  <c r="AJ1526" i="555"/>
  <c r="AI1526" i="555"/>
  <c r="AK1525" i="555"/>
  <c r="AJ1525" i="555"/>
  <c r="AI1525" i="555"/>
  <c r="AK1524" i="555"/>
  <c r="AI1524" i="555"/>
  <c r="AK1523" i="555"/>
  <c r="AI1523" i="555"/>
  <c r="AK1522" i="555"/>
  <c r="AI1522" i="555"/>
  <c r="AK1521" i="555"/>
  <c r="AI1521" i="555"/>
  <c r="AA1533" i="555"/>
  <c r="AA1532" i="555"/>
  <c r="Y1532" i="555"/>
  <c r="AA1531" i="555"/>
  <c r="Y1531" i="555"/>
  <c r="AA1530" i="555"/>
  <c r="Z1530" i="555"/>
  <c r="Y1530" i="555"/>
  <c r="AA1529" i="555"/>
  <c r="Z1529" i="555"/>
  <c r="Y1529" i="555"/>
  <c r="AA1528" i="555"/>
  <c r="Z1528" i="555"/>
  <c r="Y1528" i="555"/>
  <c r="AA1527" i="555"/>
  <c r="Z1527" i="555"/>
  <c r="Y1527" i="555"/>
  <c r="AA1526" i="555"/>
  <c r="Z1526" i="555"/>
  <c r="Y1526" i="555"/>
  <c r="AA1525" i="555"/>
  <c r="Z1525" i="555"/>
  <c r="Y1525" i="555"/>
  <c r="AA1524" i="555"/>
  <c r="Y1524" i="555"/>
  <c r="AA1523" i="555"/>
  <c r="Y1523" i="555"/>
  <c r="AA1522" i="555"/>
  <c r="Y1522" i="555"/>
  <c r="AA1521" i="555"/>
  <c r="Y1521" i="555"/>
  <c r="AA1520" i="555"/>
  <c r="Z1520" i="555"/>
  <c r="Y1520" i="555"/>
  <c r="AA1519" i="555"/>
  <c r="Z1519" i="555"/>
  <c r="Y1519" i="555"/>
  <c r="AA1518" i="555"/>
  <c r="Y1518" i="555"/>
  <c r="AA1517" i="555"/>
  <c r="Z1517" i="555"/>
  <c r="Y1517" i="555"/>
  <c r="AA1515" i="555"/>
  <c r="Y1515" i="555"/>
  <c r="AA1514" i="555"/>
  <c r="Z1514" i="555"/>
  <c r="Y1514" i="555"/>
  <c r="AA1513" i="555"/>
  <c r="Y1513" i="555"/>
  <c r="AA1512" i="555"/>
  <c r="Y1512" i="555"/>
  <c r="AA1511" i="555"/>
  <c r="Z1511" i="555"/>
  <c r="Y1511" i="555"/>
  <c r="AA1510" i="555"/>
  <c r="Z1510" i="555"/>
  <c r="Y1510" i="555"/>
  <c r="AA1509" i="555"/>
  <c r="Z1509" i="555"/>
  <c r="Y1509" i="555"/>
  <c r="AA1508" i="555"/>
  <c r="Z1508" i="555"/>
  <c r="Y1508" i="555"/>
  <c r="AA1507" i="555"/>
  <c r="Z1507" i="555"/>
  <c r="Y1507" i="555"/>
  <c r="AA1506" i="555"/>
  <c r="Z1506" i="555"/>
  <c r="Y1506" i="555"/>
  <c r="AA1505" i="555"/>
  <c r="Z1505" i="555"/>
  <c r="Y1505" i="555"/>
  <c r="AA1504" i="555"/>
  <c r="Z1504" i="555"/>
  <c r="Y1504" i="555"/>
  <c r="AA1503" i="555"/>
  <c r="Z1503" i="555"/>
  <c r="Y1503" i="555"/>
  <c r="AK1520" i="555"/>
  <c r="AJ1520" i="555"/>
  <c r="AI1520" i="555"/>
  <c r="AK1519" i="555"/>
  <c r="AJ1519" i="555"/>
  <c r="AI1519" i="555"/>
  <c r="AK1518" i="555"/>
  <c r="AI1518" i="555"/>
  <c r="AK1517" i="555"/>
  <c r="AJ1517" i="555"/>
  <c r="AI1517" i="555"/>
  <c r="AK1515" i="555"/>
  <c r="AI1515" i="555"/>
  <c r="AK1514" i="555"/>
  <c r="AJ1514" i="555"/>
  <c r="AI1514" i="555"/>
  <c r="AK1513" i="555"/>
  <c r="AI1513" i="555"/>
  <c r="AK1512" i="555"/>
  <c r="AI1512" i="555"/>
  <c r="AK1511" i="555"/>
  <c r="AJ1511" i="555"/>
  <c r="AI1511" i="555"/>
  <c r="AK1510" i="555"/>
  <c r="AJ1510" i="555"/>
  <c r="AI1510" i="555"/>
  <c r="AK1509" i="555"/>
  <c r="AJ1509" i="555"/>
  <c r="AI1509" i="555"/>
  <c r="AK1508" i="555"/>
  <c r="AJ1508" i="555"/>
  <c r="AI1508" i="555"/>
  <c r="AK1507" i="555"/>
  <c r="AJ1507" i="555"/>
  <c r="AI1507" i="555"/>
  <c r="AK1506" i="555"/>
  <c r="AJ1506" i="555"/>
  <c r="AI1506" i="555"/>
  <c r="AK1505" i="555"/>
  <c r="AJ1505" i="555"/>
  <c r="AI1505" i="555"/>
  <c r="AK1504" i="555"/>
  <c r="AJ1504" i="555"/>
  <c r="AI1504" i="555"/>
  <c r="AK1503" i="555"/>
  <c r="AJ1503" i="555"/>
  <c r="AI1503" i="555"/>
  <c r="AK1502" i="555"/>
  <c r="AJ1502" i="555"/>
  <c r="AI1502" i="555"/>
  <c r="AK1501" i="555"/>
  <c r="AJ1501" i="555"/>
  <c r="AI1501" i="555"/>
  <c r="AK1500" i="555"/>
  <c r="AJ1500" i="555"/>
  <c r="AI1500" i="555"/>
  <c r="AK1499" i="555"/>
  <c r="AJ1499" i="555"/>
  <c r="AI1499" i="555"/>
  <c r="AK1498" i="555"/>
  <c r="AJ1498" i="555"/>
  <c r="AI1498" i="555"/>
  <c r="AK1497" i="555"/>
  <c r="AJ1497" i="555"/>
  <c r="AI1497" i="555"/>
  <c r="AK1495" i="555"/>
  <c r="AI1495" i="555"/>
  <c r="AK1494" i="555"/>
  <c r="AI1494" i="555"/>
  <c r="AK1493" i="555"/>
  <c r="AI1493" i="555"/>
  <c r="AK1492" i="555"/>
  <c r="AJ1492" i="555"/>
  <c r="AI1492" i="555"/>
  <c r="AK1491" i="555"/>
  <c r="AJ1491" i="555"/>
  <c r="AI1491" i="555"/>
  <c r="AK1489" i="555"/>
  <c r="AJ1489" i="555"/>
  <c r="AI1489" i="555"/>
  <c r="AK1488" i="555"/>
  <c r="AJ1488" i="555"/>
  <c r="AI1488" i="555"/>
  <c r="AK1487" i="555"/>
  <c r="AJ1487" i="555"/>
  <c r="AI1487" i="555"/>
  <c r="AK1486" i="555"/>
  <c r="AJ1486" i="555"/>
  <c r="AI1486" i="555"/>
  <c r="AK1485" i="555"/>
  <c r="AJ1485" i="555"/>
  <c r="AI1485" i="555"/>
  <c r="AK1484" i="555"/>
  <c r="AJ1484" i="555"/>
  <c r="AI1484" i="555"/>
  <c r="AK1483" i="555"/>
  <c r="AJ1483" i="555"/>
  <c r="AI1483" i="555"/>
  <c r="AK1482" i="555"/>
  <c r="AJ1482" i="555"/>
  <c r="AI1482" i="555"/>
  <c r="AK1481" i="555"/>
  <c r="AJ1481" i="555"/>
  <c r="AI1481" i="555"/>
  <c r="AK1480" i="555"/>
  <c r="AJ1480" i="555"/>
  <c r="AI1480" i="555"/>
  <c r="AK1479" i="555"/>
  <c r="AJ1479" i="555"/>
  <c r="AI1479" i="555"/>
  <c r="AK1478" i="555"/>
  <c r="AJ1478" i="555"/>
  <c r="AI1478" i="555"/>
  <c r="AK1477" i="555"/>
  <c r="AJ1477" i="555"/>
  <c r="AI1477" i="555"/>
  <c r="AK1476" i="555"/>
  <c r="AJ1476" i="555"/>
  <c r="AI1476" i="555"/>
  <c r="AK1474" i="555"/>
  <c r="AJ1474" i="555"/>
  <c r="AI1474" i="555"/>
  <c r="AK1473" i="555"/>
  <c r="AJ1473" i="555"/>
  <c r="AI1473" i="555"/>
  <c r="AK1472" i="555"/>
  <c r="AJ1472" i="555"/>
  <c r="AI1472" i="555"/>
  <c r="AK1471" i="555"/>
  <c r="AJ1471" i="555"/>
  <c r="AI1471" i="555"/>
  <c r="AK1470" i="555"/>
  <c r="AJ1470" i="555"/>
  <c r="AI1470" i="555"/>
  <c r="AK1469" i="555"/>
  <c r="AJ1469" i="555"/>
  <c r="AI1469" i="555"/>
  <c r="AK1468" i="555"/>
  <c r="AI1468" i="555"/>
  <c r="AK1467" i="555"/>
  <c r="AI1467" i="555"/>
  <c r="AK1466" i="555"/>
  <c r="AI1466" i="555"/>
  <c r="AK1465" i="555"/>
  <c r="AI1465" i="555"/>
  <c r="AK1464" i="555"/>
  <c r="AI1464" i="555"/>
  <c r="AK1463" i="555"/>
  <c r="AI1463" i="555"/>
  <c r="AK1462" i="555"/>
  <c r="AI1462" i="555"/>
  <c r="AK1461" i="555"/>
  <c r="AJ1461" i="555"/>
  <c r="AI1461" i="555"/>
  <c r="AK1460" i="555"/>
  <c r="AI1460" i="555"/>
  <c r="AA1502" i="555"/>
  <c r="Z1502" i="555"/>
  <c r="Y1502" i="555"/>
  <c r="AA1501" i="555"/>
  <c r="Z1501" i="555"/>
  <c r="Y1501" i="555"/>
  <c r="AA1500" i="555"/>
  <c r="Z1500" i="555"/>
  <c r="Y1500" i="555"/>
  <c r="AA1499" i="555"/>
  <c r="Z1499" i="555"/>
  <c r="Y1499" i="555"/>
  <c r="AA1498" i="555"/>
  <c r="Z1498" i="555"/>
  <c r="Y1498" i="555"/>
  <c r="AA1497" i="555"/>
  <c r="Z1497" i="555"/>
  <c r="Y1497" i="555"/>
  <c r="AA1495" i="555"/>
  <c r="Y1495" i="555"/>
  <c r="AA1494" i="555"/>
  <c r="Y1494" i="555"/>
  <c r="AA1493" i="555"/>
  <c r="Y1493" i="555"/>
  <c r="AA1492" i="555"/>
  <c r="Z1492" i="555"/>
  <c r="Y1492" i="555"/>
  <c r="AA1491" i="555"/>
  <c r="Z1491" i="555"/>
  <c r="Y1491" i="555"/>
  <c r="AA1489" i="555"/>
  <c r="Z1489" i="555"/>
  <c r="Y1489" i="555"/>
  <c r="AA1488" i="555"/>
  <c r="Z1488" i="555"/>
  <c r="Y1488" i="555"/>
  <c r="AA1487" i="555"/>
  <c r="Z1487" i="555"/>
  <c r="Y1487" i="555"/>
  <c r="AA1486" i="555"/>
  <c r="Z1486" i="555"/>
  <c r="Y1486" i="555"/>
  <c r="AA1485" i="555"/>
  <c r="Z1485" i="555"/>
  <c r="Y1485" i="555"/>
  <c r="AA1484" i="555"/>
  <c r="Z1484" i="555"/>
  <c r="Y1484" i="555"/>
  <c r="AA1483" i="555"/>
  <c r="Z1483" i="555"/>
  <c r="Y1483" i="555"/>
  <c r="AA1482" i="555"/>
  <c r="Z1482" i="555"/>
  <c r="Y1482" i="555"/>
  <c r="AA1481" i="555"/>
  <c r="Z1481" i="555"/>
  <c r="Y1481" i="555"/>
  <c r="AA1480" i="555"/>
  <c r="Z1480" i="555"/>
  <c r="Y1480" i="555"/>
  <c r="AA1479" i="555"/>
  <c r="Z1479" i="555"/>
  <c r="Y1479" i="555"/>
  <c r="AA1478" i="555"/>
  <c r="Z1478" i="555"/>
  <c r="Y1478" i="555"/>
  <c r="AA1477" i="555"/>
  <c r="Z1477" i="555"/>
  <c r="Y1477" i="555"/>
  <c r="AA1476" i="555"/>
  <c r="Z1476" i="555"/>
  <c r="Y1476" i="555"/>
  <c r="AA1474" i="555"/>
  <c r="Z1474" i="555"/>
  <c r="Y1474" i="555"/>
  <c r="AA1473" i="555"/>
  <c r="Z1473" i="555"/>
  <c r="Y1473" i="555"/>
  <c r="AA1472" i="555"/>
  <c r="Z1472" i="555"/>
  <c r="Y1472" i="555"/>
  <c r="AA1471" i="555"/>
  <c r="Z1471" i="555"/>
  <c r="Y1471" i="555"/>
  <c r="AA1470" i="555"/>
  <c r="Z1470" i="555"/>
  <c r="Y1470" i="555"/>
  <c r="AA1469" i="555"/>
  <c r="Z1469" i="555"/>
  <c r="Y1469" i="555"/>
  <c r="AA1468" i="555"/>
  <c r="Y1468" i="555"/>
  <c r="AA1467" i="555"/>
  <c r="Y1467" i="555"/>
  <c r="AA1466" i="555"/>
  <c r="Y1466" i="555"/>
  <c r="AA1465" i="555"/>
  <c r="Y1465" i="555"/>
  <c r="AA1464" i="555"/>
  <c r="Y1464" i="555"/>
  <c r="AA1463" i="555"/>
  <c r="Y1463" i="555"/>
  <c r="AA1462" i="555"/>
  <c r="Y1462" i="555"/>
  <c r="AA1461" i="555"/>
  <c r="Z1461" i="555"/>
  <c r="Y1461" i="555"/>
  <c r="AA1460" i="555"/>
  <c r="Y1460" i="555"/>
  <c r="AB1592" i="555" l="1"/>
  <c r="AC1592" i="555" s="1"/>
  <c r="AB1473" i="555"/>
  <c r="AC1473" i="555" s="1"/>
  <c r="AB1508" i="555"/>
  <c r="AC1508" i="555" s="1"/>
  <c r="AB1558" i="555"/>
  <c r="AC1558" i="555" s="1"/>
  <c r="AB1561" i="555"/>
  <c r="AC1561" i="555" s="1"/>
  <c r="AB1575" i="555"/>
  <c r="AC1575" i="555" s="1"/>
  <c r="AB1627" i="555"/>
  <c r="AC1627" i="555" s="1"/>
  <c r="AB1658" i="555"/>
  <c r="AC1658" i="555" s="1"/>
  <c r="AB1678" i="555"/>
  <c r="AC1678" i="555" s="1"/>
  <c r="AB1470" i="555"/>
  <c r="AC1470" i="555" s="1"/>
  <c r="AB1474" i="555"/>
  <c r="AC1474" i="555" s="1"/>
  <c r="AB1501" i="555"/>
  <c r="AC1501" i="555" s="1"/>
  <c r="AB1530" i="555"/>
  <c r="AC1530" i="555" s="1"/>
  <c r="AB1554" i="555"/>
  <c r="AC1554" i="555" s="1"/>
  <c r="AB1598" i="555"/>
  <c r="AC1598" i="555" s="1"/>
  <c r="AB1628" i="555"/>
  <c r="AC1628" i="555" s="1"/>
  <c r="AB1636" i="555"/>
  <c r="AC1636" i="555" s="1"/>
  <c r="AB1644" i="555"/>
  <c r="AC1644" i="555" s="1"/>
  <c r="AB1659" i="555"/>
  <c r="AC1659" i="555" s="1"/>
  <c r="AB1663" i="555"/>
  <c r="AC1663" i="555" s="1"/>
  <c r="AB1671" i="555"/>
  <c r="AC1671" i="555" s="1"/>
  <c r="AB1675" i="555"/>
  <c r="AC1675" i="555" s="1"/>
  <c r="AB1716" i="555"/>
  <c r="AC1716" i="555" s="1"/>
  <c r="AB1727" i="555"/>
  <c r="AC1727" i="555" s="1"/>
  <c r="AB1760" i="555"/>
  <c r="AC1760" i="555" s="1"/>
  <c r="AB1764" i="555"/>
  <c r="AC1764" i="555" s="1"/>
  <c r="AB1780" i="555"/>
  <c r="AC1780" i="555" s="1"/>
  <c r="AB1788" i="555"/>
  <c r="AC1788" i="555" s="1"/>
  <c r="AB1799" i="555"/>
  <c r="AC1799" i="555" s="1"/>
  <c r="AB1461" i="555"/>
  <c r="AC1461" i="555" s="1"/>
  <c r="AB1469" i="555"/>
  <c r="AC1469" i="555" s="1"/>
  <c r="AB1478" i="555"/>
  <c r="AC1478" i="555" s="1"/>
  <c r="AB1482" i="555"/>
  <c r="AC1482" i="555" s="1"/>
  <c r="AB1486" i="555"/>
  <c r="AC1486" i="555" s="1"/>
  <c r="AB1491" i="555"/>
  <c r="AC1491" i="555" s="1"/>
  <c r="AB1500" i="555"/>
  <c r="AC1500" i="555" s="1"/>
  <c r="AB1504" i="555"/>
  <c r="AC1504" i="555" s="1"/>
  <c r="AB1517" i="555"/>
  <c r="AC1517" i="555" s="1"/>
  <c r="AB1525" i="555"/>
  <c r="AC1525" i="555" s="1"/>
  <c r="AB1529" i="555"/>
  <c r="AC1529" i="555" s="1"/>
  <c r="AB1539" i="555"/>
  <c r="AC1539" i="555" s="1"/>
  <c r="AB1553" i="555"/>
  <c r="AC1553" i="555" s="1"/>
  <c r="AB1591" i="555"/>
  <c r="AC1591" i="555" s="1"/>
  <c r="AB1635" i="555"/>
  <c r="AC1635" i="555" s="1"/>
  <c r="AB1639" i="555"/>
  <c r="AC1639" i="555" s="1"/>
  <c r="AB1643" i="555"/>
  <c r="AC1643" i="555" s="1"/>
  <c r="AB1651" i="555"/>
  <c r="AC1651" i="555" s="1"/>
  <c r="AB1666" i="555"/>
  <c r="AC1666" i="555" s="1"/>
  <c r="AB1674" i="555"/>
  <c r="AC1674" i="555" s="1"/>
  <c r="AB1722" i="555"/>
  <c r="AC1722" i="555" s="1"/>
  <c r="AB1726" i="555"/>
  <c r="AC1726" i="555" s="1"/>
  <c r="AB1794" i="555"/>
  <c r="AC1794" i="555" s="1"/>
  <c r="AB1798" i="555"/>
  <c r="AC1798" i="555" s="1"/>
  <c r="AB1483" i="555"/>
  <c r="AC1483" i="555" s="1"/>
  <c r="AB1487" i="555"/>
  <c r="AC1487" i="555" s="1"/>
  <c r="AB1497" i="555"/>
  <c r="AC1497" i="555" s="1"/>
  <c r="AB1526" i="555"/>
  <c r="AC1526" i="555" s="1"/>
  <c r="AB1534" i="555"/>
  <c r="AC1534" i="555" s="1"/>
  <c r="AB1538" i="555"/>
  <c r="AC1538" i="555" s="1"/>
  <c r="AB1557" i="555"/>
  <c r="AC1557" i="555" s="1"/>
  <c r="AB1562" i="555"/>
  <c r="AC1562" i="555" s="1"/>
  <c r="AB1577" i="555"/>
  <c r="AC1577" i="555" s="1"/>
  <c r="AB1679" i="555"/>
  <c r="AC1679" i="555" s="1"/>
  <c r="AB1684" i="555"/>
  <c r="AC1684" i="555" s="1"/>
  <c r="AB1688" i="555"/>
  <c r="AC1688" i="555" s="1"/>
  <c r="AB1784" i="555"/>
  <c r="AC1784" i="555" s="1"/>
  <c r="AB1476" i="555"/>
  <c r="AC1476" i="555" s="1"/>
  <c r="AB1484" i="555"/>
  <c r="AC1484" i="555" s="1"/>
  <c r="AB1510" i="555"/>
  <c r="AC1510" i="555" s="1"/>
  <c r="AB1519" i="555"/>
  <c r="AC1519" i="555" s="1"/>
  <c r="AB1527" i="555"/>
  <c r="AC1527" i="555" s="1"/>
  <c r="AB1537" i="555"/>
  <c r="AC1537" i="555" s="1"/>
  <c r="AB1551" i="555"/>
  <c r="AC1551" i="555" s="1"/>
  <c r="AB1555" i="555"/>
  <c r="AC1555" i="555" s="1"/>
  <c r="AB1579" i="555"/>
  <c r="AC1579" i="555" s="1"/>
  <c r="AB1583" i="555"/>
  <c r="AC1583" i="555" s="1"/>
  <c r="AB1596" i="555"/>
  <c r="AC1596" i="555" s="1"/>
  <c r="AB1602" i="555"/>
  <c r="AC1602" i="555" s="1"/>
  <c r="AB1621" i="555"/>
  <c r="AC1621" i="555" s="1"/>
  <c r="AB1629" i="555"/>
  <c r="AC1629" i="555" s="1"/>
  <c r="AB1633" i="555"/>
  <c r="AC1633" i="555" s="1"/>
  <c r="AB1637" i="555"/>
  <c r="AC1637" i="555" s="1"/>
  <c r="AB1641" i="555"/>
  <c r="AC1641" i="555" s="1"/>
  <c r="AB1645" i="555"/>
  <c r="AC1645" i="555" s="1"/>
  <c r="AB1649" i="555"/>
  <c r="AC1649" i="555" s="1"/>
  <c r="AB1656" i="555"/>
  <c r="AC1656" i="555" s="1"/>
  <c r="AB1660" i="555"/>
  <c r="AC1660" i="555" s="1"/>
  <c r="AB1664" i="555"/>
  <c r="AC1664" i="555" s="1"/>
  <c r="AB1668" i="555"/>
  <c r="AC1668" i="555" s="1"/>
  <c r="AB1672" i="555"/>
  <c r="AC1672" i="555" s="1"/>
  <c r="AB1676" i="555"/>
  <c r="AC1676" i="555" s="1"/>
  <c r="AB1680" i="555"/>
  <c r="AC1680" i="555" s="1"/>
  <c r="AB1685" i="555"/>
  <c r="AC1685" i="555" s="1"/>
  <c r="AB1689" i="555"/>
  <c r="AC1689" i="555" s="1"/>
  <c r="AB1714" i="555"/>
  <c r="AC1714" i="555" s="1"/>
  <c r="AB1724" i="555"/>
  <c r="AC1724" i="555" s="1"/>
  <c r="AB1728" i="555"/>
  <c r="AC1728" i="555" s="1"/>
  <c r="AB1732" i="555"/>
  <c r="AC1732" i="555" s="1"/>
  <c r="AB1742" i="555"/>
  <c r="AC1742" i="555" s="1"/>
  <c r="AB1748" i="555"/>
  <c r="AC1748" i="555" s="1"/>
  <c r="AB1753" i="555"/>
  <c r="AC1753" i="555" s="1"/>
  <c r="AB1757" i="555"/>
  <c r="AC1757" i="555" s="1"/>
  <c r="AB1761" i="555"/>
  <c r="AC1761" i="555" s="1"/>
  <c r="AB1777" i="555"/>
  <c r="AC1777" i="555" s="1"/>
  <c r="AB1789" i="555"/>
  <c r="AC1789" i="555" s="1"/>
  <c r="AB1792" i="555"/>
  <c r="AC1792" i="555" s="1"/>
  <c r="AB1796" i="555"/>
  <c r="AC1796" i="555" s="1"/>
  <c r="AB1800" i="555"/>
  <c r="AC1800" i="555" s="1"/>
  <c r="AB1545" i="555"/>
  <c r="AC1545" i="555" s="1"/>
  <c r="AB1587" i="555"/>
  <c r="AC1587" i="555" s="1"/>
  <c r="AB1604" i="555"/>
  <c r="AC1604" i="555" s="1"/>
  <c r="AB1631" i="555"/>
  <c r="AC1631" i="555" s="1"/>
  <c r="AB1647" i="555"/>
  <c r="AC1647" i="555" s="1"/>
  <c r="AB1662" i="555"/>
  <c r="AC1662" i="555" s="1"/>
  <c r="AB1670" i="555"/>
  <c r="AC1670" i="555" s="1"/>
  <c r="AB1683" i="555"/>
  <c r="AC1683" i="555" s="1"/>
  <c r="AB1687" i="555"/>
  <c r="AC1687" i="555" s="1"/>
  <c r="AB1715" i="555"/>
  <c r="AC1715" i="555" s="1"/>
  <c r="AB1734" i="555"/>
  <c r="AC1734" i="555" s="1"/>
  <c r="AB1755" i="555"/>
  <c r="AC1755" i="555" s="1"/>
  <c r="AB1759" i="555"/>
  <c r="AC1759" i="555" s="1"/>
  <c r="AB1763" i="555"/>
  <c r="AC1763" i="555" s="1"/>
  <c r="AB1779" i="555"/>
  <c r="AC1779" i="555" s="1"/>
  <c r="AB1783" i="555"/>
  <c r="AC1783" i="555" s="1"/>
  <c r="AB1479" i="555"/>
  <c r="AC1479" i="555" s="1"/>
  <c r="AB1492" i="555"/>
  <c r="AC1492" i="555" s="1"/>
  <c r="AB1505" i="555"/>
  <c r="AC1505" i="555" s="1"/>
  <c r="AB1509" i="555"/>
  <c r="AC1509" i="555" s="1"/>
  <c r="AB1601" i="555"/>
  <c r="AC1601" i="555" s="1"/>
  <c r="AB1620" i="555"/>
  <c r="AC1620" i="555" s="1"/>
  <c r="AB1632" i="555"/>
  <c r="AC1632" i="555" s="1"/>
  <c r="AB1640" i="555"/>
  <c r="AC1640" i="555" s="1"/>
  <c r="AB1648" i="555"/>
  <c r="AC1648" i="555" s="1"/>
  <c r="AB1652" i="555"/>
  <c r="AC1652" i="555" s="1"/>
  <c r="AB1667" i="555"/>
  <c r="AC1667" i="555" s="1"/>
  <c r="AB1723" i="555"/>
  <c r="AC1723" i="555" s="1"/>
  <c r="AB1747" i="555"/>
  <c r="AC1747" i="555" s="1"/>
  <c r="AB1471" i="555"/>
  <c r="AC1471" i="555" s="1"/>
  <c r="AB1480" i="555"/>
  <c r="AC1480" i="555" s="1"/>
  <c r="AB1488" i="555"/>
  <c r="AC1488" i="555" s="1"/>
  <c r="AB1498" i="555"/>
  <c r="AC1498" i="555" s="1"/>
  <c r="AB1502" i="555"/>
  <c r="AC1502" i="555" s="1"/>
  <c r="AB1506" i="555"/>
  <c r="AC1506" i="555" s="1"/>
  <c r="AB1514" i="555"/>
  <c r="AC1514" i="555" s="1"/>
  <c r="AB1472" i="555"/>
  <c r="AC1472" i="555" s="1"/>
  <c r="AB1477" i="555"/>
  <c r="AC1477" i="555" s="1"/>
  <c r="AB1481" i="555"/>
  <c r="AC1481" i="555" s="1"/>
  <c r="AB1485" i="555"/>
  <c r="AC1485" i="555" s="1"/>
  <c r="AB1489" i="555"/>
  <c r="AC1489" i="555" s="1"/>
  <c r="AB1499" i="555"/>
  <c r="AC1499" i="555" s="1"/>
  <c r="AB1503" i="555"/>
  <c r="AC1503" i="555" s="1"/>
  <c r="AB1507" i="555"/>
  <c r="AC1507" i="555" s="1"/>
  <c r="AB1511" i="555"/>
  <c r="AC1511" i="555" s="1"/>
  <c r="AB1520" i="555"/>
  <c r="AC1520" i="555" s="1"/>
  <c r="AB1528" i="555"/>
  <c r="AC1528" i="555" s="1"/>
  <c r="AB1535" i="555"/>
  <c r="AC1535" i="555" s="1"/>
  <c r="AB1552" i="555"/>
  <c r="AC1552" i="555" s="1"/>
  <c r="AB1556" i="555"/>
  <c r="AC1556" i="555" s="1"/>
  <c r="AB1572" i="555"/>
  <c r="AC1572" i="555" s="1"/>
  <c r="AB1582" i="555"/>
  <c r="AC1582" i="555" s="1"/>
  <c r="AB1586" i="555"/>
  <c r="AC1586" i="555" s="1"/>
  <c r="AB1594" i="555"/>
  <c r="AC1594" i="555" s="1"/>
  <c r="AB1603" i="555"/>
  <c r="AC1603" i="555" s="1"/>
  <c r="AB1626" i="555"/>
  <c r="AC1626" i="555" s="1"/>
  <c r="AB1630" i="555"/>
  <c r="AC1630" i="555" s="1"/>
  <c r="AB1634" i="555"/>
  <c r="AC1634" i="555" s="1"/>
  <c r="AB1638" i="555"/>
  <c r="AC1638" i="555" s="1"/>
  <c r="AB1642" i="555"/>
  <c r="AC1642" i="555" s="1"/>
  <c r="AB1646" i="555"/>
  <c r="AC1646" i="555" s="1"/>
  <c r="AB1650" i="555"/>
  <c r="AC1650" i="555" s="1"/>
  <c r="AB1657" i="555"/>
  <c r="AC1657" i="555" s="1"/>
  <c r="AB1661" i="555"/>
  <c r="AC1661" i="555" s="1"/>
  <c r="AB1665" i="555"/>
  <c r="AC1665" i="555" s="1"/>
  <c r="AB1669" i="555"/>
  <c r="AC1669" i="555" s="1"/>
  <c r="AB1673" i="555"/>
  <c r="AC1673" i="555" s="1"/>
  <c r="AB1677" i="555"/>
  <c r="AC1677" i="555" s="1"/>
  <c r="AB1681" i="555"/>
  <c r="AC1681" i="555" s="1"/>
  <c r="AB1686" i="555"/>
  <c r="AC1686" i="555" s="1"/>
  <c r="AB1690" i="555"/>
  <c r="AC1690" i="555" s="1"/>
  <c r="AB1713" i="555"/>
  <c r="AC1713" i="555" s="1"/>
  <c r="AB1729" i="555"/>
  <c r="AC1729" i="555" s="1"/>
  <c r="AB1733" i="555"/>
  <c r="AC1733" i="555" s="1"/>
  <c r="AB1739" i="555"/>
  <c r="AC1739" i="555" s="1"/>
  <c r="AB1743" i="555"/>
  <c r="AC1743" i="555" s="1"/>
  <c r="AB1749" i="555"/>
  <c r="AC1749" i="555" s="1"/>
  <c r="AB1751" i="555"/>
  <c r="AC1751" i="555" s="1"/>
  <c r="AB1758" i="555"/>
  <c r="AC1758" i="555" s="1"/>
  <c r="AB1762" i="555"/>
  <c r="AC1762" i="555" s="1"/>
  <c r="AB1778" i="555"/>
  <c r="AC1778" i="555" s="1"/>
  <c r="AB1786" i="555"/>
  <c r="AC1786" i="555" s="1"/>
  <c r="AB1790" i="555"/>
  <c r="AC1790" i="555" s="1"/>
  <c r="AB1797" i="555"/>
  <c r="AC1797" i="555" s="1"/>
  <c r="AB1802" i="555"/>
  <c r="AC1802" i="555" s="1"/>
  <c r="AK1459" i="555"/>
  <c r="AJ1459" i="555"/>
  <c r="AI1459" i="555"/>
  <c r="AK1458" i="555"/>
  <c r="AI1458" i="555"/>
  <c r="AK1457" i="555"/>
  <c r="AI1457" i="555"/>
  <c r="AK1456" i="555"/>
  <c r="AI1456" i="555"/>
  <c r="AK1455" i="555"/>
  <c r="AI1455" i="555"/>
  <c r="AK1454" i="555"/>
  <c r="AI1454" i="555"/>
  <c r="AK1453" i="555"/>
  <c r="AI1453" i="555"/>
  <c r="AK1452" i="555"/>
  <c r="AI1452" i="555"/>
  <c r="AK1451" i="555"/>
  <c r="AI1451" i="555"/>
  <c r="AK1450" i="555"/>
  <c r="AI1450" i="555"/>
  <c r="AK1449" i="555"/>
  <c r="AJ1449" i="555"/>
  <c r="AI1449" i="555"/>
  <c r="AK1448" i="555"/>
  <c r="AJ1448" i="555"/>
  <c r="AI1448" i="555"/>
  <c r="AK1447" i="555"/>
  <c r="AI1447" i="555"/>
  <c r="AK1446" i="555"/>
  <c r="AJ1446" i="555"/>
  <c r="AI1446" i="555"/>
  <c r="AK1445" i="555"/>
  <c r="AJ1445" i="555"/>
  <c r="AI1445" i="555"/>
  <c r="AK1444" i="555"/>
  <c r="AI1444" i="555"/>
  <c r="AK1443" i="555"/>
  <c r="AI1443" i="555"/>
  <c r="AK1442" i="555"/>
  <c r="AJ1442" i="555"/>
  <c r="AI1442" i="555"/>
  <c r="AK1441" i="555"/>
  <c r="AJ1441" i="555"/>
  <c r="AI1441" i="555"/>
  <c r="AK1440" i="555"/>
  <c r="AI1440" i="555"/>
  <c r="AK1439" i="555"/>
  <c r="AI1439" i="555"/>
  <c r="AK1437" i="555"/>
  <c r="AI1437" i="555"/>
  <c r="AK1436" i="555"/>
  <c r="AI1436" i="555"/>
  <c r="AK1433" i="555"/>
  <c r="AI1433" i="555"/>
  <c r="AK1432" i="555"/>
  <c r="AI1432" i="555"/>
  <c r="AK1430" i="555"/>
  <c r="AI1430" i="555"/>
  <c r="AK1429" i="555"/>
  <c r="AI1429" i="555"/>
  <c r="AA1459" i="555"/>
  <c r="Z1459" i="555"/>
  <c r="Y1459" i="555"/>
  <c r="AA1458" i="555"/>
  <c r="Y1458" i="555"/>
  <c r="AA1457" i="555"/>
  <c r="Y1457" i="555"/>
  <c r="AA1456" i="555"/>
  <c r="Y1456" i="555"/>
  <c r="AA1455" i="555"/>
  <c r="Y1455" i="555"/>
  <c r="AA1454" i="555"/>
  <c r="Y1454" i="555"/>
  <c r="AA1453" i="555"/>
  <c r="Y1453" i="555"/>
  <c r="AA1452" i="555"/>
  <c r="Y1452" i="555"/>
  <c r="AA1451" i="555"/>
  <c r="Y1451" i="555"/>
  <c r="AA1450" i="555"/>
  <c r="Y1450" i="555"/>
  <c r="AA1449" i="555"/>
  <c r="Z1449" i="555"/>
  <c r="Y1449" i="555"/>
  <c r="AA1448" i="555"/>
  <c r="Z1448" i="555"/>
  <c r="Y1448" i="555"/>
  <c r="AA1447" i="555"/>
  <c r="Y1447" i="555"/>
  <c r="AA1446" i="555"/>
  <c r="Z1446" i="555"/>
  <c r="Y1446" i="555"/>
  <c r="AA1445" i="555"/>
  <c r="Z1445" i="555"/>
  <c r="Y1445" i="555"/>
  <c r="AA1444" i="555"/>
  <c r="Y1444" i="555"/>
  <c r="AA1443" i="555"/>
  <c r="Y1443" i="555"/>
  <c r="AA1442" i="555"/>
  <c r="Z1442" i="555"/>
  <c r="Y1442" i="555"/>
  <c r="AA1441" i="555"/>
  <c r="Z1441" i="555"/>
  <c r="Y1441" i="555"/>
  <c r="AA1440" i="555"/>
  <c r="Y1440" i="555"/>
  <c r="AA1439" i="555"/>
  <c r="Y1439" i="555"/>
  <c r="AA1437" i="555"/>
  <c r="Y1437" i="555"/>
  <c r="AA1436" i="555"/>
  <c r="Y1436" i="555"/>
  <c r="AA1433" i="555"/>
  <c r="Y1433" i="555"/>
  <c r="AA1432" i="555"/>
  <c r="Y1432" i="555"/>
  <c r="AA1430" i="555"/>
  <c r="Y1430" i="555"/>
  <c r="AA1429" i="555"/>
  <c r="Y1429" i="555"/>
  <c r="AK1428" i="555"/>
  <c r="AI1428" i="555"/>
  <c r="AK1427" i="555"/>
  <c r="AI1427" i="555"/>
  <c r="AK1426" i="555"/>
  <c r="AI1426" i="555"/>
  <c r="AK1425" i="555"/>
  <c r="AI1425" i="555"/>
  <c r="AK1424" i="555"/>
  <c r="AI1424" i="555"/>
  <c r="AK1423" i="555"/>
  <c r="AI1423" i="555"/>
  <c r="AK1422" i="555"/>
  <c r="AI1422" i="555"/>
  <c r="AK1421" i="555"/>
  <c r="AI1421" i="555"/>
  <c r="AK1420" i="555"/>
  <c r="AI1420" i="555"/>
  <c r="AK1419" i="555"/>
  <c r="AI1419" i="555"/>
  <c r="AK1418" i="555"/>
  <c r="AI1418" i="555"/>
  <c r="AK1417" i="555"/>
  <c r="AI1417" i="555"/>
  <c r="AK1416" i="555"/>
  <c r="AI1416" i="555"/>
  <c r="AK1415" i="555"/>
  <c r="AI1415" i="555"/>
  <c r="AK1414" i="555"/>
  <c r="AI1414" i="555"/>
  <c r="AK1413" i="555"/>
  <c r="AI1413" i="555"/>
  <c r="AK1412" i="555"/>
  <c r="AI1412" i="555"/>
  <c r="AK1411" i="555"/>
  <c r="AI1411" i="555"/>
  <c r="AK1410" i="555"/>
  <c r="AI1410" i="555"/>
  <c r="AK1409" i="555"/>
  <c r="AI1409" i="555"/>
  <c r="AK1408" i="555"/>
  <c r="AI1408" i="555"/>
  <c r="AK1407" i="555"/>
  <c r="AI1407" i="555"/>
  <c r="AK1406" i="555"/>
  <c r="AI1406" i="555"/>
  <c r="AK1404" i="555"/>
  <c r="AI1404" i="555"/>
  <c r="AK1402" i="555"/>
  <c r="AI1402" i="555"/>
  <c r="AK1401" i="555"/>
  <c r="AI1401" i="555"/>
  <c r="AK1400" i="555"/>
  <c r="AI1400" i="555"/>
  <c r="AK1399" i="555"/>
  <c r="AI1399" i="555"/>
  <c r="AK1398" i="555"/>
  <c r="AI1398" i="555"/>
  <c r="AK1394" i="555"/>
  <c r="AI1394" i="555"/>
  <c r="AK1393" i="555"/>
  <c r="AI1393" i="555"/>
  <c r="AK1392" i="555"/>
  <c r="AI1392" i="555"/>
  <c r="AK1391" i="555"/>
  <c r="AI1391" i="555"/>
  <c r="AK1390" i="555"/>
  <c r="AI1390" i="555"/>
  <c r="AA1428" i="555"/>
  <c r="Y1428" i="555"/>
  <c r="AA1427" i="555"/>
  <c r="Y1427" i="555"/>
  <c r="AA1426" i="555"/>
  <c r="Y1426" i="555"/>
  <c r="AA1425" i="555"/>
  <c r="Y1425" i="555"/>
  <c r="AA1424" i="555"/>
  <c r="Y1424" i="555"/>
  <c r="AA1423" i="555"/>
  <c r="Y1423" i="555"/>
  <c r="AA1422" i="555"/>
  <c r="Y1422" i="555"/>
  <c r="AA1421" i="555"/>
  <c r="Y1421" i="555"/>
  <c r="AA1420" i="555"/>
  <c r="Y1420" i="555"/>
  <c r="AA1419" i="555"/>
  <c r="Y1419" i="555"/>
  <c r="AA1418" i="555"/>
  <c r="Y1418" i="555"/>
  <c r="AA1417" i="555"/>
  <c r="Y1417" i="555"/>
  <c r="AA1416" i="555"/>
  <c r="Y1416" i="555"/>
  <c r="AA1415" i="555"/>
  <c r="Y1415" i="555"/>
  <c r="AA1414" i="555"/>
  <c r="Y1414" i="555"/>
  <c r="AA1413" i="555"/>
  <c r="Y1413" i="555"/>
  <c r="AA1412" i="555"/>
  <c r="Y1412" i="555"/>
  <c r="AA1411" i="555"/>
  <c r="Y1411" i="555"/>
  <c r="AA1410" i="555"/>
  <c r="Y1410" i="555"/>
  <c r="AA1409" i="555"/>
  <c r="Y1409" i="555"/>
  <c r="AA1408" i="555"/>
  <c r="Y1408" i="555"/>
  <c r="AA1407" i="555"/>
  <c r="Y1407" i="555"/>
  <c r="AA1406" i="555"/>
  <c r="Y1406" i="555"/>
  <c r="AA1404" i="555"/>
  <c r="Y1404" i="555"/>
  <c r="AA1402" i="555"/>
  <c r="Y1402" i="555"/>
  <c r="AA1401" i="555"/>
  <c r="Y1401" i="555"/>
  <c r="AA1400" i="555"/>
  <c r="Y1400" i="555"/>
  <c r="AA1399" i="555"/>
  <c r="Y1399" i="555"/>
  <c r="AA1398" i="555"/>
  <c r="Y1398" i="555"/>
  <c r="AA1394" i="555"/>
  <c r="Y1394" i="555"/>
  <c r="AA1393" i="555"/>
  <c r="Y1393" i="555"/>
  <c r="AA1392" i="555"/>
  <c r="Y1392" i="555"/>
  <c r="AA1391" i="555"/>
  <c r="Y1391" i="555"/>
  <c r="AA1390" i="555"/>
  <c r="Y1390" i="555"/>
  <c r="AA1389" i="555"/>
  <c r="Y1389" i="555"/>
  <c r="AK1389" i="555"/>
  <c r="AI1389" i="555"/>
  <c r="AK1388" i="555"/>
  <c r="AJ1388" i="555"/>
  <c r="AI1388" i="555"/>
  <c r="AK1386" i="555"/>
  <c r="AI1386" i="555"/>
  <c r="AK1385" i="555"/>
  <c r="AI1385" i="555"/>
  <c r="AK1384" i="555"/>
  <c r="AI1384" i="555"/>
  <c r="AK1383" i="555"/>
  <c r="AI1383" i="555"/>
  <c r="AK1382" i="555"/>
  <c r="AI1382" i="555"/>
  <c r="AK1381" i="555"/>
  <c r="AI1381" i="555"/>
  <c r="AK1380" i="555"/>
  <c r="AI1380" i="555"/>
  <c r="AK1379" i="555"/>
  <c r="AI1379" i="555"/>
  <c r="AK1378" i="555"/>
  <c r="AI1378" i="555"/>
  <c r="AK1377" i="555"/>
  <c r="AI1377" i="555"/>
  <c r="AK1375" i="555"/>
  <c r="AI1375" i="555"/>
  <c r="AK1374" i="555"/>
  <c r="AI1374" i="555"/>
  <c r="AK1373" i="555"/>
  <c r="AJ1373" i="555"/>
  <c r="AI1373" i="555"/>
  <c r="AA1388" i="555"/>
  <c r="Z1388" i="555"/>
  <c r="Y1388" i="555"/>
  <c r="AA1386" i="555"/>
  <c r="Y1386" i="555"/>
  <c r="AA1385" i="555"/>
  <c r="Y1385" i="555"/>
  <c r="AA1384" i="555"/>
  <c r="Y1384" i="555"/>
  <c r="AA1383" i="555"/>
  <c r="Y1383" i="555"/>
  <c r="AA1382" i="555"/>
  <c r="Y1382" i="555"/>
  <c r="AA1381" i="555"/>
  <c r="Y1381" i="555"/>
  <c r="AA1380" i="555"/>
  <c r="Y1380" i="555"/>
  <c r="AA1379" i="555"/>
  <c r="Y1379" i="555"/>
  <c r="AA1378" i="555"/>
  <c r="Y1378" i="555"/>
  <c r="AA1377" i="555"/>
  <c r="Y1377" i="555"/>
  <c r="AA1375" i="555"/>
  <c r="Y1375" i="555"/>
  <c r="AA1374" i="555"/>
  <c r="Y1374" i="555"/>
  <c r="AA1373" i="555"/>
  <c r="Z1373" i="555"/>
  <c r="Y1373" i="555"/>
  <c r="AK1372" i="555"/>
  <c r="AJ1372" i="555"/>
  <c r="AI1372" i="555"/>
  <c r="AA1372" i="555"/>
  <c r="Z1372" i="555"/>
  <c r="Y1372" i="555"/>
  <c r="AK1371" i="555"/>
  <c r="AJ1371" i="555"/>
  <c r="AI1371" i="555"/>
  <c r="AK1370" i="555"/>
  <c r="AJ1370" i="555"/>
  <c r="AI1370" i="555"/>
  <c r="AK1368" i="555"/>
  <c r="AJ1368" i="555"/>
  <c r="AI1368" i="555"/>
  <c r="AK1366" i="555"/>
  <c r="AI1366" i="555"/>
  <c r="AK1365" i="555"/>
  <c r="AI1365" i="555"/>
  <c r="AA1371" i="555"/>
  <c r="Z1371" i="555"/>
  <c r="Y1371" i="555"/>
  <c r="AA1370" i="555"/>
  <c r="Z1370" i="555"/>
  <c r="Y1370" i="555"/>
  <c r="AA1368" i="555"/>
  <c r="Z1368" i="555"/>
  <c r="Y1368" i="555"/>
  <c r="AA1366" i="555"/>
  <c r="Y1366" i="555"/>
  <c r="AA1365" i="555"/>
  <c r="Y1365" i="555"/>
  <c r="AK1364" i="555"/>
  <c r="AI1364" i="555"/>
  <c r="AK1363" i="555"/>
  <c r="AI1363" i="555"/>
  <c r="AK1362" i="555"/>
  <c r="AI1362" i="555"/>
  <c r="AK1361" i="555"/>
  <c r="AI1361" i="555"/>
  <c r="AK1360" i="555"/>
  <c r="AI1360" i="555"/>
  <c r="AK1359" i="555"/>
  <c r="AI1359" i="555"/>
  <c r="AK1356" i="555"/>
  <c r="AI1356" i="555"/>
  <c r="AK1355" i="555"/>
  <c r="AI1355" i="555"/>
  <c r="AK1354" i="555"/>
  <c r="AI1354" i="555"/>
  <c r="AK1353" i="555"/>
  <c r="AI1353" i="555"/>
  <c r="AK1352" i="555"/>
  <c r="AI1352" i="555"/>
  <c r="AK1351" i="555"/>
  <c r="AI1351" i="555"/>
  <c r="AK1350" i="555"/>
  <c r="AI1350" i="555"/>
  <c r="AK1349" i="555"/>
  <c r="AI1349" i="555"/>
  <c r="AK1348" i="555"/>
  <c r="AI1348" i="555"/>
  <c r="AK1347" i="555"/>
  <c r="AI1347" i="555"/>
  <c r="AK1346" i="555"/>
  <c r="AI1346" i="555"/>
  <c r="AK1345" i="555"/>
  <c r="AI1345" i="555"/>
  <c r="AK1344" i="555"/>
  <c r="AI1344" i="555"/>
  <c r="AK1343" i="555"/>
  <c r="AI1343" i="555"/>
  <c r="AK1342" i="555"/>
  <c r="AI1342" i="555"/>
  <c r="AK1341" i="555"/>
  <c r="AI1341" i="555"/>
  <c r="AK1340" i="555"/>
  <c r="AJ1340" i="555"/>
  <c r="AI1340" i="555"/>
  <c r="AK1339" i="555"/>
  <c r="AI1339" i="555"/>
  <c r="AK1338" i="555"/>
  <c r="AI1338" i="555"/>
  <c r="AK1337" i="555"/>
  <c r="AI1337" i="555"/>
  <c r="AK1336" i="555"/>
  <c r="AI1336" i="555"/>
  <c r="AK1335" i="555"/>
  <c r="AI1335" i="555"/>
  <c r="AK1334" i="555"/>
  <c r="AI1334" i="555"/>
  <c r="AK1333" i="555"/>
  <c r="AI1333" i="555"/>
  <c r="AK1332" i="555"/>
  <c r="AI1332" i="555"/>
  <c r="AK1331" i="555"/>
  <c r="AI1331" i="555"/>
  <c r="AK1330" i="555"/>
  <c r="AI1330" i="555"/>
  <c r="AK1329" i="555"/>
  <c r="AI1329" i="555"/>
  <c r="AA1364" i="555"/>
  <c r="Y1364" i="555"/>
  <c r="AA1363" i="555"/>
  <c r="Y1363" i="555"/>
  <c r="AA1362" i="555"/>
  <c r="Y1362" i="555"/>
  <c r="AA1361" i="555"/>
  <c r="Y1361" i="555"/>
  <c r="AA1360" i="555"/>
  <c r="Y1360" i="555"/>
  <c r="AA1359" i="555"/>
  <c r="Y1359" i="555"/>
  <c r="AA1356" i="555"/>
  <c r="Y1356" i="555"/>
  <c r="AA1355" i="555"/>
  <c r="Y1355" i="555"/>
  <c r="AA1354" i="555"/>
  <c r="Y1354" i="555"/>
  <c r="AA1353" i="555"/>
  <c r="Y1353" i="555"/>
  <c r="AA1352" i="555"/>
  <c r="Y1352" i="555"/>
  <c r="AA1351" i="555"/>
  <c r="Y1351" i="555"/>
  <c r="AA1350" i="555"/>
  <c r="Y1350" i="555"/>
  <c r="AA1349" i="555"/>
  <c r="Y1349" i="555"/>
  <c r="AA1348" i="555"/>
  <c r="Y1348" i="555"/>
  <c r="AA1347" i="555"/>
  <c r="Y1347" i="555"/>
  <c r="AA1346" i="555"/>
  <c r="Y1346" i="555"/>
  <c r="AA1345" i="555"/>
  <c r="Y1345" i="555"/>
  <c r="AA1344" i="555"/>
  <c r="Y1344" i="555"/>
  <c r="AA1343" i="555"/>
  <c r="Y1343" i="555"/>
  <c r="AA1342" i="555"/>
  <c r="Y1342" i="555"/>
  <c r="AA1341" i="555"/>
  <c r="Y1341" i="555"/>
  <c r="AA1340" i="555"/>
  <c r="Z1340" i="555"/>
  <c r="Y1340" i="555"/>
  <c r="AA1339" i="555"/>
  <c r="Y1339" i="555"/>
  <c r="AA1338" i="555"/>
  <c r="Y1338" i="555"/>
  <c r="AA1337" i="555"/>
  <c r="Y1337" i="555"/>
  <c r="AA1336" i="555"/>
  <c r="Y1336" i="555"/>
  <c r="AA1335" i="555"/>
  <c r="Y1335" i="555"/>
  <c r="AA1334" i="555"/>
  <c r="Y1334" i="555"/>
  <c r="AA1333" i="555"/>
  <c r="Y1333" i="555"/>
  <c r="AA1332" i="555"/>
  <c r="Y1332" i="555"/>
  <c r="AA1331" i="555"/>
  <c r="Y1331" i="555"/>
  <c r="AA1330" i="555"/>
  <c r="Y1330" i="555"/>
  <c r="AA1329" i="555"/>
  <c r="Y1329" i="555"/>
  <c r="AK1328" i="555"/>
  <c r="AI1328" i="555"/>
  <c r="AK1327" i="555"/>
  <c r="AI1327" i="555"/>
  <c r="AK1326" i="555"/>
  <c r="AI1326" i="555"/>
  <c r="AK1325" i="555"/>
  <c r="AI1325" i="555"/>
  <c r="AK1324" i="555"/>
  <c r="AI1324" i="555"/>
  <c r="AA1328" i="555"/>
  <c r="Y1328" i="555"/>
  <c r="AA1327" i="555"/>
  <c r="Y1327" i="555"/>
  <c r="AA1326" i="555"/>
  <c r="Y1326" i="555"/>
  <c r="AA1325" i="555"/>
  <c r="Y1325" i="555"/>
  <c r="AA1324" i="555"/>
  <c r="Y1324" i="555"/>
  <c r="AA1323" i="555"/>
  <c r="Z1323" i="555"/>
  <c r="Y1323" i="555"/>
  <c r="AK1323" i="555"/>
  <c r="AJ1323" i="555"/>
  <c r="AI1323" i="555"/>
  <c r="AK1322" i="555"/>
  <c r="AI1322" i="555"/>
  <c r="AK1321" i="555"/>
  <c r="AI1321" i="555"/>
  <c r="AK1320" i="555"/>
  <c r="AI1320" i="555"/>
  <c r="AK1319" i="555"/>
  <c r="AI1319" i="555"/>
  <c r="AK1318" i="555"/>
  <c r="AI1318" i="555"/>
  <c r="AK1317" i="555"/>
  <c r="AI1317" i="555"/>
  <c r="AK1315" i="555"/>
  <c r="AI1315" i="555"/>
  <c r="AK1314" i="555"/>
  <c r="AI1314" i="555"/>
  <c r="AK1313" i="555"/>
  <c r="AI1313" i="555"/>
  <c r="AK1312" i="555"/>
  <c r="AI1312" i="555"/>
  <c r="AK1311" i="555"/>
  <c r="AI1311" i="555"/>
  <c r="AK1310" i="555"/>
  <c r="AI1310" i="555"/>
  <c r="AK1309" i="555"/>
  <c r="AI1309" i="555"/>
  <c r="AK1308" i="555"/>
  <c r="AI1308" i="555"/>
  <c r="AK1307" i="555"/>
  <c r="AI1307" i="555"/>
  <c r="AK1306" i="555"/>
  <c r="AI1306" i="555"/>
  <c r="AK1305" i="555"/>
  <c r="AI1305" i="555"/>
  <c r="AK1304" i="555"/>
  <c r="AI1304" i="555"/>
  <c r="AK1303" i="555"/>
  <c r="AI1303" i="555"/>
  <c r="AK1302" i="555"/>
  <c r="AI1302" i="555"/>
  <c r="AK1301" i="555"/>
  <c r="AI1301" i="555"/>
  <c r="AK1300" i="555"/>
  <c r="AI1300" i="555"/>
  <c r="AA1322" i="555"/>
  <c r="Y1322" i="555"/>
  <c r="AA1321" i="555"/>
  <c r="Y1321" i="555"/>
  <c r="AA1320" i="555"/>
  <c r="Y1320" i="555"/>
  <c r="AA1319" i="555"/>
  <c r="Y1319" i="555"/>
  <c r="AA1318" i="555"/>
  <c r="Y1318" i="555"/>
  <c r="AA1317" i="555"/>
  <c r="Y1317" i="555"/>
  <c r="AA1315" i="555"/>
  <c r="Y1315" i="555"/>
  <c r="AA1314" i="555"/>
  <c r="Y1314" i="555"/>
  <c r="AA1313" i="555"/>
  <c r="Y1313" i="555"/>
  <c r="AA1312" i="555"/>
  <c r="Y1312" i="555"/>
  <c r="AA1311" i="555"/>
  <c r="Y1311" i="555"/>
  <c r="AA1310" i="555"/>
  <c r="Y1310" i="555"/>
  <c r="AA1309" i="555"/>
  <c r="Y1309" i="555"/>
  <c r="AA1308" i="555"/>
  <c r="Y1308" i="555"/>
  <c r="AA1307" i="555"/>
  <c r="Y1307" i="555"/>
  <c r="AA1306" i="555"/>
  <c r="Y1306" i="555"/>
  <c r="AA1305" i="555"/>
  <c r="Y1305" i="555"/>
  <c r="AA1304" i="555"/>
  <c r="Y1304" i="555"/>
  <c r="AA1303" i="555"/>
  <c r="Y1303" i="555"/>
  <c r="AA1302" i="555"/>
  <c r="Y1302" i="555"/>
  <c r="AA1301" i="555"/>
  <c r="Y1301" i="555"/>
  <c r="AA1300" i="555"/>
  <c r="Y1300" i="555"/>
  <c r="AJ1299" i="555"/>
  <c r="AI1299" i="555"/>
  <c r="AJ1298" i="555"/>
  <c r="AI1298" i="555"/>
  <c r="AJ1297" i="555"/>
  <c r="AI1297" i="555"/>
  <c r="AJ1296" i="555"/>
  <c r="AI1296" i="555"/>
  <c r="AJ1295" i="555"/>
  <c r="AI1295" i="555"/>
  <c r="Z1299" i="555"/>
  <c r="Y1299" i="555"/>
  <c r="Z1298" i="555"/>
  <c r="Y1298" i="555"/>
  <c r="Z1297" i="555"/>
  <c r="Y1297" i="555"/>
  <c r="Z1296" i="555"/>
  <c r="Y1296" i="555"/>
  <c r="Z1295" i="555"/>
  <c r="Y1295" i="555"/>
  <c r="AK1293" i="555"/>
  <c r="AJ1293" i="555"/>
  <c r="AI1293" i="555"/>
  <c r="AK1292" i="555"/>
  <c r="AJ1292" i="555"/>
  <c r="AI1292" i="555"/>
  <c r="AA1293" i="555"/>
  <c r="Z1293" i="555"/>
  <c r="Y1293" i="555"/>
  <c r="AA1292" i="555"/>
  <c r="Z1292" i="555"/>
  <c r="Y1292" i="555"/>
  <c r="AK1291" i="555"/>
  <c r="AJ1291" i="555"/>
  <c r="AI1291" i="555"/>
  <c r="AA1291" i="555"/>
  <c r="Z1291" i="555"/>
  <c r="Y1291" i="555"/>
  <c r="AK1290" i="555"/>
  <c r="AJ1290" i="555"/>
  <c r="AI1290" i="555"/>
  <c r="AK1289" i="555"/>
  <c r="AJ1289" i="555"/>
  <c r="AI1289" i="555"/>
  <c r="AK1288" i="555"/>
  <c r="AJ1288" i="555"/>
  <c r="AI1288" i="555"/>
  <c r="AK1287" i="555"/>
  <c r="AJ1287" i="555"/>
  <c r="AI1287" i="555"/>
  <c r="AK1286" i="555"/>
  <c r="AJ1286" i="555"/>
  <c r="AI1286" i="555"/>
  <c r="AK1285" i="555"/>
  <c r="AJ1285" i="555"/>
  <c r="AI1285" i="555"/>
  <c r="AK1284" i="555"/>
  <c r="AJ1284" i="555"/>
  <c r="AI1284" i="555"/>
  <c r="AK1283" i="555"/>
  <c r="AJ1283" i="555"/>
  <c r="AI1283" i="555"/>
  <c r="AK1282" i="555"/>
  <c r="AJ1282" i="555"/>
  <c r="AI1282" i="555"/>
  <c r="AK1281" i="555"/>
  <c r="AJ1281" i="555"/>
  <c r="AI1281" i="555"/>
  <c r="AK1280" i="555"/>
  <c r="AJ1280" i="555"/>
  <c r="AI1280" i="555"/>
  <c r="AK1279" i="555"/>
  <c r="AJ1279" i="555"/>
  <c r="AI1279" i="555"/>
  <c r="AK1278" i="555"/>
  <c r="AJ1278" i="555"/>
  <c r="AI1278" i="555"/>
  <c r="AK1277" i="555"/>
  <c r="AJ1277" i="555"/>
  <c r="AI1277" i="555"/>
  <c r="AK1276" i="555"/>
  <c r="AJ1276" i="555"/>
  <c r="AI1276" i="555"/>
  <c r="AK1275" i="555"/>
  <c r="AJ1275" i="555"/>
  <c r="AI1275" i="555"/>
  <c r="AK1274" i="555"/>
  <c r="AJ1274" i="555"/>
  <c r="AI1274" i="555"/>
  <c r="AK1273" i="555"/>
  <c r="AJ1273" i="555"/>
  <c r="AI1273" i="555"/>
  <c r="AK1272" i="555"/>
  <c r="AJ1272" i="555"/>
  <c r="AI1272" i="555"/>
  <c r="AK1271" i="555"/>
  <c r="AI1271" i="555"/>
  <c r="AK1270" i="555"/>
  <c r="AI1270" i="555"/>
  <c r="AK1269" i="555"/>
  <c r="AJ1269" i="555"/>
  <c r="AI1269" i="555"/>
  <c r="AK1268" i="555"/>
  <c r="AJ1268" i="555"/>
  <c r="AI1268" i="555"/>
  <c r="AA1290" i="555"/>
  <c r="Z1290" i="555"/>
  <c r="Y1290" i="555"/>
  <c r="AA1289" i="555"/>
  <c r="Z1289" i="555"/>
  <c r="Y1289" i="555"/>
  <c r="AA1288" i="555"/>
  <c r="Z1288" i="555"/>
  <c r="Y1288" i="555"/>
  <c r="AA1287" i="555"/>
  <c r="Z1287" i="555"/>
  <c r="Y1287" i="555"/>
  <c r="AA1286" i="555"/>
  <c r="Z1286" i="555"/>
  <c r="Y1286" i="555"/>
  <c r="AA1285" i="555"/>
  <c r="Z1285" i="555"/>
  <c r="Y1285" i="555"/>
  <c r="AA1284" i="555"/>
  <c r="Z1284" i="555"/>
  <c r="Y1284" i="555"/>
  <c r="AA1283" i="555"/>
  <c r="Z1283" i="555"/>
  <c r="Y1283" i="555"/>
  <c r="AA1282" i="555"/>
  <c r="Z1282" i="555"/>
  <c r="Y1282" i="555"/>
  <c r="AA1281" i="555"/>
  <c r="Z1281" i="555"/>
  <c r="Y1281" i="555"/>
  <c r="AA1280" i="555"/>
  <c r="Z1280" i="555"/>
  <c r="Y1280" i="555"/>
  <c r="AA1279" i="555"/>
  <c r="Z1279" i="555"/>
  <c r="Y1279" i="555"/>
  <c r="AA1278" i="555"/>
  <c r="Z1278" i="555"/>
  <c r="Y1278" i="555"/>
  <c r="AA1277" i="555"/>
  <c r="Z1277" i="555"/>
  <c r="Y1277" i="555"/>
  <c r="AA1276" i="555"/>
  <c r="Z1276" i="555"/>
  <c r="Y1276" i="555"/>
  <c r="AA1275" i="555"/>
  <c r="Z1275" i="555"/>
  <c r="Y1275" i="555"/>
  <c r="AA1274" i="555"/>
  <c r="Z1274" i="555"/>
  <c r="Y1274" i="555"/>
  <c r="AA1273" i="555"/>
  <c r="Z1273" i="555"/>
  <c r="Y1273" i="555"/>
  <c r="AA1272" i="555"/>
  <c r="Z1272" i="555"/>
  <c r="Y1272" i="555"/>
  <c r="AA1271" i="555"/>
  <c r="Y1271" i="555"/>
  <c r="AA1270" i="555"/>
  <c r="Y1270" i="555"/>
  <c r="AA1269" i="555"/>
  <c r="Z1269" i="555"/>
  <c r="Y1269" i="555"/>
  <c r="AA1268" i="555"/>
  <c r="Z1268" i="555"/>
  <c r="Y1268" i="555"/>
  <c r="AK1267" i="555"/>
  <c r="AI1267" i="555"/>
  <c r="AK1265" i="555"/>
  <c r="AJ1265" i="555"/>
  <c r="AI1265" i="555"/>
  <c r="AK1264" i="555"/>
  <c r="AJ1264" i="555"/>
  <c r="AI1264" i="555"/>
  <c r="AK1263" i="555"/>
  <c r="AJ1263" i="555"/>
  <c r="AI1263" i="555"/>
  <c r="AK1262" i="555"/>
  <c r="AJ1262" i="555"/>
  <c r="AI1262" i="555"/>
  <c r="AK1261" i="555"/>
  <c r="AJ1261" i="555"/>
  <c r="AI1261" i="555"/>
  <c r="AK1260" i="555"/>
  <c r="AJ1260" i="555"/>
  <c r="AI1260" i="555"/>
  <c r="AK1259" i="555"/>
  <c r="AJ1259" i="555"/>
  <c r="AI1259" i="555"/>
  <c r="AK1258" i="555"/>
  <c r="AJ1258" i="555"/>
  <c r="AI1258" i="555"/>
  <c r="AA1267" i="555"/>
  <c r="Y1267" i="555"/>
  <c r="AA1265" i="555"/>
  <c r="Z1265" i="555"/>
  <c r="Y1265" i="555"/>
  <c r="AA1264" i="555"/>
  <c r="Z1264" i="555"/>
  <c r="Y1264" i="555"/>
  <c r="AA1263" i="555"/>
  <c r="Z1263" i="555"/>
  <c r="Y1263" i="555"/>
  <c r="AA1262" i="555"/>
  <c r="Z1262" i="555"/>
  <c r="Y1262" i="555"/>
  <c r="AA1261" i="555"/>
  <c r="Z1261" i="555"/>
  <c r="Y1261" i="555"/>
  <c r="AA1260" i="555"/>
  <c r="Z1260" i="555"/>
  <c r="Y1260" i="555"/>
  <c r="AA1259" i="555"/>
  <c r="Z1259" i="555"/>
  <c r="Y1259" i="555"/>
  <c r="AA1258" i="555"/>
  <c r="Z1258" i="555"/>
  <c r="Y1258" i="555"/>
  <c r="AK1257" i="555"/>
  <c r="AJ1257" i="555"/>
  <c r="AI1257" i="555"/>
  <c r="AK1256" i="555"/>
  <c r="AJ1256" i="555"/>
  <c r="AI1256" i="555"/>
  <c r="AK1255" i="555"/>
  <c r="AJ1255" i="555"/>
  <c r="AI1255" i="555"/>
  <c r="AK1254" i="555"/>
  <c r="AJ1254" i="555"/>
  <c r="AI1254" i="555"/>
  <c r="AK1253" i="555"/>
  <c r="AJ1253" i="555"/>
  <c r="AI1253" i="555"/>
  <c r="AK1252" i="555"/>
  <c r="AJ1252" i="555"/>
  <c r="AI1252" i="555"/>
  <c r="AK1251" i="555"/>
  <c r="AJ1251" i="555"/>
  <c r="AI1251" i="555"/>
  <c r="AK1250" i="555"/>
  <c r="AJ1250" i="555"/>
  <c r="AI1250" i="555"/>
  <c r="AK1249" i="555"/>
  <c r="AJ1249" i="555"/>
  <c r="AI1249" i="555"/>
  <c r="AK1248" i="555"/>
  <c r="AI1248" i="555"/>
  <c r="AK1247" i="555"/>
  <c r="AJ1247" i="555"/>
  <c r="AI1247" i="555"/>
  <c r="AK1246" i="555"/>
  <c r="AJ1246" i="555"/>
  <c r="AI1246" i="555"/>
  <c r="AK1245" i="555"/>
  <c r="AJ1245" i="555"/>
  <c r="AI1245" i="555"/>
  <c r="AK1244" i="555"/>
  <c r="AJ1244" i="555"/>
  <c r="AI1244" i="555"/>
  <c r="AK1243" i="555"/>
  <c r="AJ1243" i="555"/>
  <c r="AI1243" i="555"/>
  <c r="AK1242" i="555"/>
  <c r="AJ1242" i="555"/>
  <c r="AI1242" i="555"/>
  <c r="AK1241" i="555"/>
  <c r="AI1241" i="555"/>
  <c r="AK1240" i="555"/>
  <c r="AJ1240" i="555"/>
  <c r="AI1240" i="555"/>
  <c r="AK1239" i="555"/>
  <c r="AJ1239" i="555"/>
  <c r="AI1239" i="555"/>
  <c r="AK1238" i="555"/>
  <c r="AJ1238" i="555"/>
  <c r="AI1238" i="555"/>
  <c r="AA1257" i="555"/>
  <c r="Z1257" i="555"/>
  <c r="Y1257" i="555"/>
  <c r="AA1256" i="555"/>
  <c r="Z1256" i="555"/>
  <c r="Y1256" i="555"/>
  <c r="AA1255" i="555"/>
  <c r="Z1255" i="555"/>
  <c r="Y1255" i="555"/>
  <c r="AA1254" i="555"/>
  <c r="Z1254" i="555"/>
  <c r="Y1254" i="555"/>
  <c r="AA1253" i="555"/>
  <c r="Z1253" i="555"/>
  <c r="Y1253" i="555"/>
  <c r="AA1252" i="555"/>
  <c r="Z1252" i="555"/>
  <c r="Y1252" i="555"/>
  <c r="AA1251" i="555"/>
  <c r="Z1251" i="555"/>
  <c r="Y1251" i="555"/>
  <c r="AA1250" i="555"/>
  <c r="Z1250" i="555"/>
  <c r="Y1250" i="555"/>
  <c r="AA1249" i="555"/>
  <c r="Z1249" i="555"/>
  <c r="Y1249" i="555"/>
  <c r="AA1248" i="555"/>
  <c r="Y1248" i="555"/>
  <c r="AA1247" i="555"/>
  <c r="Z1247" i="555"/>
  <c r="Y1247" i="555"/>
  <c r="AA1246" i="555"/>
  <c r="Z1246" i="555"/>
  <c r="Y1246" i="555"/>
  <c r="AA1245" i="555"/>
  <c r="Z1245" i="555"/>
  <c r="Y1245" i="555"/>
  <c r="AA1244" i="555"/>
  <c r="Z1244" i="555"/>
  <c r="Y1244" i="555"/>
  <c r="AA1243" i="555"/>
  <c r="Z1243" i="555"/>
  <c r="Y1243" i="555"/>
  <c r="AA1242" i="555"/>
  <c r="Z1242" i="555"/>
  <c r="Y1242" i="555"/>
  <c r="AA1241" i="555"/>
  <c r="Y1241" i="555"/>
  <c r="AA1240" i="555"/>
  <c r="Z1240" i="555"/>
  <c r="Y1240" i="555"/>
  <c r="AA1239" i="555"/>
  <c r="Z1239" i="555"/>
  <c r="Y1239" i="555"/>
  <c r="AA1238" i="555"/>
  <c r="Z1238" i="555"/>
  <c r="Y1238" i="555"/>
  <c r="AK1237" i="555"/>
  <c r="AI1237" i="555"/>
  <c r="AK1236" i="555"/>
  <c r="AJ1236" i="555"/>
  <c r="AI1236" i="555"/>
  <c r="AK1235" i="555"/>
  <c r="AJ1235" i="555"/>
  <c r="AI1235" i="555"/>
  <c r="AK1234" i="555"/>
  <c r="AJ1234" i="555"/>
  <c r="AI1234" i="555"/>
  <c r="AK1233" i="555"/>
  <c r="AJ1233" i="555"/>
  <c r="AI1233" i="555"/>
  <c r="AK1232" i="555"/>
  <c r="AI1232" i="555"/>
  <c r="AK1231" i="555"/>
  <c r="AJ1231" i="555"/>
  <c r="AI1231" i="555"/>
  <c r="AK1230" i="555"/>
  <c r="AJ1230" i="555"/>
  <c r="AI1230" i="555"/>
  <c r="AK1229" i="555"/>
  <c r="AJ1229" i="555"/>
  <c r="AI1229" i="555"/>
  <c r="AA1237" i="555"/>
  <c r="Y1237" i="555"/>
  <c r="AA1236" i="555"/>
  <c r="Z1236" i="555"/>
  <c r="Y1236" i="555"/>
  <c r="AA1235" i="555"/>
  <c r="Z1235" i="555"/>
  <c r="Y1235" i="555"/>
  <c r="AA1234" i="555"/>
  <c r="Z1234" i="555"/>
  <c r="Y1234" i="555"/>
  <c r="AA1233" i="555"/>
  <c r="Z1233" i="555"/>
  <c r="Y1233" i="555"/>
  <c r="AA1232" i="555"/>
  <c r="Y1232" i="555"/>
  <c r="AA1231" i="555"/>
  <c r="Z1231" i="555"/>
  <c r="Y1231" i="555"/>
  <c r="AA1230" i="555"/>
  <c r="Z1230" i="555"/>
  <c r="Y1230" i="555"/>
  <c r="AA1229" i="555"/>
  <c r="Z1229" i="555"/>
  <c r="Y1229" i="555"/>
  <c r="AK1228" i="555"/>
  <c r="AI1228" i="555"/>
  <c r="AK1227" i="555"/>
  <c r="AI1227" i="555"/>
  <c r="AK1226" i="555"/>
  <c r="AI1226" i="555"/>
  <c r="AK1225" i="555"/>
  <c r="AI1225" i="555"/>
  <c r="AK1224" i="555"/>
  <c r="AI1224" i="555"/>
  <c r="AK1223" i="555"/>
  <c r="AI1223" i="555"/>
  <c r="AK1222" i="555"/>
  <c r="AI1222" i="555"/>
  <c r="AK1221" i="555"/>
  <c r="AJ1221" i="555"/>
  <c r="AI1221" i="555"/>
  <c r="AK1220" i="555"/>
  <c r="AJ1220" i="555"/>
  <c r="AI1220" i="555"/>
  <c r="AK1219" i="555"/>
  <c r="AJ1219" i="555"/>
  <c r="AI1219" i="555"/>
  <c r="AK1218" i="555"/>
  <c r="AI1218" i="555"/>
  <c r="AK1216" i="555"/>
  <c r="AI1216" i="555"/>
  <c r="AK1215" i="555"/>
  <c r="AJ1215" i="555"/>
  <c r="AI1215" i="555"/>
  <c r="AK1214" i="555"/>
  <c r="AJ1214" i="555"/>
  <c r="AI1214" i="555"/>
  <c r="AA1228" i="555"/>
  <c r="Y1228" i="555"/>
  <c r="AA1227" i="555"/>
  <c r="Y1227" i="555"/>
  <c r="AA1226" i="555"/>
  <c r="Y1226" i="555"/>
  <c r="AA1225" i="555"/>
  <c r="Y1225" i="555"/>
  <c r="AA1224" i="555"/>
  <c r="Y1224" i="555"/>
  <c r="AA1223" i="555"/>
  <c r="Y1223" i="555"/>
  <c r="AA1222" i="555"/>
  <c r="Y1222" i="555"/>
  <c r="AA1221" i="555"/>
  <c r="Z1221" i="555"/>
  <c r="Y1221" i="555"/>
  <c r="AA1220" i="555"/>
  <c r="Z1220" i="555"/>
  <c r="Y1220" i="555"/>
  <c r="AA1219" i="555"/>
  <c r="Z1219" i="555"/>
  <c r="Y1219" i="555"/>
  <c r="AA1218" i="555"/>
  <c r="Y1218" i="555"/>
  <c r="AA1216" i="555"/>
  <c r="Y1216" i="555"/>
  <c r="AA1215" i="555"/>
  <c r="Z1215" i="555"/>
  <c r="Y1215" i="555"/>
  <c r="AA1214" i="555"/>
  <c r="Z1214" i="555"/>
  <c r="Y1214" i="555"/>
  <c r="AJ1212" i="555"/>
  <c r="AI1212" i="555"/>
  <c r="AJ1211" i="555"/>
  <c r="AI1211" i="555"/>
  <c r="AJ1210" i="555"/>
  <c r="AI1210" i="555"/>
  <c r="AJ1209" i="555"/>
  <c r="AI1209" i="555"/>
  <c r="AJ1208" i="555"/>
  <c r="AI1208" i="555"/>
  <c r="AJ1207" i="555"/>
  <c r="AI1207" i="555"/>
  <c r="AJ1206" i="555"/>
  <c r="AI1206" i="555"/>
  <c r="AJ1205" i="555"/>
  <c r="AI1205" i="555"/>
  <c r="AJ1204" i="555"/>
  <c r="AI1204" i="555"/>
  <c r="AJ1203" i="555"/>
  <c r="AI1203" i="555"/>
  <c r="AJ1202" i="555"/>
  <c r="AI1202" i="555"/>
  <c r="AJ1200" i="555"/>
  <c r="AI1200" i="555"/>
  <c r="AJ1199" i="555"/>
  <c r="AI1199" i="555"/>
  <c r="AJ1198" i="555"/>
  <c r="AI1198" i="555"/>
  <c r="AJ1197" i="555"/>
  <c r="AI1197" i="555"/>
  <c r="AJ1196" i="555"/>
  <c r="AI1196" i="555"/>
  <c r="AJ1195" i="555"/>
  <c r="AI1195" i="555"/>
  <c r="AJ1194" i="555"/>
  <c r="AI1194" i="555"/>
  <c r="AJ1193" i="555"/>
  <c r="AI1193" i="555"/>
  <c r="AJ1192" i="555"/>
  <c r="AI1192" i="555"/>
  <c r="AJ1191" i="555"/>
  <c r="AI1191" i="555"/>
  <c r="AJ1190" i="555"/>
  <c r="AI1190" i="555"/>
  <c r="AJ1189" i="555"/>
  <c r="AI1189" i="555"/>
  <c r="AJ1188" i="555"/>
  <c r="AI1188" i="555"/>
  <c r="AJ1187" i="555"/>
  <c r="AI1187" i="555"/>
  <c r="AJ1186" i="555"/>
  <c r="AI1186" i="555"/>
  <c r="AJ1185" i="555"/>
  <c r="AI1185" i="555"/>
  <c r="AK1184" i="555"/>
  <c r="AJ1184" i="555"/>
  <c r="AI1184" i="555"/>
  <c r="AK1183" i="555"/>
  <c r="AJ1183" i="555"/>
  <c r="AI1183" i="555"/>
  <c r="AK1182" i="555"/>
  <c r="AJ1182" i="555"/>
  <c r="AI1182" i="555"/>
  <c r="AK1181" i="555"/>
  <c r="AJ1181" i="555"/>
  <c r="AI1181" i="555"/>
  <c r="AK1180" i="555"/>
  <c r="AJ1180" i="555"/>
  <c r="AI1180" i="555"/>
  <c r="AK1179" i="555"/>
  <c r="AJ1179" i="555"/>
  <c r="AI1179" i="555"/>
  <c r="AJ1178" i="555"/>
  <c r="AI1178" i="555"/>
  <c r="AJ1177" i="555"/>
  <c r="AI1177" i="555"/>
  <c r="AJ1176" i="555"/>
  <c r="AI1176" i="555"/>
  <c r="AJ1175" i="555"/>
  <c r="AI1175" i="555"/>
  <c r="AJ1174" i="555"/>
  <c r="AI1174" i="555"/>
  <c r="AJ1173" i="555"/>
  <c r="AI1173" i="555"/>
  <c r="AJ1172" i="555"/>
  <c r="AI1172" i="555"/>
  <c r="AJ1171" i="555"/>
  <c r="AI1171" i="555"/>
  <c r="Z1212" i="555"/>
  <c r="Y1212" i="555"/>
  <c r="Z1211" i="555"/>
  <c r="Y1211" i="555"/>
  <c r="Z1210" i="555"/>
  <c r="Y1210" i="555"/>
  <c r="Z1209" i="555"/>
  <c r="Y1209" i="555"/>
  <c r="Z1208" i="555"/>
  <c r="Y1208" i="555"/>
  <c r="Z1207" i="555"/>
  <c r="Y1207" i="555"/>
  <c r="Z1206" i="555"/>
  <c r="Y1206" i="555"/>
  <c r="Z1205" i="555"/>
  <c r="Y1205" i="555"/>
  <c r="Z1204" i="555"/>
  <c r="Y1204" i="555"/>
  <c r="Z1203" i="555"/>
  <c r="Y1203" i="555"/>
  <c r="Z1202" i="555"/>
  <c r="Y1202" i="555"/>
  <c r="Z1200" i="555"/>
  <c r="Y1200" i="555"/>
  <c r="Z1199" i="555"/>
  <c r="Y1199" i="555"/>
  <c r="Z1198" i="555"/>
  <c r="Y1198" i="555"/>
  <c r="Z1197" i="555"/>
  <c r="Y1197" i="555"/>
  <c r="Z1196" i="555"/>
  <c r="Y1196" i="555"/>
  <c r="Z1195" i="555"/>
  <c r="Y1195" i="555"/>
  <c r="Z1194" i="555"/>
  <c r="Y1194" i="555"/>
  <c r="Z1193" i="555"/>
  <c r="Y1193" i="555"/>
  <c r="Z1192" i="555"/>
  <c r="Y1192" i="555"/>
  <c r="Z1191" i="555"/>
  <c r="Y1191" i="555"/>
  <c r="Z1190" i="555"/>
  <c r="Y1190" i="555"/>
  <c r="Z1189" i="555"/>
  <c r="Y1189" i="555"/>
  <c r="Z1188" i="555"/>
  <c r="Y1188" i="555"/>
  <c r="Z1187" i="555"/>
  <c r="Y1187" i="555"/>
  <c r="Z1186" i="555"/>
  <c r="Y1186" i="555"/>
  <c r="Z1185" i="555"/>
  <c r="Y1185" i="555"/>
  <c r="AA1184" i="555"/>
  <c r="Z1184" i="555"/>
  <c r="Y1184" i="555"/>
  <c r="AA1183" i="555"/>
  <c r="Z1183" i="555"/>
  <c r="Y1183" i="555"/>
  <c r="AA1182" i="555"/>
  <c r="Z1182" i="555"/>
  <c r="Y1182" i="555"/>
  <c r="AA1181" i="555"/>
  <c r="Z1181" i="555"/>
  <c r="Y1181" i="555"/>
  <c r="AA1180" i="555"/>
  <c r="Z1180" i="555"/>
  <c r="Y1180" i="555"/>
  <c r="AA1179" i="555"/>
  <c r="Z1179" i="555"/>
  <c r="Y1179" i="555"/>
  <c r="Z1178" i="555"/>
  <c r="Y1178" i="555"/>
  <c r="Z1177" i="555"/>
  <c r="Y1177" i="555"/>
  <c r="Z1176" i="555"/>
  <c r="Y1176" i="555"/>
  <c r="Z1175" i="555"/>
  <c r="Y1175" i="555"/>
  <c r="Z1174" i="555"/>
  <c r="Y1174" i="555"/>
  <c r="Z1173" i="555"/>
  <c r="Y1173" i="555"/>
  <c r="Z1172" i="555"/>
  <c r="Y1172" i="555"/>
  <c r="Z1171" i="555"/>
  <c r="Y1171" i="555"/>
  <c r="AK1170" i="555"/>
  <c r="AJ1170" i="555"/>
  <c r="AI1170" i="555"/>
  <c r="AK1169" i="555"/>
  <c r="AJ1169" i="555"/>
  <c r="AI1169" i="555"/>
  <c r="AJ1168" i="555"/>
  <c r="AI1168" i="555"/>
  <c r="AJ1167" i="555"/>
  <c r="AI1167" i="555"/>
  <c r="AJ1166" i="555"/>
  <c r="AI1166" i="555"/>
  <c r="AJ1165" i="555"/>
  <c r="AI1165" i="555"/>
  <c r="AJ1164" i="555"/>
  <c r="AI1164" i="555"/>
  <c r="AJ1163" i="555"/>
  <c r="AI1163" i="555"/>
  <c r="AJ1162" i="555"/>
  <c r="AI1162" i="555"/>
  <c r="AJ1161" i="555"/>
  <c r="AI1161" i="555"/>
  <c r="AJ1160" i="555"/>
  <c r="AI1160" i="555"/>
  <c r="AK1159" i="555"/>
  <c r="AJ1159" i="555"/>
  <c r="AI1159" i="555"/>
  <c r="AJ1158" i="555"/>
  <c r="AI1158" i="555"/>
  <c r="AJ1157" i="555"/>
  <c r="AI1157" i="555"/>
  <c r="AJ1156" i="555"/>
  <c r="AI1156" i="555"/>
  <c r="AJ1155" i="555"/>
  <c r="AI1155" i="555"/>
  <c r="AJ1154" i="555"/>
  <c r="AI1154" i="555"/>
  <c r="AA1170" i="555"/>
  <c r="Z1170" i="555"/>
  <c r="Y1170" i="555"/>
  <c r="AA1169" i="555"/>
  <c r="Z1169" i="555"/>
  <c r="Y1169" i="555"/>
  <c r="Z1168" i="555"/>
  <c r="Y1168" i="555"/>
  <c r="Z1167" i="555"/>
  <c r="Y1167" i="555"/>
  <c r="Z1166" i="555"/>
  <c r="Y1166" i="555"/>
  <c r="Z1165" i="555"/>
  <c r="Y1165" i="555"/>
  <c r="Z1164" i="555"/>
  <c r="Y1164" i="555"/>
  <c r="Z1163" i="555"/>
  <c r="Y1163" i="555"/>
  <c r="Z1162" i="555"/>
  <c r="Y1162" i="555"/>
  <c r="Z1161" i="555"/>
  <c r="Y1161" i="555"/>
  <c r="Z1160" i="555"/>
  <c r="Y1160" i="555"/>
  <c r="AA1159" i="555"/>
  <c r="Z1159" i="555"/>
  <c r="Y1159" i="555"/>
  <c r="Z1158" i="555"/>
  <c r="Y1158" i="555"/>
  <c r="Z1157" i="555"/>
  <c r="Y1157" i="555"/>
  <c r="Z1156" i="555"/>
  <c r="Y1156" i="555"/>
  <c r="Z1155" i="555"/>
  <c r="Y1155" i="555"/>
  <c r="Z1154" i="555"/>
  <c r="Y1154" i="555"/>
  <c r="AI1816" i="555" l="1"/>
  <c r="Y1816" i="555"/>
  <c r="AB1235" i="555"/>
  <c r="AC1235" i="555" s="1"/>
  <c r="AB1281" i="555"/>
  <c r="AC1281" i="555" s="1"/>
  <c r="AB1289" i="555"/>
  <c r="AC1289" i="555" s="1"/>
  <c r="AB1442" i="555"/>
  <c r="AC1442" i="555" s="1"/>
  <c r="AB1446" i="555"/>
  <c r="AC1446" i="555" s="1"/>
  <c r="AB1184" i="555"/>
  <c r="AC1184" i="555" s="1"/>
  <c r="AB1246" i="555"/>
  <c r="AC1246" i="555" s="1"/>
  <c r="AB1254" i="555"/>
  <c r="AC1254" i="555" s="1"/>
  <c r="AB1264" i="555"/>
  <c r="AC1264" i="555" s="1"/>
  <c r="AB1275" i="555"/>
  <c r="AC1275" i="555" s="1"/>
  <c r="AB1293" i="555"/>
  <c r="AC1293" i="555" s="1"/>
  <c r="AB1372" i="555"/>
  <c r="AC1372" i="555" s="1"/>
  <c r="AB1170" i="555"/>
  <c r="AC1170" i="555" s="1"/>
  <c r="AB1181" i="555"/>
  <c r="AC1181" i="555" s="1"/>
  <c r="AB1215" i="555"/>
  <c r="AC1215" i="555" s="1"/>
  <c r="AB1219" i="555"/>
  <c r="AC1219" i="555" s="1"/>
  <c r="AB1236" i="555"/>
  <c r="AC1236" i="555" s="1"/>
  <c r="AB1239" i="555"/>
  <c r="AC1239" i="555" s="1"/>
  <c r="AB1243" i="555"/>
  <c r="AC1243" i="555" s="1"/>
  <c r="AB1247" i="555"/>
  <c r="AC1247" i="555" s="1"/>
  <c r="AB1251" i="555"/>
  <c r="AC1251" i="555" s="1"/>
  <c r="AB1255" i="555"/>
  <c r="AC1255" i="555" s="1"/>
  <c r="AB1261" i="555"/>
  <c r="AC1261" i="555" s="1"/>
  <c r="AB1265" i="555"/>
  <c r="AC1265" i="555" s="1"/>
  <c r="AB1268" i="555"/>
  <c r="AC1268" i="555" s="1"/>
  <c r="AB1272" i="555"/>
  <c r="AC1272" i="555" s="1"/>
  <c r="AB1278" i="555"/>
  <c r="AC1278" i="555" s="1"/>
  <c r="AB1282" i="555"/>
  <c r="AC1282" i="555" s="1"/>
  <c r="AB1286" i="555"/>
  <c r="AC1286" i="555" s="1"/>
  <c r="AB1290" i="555"/>
  <c r="AC1290" i="555" s="1"/>
  <c r="AB1291" i="555"/>
  <c r="AC1291" i="555" s="1"/>
  <c r="AB1370" i="555"/>
  <c r="AC1370" i="555" s="1"/>
  <c r="AB1459" i="555"/>
  <c r="AC1459" i="555" s="1"/>
  <c r="AB1231" i="555"/>
  <c r="AC1231" i="555" s="1"/>
  <c r="AB1242" i="555"/>
  <c r="AC1242" i="555" s="1"/>
  <c r="AB1250" i="555"/>
  <c r="AC1250" i="555" s="1"/>
  <c r="AB1285" i="555"/>
  <c r="AC1285" i="555" s="1"/>
  <c r="AB1159" i="555"/>
  <c r="AC1159" i="555" s="1"/>
  <c r="AB1182" i="555"/>
  <c r="AC1182" i="555" s="1"/>
  <c r="AB1220" i="555"/>
  <c r="AC1220" i="555" s="1"/>
  <c r="AB1229" i="555"/>
  <c r="AC1229" i="555" s="1"/>
  <c r="AB1233" i="555"/>
  <c r="AC1233" i="555" s="1"/>
  <c r="AB1240" i="555"/>
  <c r="AC1240" i="555" s="1"/>
  <c r="AB1244" i="555"/>
  <c r="AC1244" i="555" s="1"/>
  <c r="AB1252" i="555"/>
  <c r="AC1252" i="555" s="1"/>
  <c r="AB1256" i="555"/>
  <c r="AC1256" i="555" s="1"/>
  <c r="AB1258" i="555"/>
  <c r="AC1258" i="555" s="1"/>
  <c r="AB1262" i="555"/>
  <c r="AC1262" i="555" s="1"/>
  <c r="AB1269" i="555"/>
  <c r="AC1269" i="555" s="1"/>
  <c r="AB1273" i="555"/>
  <c r="AC1273" i="555" s="1"/>
  <c r="AB1279" i="555"/>
  <c r="AC1279" i="555" s="1"/>
  <c r="AB1283" i="555"/>
  <c r="AC1283" i="555" s="1"/>
  <c r="AB1287" i="555"/>
  <c r="AC1287" i="555" s="1"/>
  <c r="AB1340" i="555"/>
  <c r="AC1340" i="555" s="1"/>
  <c r="AB1371" i="555"/>
  <c r="AC1371" i="555" s="1"/>
  <c r="AB1373" i="555"/>
  <c r="AC1373" i="555" s="1"/>
  <c r="AB1448" i="555"/>
  <c r="AC1448" i="555" s="1"/>
  <c r="AB1169" i="555"/>
  <c r="AC1169" i="555" s="1"/>
  <c r="AB1180" i="555"/>
  <c r="AC1180" i="555" s="1"/>
  <c r="AB1214" i="555"/>
  <c r="AC1214" i="555" s="1"/>
  <c r="AB1238" i="555"/>
  <c r="AC1238" i="555" s="1"/>
  <c r="AB1260" i="555"/>
  <c r="AC1260" i="555" s="1"/>
  <c r="AB1277" i="555"/>
  <c r="AC1277" i="555" s="1"/>
  <c r="AB1368" i="555"/>
  <c r="AC1368" i="555" s="1"/>
  <c r="AB1179" i="555"/>
  <c r="AC1179" i="555" s="1"/>
  <c r="AB1183" i="555"/>
  <c r="AC1183" i="555" s="1"/>
  <c r="AB1221" i="555"/>
  <c r="AC1221" i="555" s="1"/>
  <c r="AB1230" i="555"/>
  <c r="AC1230" i="555" s="1"/>
  <c r="AB1234" i="555"/>
  <c r="AC1234" i="555" s="1"/>
  <c r="AB1245" i="555"/>
  <c r="AC1245" i="555" s="1"/>
  <c r="AB1249" i="555"/>
  <c r="AC1249" i="555" s="1"/>
  <c r="AB1253" i="555"/>
  <c r="AC1253" i="555" s="1"/>
  <c r="AB1257" i="555"/>
  <c r="AC1257" i="555" s="1"/>
  <c r="AB1259" i="555"/>
  <c r="AC1259" i="555" s="1"/>
  <c r="AB1263" i="555"/>
  <c r="AC1263" i="555" s="1"/>
  <c r="AB1274" i="555"/>
  <c r="AC1274" i="555" s="1"/>
  <c r="AB1276" i="555"/>
  <c r="AC1276" i="555" s="1"/>
  <c r="AB1280" i="555"/>
  <c r="AC1280" i="555" s="1"/>
  <c r="AB1284" i="555"/>
  <c r="AC1284" i="555" s="1"/>
  <c r="AB1288" i="555"/>
  <c r="AC1288" i="555" s="1"/>
  <c r="AB1292" i="555"/>
  <c r="AC1292" i="555" s="1"/>
  <c r="AB1323" i="555"/>
  <c r="AC1323" i="555" s="1"/>
  <c r="AB1388" i="555"/>
  <c r="AC1388" i="555" s="1"/>
  <c r="AB1441" i="555"/>
  <c r="AC1441" i="555" s="1"/>
  <c r="AB1445" i="555"/>
  <c r="AC1445" i="555" s="1"/>
  <c r="AB1449" i="555"/>
  <c r="AC1449" i="555" s="1"/>
  <c r="AK1151" i="555"/>
  <c r="AJ1151" i="555"/>
  <c r="AI1151" i="555"/>
  <c r="AK1150" i="555"/>
  <c r="AJ1150" i="555"/>
  <c r="AI1150" i="555"/>
  <c r="AK1149" i="555"/>
  <c r="AJ1149" i="555"/>
  <c r="AI1149" i="555"/>
  <c r="AK1148" i="555"/>
  <c r="AJ1148" i="555"/>
  <c r="AI1148" i="555"/>
  <c r="AK1147" i="555"/>
  <c r="AJ1147" i="555"/>
  <c r="AI1147" i="555"/>
  <c r="AK1146" i="555"/>
  <c r="AJ1146" i="555"/>
  <c r="AI1146" i="555"/>
  <c r="AK1145" i="555"/>
  <c r="AJ1145" i="555"/>
  <c r="AI1145" i="555"/>
  <c r="AK1144" i="555"/>
  <c r="AJ1144" i="555"/>
  <c r="AI1144" i="555"/>
  <c r="AK1134" i="555"/>
  <c r="AJ1134" i="555"/>
  <c r="AA1151" i="555"/>
  <c r="Z1151" i="555"/>
  <c r="Y1151" i="555"/>
  <c r="AA1150" i="555"/>
  <c r="Z1150" i="555"/>
  <c r="Y1150" i="555"/>
  <c r="AA1149" i="555"/>
  <c r="Z1149" i="555"/>
  <c r="Y1149" i="555"/>
  <c r="AA1148" i="555"/>
  <c r="Z1148" i="555"/>
  <c r="Y1148" i="555"/>
  <c r="AA1147" i="555"/>
  <c r="Z1147" i="555"/>
  <c r="Y1147" i="555"/>
  <c r="AA1146" i="555"/>
  <c r="Z1146" i="555"/>
  <c r="Y1146" i="555"/>
  <c r="AA1145" i="555"/>
  <c r="Z1145" i="555"/>
  <c r="Y1145" i="555"/>
  <c r="AA1144" i="555"/>
  <c r="Z1144" i="555"/>
  <c r="Y1144" i="555"/>
  <c r="AA1134" i="555"/>
  <c r="Z1134" i="555"/>
  <c r="AK1133" i="555"/>
  <c r="AJ1133" i="555"/>
  <c r="AI1133" i="555"/>
  <c r="AK1132" i="555"/>
  <c r="AJ1132" i="555"/>
  <c r="AI1132" i="555"/>
  <c r="AK1131" i="555"/>
  <c r="AJ1131" i="555"/>
  <c r="AI1131" i="555"/>
  <c r="AK1130" i="555"/>
  <c r="AJ1130" i="555"/>
  <c r="AI1130" i="555"/>
  <c r="AK1129" i="555"/>
  <c r="AJ1129" i="555"/>
  <c r="AI1129" i="555"/>
  <c r="AK1128" i="555"/>
  <c r="AJ1128" i="555"/>
  <c r="AI1128" i="555"/>
  <c r="AA1133" i="555"/>
  <c r="Z1133" i="555"/>
  <c r="Y1133" i="555"/>
  <c r="AA1132" i="555"/>
  <c r="Z1132" i="555"/>
  <c r="Y1132" i="555"/>
  <c r="AA1131" i="555"/>
  <c r="Z1131" i="555"/>
  <c r="Y1131" i="555"/>
  <c r="AA1130" i="555"/>
  <c r="Z1130" i="555"/>
  <c r="Y1130" i="555"/>
  <c r="AA1129" i="555"/>
  <c r="Z1129" i="555"/>
  <c r="Y1129" i="555"/>
  <c r="AA1128" i="555"/>
  <c r="Z1128" i="555"/>
  <c r="Y1128" i="555"/>
  <c r="AK1127" i="555"/>
  <c r="AJ1127" i="555"/>
  <c r="AI1127" i="555"/>
  <c r="AA1127" i="555"/>
  <c r="Z1127" i="555"/>
  <c r="Y1127" i="555"/>
  <c r="AK1125" i="555"/>
  <c r="AJ1125" i="555"/>
  <c r="AK1123" i="555"/>
  <c r="AJ1123" i="555"/>
  <c r="AI1123" i="555"/>
  <c r="AK1122" i="555"/>
  <c r="AJ1122" i="555"/>
  <c r="AI1122" i="555"/>
  <c r="AK1121" i="555"/>
  <c r="AJ1121" i="555"/>
  <c r="AI1121" i="555"/>
  <c r="AK1120" i="555"/>
  <c r="AJ1120" i="555"/>
  <c r="AK1119" i="555"/>
  <c r="AJ1119" i="555"/>
  <c r="AK1118" i="555"/>
  <c r="AJ1118" i="555"/>
  <c r="AI1118" i="555"/>
  <c r="AK1117" i="555"/>
  <c r="AJ1117" i="555"/>
  <c r="AK1116" i="555"/>
  <c r="AJ1116" i="555"/>
  <c r="AI1116" i="555"/>
  <c r="AK1115" i="555"/>
  <c r="AJ1115" i="555"/>
  <c r="AI1115" i="555"/>
  <c r="AK1114" i="555"/>
  <c r="AJ1114" i="555"/>
  <c r="AI1114" i="555"/>
  <c r="AA1125" i="555"/>
  <c r="Z1125" i="555"/>
  <c r="AA1123" i="555"/>
  <c r="Z1123" i="555"/>
  <c r="Y1123" i="555"/>
  <c r="AA1122" i="555"/>
  <c r="Z1122" i="555"/>
  <c r="Y1122" i="555"/>
  <c r="AA1121" i="555"/>
  <c r="Z1121" i="555"/>
  <c r="Y1121" i="555"/>
  <c r="AA1120" i="555"/>
  <c r="Z1120" i="555"/>
  <c r="AA1119" i="555"/>
  <c r="Z1119" i="555"/>
  <c r="AA1118" i="555"/>
  <c r="Z1118" i="555"/>
  <c r="Y1118" i="555"/>
  <c r="AA1117" i="555"/>
  <c r="Z1117" i="555"/>
  <c r="AA1116" i="555"/>
  <c r="Z1116" i="555"/>
  <c r="Y1116" i="555"/>
  <c r="AA1115" i="555"/>
  <c r="Z1115" i="555"/>
  <c r="Y1115" i="555"/>
  <c r="AA1114" i="555"/>
  <c r="Z1114" i="555"/>
  <c r="Y1114" i="555"/>
  <c r="AK1113" i="555"/>
  <c r="AJ1113" i="555"/>
  <c r="AI1113" i="555"/>
  <c r="AK1112" i="555"/>
  <c r="AJ1112" i="555"/>
  <c r="AI1112" i="555"/>
  <c r="AK1111" i="555"/>
  <c r="AJ1111" i="555"/>
  <c r="AI1111" i="555"/>
  <c r="AK1110" i="555"/>
  <c r="AJ1110" i="555"/>
  <c r="AI1110" i="555"/>
  <c r="AK1109" i="555"/>
  <c r="AJ1109" i="555"/>
  <c r="AI1109" i="555"/>
  <c r="AK1108" i="555"/>
  <c r="AJ1108" i="555"/>
  <c r="AI1108" i="555"/>
  <c r="AK1107" i="555"/>
  <c r="AJ1107" i="555"/>
  <c r="AI1107" i="555"/>
  <c r="AK1106" i="555"/>
  <c r="AJ1106" i="555"/>
  <c r="AI1106" i="555"/>
  <c r="AK1105" i="555"/>
  <c r="AJ1105" i="555"/>
  <c r="AI1105" i="555"/>
  <c r="AK1104" i="555"/>
  <c r="AJ1104" i="555"/>
  <c r="AK1103" i="555"/>
  <c r="AJ1103" i="555"/>
  <c r="AK1102" i="555"/>
  <c r="AJ1102" i="555"/>
  <c r="AK1101" i="555"/>
  <c r="AJ1101" i="555"/>
  <c r="AK1100" i="555"/>
  <c r="AJ1100" i="555"/>
  <c r="AI1100" i="555"/>
  <c r="AK1099" i="555"/>
  <c r="AJ1099" i="555"/>
  <c r="AI1099" i="555"/>
  <c r="AK1098" i="555"/>
  <c r="AJ1098" i="555"/>
  <c r="AK1097" i="555"/>
  <c r="AJ1097" i="555"/>
  <c r="AI1097" i="555"/>
  <c r="AA1113" i="555"/>
  <c r="Z1113" i="555"/>
  <c r="Y1113" i="555"/>
  <c r="AA1112" i="555"/>
  <c r="Z1112" i="555"/>
  <c r="Y1112" i="555"/>
  <c r="AA1111" i="555"/>
  <c r="Z1111" i="555"/>
  <c r="Y1111" i="555"/>
  <c r="AA1110" i="555"/>
  <c r="Z1110" i="555"/>
  <c r="Y1110" i="555"/>
  <c r="AA1109" i="555"/>
  <c r="Z1109" i="555"/>
  <c r="Y1109" i="555"/>
  <c r="AA1108" i="555"/>
  <c r="Z1108" i="555"/>
  <c r="Y1108" i="555"/>
  <c r="AA1107" i="555"/>
  <c r="Z1107" i="555"/>
  <c r="Y1107" i="555"/>
  <c r="AA1106" i="555"/>
  <c r="Z1106" i="555"/>
  <c r="Y1106" i="555"/>
  <c r="AA1105" i="555"/>
  <c r="Z1105" i="555"/>
  <c r="Y1105" i="555"/>
  <c r="AA1104" i="555"/>
  <c r="Z1104" i="555"/>
  <c r="AA1103" i="555"/>
  <c r="Z1103" i="555"/>
  <c r="AA1102" i="555"/>
  <c r="Z1102" i="555"/>
  <c r="AA1101" i="555"/>
  <c r="Z1101" i="555"/>
  <c r="AA1100" i="555"/>
  <c r="Z1100" i="555"/>
  <c r="Y1100" i="555"/>
  <c r="AA1099" i="555"/>
  <c r="Z1099" i="555"/>
  <c r="Y1099" i="555"/>
  <c r="AA1098" i="555"/>
  <c r="Z1098" i="555"/>
  <c r="AA1097" i="555"/>
  <c r="Z1097" i="555"/>
  <c r="Y1097" i="555"/>
  <c r="AK1096" i="555"/>
  <c r="AJ1096" i="555"/>
  <c r="AK1095" i="555"/>
  <c r="AJ1095" i="555"/>
  <c r="AA1096" i="555"/>
  <c r="Z1096" i="555"/>
  <c r="AA1095" i="555"/>
  <c r="Z1095" i="555"/>
  <c r="AK1094" i="555"/>
  <c r="AJ1094" i="555"/>
  <c r="AI1094" i="555"/>
  <c r="AK1093" i="555"/>
  <c r="AJ1093" i="555"/>
  <c r="AI1093" i="555"/>
  <c r="AK1092" i="555"/>
  <c r="AJ1092" i="555"/>
  <c r="AI1092" i="555"/>
  <c r="AK1091" i="555"/>
  <c r="AJ1091" i="555"/>
  <c r="AI1091" i="555"/>
  <c r="AK1090" i="555"/>
  <c r="AJ1090" i="555"/>
  <c r="AI1090" i="555"/>
  <c r="AK1089" i="555"/>
  <c r="AJ1089" i="555"/>
  <c r="AI1089" i="555"/>
  <c r="AK1088" i="555"/>
  <c r="AJ1088" i="555"/>
  <c r="AI1088" i="555"/>
  <c r="AA1094" i="555"/>
  <c r="Z1094" i="555"/>
  <c r="Y1094" i="555"/>
  <c r="AA1093" i="555"/>
  <c r="Z1093" i="555"/>
  <c r="Y1093" i="555"/>
  <c r="AA1092" i="555"/>
  <c r="Z1092" i="555"/>
  <c r="Y1092" i="555"/>
  <c r="AA1091" i="555"/>
  <c r="Z1091" i="555"/>
  <c r="Y1091" i="555"/>
  <c r="AA1090" i="555"/>
  <c r="Z1090" i="555"/>
  <c r="Y1090" i="555"/>
  <c r="AA1089" i="555"/>
  <c r="Z1089" i="555"/>
  <c r="Y1089" i="555"/>
  <c r="AA1088" i="555"/>
  <c r="Z1088" i="555"/>
  <c r="Y1088" i="555"/>
  <c r="AK1087" i="555"/>
  <c r="AJ1087" i="555"/>
  <c r="AK1086" i="555"/>
  <c r="AJ1086" i="555"/>
  <c r="AK1085" i="555"/>
  <c r="AJ1085" i="555"/>
  <c r="AA1087" i="555"/>
  <c r="Z1087" i="555"/>
  <c r="AA1086" i="555"/>
  <c r="Z1086" i="555"/>
  <c r="AA1085" i="555"/>
  <c r="Z1085" i="555"/>
  <c r="AK1084" i="555"/>
  <c r="AJ1084" i="555"/>
  <c r="AI1084" i="555"/>
  <c r="AA1084" i="555"/>
  <c r="Z1084" i="555"/>
  <c r="Y1084" i="555"/>
  <c r="AK1083" i="555"/>
  <c r="AJ1083" i="555"/>
  <c r="AA1083" i="555"/>
  <c r="Z1083" i="555"/>
  <c r="AK1082" i="555"/>
  <c r="AJ1082" i="555"/>
  <c r="AI1082" i="555"/>
  <c r="AK1081" i="555"/>
  <c r="AJ1081" i="555"/>
  <c r="AI1081" i="555"/>
  <c r="AA1082" i="555"/>
  <c r="Z1082" i="555"/>
  <c r="Y1082" i="555"/>
  <c r="AA1081" i="555"/>
  <c r="Z1081" i="555"/>
  <c r="Y1081" i="555"/>
  <c r="AK1080" i="555"/>
  <c r="AJ1080" i="555"/>
  <c r="AK1079" i="555"/>
  <c r="AJ1079" i="555"/>
  <c r="AK1078" i="555"/>
  <c r="AJ1078" i="555"/>
  <c r="AI1078" i="555"/>
  <c r="AK1077" i="555"/>
  <c r="AJ1077" i="555"/>
  <c r="AI1077" i="555"/>
  <c r="AK1076" i="555"/>
  <c r="AJ1076" i="555"/>
  <c r="AI1076" i="555"/>
  <c r="AK1075" i="555"/>
  <c r="AJ1075" i="555"/>
  <c r="AI1075" i="555"/>
  <c r="AJ1074" i="555"/>
  <c r="AI1074" i="555"/>
  <c r="AA1080" i="555"/>
  <c r="Z1080" i="555"/>
  <c r="AA1079" i="555"/>
  <c r="Z1079" i="555"/>
  <c r="AA1078" i="555"/>
  <c r="Z1078" i="555"/>
  <c r="Y1078" i="555"/>
  <c r="AA1077" i="555"/>
  <c r="Z1077" i="555"/>
  <c r="Y1077" i="555"/>
  <c r="AA1076" i="555"/>
  <c r="Z1076" i="555"/>
  <c r="Y1076" i="555"/>
  <c r="AA1075" i="555"/>
  <c r="Z1075" i="555"/>
  <c r="Y1075" i="555"/>
  <c r="Z1074" i="555"/>
  <c r="Y1074" i="555"/>
  <c r="AK1073" i="555"/>
  <c r="AJ1073" i="555"/>
  <c r="AK1072" i="555"/>
  <c r="AJ1072" i="555"/>
  <c r="AK1071" i="555"/>
  <c r="AJ1071" i="555"/>
  <c r="AI1071" i="555"/>
  <c r="AA1073" i="555"/>
  <c r="Z1073" i="555"/>
  <c r="AA1072" i="555"/>
  <c r="Z1072" i="555"/>
  <c r="AA1071" i="555"/>
  <c r="Z1071" i="555"/>
  <c r="Y1071" i="555"/>
  <c r="AK1070" i="555"/>
  <c r="AJ1070" i="555"/>
  <c r="AK1069" i="555"/>
  <c r="AJ1069" i="555"/>
  <c r="AI1069" i="555"/>
  <c r="AK1068" i="555"/>
  <c r="AJ1068" i="555"/>
  <c r="AI1068" i="555"/>
  <c r="AK1067" i="555"/>
  <c r="AJ1067" i="555"/>
  <c r="AK1066" i="555"/>
  <c r="AJ1066" i="555"/>
  <c r="AI1066" i="555"/>
  <c r="AK1065" i="555"/>
  <c r="AJ1065" i="555"/>
  <c r="AI1065" i="555"/>
  <c r="AK1064" i="555"/>
  <c r="AJ1064" i="555"/>
  <c r="AA1070" i="555"/>
  <c r="Z1070" i="555"/>
  <c r="AA1069" i="555"/>
  <c r="Z1069" i="555"/>
  <c r="Y1069" i="555"/>
  <c r="AA1068" i="555"/>
  <c r="Z1068" i="555"/>
  <c r="Y1068" i="555"/>
  <c r="AA1067" i="555"/>
  <c r="Z1067" i="555"/>
  <c r="AA1066" i="555"/>
  <c r="Z1066" i="555"/>
  <c r="Y1066" i="555"/>
  <c r="AA1065" i="555"/>
  <c r="Z1065" i="555"/>
  <c r="Y1065" i="555"/>
  <c r="AA1064" i="555"/>
  <c r="Z1064" i="555"/>
  <c r="AA1059" i="555"/>
  <c r="Z1059" i="555"/>
  <c r="Y1059" i="555"/>
  <c r="AA1058" i="555"/>
  <c r="Z1058" i="555"/>
  <c r="Y1058" i="555"/>
  <c r="AK1061" i="555"/>
  <c r="AJ1061" i="555"/>
  <c r="AI1061" i="555"/>
  <c r="AK1060" i="555"/>
  <c r="AJ1060" i="555"/>
  <c r="AA1061" i="555"/>
  <c r="Z1061" i="555"/>
  <c r="Y1061" i="555"/>
  <c r="AA1060" i="555"/>
  <c r="Z1060" i="555"/>
  <c r="AK1059" i="555"/>
  <c r="AJ1059" i="555"/>
  <c r="AI1059" i="555"/>
  <c r="AK1058" i="555"/>
  <c r="AJ1058" i="555"/>
  <c r="AI1058" i="555"/>
  <c r="AK1057" i="555"/>
  <c r="AJ1057" i="555"/>
  <c r="AA1057" i="555"/>
  <c r="Z1057" i="555"/>
  <c r="AK1056" i="555"/>
  <c r="AJ1056" i="555"/>
  <c r="AI1056" i="555"/>
  <c r="AA1056" i="555"/>
  <c r="Z1056" i="555"/>
  <c r="Y1056" i="555"/>
  <c r="AK1055" i="555"/>
  <c r="AJ1055" i="555"/>
  <c r="AI1055" i="555"/>
  <c r="AA1055" i="555"/>
  <c r="Z1055" i="555"/>
  <c r="Y1055" i="555"/>
  <c r="AK1054" i="555"/>
  <c r="AJ1054" i="555"/>
  <c r="AK1053" i="555"/>
  <c r="AJ1053" i="555"/>
  <c r="AK1052" i="555"/>
  <c r="AJ1052" i="555"/>
  <c r="AK1051" i="555"/>
  <c r="AJ1051" i="555"/>
  <c r="AI1051" i="555"/>
  <c r="AK1050" i="555"/>
  <c r="AJ1050" i="555"/>
  <c r="AI1050" i="555"/>
  <c r="AK1049" i="555"/>
  <c r="AJ1049" i="555"/>
  <c r="AI1049" i="555"/>
  <c r="AJ1048" i="555"/>
  <c r="AI1048" i="555"/>
  <c r="AK1047" i="555"/>
  <c r="AJ1047" i="555"/>
  <c r="AI1047" i="555"/>
  <c r="AK1046" i="555"/>
  <c r="AJ1046" i="555"/>
  <c r="AI1046" i="555"/>
  <c r="AK1045" i="555"/>
  <c r="AJ1045" i="555"/>
  <c r="AI1045" i="555"/>
  <c r="AK1044" i="555"/>
  <c r="AJ1044" i="555"/>
  <c r="AK1043" i="555"/>
  <c r="AJ1043" i="555"/>
  <c r="AI1043" i="555"/>
  <c r="AA1054" i="555"/>
  <c r="Z1054" i="555"/>
  <c r="AA1053" i="555"/>
  <c r="Z1053" i="555"/>
  <c r="AA1052" i="555"/>
  <c r="Z1052" i="555"/>
  <c r="AA1051" i="555"/>
  <c r="Z1051" i="555"/>
  <c r="Y1051" i="555"/>
  <c r="AA1050" i="555"/>
  <c r="Z1050" i="555"/>
  <c r="Y1050" i="555"/>
  <c r="AA1049" i="555"/>
  <c r="Z1049" i="555"/>
  <c r="Y1049" i="555"/>
  <c r="Z1048" i="555"/>
  <c r="Y1048" i="555"/>
  <c r="AA1047" i="555"/>
  <c r="Z1047" i="555"/>
  <c r="Y1047" i="555"/>
  <c r="AA1046" i="555"/>
  <c r="Z1046" i="555"/>
  <c r="Y1046" i="555"/>
  <c r="AA1045" i="555"/>
  <c r="Z1045" i="555"/>
  <c r="Y1045" i="555"/>
  <c r="AA1044" i="555"/>
  <c r="Z1044" i="555"/>
  <c r="AA1043" i="555"/>
  <c r="Z1043" i="555"/>
  <c r="Y1043" i="555"/>
  <c r="AJ1042" i="555"/>
  <c r="AI1042" i="555"/>
  <c r="AJ1040" i="555"/>
  <c r="AI1040" i="555"/>
  <c r="AJ1039" i="555"/>
  <c r="AI1039" i="555"/>
  <c r="AJ1038" i="555"/>
  <c r="AI1038" i="555"/>
  <c r="AJ1037" i="555"/>
  <c r="AI1037" i="555"/>
  <c r="AJ1036" i="555"/>
  <c r="AI1036" i="555"/>
  <c r="AJ1035" i="555"/>
  <c r="AI1035" i="555"/>
  <c r="AJ1034" i="555"/>
  <c r="AI1034" i="555"/>
  <c r="AJ1033" i="555"/>
  <c r="AI1033" i="555"/>
  <c r="AJ1032" i="555"/>
  <c r="AI1032" i="555"/>
  <c r="AJ1031" i="555"/>
  <c r="AI1031" i="555"/>
  <c r="AJ1030" i="555"/>
  <c r="AI1030" i="555"/>
  <c r="AJ1029" i="555"/>
  <c r="AI1029" i="555"/>
  <c r="AJ1028" i="555"/>
  <c r="AI1028" i="555"/>
  <c r="AJ1027" i="555"/>
  <c r="AI1027" i="555"/>
  <c r="AJ1026" i="555"/>
  <c r="AI1026" i="555"/>
  <c r="AJ1025" i="555"/>
  <c r="AI1025" i="555"/>
  <c r="AJ1024" i="555"/>
  <c r="AI1024" i="555"/>
  <c r="AJ1023" i="555"/>
  <c r="AI1023" i="555"/>
  <c r="AJ1022" i="555"/>
  <c r="AI1022" i="555"/>
  <c r="AJ1021" i="555"/>
  <c r="AI1021" i="555"/>
  <c r="AJ1020" i="555"/>
  <c r="AI1020" i="555"/>
  <c r="AJ1019" i="555"/>
  <c r="AI1019" i="555"/>
  <c r="AJ1018" i="555"/>
  <c r="AI1018" i="555"/>
  <c r="AJ1017" i="555"/>
  <c r="AI1017" i="555"/>
  <c r="AJ1016" i="555"/>
  <c r="AI1016" i="555"/>
  <c r="AJ1015" i="555"/>
  <c r="AI1015" i="555"/>
  <c r="AJ1014" i="555"/>
  <c r="AI1014" i="555"/>
  <c r="AJ1013" i="555"/>
  <c r="AI1013" i="555"/>
  <c r="Z1042" i="555"/>
  <c r="Y1042" i="555"/>
  <c r="Z1040" i="555"/>
  <c r="Y1040" i="555"/>
  <c r="Z1039" i="555"/>
  <c r="Y1039" i="555"/>
  <c r="Z1038" i="555"/>
  <c r="Y1038" i="555"/>
  <c r="Z1037" i="555"/>
  <c r="Y1037" i="555"/>
  <c r="Z1036" i="555"/>
  <c r="Y1036" i="555"/>
  <c r="Z1035" i="555"/>
  <c r="Y1035" i="555"/>
  <c r="Z1034" i="555"/>
  <c r="Y1034" i="555"/>
  <c r="Z1033" i="555"/>
  <c r="Y1033" i="555"/>
  <c r="Z1032" i="555"/>
  <c r="Y1032" i="555"/>
  <c r="Z1031" i="555"/>
  <c r="Y1031" i="555"/>
  <c r="Z1030" i="555"/>
  <c r="Y1030" i="555"/>
  <c r="Z1029" i="555"/>
  <c r="Y1029" i="555"/>
  <c r="Z1028" i="555"/>
  <c r="Y1028" i="555"/>
  <c r="Z1027" i="555"/>
  <c r="Y1027" i="555"/>
  <c r="Z1026" i="555"/>
  <c r="Y1026" i="555"/>
  <c r="Z1025" i="555"/>
  <c r="Y1025" i="555"/>
  <c r="Z1024" i="555"/>
  <c r="Y1024" i="555"/>
  <c r="Z1023" i="555"/>
  <c r="Y1023" i="555"/>
  <c r="Z1022" i="555"/>
  <c r="Y1022" i="555"/>
  <c r="Z1021" i="555"/>
  <c r="Y1021" i="555"/>
  <c r="Z1020" i="555"/>
  <c r="Y1020" i="555"/>
  <c r="Z1019" i="555"/>
  <c r="Y1019" i="555"/>
  <c r="Z1018" i="555"/>
  <c r="Y1018" i="555"/>
  <c r="Z1017" i="555"/>
  <c r="Y1017" i="555"/>
  <c r="Z1016" i="555"/>
  <c r="Y1016" i="555"/>
  <c r="Z1015" i="555"/>
  <c r="Y1015" i="555"/>
  <c r="Z1014" i="555"/>
  <c r="Y1014" i="555"/>
  <c r="Z1013" i="555"/>
  <c r="Y1013" i="555"/>
  <c r="AK1011" i="555"/>
  <c r="AJ1011" i="555"/>
  <c r="AK1010" i="555"/>
  <c r="AJ1010" i="555"/>
  <c r="AK1009" i="555"/>
  <c r="AJ1009" i="555"/>
  <c r="AK1008" i="555"/>
  <c r="AJ1008" i="555"/>
  <c r="AK1007" i="555"/>
  <c r="AJ1007" i="555"/>
  <c r="AK1006" i="555"/>
  <c r="AJ1006" i="555"/>
  <c r="AK1005" i="555"/>
  <c r="AJ1005" i="555"/>
  <c r="AK979" i="555"/>
  <c r="AJ979" i="555"/>
  <c r="AK978" i="555"/>
  <c r="AJ978" i="555"/>
  <c r="AI978" i="555"/>
  <c r="AK972" i="555"/>
  <c r="AJ972" i="555"/>
  <c r="AK971" i="555"/>
  <c r="AJ971" i="555"/>
  <c r="AI971" i="555"/>
  <c r="AK970" i="555"/>
  <c r="AJ970" i="555"/>
  <c r="AI970" i="555"/>
  <c r="AK969" i="555"/>
  <c r="AJ969" i="555"/>
  <c r="AK965" i="555"/>
  <c r="AJ965" i="555"/>
  <c r="AI965" i="555"/>
  <c r="AK964" i="555"/>
  <c r="AJ964" i="555"/>
  <c r="AK963" i="555"/>
  <c r="AJ963" i="555"/>
  <c r="AI963" i="555"/>
  <c r="AK962" i="555"/>
  <c r="AJ962" i="555"/>
  <c r="AI962" i="555"/>
  <c r="AK961" i="555"/>
  <c r="AJ961" i="555"/>
  <c r="AI961" i="555"/>
  <c r="AK960" i="555"/>
  <c r="AJ960" i="555"/>
  <c r="AI960" i="555"/>
  <c r="AK959" i="555"/>
  <c r="AJ959" i="555"/>
  <c r="AI959" i="555"/>
  <c r="AK958" i="555"/>
  <c r="AJ958" i="555"/>
  <c r="AI958" i="555"/>
  <c r="AK957" i="555"/>
  <c r="AJ957" i="555"/>
  <c r="AI957" i="555"/>
  <c r="AK956" i="555"/>
  <c r="AJ956" i="555"/>
  <c r="AI956" i="555"/>
  <c r="AK954" i="555"/>
  <c r="AJ954" i="555"/>
  <c r="AI954" i="555"/>
  <c r="AK951" i="555"/>
  <c r="AJ951" i="555"/>
  <c r="AI951" i="555"/>
  <c r="AK950" i="555"/>
  <c r="AJ950" i="555"/>
  <c r="AI950" i="555"/>
  <c r="AA1011" i="555"/>
  <c r="Z1011" i="555"/>
  <c r="AA1010" i="555"/>
  <c r="Z1010" i="555"/>
  <c r="AA1009" i="555"/>
  <c r="Z1009" i="555"/>
  <c r="AA1008" i="555"/>
  <c r="Z1008" i="555"/>
  <c r="AA1007" i="555"/>
  <c r="Z1007" i="555"/>
  <c r="AA1006" i="555"/>
  <c r="Z1006" i="555"/>
  <c r="AA1005" i="555"/>
  <c r="Z1005" i="555"/>
  <c r="AA979" i="555"/>
  <c r="Z979" i="555"/>
  <c r="AA978" i="555"/>
  <c r="Z978" i="555"/>
  <c r="Y978" i="555"/>
  <c r="AA972" i="555"/>
  <c r="Z972" i="555"/>
  <c r="AA971" i="555"/>
  <c r="Z971" i="555"/>
  <c r="Y971" i="555"/>
  <c r="AA970" i="555"/>
  <c r="Z970" i="555"/>
  <c r="Y970" i="555"/>
  <c r="AA969" i="555"/>
  <c r="Z969" i="555"/>
  <c r="AA965" i="555"/>
  <c r="Z965" i="555"/>
  <c r="Y965" i="555"/>
  <c r="AA964" i="555"/>
  <c r="Z964" i="555"/>
  <c r="AA963" i="555"/>
  <c r="Z963" i="555"/>
  <c r="Y963" i="555"/>
  <c r="AA962" i="555"/>
  <c r="Z962" i="555"/>
  <c r="Y962" i="555"/>
  <c r="AA961" i="555"/>
  <c r="Z961" i="555"/>
  <c r="Y961" i="555"/>
  <c r="AA960" i="555"/>
  <c r="Z960" i="555"/>
  <c r="Y960" i="555"/>
  <c r="AA959" i="555"/>
  <c r="Z959" i="555"/>
  <c r="Y959" i="555"/>
  <c r="AA958" i="555"/>
  <c r="Z958" i="555"/>
  <c r="Y958" i="555"/>
  <c r="AA957" i="555"/>
  <c r="Z957" i="555"/>
  <c r="Y957" i="555"/>
  <c r="AA956" i="555"/>
  <c r="Z956" i="555"/>
  <c r="Y956" i="555"/>
  <c r="AA954" i="555"/>
  <c r="Z954" i="555"/>
  <c r="Y954" i="555"/>
  <c r="AA951" i="555"/>
  <c r="Z951" i="555"/>
  <c r="Y951" i="555"/>
  <c r="AA950" i="555"/>
  <c r="Z950" i="555"/>
  <c r="Y950" i="555"/>
  <c r="AK949" i="555"/>
  <c r="AJ949" i="555"/>
  <c r="AI949" i="555"/>
  <c r="AK948" i="555"/>
  <c r="AJ948" i="555"/>
  <c r="AI948" i="555"/>
  <c r="AK947" i="555"/>
  <c r="AJ947" i="555"/>
  <c r="AI947" i="555"/>
  <c r="AK946" i="555"/>
  <c r="AJ946" i="555"/>
  <c r="AI946" i="555"/>
  <c r="AK945" i="555"/>
  <c r="AJ945" i="555"/>
  <c r="AI945" i="555"/>
  <c r="AK944" i="555"/>
  <c r="AJ944" i="555"/>
  <c r="AI944" i="555"/>
  <c r="AK943" i="555"/>
  <c r="AJ943" i="555"/>
  <c r="AI943" i="555"/>
  <c r="AK942" i="555"/>
  <c r="AJ942" i="555"/>
  <c r="AI942" i="555"/>
  <c r="AK941" i="555"/>
  <c r="AJ941" i="555"/>
  <c r="AI941" i="555"/>
  <c r="AK940" i="555"/>
  <c r="AJ940" i="555"/>
  <c r="AI940" i="555"/>
  <c r="AK939" i="555"/>
  <c r="AJ939" i="555"/>
  <c r="AI939" i="555"/>
  <c r="AK938" i="555"/>
  <c r="AJ938" i="555"/>
  <c r="AI938" i="555"/>
  <c r="AK937" i="555"/>
  <c r="AJ937" i="555"/>
  <c r="AK936" i="555"/>
  <c r="AJ936" i="555"/>
  <c r="AK935" i="555"/>
  <c r="AJ935" i="555"/>
  <c r="AK934" i="555"/>
  <c r="AJ934" i="555"/>
  <c r="AA949" i="555"/>
  <c r="Z949" i="555"/>
  <c r="Y949" i="555"/>
  <c r="AA948" i="555"/>
  <c r="Z948" i="555"/>
  <c r="Y948" i="555"/>
  <c r="AA947" i="555"/>
  <c r="Z947" i="555"/>
  <c r="Y947" i="555"/>
  <c r="AA946" i="555"/>
  <c r="Z946" i="555"/>
  <c r="Y946" i="555"/>
  <c r="AA945" i="555"/>
  <c r="Z945" i="555"/>
  <c r="Y945" i="555"/>
  <c r="AA944" i="555"/>
  <c r="Z944" i="555"/>
  <c r="Y944" i="555"/>
  <c r="AA943" i="555"/>
  <c r="Z943" i="555"/>
  <c r="Y943" i="555"/>
  <c r="AA942" i="555"/>
  <c r="Z942" i="555"/>
  <c r="Y942" i="555"/>
  <c r="AA941" i="555"/>
  <c r="Z941" i="555"/>
  <c r="Y941" i="555"/>
  <c r="AA940" i="555"/>
  <c r="Z940" i="555"/>
  <c r="Y940" i="555"/>
  <c r="AA939" i="555"/>
  <c r="Z939" i="555"/>
  <c r="Y939" i="555"/>
  <c r="AA938" i="555"/>
  <c r="Z938" i="555"/>
  <c r="Y938" i="555"/>
  <c r="AA937" i="555"/>
  <c r="Z937" i="555"/>
  <c r="AA936" i="555"/>
  <c r="Z936" i="555"/>
  <c r="AA935" i="555"/>
  <c r="Z935" i="555"/>
  <c r="AA934" i="555"/>
  <c r="Z934" i="555"/>
  <c r="AK933" i="555"/>
  <c r="AJ933" i="555"/>
  <c r="AI933" i="555"/>
  <c r="AK932" i="555"/>
  <c r="AJ932" i="555"/>
  <c r="AK931" i="555"/>
  <c r="AJ931" i="555"/>
  <c r="AK930" i="555"/>
  <c r="AJ930" i="555"/>
  <c r="AK929" i="555"/>
  <c r="AJ929" i="555"/>
  <c r="AK928" i="555"/>
  <c r="AJ928" i="555"/>
  <c r="AK927" i="555"/>
  <c r="AJ927" i="555"/>
  <c r="AK926" i="555"/>
  <c r="AJ926" i="555"/>
  <c r="AK925" i="555"/>
  <c r="AJ925" i="555"/>
  <c r="AK924" i="555"/>
  <c r="AJ924" i="555"/>
  <c r="AK923" i="555"/>
  <c r="AJ923" i="555"/>
  <c r="AK922" i="555"/>
  <c r="AJ922" i="555"/>
  <c r="AI922" i="555"/>
  <c r="AK921" i="555"/>
  <c r="AJ921" i="555"/>
  <c r="AK920" i="555"/>
  <c r="AJ920" i="555"/>
  <c r="AK919" i="555"/>
  <c r="AJ919" i="555"/>
  <c r="AK918" i="555"/>
  <c r="AJ918" i="555"/>
  <c r="AK917" i="555"/>
  <c r="AJ917" i="555"/>
  <c r="AI917" i="555"/>
  <c r="AK916" i="555"/>
  <c r="AJ916" i="555"/>
  <c r="AK915" i="555"/>
  <c r="AJ915" i="555"/>
  <c r="AA933" i="555"/>
  <c r="Z933" i="555"/>
  <c r="Y933" i="555"/>
  <c r="AA932" i="555"/>
  <c r="Z932" i="555"/>
  <c r="AA931" i="555"/>
  <c r="Z931" i="555"/>
  <c r="AA930" i="555"/>
  <c r="Z930" i="555"/>
  <c r="AA929" i="555"/>
  <c r="Z929" i="555"/>
  <c r="AA928" i="555"/>
  <c r="Z928" i="555"/>
  <c r="AA927" i="555"/>
  <c r="Z927" i="555"/>
  <c r="AA926" i="555"/>
  <c r="Z926" i="555"/>
  <c r="AA925" i="555"/>
  <c r="Z925" i="555"/>
  <c r="AA924" i="555"/>
  <c r="Z924" i="555"/>
  <c r="AA923" i="555"/>
  <c r="Z923" i="555"/>
  <c r="AA922" i="555"/>
  <c r="Z922" i="555"/>
  <c r="Y922" i="555"/>
  <c r="AA921" i="555"/>
  <c r="Z921" i="555"/>
  <c r="AA920" i="555"/>
  <c r="Z920" i="555"/>
  <c r="AA919" i="555"/>
  <c r="Z919" i="555"/>
  <c r="AA918" i="555"/>
  <c r="Z918" i="555"/>
  <c r="AA917" i="555"/>
  <c r="Z917" i="555"/>
  <c r="Y917" i="555"/>
  <c r="AA916" i="555"/>
  <c r="Z916" i="555"/>
  <c r="AA915" i="555"/>
  <c r="Z915" i="555"/>
  <c r="AK914" i="555"/>
  <c r="AJ914" i="555"/>
  <c r="AK913" i="555"/>
  <c r="AJ913" i="555"/>
  <c r="AI913" i="555"/>
  <c r="AK912" i="555"/>
  <c r="AJ912" i="555"/>
  <c r="AK911" i="555"/>
  <c r="AJ911" i="555"/>
  <c r="AI911" i="555"/>
  <c r="AK910" i="555"/>
  <c r="AJ910" i="555"/>
  <c r="AK909" i="555"/>
  <c r="AJ909" i="555"/>
  <c r="AK908" i="555"/>
  <c r="AJ908" i="555"/>
  <c r="AK907" i="555"/>
  <c r="AJ907" i="555"/>
  <c r="AI907" i="555"/>
  <c r="AK906" i="555"/>
  <c r="AJ906" i="555"/>
  <c r="AK905" i="555"/>
  <c r="AJ905" i="555"/>
  <c r="AI905" i="555"/>
  <c r="AK904" i="555"/>
  <c r="AJ904" i="555"/>
  <c r="AK903" i="555"/>
  <c r="AJ903" i="555"/>
  <c r="AI903" i="555"/>
  <c r="AA914" i="555"/>
  <c r="Z914" i="555"/>
  <c r="AA913" i="555"/>
  <c r="Z913" i="555"/>
  <c r="Y913" i="555"/>
  <c r="AA912" i="555"/>
  <c r="Z912" i="555"/>
  <c r="AA911" i="555"/>
  <c r="Z911" i="555"/>
  <c r="Y911" i="555"/>
  <c r="AA910" i="555"/>
  <c r="Z910" i="555"/>
  <c r="AA909" i="555"/>
  <c r="Z909" i="555"/>
  <c r="AA908" i="555"/>
  <c r="Z908" i="555"/>
  <c r="AA907" i="555"/>
  <c r="Z907" i="555"/>
  <c r="Y907" i="555"/>
  <c r="AA906" i="555"/>
  <c r="Z906" i="555"/>
  <c r="AA905" i="555"/>
  <c r="Z905" i="555"/>
  <c r="Y905" i="555"/>
  <c r="AA904" i="555"/>
  <c r="Z904" i="555"/>
  <c r="AA903" i="555"/>
  <c r="Z903" i="555"/>
  <c r="Y903" i="555"/>
  <c r="AK902" i="555"/>
  <c r="AJ902" i="555"/>
  <c r="AK901" i="555"/>
  <c r="AJ901" i="555"/>
  <c r="AK900" i="555"/>
  <c r="AJ900" i="555"/>
  <c r="AK899" i="555"/>
  <c r="AJ899" i="555"/>
  <c r="AI899" i="555"/>
  <c r="AK898" i="555"/>
  <c r="AJ898" i="555"/>
  <c r="AK897" i="555"/>
  <c r="AJ897" i="555"/>
  <c r="AK896" i="555"/>
  <c r="AJ896" i="555"/>
  <c r="AA902" i="555"/>
  <c r="Z902" i="555"/>
  <c r="AA901" i="555"/>
  <c r="Z901" i="555"/>
  <c r="AA900" i="555"/>
  <c r="Z900" i="555"/>
  <c r="AA899" i="555"/>
  <c r="Z899" i="555"/>
  <c r="Y899" i="555"/>
  <c r="AA898" i="555"/>
  <c r="Z898" i="555"/>
  <c r="AA897" i="555"/>
  <c r="Z897" i="555"/>
  <c r="AA896" i="555"/>
  <c r="Z896" i="555"/>
  <c r="AK895" i="555"/>
  <c r="AJ895" i="555"/>
  <c r="AI895" i="555"/>
  <c r="AK894" i="555"/>
  <c r="AJ894" i="555"/>
  <c r="AI894" i="555"/>
  <c r="AK893" i="555"/>
  <c r="AJ893" i="555"/>
  <c r="AK892" i="555"/>
  <c r="AJ892" i="555"/>
  <c r="AA895" i="555"/>
  <c r="Z895" i="555"/>
  <c r="Y895" i="555"/>
  <c r="AA894" i="555"/>
  <c r="Z894" i="555"/>
  <c r="Y894" i="555"/>
  <c r="AA893" i="555"/>
  <c r="Z893" i="555"/>
  <c r="AA892" i="555"/>
  <c r="Z892" i="555"/>
  <c r="AK890" i="555"/>
  <c r="AJ890" i="555"/>
  <c r="AK889" i="555"/>
  <c r="AJ889" i="555"/>
  <c r="AK888" i="555"/>
  <c r="AJ888" i="555"/>
  <c r="AK887" i="555"/>
  <c r="AJ887" i="555"/>
  <c r="AK886" i="555"/>
  <c r="AJ886" i="555"/>
  <c r="AK885" i="555"/>
  <c r="AJ885" i="555"/>
  <c r="AK884" i="555"/>
  <c r="AJ884" i="555"/>
  <c r="AK883" i="555"/>
  <c r="AJ883" i="555"/>
  <c r="AK879" i="555"/>
  <c r="AJ879" i="555"/>
  <c r="AK878" i="555"/>
  <c r="AJ878" i="555"/>
  <c r="AK877" i="555"/>
  <c r="AJ877" i="555"/>
  <c r="AK876" i="555"/>
  <c r="AJ876" i="555"/>
  <c r="AK875" i="555"/>
  <c r="AJ875" i="555"/>
  <c r="AK874" i="555"/>
  <c r="AJ874" i="555"/>
  <c r="AK873" i="555"/>
  <c r="AJ873" i="555"/>
  <c r="AA890" i="555"/>
  <c r="Z890" i="555"/>
  <c r="AA889" i="555"/>
  <c r="Z889" i="555"/>
  <c r="AA888" i="555"/>
  <c r="Z888" i="555"/>
  <c r="AA887" i="555"/>
  <c r="Z887" i="555"/>
  <c r="AA886" i="555"/>
  <c r="Z886" i="555"/>
  <c r="AA885" i="555"/>
  <c r="Z885" i="555"/>
  <c r="AA884" i="555"/>
  <c r="Z884" i="555"/>
  <c r="AA883" i="555"/>
  <c r="Z883" i="555"/>
  <c r="AA879" i="555"/>
  <c r="Z879" i="555"/>
  <c r="AA878" i="555"/>
  <c r="Z878" i="555"/>
  <c r="AA877" i="555"/>
  <c r="Z877" i="555"/>
  <c r="AA876" i="555"/>
  <c r="Z876" i="555"/>
  <c r="AA875" i="555"/>
  <c r="Z875" i="555"/>
  <c r="AA874" i="555"/>
  <c r="Z874" i="555"/>
  <c r="AA873" i="555"/>
  <c r="Z873" i="555"/>
  <c r="AK872" i="555"/>
  <c r="AJ872" i="555"/>
  <c r="AI872" i="555"/>
  <c r="AK871" i="555"/>
  <c r="AJ871" i="555"/>
  <c r="AI871" i="555"/>
  <c r="AA872" i="555"/>
  <c r="Z872" i="555"/>
  <c r="Y872" i="555"/>
  <c r="AA871" i="555"/>
  <c r="Z871" i="555"/>
  <c r="Y871" i="555"/>
  <c r="AK869" i="555"/>
  <c r="AJ869" i="555"/>
  <c r="AI869" i="555"/>
  <c r="AK868" i="555"/>
  <c r="AJ868" i="555"/>
  <c r="AK867" i="555"/>
  <c r="AJ867" i="555"/>
  <c r="AI867" i="555"/>
  <c r="AK865" i="555"/>
  <c r="AJ865" i="555"/>
  <c r="AI865" i="555"/>
  <c r="AK855" i="555"/>
  <c r="AJ855" i="555"/>
  <c r="AI855" i="555"/>
  <c r="AK819" i="555"/>
  <c r="AJ819" i="555"/>
  <c r="AI819" i="555"/>
  <c r="AK810" i="555"/>
  <c r="AJ810" i="555"/>
  <c r="AI810" i="555"/>
  <c r="AK809" i="555"/>
  <c r="AJ809" i="555"/>
  <c r="AI809" i="555"/>
  <c r="AK808" i="555"/>
  <c r="AJ808" i="555"/>
  <c r="AI808" i="555"/>
  <c r="AK806" i="555"/>
  <c r="AJ806" i="555"/>
  <c r="AI806" i="555"/>
  <c r="AK800" i="555"/>
  <c r="AJ800" i="555"/>
  <c r="AK788" i="555"/>
  <c r="AJ788" i="555"/>
  <c r="AI788" i="555"/>
  <c r="AK787" i="555"/>
  <c r="AJ787" i="555"/>
  <c r="AI787" i="555"/>
  <c r="AK786" i="555"/>
  <c r="AJ786" i="555"/>
  <c r="AK785" i="555"/>
  <c r="AJ785" i="555"/>
  <c r="AI785" i="555"/>
  <c r="AK738" i="555"/>
  <c r="AJ738" i="555"/>
  <c r="AI738" i="555"/>
  <c r="AK737" i="555"/>
  <c r="AJ737" i="555"/>
  <c r="AI737" i="555"/>
  <c r="AK736" i="555"/>
  <c r="AJ736" i="555"/>
  <c r="AI736" i="555"/>
  <c r="AK733" i="555"/>
  <c r="AJ733" i="555"/>
  <c r="AI733" i="555"/>
  <c r="AK732" i="555"/>
  <c r="AJ732" i="555"/>
  <c r="AI732" i="555"/>
  <c r="AK731" i="555"/>
  <c r="AJ731" i="555"/>
  <c r="AI731" i="555"/>
  <c r="AK730" i="555"/>
  <c r="AJ730" i="555"/>
  <c r="AI730" i="555"/>
  <c r="AK728" i="555"/>
  <c r="AJ728" i="555"/>
  <c r="AI728" i="555"/>
  <c r="AK727" i="555"/>
  <c r="AJ727" i="555"/>
  <c r="AI727" i="555"/>
  <c r="AK726" i="555"/>
  <c r="AJ726" i="555"/>
  <c r="AI726" i="555"/>
  <c r="AK725" i="555"/>
  <c r="AJ725" i="555"/>
  <c r="AI725" i="555"/>
  <c r="AK724" i="555"/>
  <c r="AJ724" i="555"/>
  <c r="AK723" i="555"/>
  <c r="AJ723" i="555"/>
  <c r="AI723" i="555"/>
  <c r="AK722" i="555"/>
  <c r="AJ722" i="555"/>
  <c r="AK721" i="555"/>
  <c r="AJ721" i="555"/>
  <c r="AI721" i="555"/>
  <c r="AK720" i="555"/>
  <c r="AJ720" i="555"/>
  <c r="AI720" i="555"/>
  <c r="AK719" i="555"/>
  <c r="AJ719" i="555"/>
  <c r="AI719" i="555"/>
  <c r="AK718" i="555"/>
  <c r="AJ718" i="555"/>
  <c r="AI718" i="555"/>
  <c r="AK717" i="555"/>
  <c r="AJ717" i="555"/>
  <c r="AI717" i="555"/>
  <c r="AK716" i="555"/>
  <c r="AJ716" i="555"/>
  <c r="AI716" i="555"/>
  <c r="AK715" i="555"/>
  <c r="AJ715" i="555"/>
  <c r="AK714" i="555"/>
  <c r="AJ714" i="555"/>
  <c r="AI714" i="555"/>
  <c r="AK713" i="555"/>
  <c r="AJ713" i="555"/>
  <c r="AI713" i="555"/>
  <c r="AK712" i="555"/>
  <c r="AJ712" i="555"/>
  <c r="AI712" i="555"/>
  <c r="AK711" i="555"/>
  <c r="AJ711" i="555"/>
  <c r="AI711" i="555"/>
  <c r="AK710" i="555"/>
  <c r="AJ710" i="555"/>
  <c r="AI710" i="555"/>
  <c r="AK709" i="555"/>
  <c r="AJ709" i="555"/>
  <c r="AK708" i="555"/>
  <c r="AJ708" i="555"/>
  <c r="AI708" i="555"/>
  <c r="AK707" i="555"/>
  <c r="AJ707" i="555"/>
  <c r="AI707" i="555"/>
  <c r="AK706" i="555"/>
  <c r="AJ706" i="555"/>
  <c r="AI706" i="555"/>
  <c r="AK705" i="555"/>
  <c r="AJ705" i="555"/>
  <c r="AI705" i="555"/>
  <c r="AK694" i="555"/>
  <c r="AJ694" i="555"/>
  <c r="AI694" i="555"/>
  <c r="AK693" i="555"/>
  <c r="AJ693" i="555"/>
  <c r="AI693" i="555"/>
  <c r="AK692" i="555"/>
  <c r="AJ692" i="555"/>
  <c r="AI692" i="555"/>
  <c r="AK691" i="555"/>
  <c r="AJ691" i="555"/>
  <c r="AI691" i="555"/>
  <c r="AK690" i="555"/>
  <c r="AJ690" i="555"/>
  <c r="AI690" i="555"/>
  <c r="AK689" i="555"/>
  <c r="AJ689" i="555"/>
  <c r="AK688" i="555"/>
  <c r="AJ688" i="555"/>
  <c r="AI688" i="555"/>
  <c r="AK687" i="555"/>
  <c r="AJ687" i="555"/>
  <c r="AI687" i="555"/>
  <c r="AK686" i="555"/>
  <c r="AJ686" i="555"/>
  <c r="AI686" i="555"/>
  <c r="AK685" i="555"/>
  <c r="AJ685" i="555"/>
  <c r="AI685" i="555"/>
  <c r="AK684" i="555"/>
  <c r="AJ684" i="555"/>
  <c r="AI684" i="555"/>
  <c r="AK683" i="555"/>
  <c r="AJ683" i="555"/>
  <c r="AI683" i="555"/>
  <c r="AK682" i="555"/>
  <c r="AJ682" i="555"/>
  <c r="AI682" i="555"/>
  <c r="AK681" i="555"/>
  <c r="AJ681" i="555"/>
  <c r="AI681" i="555"/>
  <c r="AK680" i="555"/>
  <c r="AJ680" i="555"/>
  <c r="AI680" i="555"/>
  <c r="AK679" i="555"/>
  <c r="AJ679" i="555"/>
  <c r="AI679" i="555"/>
  <c r="AK674" i="555"/>
  <c r="AJ674" i="555"/>
  <c r="AI674" i="555"/>
  <c r="AK673" i="555"/>
  <c r="AJ673" i="555"/>
  <c r="AI673" i="555"/>
  <c r="AK672" i="555"/>
  <c r="AJ672" i="555"/>
  <c r="AI672" i="555"/>
  <c r="AK671" i="555"/>
  <c r="AJ671" i="555"/>
  <c r="AI671" i="555"/>
  <c r="AK670" i="555"/>
  <c r="AJ670" i="555"/>
  <c r="AI670" i="555"/>
  <c r="AK669" i="555"/>
  <c r="AJ669" i="555"/>
  <c r="AI669" i="555"/>
  <c r="AK668" i="555"/>
  <c r="AJ668" i="555"/>
  <c r="AI668" i="555"/>
  <c r="AK667" i="555"/>
  <c r="AJ667" i="555"/>
  <c r="AI667" i="555"/>
  <c r="AK666" i="555"/>
  <c r="AJ666" i="555"/>
  <c r="AI666" i="555"/>
  <c r="AK665" i="555"/>
  <c r="AJ665" i="555"/>
  <c r="AI665" i="555"/>
  <c r="AK664" i="555"/>
  <c r="AJ664" i="555"/>
  <c r="AI664" i="555"/>
  <c r="AK663" i="555"/>
  <c r="AJ663" i="555"/>
  <c r="AI663" i="555"/>
  <c r="AK662" i="555"/>
  <c r="AJ662" i="555"/>
  <c r="AI662" i="555"/>
  <c r="AK661" i="555"/>
  <c r="AJ661" i="555"/>
  <c r="AI661" i="555"/>
  <c r="AK660" i="555"/>
  <c r="AJ660" i="555"/>
  <c r="AI660" i="555"/>
  <c r="AK659" i="555"/>
  <c r="AJ659" i="555"/>
  <c r="AI659" i="555"/>
  <c r="AK658" i="555"/>
  <c r="AJ658" i="555"/>
  <c r="AI658" i="555"/>
  <c r="AK657" i="555"/>
  <c r="AJ657" i="555"/>
  <c r="AI657" i="555"/>
  <c r="AK656" i="555"/>
  <c r="AJ656" i="555"/>
  <c r="AI656" i="555"/>
  <c r="AK655" i="555"/>
  <c r="AJ655" i="555"/>
  <c r="AI655" i="555"/>
  <c r="AK654" i="555"/>
  <c r="AJ654" i="555"/>
  <c r="AI654" i="555"/>
  <c r="AK653" i="555"/>
  <c r="AJ653" i="555"/>
  <c r="AI653" i="555"/>
  <c r="AK652" i="555"/>
  <c r="AJ652" i="555"/>
  <c r="AI652" i="555"/>
  <c r="AK651" i="555"/>
  <c r="AJ651" i="555"/>
  <c r="AI651" i="555"/>
  <c r="AK650" i="555"/>
  <c r="AJ650" i="555"/>
  <c r="AI650" i="555"/>
  <c r="AK649" i="555"/>
  <c r="AJ649" i="555"/>
  <c r="AI649" i="555"/>
  <c r="AK648" i="555"/>
  <c r="AJ648" i="555"/>
  <c r="AI648" i="555"/>
  <c r="AK647" i="555"/>
  <c r="AJ647" i="555"/>
  <c r="AI647" i="555"/>
  <c r="AK646" i="555"/>
  <c r="AJ646" i="555"/>
  <c r="AI646" i="555"/>
  <c r="AK645" i="555"/>
  <c r="AJ645" i="555"/>
  <c r="AI645" i="555"/>
  <c r="AK644" i="555"/>
  <c r="AJ644" i="555"/>
  <c r="AI644" i="555"/>
  <c r="AK643" i="555"/>
  <c r="AJ643" i="555"/>
  <c r="AI643" i="555"/>
  <c r="AK642" i="555"/>
  <c r="AJ642" i="555"/>
  <c r="AI642" i="555"/>
  <c r="AK641" i="555"/>
  <c r="AJ641" i="555"/>
  <c r="AI641" i="555"/>
  <c r="AK640" i="555"/>
  <c r="AJ640" i="555"/>
  <c r="AI640" i="555"/>
  <c r="AK639" i="555"/>
  <c r="AJ639" i="555"/>
  <c r="AI639" i="555"/>
  <c r="AK638" i="555"/>
  <c r="AJ638" i="555"/>
  <c r="AI638" i="555"/>
  <c r="AK637" i="555"/>
  <c r="AJ637" i="555"/>
  <c r="AI637" i="555"/>
  <c r="AK636" i="555"/>
  <c r="AJ636" i="555"/>
  <c r="AI636" i="555"/>
  <c r="AK630" i="555"/>
  <c r="AJ630" i="555"/>
  <c r="AI630" i="555"/>
  <c r="AK629" i="555"/>
  <c r="AJ629" i="555"/>
  <c r="AI629" i="555"/>
  <c r="AK628" i="555"/>
  <c r="AJ628" i="555"/>
  <c r="AI628" i="555"/>
  <c r="AK627" i="555"/>
  <c r="AJ627" i="555"/>
  <c r="AI627" i="555"/>
  <c r="AK626" i="555"/>
  <c r="AJ626" i="555"/>
  <c r="AI626" i="555"/>
  <c r="AK625" i="555"/>
  <c r="AJ625" i="555"/>
  <c r="AI625" i="555"/>
  <c r="AK624" i="555"/>
  <c r="AJ624" i="555"/>
  <c r="AI624" i="555"/>
  <c r="AK623" i="555"/>
  <c r="AJ623" i="555"/>
  <c r="AI623" i="555"/>
  <c r="AK622" i="555"/>
  <c r="AJ622" i="555"/>
  <c r="AI622" i="555"/>
  <c r="AK621" i="555"/>
  <c r="AJ621" i="555"/>
  <c r="AI621" i="555"/>
  <c r="AK620" i="555"/>
  <c r="AJ620" i="555"/>
  <c r="AK619" i="555"/>
  <c r="AJ619" i="555"/>
  <c r="AK618" i="555"/>
  <c r="AJ618" i="555"/>
  <c r="AI618" i="555"/>
  <c r="AK617" i="555"/>
  <c r="AJ617" i="555"/>
  <c r="AI617" i="555"/>
  <c r="AK616" i="555"/>
  <c r="AJ616" i="555"/>
  <c r="AI616" i="555"/>
  <c r="AK615" i="555"/>
  <c r="AJ615" i="555"/>
  <c r="AI615" i="555"/>
  <c r="AK614" i="555"/>
  <c r="AJ614" i="555"/>
  <c r="AK613" i="555"/>
  <c r="AJ613" i="555"/>
  <c r="AI613" i="555"/>
  <c r="AK611" i="555"/>
  <c r="AJ611" i="555"/>
  <c r="AI611" i="555"/>
  <c r="AK610" i="555"/>
  <c r="AJ610" i="555"/>
  <c r="AI610" i="555"/>
  <c r="AK609" i="555"/>
  <c r="AJ609" i="555"/>
  <c r="AI609" i="555"/>
  <c r="AK608" i="555"/>
  <c r="AJ608" i="555"/>
  <c r="AI608" i="555"/>
  <c r="AK607" i="555"/>
  <c r="AJ607" i="555"/>
  <c r="AI607" i="555"/>
  <c r="AK606" i="555"/>
  <c r="AJ606" i="555"/>
  <c r="AI606" i="555"/>
  <c r="AK605" i="555"/>
  <c r="AJ605" i="555"/>
  <c r="AI605" i="555"/>
  <c r="AK604" i="555"/>
  <c r="AJ604" i="555"/>
  <c r="AI604" i="555"/>
  <c r="AK603" i="555"/>
  <c r="AJ603" i="555"/>
  <c r="AI603" i="555"/>
  <c r="AK602" i="555"/>
  <c r="AJ602" i="555"/>
  <c r="AI602" i="555"/>
  <c r="AK601" i="555"/>
  <c r="AJ601" i="555"/>
  <c r="AI601" i="555"/>
  <c r="AK600" i="555"/>
  <c r="AJ600" i="555"/>
  <c r="AI600" i="555"/>
  <c r="AK599" i="555"/>
  <c r="AJ599" i="555"/>
  <c r="AI599" i="555"/>
  <c r="AK598" i="555"/>
  <c r="AJ598" i="555"/>
  <c r="AI598" i="555"/>
  <c r="AK597" i="555"/>
  <c r="AJ597" i="555"/>
  <c r="AI597" i="555"/>
  <c r="AK596" i="555"/>
  <c r="AJ596" i="555"/>
  <c r="AI596" i="555"/>
  <c r="AK595" i="555"/>
  <c r="AJ595" i="555"/>
  <c r="AI595" i="555"/>
  <c r="AK593" i="555"/>
  <c r="AJ593" i="555"/>
  <c r="AI593" i="555"/>
  <c r="AK591" i="555"/>
  <c r="AJ591" i="555"/>
  <c r="AI591" i="555"/>
  <c r="AK588" i="555"/>
  <c r="AJ588" i="555"/>
  <c r="AI588" i="555"/>
  <c r="AK587" i="555"/>
  <c r="AJ587" i="555"/>
  <c r="AI587" i="555"/>
  <c r="AK586" i="555"/>
  <c r="AJ586" i="555"/>
  <c r="AI586" i="555"/>
  <c r="AK585" i="555"/>
  <c r="AJ585" i="555"/>
  <c r="AI585" i="555"/>
  <c r="AK584" i="555"/>
  <c r="AJ584" i="555"/>
  <c r="AI584" i="555"/>
  <c r="AK583" i="555"/>
  <c r="AJ583" i="555"/>
  <c r="AI583" i="555"/>
  <c r="AK582" i="555"/>
  <c r="AJ582" i="555"/>
  <c r="AI582" i="555"/>
  <c r="AK581" i="555"/>
  <c r="AJ581" i="555"/>
  <c r="AI581" i="555"/>
  <c r="AK580" i="555"/>
  <c r="AJ580" i="555"/>
  <c r="AI580" i="555"/>
  <c r="AK579" i="555"/>
  <c r="AJ579" i="555"/>
  <c r="AI579" i="555"/>
  <c r="AK578" i="555"/>
  <c r="AJ578" i="555"/>
  <c r="AI578" i="555"/>
  <c r="AK577" i="555"/>
  <c r="AJ577" i="555"/>
  <c r="AI577" i="555"/>
  <c r="AK576" i="555"/>
  <c r="AJ576" i="555"/>
  <c r="AI576" i="555"/>
  <c r="AK575" i="555"/>
  <c r="AJ575" i="555"/>
  <c r="AI575" i="555"/>
  <c r="AK574" i="555"/>
  <c r="AJ574" i="555"/>
  <c r="AI574" i="555"/>
  <c r="AK573" i="555"/>
  <c r="AJ573" i="555"/>
  <c r="AI573" i="555"/>
  <c r="AK572" i="555"/>
  <c r="AJ572" i="555"/>
  <c r="AI572" i="555"/>
  <c r="AK571" i="555"/>
  <c r="AJ571" i="555"/>
  <c r="AI571" i="555"/>
  <c r="AK570" i="555"/>
  <c r="AJ570" i="555"/>
  <c r="AI570" i="555"/>
  <c r="AK569" i="555"/>
  <c r="AJ569" i="555"/>
  <c r="AI569" i="555"/>
  <c r="AK562" i="555"/>
  <c r="AJ562" i="555"/>
  <c r="AI562" i="555"/>
  <c r="AK561" i="555"/>
  <c r="AJ561" i="555"/>
  <c r="AI561" i="555"/>
  <c r="AK560" i="555"/>
  <c r="AJ560" i="555"/>
  <c r="AK559" i="555"/>
  <c r="AJ559" i="555"/>
  <c r="AI559" i="555"/>
  <c r="AK558" i="555"/>
  <c r="AJ558" i="555"/>
  <c r="AI558" i="555"/>
  <c r="AK557" i="555"/>
  <c r="AJ557" i="555"/>
  <c r="AI557" i="555"/>
  <c r="AK556" i="555"/>
  <c r="AJ556" i="555"/>
  <c r="AI556" i="555"/>
  <c r="AK555" i="555"/>
  <c r="AJ555" i="555"/>
  <c r="AI555" i="555"/>
  <c r="AK554" i="555"/>
  <c r="AJ554" i="555"/>
  <c r="AI554" i="555"/>
  <c r="AK553" i="555"/>
  <c r="AJ553" i="555"/>
  <c r="AI553" i="555"/>
  <c r="AK551" i="555"/>
  <c r="AJ551" i="555"/>
  <c r="AI551" i="555"/>
  <c r="AK549" i="555"/>
  <c r="AJ549" i="555"/>
  <c r="AI549" i="555"/>
  <c r="AK547" i="555"/>
  <c r="AJ547" i="555"/>
  <c r="AI547" i="555"/>
  <c r="AK546" i="555"/>
  <c r="AJ546" i="555"/>
  <c r="AI546" i="555"/>
  <c r="AK545" i="555"/>
  <c r="AJ545" i="555"/>
  <c r="AI545" i="555"/>
  <c r="AK544" i="555"/>
  <c r="AJ544" i="555"/>
  <c r="AI544" i="555"/>
  <c r="AK543" i="555"/>
  <c r="AJ543" i="555"/>
  <c r="AI543" i="555"/>
  <c r="AK542" i="555"/>
  <c r="AJ542" i="555"/>
  <c r="AI542" i="555"/>
  <c r="AK541" i="555"/>
  <c r="AJ541" i="555"/>
  <c r="AI541" i="555"/>
  <c r="AK540" i="555"/>
  <c r="AJ540" i="555"/>
  <c r="AI540" i="555"/>
  <c r="AK539" i="555"/>
  <c r="AJ539" i="555"/>
  <c r="AI539" i="555"/>
  <c r="AK538" i="555"/>
  <c r="AJ538" i="555"/>
  <c r="AI538" i="555"/>
  <c r="AK496" i="555"/>
  <c r="AJ496" i="555"/>
  <c r="AI496" i="555"/>
  <c r="AK495" i="555"/>
  <c r="AJ495" i="555"/>
  <c r="AI495" i="555"/>
  <c r="AK494" i="555"/>
  <c r="AJ494" i="555"/>
  <c r="AI494" i="555"/>
  <c r="AK493" i="555"/>
  <c r="AJ493" i="555"/>
  <c r="AI493" i="555"/>
  <c r="AK490" i="555"/>
  <c r="AJ490" i="555"/>
  <c r="AI490" i="555"/>
  <c r="AK360" i="555"/>
  <c r="AJ360" i="555"/>
  <c r="AI360" i="555"/>
  <c r="AK246" i="555"/>
  <c r="AJ246" i="555"/>
  <c r="AI246" i="555"/>
  <c r="AK219" i="555"/>
  <c r="AJ219" i="555"/>
  <c r="AI219" i="555"/>
  <c r="AK218" i="555"/>
  <c r="AJ218" i="555"/>
  <c r="AI218" i="555"/>
  <c r="AK217" i="555"/>
  <c r="AJ217" i="555"/>
  <c r="AI217" i="555"/>
  <c r="AK216" i="555"/>
  <c r="AJ216" i="555"/>
  <c r="AI216" i="555"/>
  <c r="AK215" i="555"/>
  <c r="AJ215" i="555"/>
  <c r="AI215" i="555"/>
  <c r="AK214" i="555"/>
  <c r="AJ214" i="555"/>
  <c r="AI214" i="555"/>
  <c r="AK212" i="555"/>
  <c r="AJ212" i="555"/>
  <c r="AI212" i="555"/>
  <c r="AK202" i="555"/>
  <c r="AJ202" i="555"/>
  <c r="AI202" i="555"/>
  <c r="AK185" i="555"/>
  <c r="AJ185" i="555"/>
  <c r="AI185" i="555"/>
  <c r="AK183" i="555"/>
  <c r="AJ183" i="555"/>
  <c r="AI183" i="555"/>
  <c r="AK164" i="555"/>
  <c r="AJ164" i="555"/>
  <c r="AI164" i="555"/>
  <c r="AK163" i="555"/>
  <c r="AJ163" i="555"/>
  <c r="AI163" i="555"/>
  <c r="AK152" i="555"/>
  <c r="AJ152" i="555"/>
  <c r="AI152" i="555"/>
  <c r="AK151" i="555"/>
  <c r="AJ151" i="555"/>
  <c r="AI151" i="555"/>
  <c r="AK150" i="555"/>
  <c r="AJ150" i="555"/>
  <c r="AI150" i="555"/>
  <c r="AK149" i="555"/>
  <c r="AJ149" i="555"/>
  <c r="AI149" i="555"/>
  <c r="AK148" i="555"/>
  <c r="AJ148" i="555"/>
  <c r="AI148" i="555"/>
  <c r="AK144" i="555"/>
  <c r="AJ144" i="555"/>
  <c r="AI144" i="555"/>
  <c r="AK143" i="555"/>
  <c r="AJ143" i="555"/>
  <c r="AI143" i="555"/>
  <c r="AK142" i="555"/>
  <c r="AJ142" i="555"/>
  <c r="AK141" i="555"/>
  <c r="AJ141" i="555"/>
  <c r="AI141" i="555"/>
  <c r="AK140" i="555"/>
  <c r="AJ140" i="555"/>
  <c r="AI140" i="555"/>
  <c r="AK139" i="555"/>
  <c r="AJ139" i="555"/>
  <c r="AI139" i="555"/>
  <c r="AK138" i="555"/>
  <c r="AJ138" i="555"/>
  <c r="AI138" i="555"/>
  <c r="AK137" i="555"/>
  <c r="AJ137" i="555"/>
  <c r="AI137" i="555"/>
  <c r="AK112" i="555"/>
  <c r="AJ112" i="555"/>
  <c r="AI112" i="555"/>
  <c r="AK111" i="555"/>
  <c r="AJ111" i="555"/>
  <c r="AI111" i="555"/>
  <c r="AK110" i="555"/>
  <c r="AJ110" i="555"/>
  <c r="AI110" i="555"/>
  <c r="AK109" i="555"/>
  <c r="AJ109" i="555"/>
  <c r="AI109" i="555"/>
  <c r="AK108" i="555"/>
  <c r="AJ108" i="555"/>
  <c r="AI108" i="555"/>
  <c r="AK107" i="555"/>
  <c r="AJ107" i="555"/>
  <c r="AI107" i="555"/>
  <c r="AK106" i="555"/>
  <c r="AJ106" i="555"/>
  <c r="AI106" i="555"/>
  <c r="AK105" i="555"/>
  <c r="AJ105" i="555"/>
  <c r="AI105" i="555"/>
  <c r="AK104" i="555"/>
  <c r="AJ104" i="555"/>
  <c r="AI104" i="555"/>
  <c r="AK103" i="555"/>
  <c r="AJ103" i="555"/>
  <c r="AI103" i="555"/>
  <c r="AK102" i="555"/>
  <c r="AJ102" i="555"/>
  <c r="AI102" i="555"/>
  <c r="AK101" i="555"/>
  <c r="AJ101" i="555"/>
  <c r="AI101" i="555"/>
  <c r="AK100" i="555"/>
  <c r="AJ100" i="555"/>
  <c r="AI100" i="555"/>
  <c r="AK99" i="555"/>
  <c r="AJ99" i="555"/>
  <c r="AI99" i="555"/>
  <c r="AK97" i="555"/>
  <c r="AJ97" i="555"/>
  <c r="AI97" i="555"/>
  <c r="AK96" i="555"/>
  <c r="AJ96" i="555"/>
  <c r="AI96" i="555"/>
  <c r="AK95" i="555"/>
  <c r="AJ95" i="555"/>
  <c r="AI95" i="555"/>
  <c r="AK94" i="555"/>
  <c r="AJ94" i="555"/>
  <c r="AI94" i="555"/>
  <c r="AK93" i="555"/>
  <c r="AJ93" i="555"/>
  <c r="AI93" i="555"/>
  <c r="AK92" i="555"/>
  <c r="AJ92" i="555"/>
  <c r="AI92" i="555"/>
  <c r="AK91" i="555"/>
  <c r="AJ91" i="555"/>
  <c r="AI91" i="555"/>
  <c r="AK90" i="555"/>
  <c r="AJ90" i="555"/>
  <c r="AI90" i="555"/>
  <c r="AK89" i="555"/>
  <c r="AJ89" i="555"/>
  <c r="AI89" i="555"/>
  <c r="AK88" i="555"/>
  <c r="AJ88" i="555"/>
  <c r="AI88" i="555"/>
  <c r="AK87" i="555"/>
  <c r="AJ87" i="555"/>
  <c r="AI87" i="555"/>
  <c r="AK86" i="555"/>
  <c r="AJ86" i="555"/>
  <c r="AI86" i="555"/>
  <c r="AK85" i="555"/>
  <c r="AJ85" i="555"/>
  <c r="AI85" i="555"/>
  <c r="AK84" i="555"/>
  <c r="AJ84" i="555"/>
  <c r="AI84" i="555"/>
  <c r="AK83" i="555"/>
  <c r="AJ83" i="555"/>
  <c r="AI83" i="555"/>
  <c r="AK82" i="555"/>
  <c r="AJ82" i="555"/>
  <c r="AI82" i="555"/>
  <c r="AK81" i="555"/>
  <c r="AJ81" i="555"/>
  <c r="AI81" i="555"/>
  <c r="AK80" i="555"/>
  <c r="AJ80" i="555"/>
  <c r="AI80" i="555"/>
  <c r="AK79" i="555"/>
  <c r="AJ79" i="555"/>
  <c r="AI79" i="555"/>
  <c r="AK78" i="555"/>
  <c r="AJ78" i="555"/>
  <c r="AI78" i="555"/>
  <c r="AK77" i="555"/>
  <c r="AJ77" i="555"/>
  <c r="AI77" i="555"/>
  <c r="AK73" i="555"/>
  <c r="AJ73" i="555"/>
  <c r="AI73" i="555"/>
  <c r="AK72" i="555"/>
  <c r="AJ72" i="555"/>
  <c r="AI72" i="555"/>
  <c r="AK69" i="555"/>
  <c r="AJ69" i="555"/>
  <c r="AI69" i="555"/>
  <c r="AK68" i="555"/>
  <c r="AJ68" i="555"/>
  <c r="AI68" i="555"/>
  <c r="AK65" i="555"/>
  <c r="AJ65" i="555"/>
  <c r="AI65" i="555"/>
  <c r="AK64" i="555"/>
  <c r="AJ64" i="555"/>
  <c r="AI64" i="555"/>
  <c r="AK63" i="555"/>
  <c r="AJ63" i="555"/>
  <c r="AI63" i="555"/>
  <c r="AK62" i="555"/>
  <c r="AJ62" i="555"/>
  <c r="AI62" i="555"/>
  <c r="AK61" i="555"/>
  <c r="AJ61" i="555"/>
  <c r="AI61" i="555"/>
  <c r="AK60" i="555"/>
  <c r="AJ60" i="555"/>
  <c r="AI60" i="555"/>
  <c r="AK59" i="555"/>
  <c r="AJ59" i="555"/>
  <c r="AI59" i="555"/>
  <c r="AK58" i="555"/>
  <c r="AJ58" i="555"/>
  <c r="AI58" i="555"/>
  <c r="AK57" i="555"/>
  <c r="AJ57" i="555"/>
  <c r="AI57" i="555"/>
  <c r="AK56" i="555"/>
  <c r="AJ56" i="555"/>
  <c r="AI56" i="555"/>
  <c r="AK55" i="555"/>
  <c r="AJ55" i="555"/>
  <c r="AI55" i="555"/>
  <c r="AK54" i="555"/>
  <c r="AJ54" i="555"/>
  <c r="AI54" i="555"/>
  <c r="AK53" i="555"/>
  <c r="AJ53" i="555"/>
  <c r="AI53" i="555"/>
  <c r="AK52" i="555"/>
  <c r="AJ52" i="555"/>
  <c r="AI52" i="555"/>
  <c r="AK51" i="555"/>
  <c r="AJ51" i="555"/>
  <c r="AI51" i="555"/>
  <c r="AK50" i="555"/>
  <c r="AJ50" i="555"/>
  <c r="AI50" i="555"/>
  <c r="AK49" i="555"/>
  <c r="AJ49" i="555"/>
  <c r="AI49" i="555"/>
  <c r="AK48" i="555"/>
  <c r="AJ48" i="555"/>
  <c r="AI48" i="555"/>
  <c r="AK47" i="555"/>
  <c r="AJ47" i="555"/>
  <c r="AI47" i="555"/>
  <c r="AK46" i="555"/>
  <c r="AJ46" i="555"/>
  <c r="AI46" i="555"/>
  <c r="AK45" i="555"/>
  <c r="AJ45" i="555"/>
  <c r="AI45" i="555"/>
  <c r="AK44" i="555"/>
  <c r="AJ44" i="555"/>
  <c r="AI44" i="555"/>
  <c r="AK43" i="555"/>
  <c r="AJ43" i="555"/>
  <c r="AI43" i="555"/>
  <c r="AK42" i="555"/>
  <c r="AJ42" i="555"/>
  <c r="AI42" i="555"/>
  <c r="AK41" i="555"/>
  <c r="AJ41" i="555"/>
  <c r="AI41" i="555"/>
  <c r="AK40" i="555"/>
  <c r="AJ40" i="555"/>
  <c r="AI40" i="555"/>
  <c r="AK39" i="555"/>
  <c r="AJ39" i="555"/>
  <c r="AI39" i="555"/>
  <c r="AK38" i="555"/>
  <c r="AJ38" i="555"/>
  <c r="AI38" i="555"/>
  <c r="AK37" i="555"/>
  <c r="AJ37" i="555"/>
  <c r="AI37" i="555"/>
  <c r="AK36" i="555"/>
  <c r="AJ36" i="555"/>
  <c r="AI36" i="555"/>
  <c r="AK35" i="555"/>
  <c r="AJ35" i="555"/>
  <c r="AI35" i="555"/>
  <c r="AK34" i="555"/>
  <c r="AJ34" i="555"/>
  <c r="AI34" i="555"/>
  <c r="AK33" i="555"/>
  <c r="AJ33" i="555"/>
  <c r="AI33" i="555"/>
  <c r="AK32" i="555"/>
  <c r="AJ32" i="555"/>
  <c r="AI32" i="555"/>
  <c r="AK31" i="555"/>
  <c r="AJ31" i="555"/>
  <c r="AI31" i="555"/>
  <c r="AK30" i="555"/>
  <c r="AJ30" i="555"/>
  <c r="AI30" i="555"/>
  <c r="AK29" i="555"/>
  <c r="AJ29" i="555"/>
  <c r="AI29" i="555"/>
  <c r="AK27" i="555"/>
  <c r="AJ27" i="555"/>
  <c r="AI27" i="555"/>
  <c r="AK26" i="555"/>
  <c r="AJ26" i="555"/>
  <c r="AI26" i="555"/>
  <c r="AK25" i="555"/>
  <c r="AJ25" i="555"/>
  <c r="AI25" i="555"/>
  <c r="AK24" i="555"/>
  <c r="AJ24" i="555"/>
  <c r="AI24" i="555"/>
  <c r="AK23" i="555"/>
  <c r="AJ23" i="555"/>
  <c r="AI23" i="555"/>
  <c r="AK22" i="555"/>
  <c r="AJ22" i="555"/>
  <c r="AI22" i="555"/>
  <c r="AK18" i="555"/>
  <c r="AJ18" i="555"/>
  <c r="AI18" i="555"/>
  <c r="AK17" i="555"/>
  <c r="AJ17" i="555"/>
  <c r="AI17" i="555"/>
  <c r="AK16" i="555"/>
  <c r="AJ16" i="555"/>
  <c r="AI16" i="555"/>
  <c r="AK15" i="555"/>
  <c r="AJ15" i="555"/>
  <c r="AI15" i="555"/>
  <c r="AK14" i="555"/>
  <c r="AJ14" i="555"/>
  <c r="AI14" i="555"/>
  <c r="AK13" i="555"/>
  <c r="AJ13" i="555"/>
  <c r="AI13" i="555"/>
  <c r="AK12" i="555"/>
  <c r="AJ12" i="555"/>
  <c r="AI12" i="555"/>
  <c r="AK11" i="555"/>
  <c r="AJ11" i="555"/>
  <c r="AI11" i="555"/>
  <c r="AK10" i="555"/>
  <c r="AJ10" i="555"/>
  <c r="AI10" i="555"/>
  <c r="AK9" i="555"/>
  <c r="AJ9" i="555"/>
  <c r="AI9" i="555"/>
  <c r="AA870" i="555"/>
  <c r="Z870" i="555"/>
  <c r="AA869" i="555"/>
  <c r="Z869" i="555"/>
  <c r="Y869" i="555"/>
  <c r="AA868" i="555"/>
  <c r="Z868" i="555"/>
  <c r="AA867" i="555"/>
  <c r="Z867" i="555"/>
  <c r="Y867" i="555"/>
  <c r="AA866" i="555"/>
  <c r="Z866" i="555"/>
  <c r="AA865" i="555"/>
  <c r="Z865" i="555"/>
  <c r="Y865" i="555"/>
  <c r="Z864" i="555"/>
  <c r="Y864" i="555"/>
  <c r="AA863" i="555"/>
  <c r="Z863" i="555"/>
  <c r="AA862" i="555"/>
  <c r="Z862" i="555"/>
  <c r="Z861" i="555"/>
  <c r="Y861" i="555"/>
  <c r="AA860" i="555"/>
  <c r="Z860" i="555"/>
  <c r="AA859" i="555"/>
  <c r="Z859" i="555"/>
  <c r="AA858" i="555"/>
  <c r="Z858" i="555"/>
  <c r="AA856" i="555"/>
  <c r="Z856" i="555"/>
  <c r="AA855" i="555"/>
  <c r="Z855" i="555"/>
  <c r="Y855" i="555"/>
  <c r="AA854" i="555"/>
  <c r="Z854" i="555"/>
  <c r="Z851" i="555"/>
  <c r="Y851" i="555"/>
  <c r="Z850" i="555"/>
  <c r="Y850" i="555"/>
  <c r="AA834" i="555"/>
  <c r="Z834" i="555"/>
  <c r="AA833" i="555"/>
  <c r="Z833" i="555"/>
  <c r="AA823" i="555"/>
  <c r="Z823" i="555"/>
  <c r="AA822" i="555"/>
  <c r="Z822" i="555"/>
  <c r="Z821" i="555"/>
  <c r="Y821" i="555"/>
  <c r="AA820" i="555"/>
  <c r="Z820" i="555"/>
  <c r="AA819" i="555"/>
  <c r="Z819" i="555"/>
  <c r="Y819" i="555"/>
  <c r="AA818" i="555"/>
  <c r="Z818" i="555"/>
  <c r="AA817" i="555"/>
  <c r="Z817" i="555"/>
  <c r="AA816" i="555"/>
  <c r="Z816" i="555"/>
  <c r="AA815" i="555"/>
  <c r="Z815" i="555"/>
  <c r="AA814" i="555"/>
  <c r="Z814" i="555"/>
  <c r="AA813" i="555"/>
  <c r="Z813" i="555"/>
  <c r="AA812" i="555"/>
  <c r="Z812" i="555"/>
  <c r="AA811" i="555"/>
  <c r="Z811" i="555"/>
  <c r="AA810" i="555"/>
  <c r="Z810" i="555"/>
  <c r="Y810" i="555"/>
  <c r="AA809" i="555"/>
  <c r="Z809" i="555"/>
  <c r="Y809" i="555"/>
  <c r="AA808" i="555"/>
  <c r="Z808" i="555"/>
  <c r="Y808" i="555"/>
  <c r="AA807" i="555"/>
  <c r="Z807" i="555"/>
  <c r="AA806" i="555"/>
  <c r="Z806" i="555"/>
  <c r="Y806" i="555"/>
  <c r="Z804" i="555"/>
  <c r="Y804" i="555"/>
  <c r="AA803" i="555"/>
  <c r="Z803" i="555"/>
  <c r="Z802" i="555"/>
  <c r="Y802" i="555"/>
  <c r="Z801" i="555"/>
  <c r="Y801" i="555"/>
  <c r="AA800" i="555"/>
  <c r="Z800" i="555"/>
  <c r="Y800" i="555"/>
  <c r="AA799" i="555"/>
  <c r="Z799" i="555"/>
  <c r="AA798" i="555"/>
  <c r="Z798" i="555"/>
  <c r="AA797" i="555"/>
  <c r="Z797" i="555"/>
  <c r="AA796" i="555"/>
  <c r="Z796" i="555"/>
  <c r="Y796" i="555"/>
  <c r="AA795" i="555"/>
  <c r="Z795" i="555"/>
  <c r="AA794" i="555"/>
  <c r="Z794" i="555"/>
  <c r="AA793" i="555"/>
  <c r="Z793" i="555"/>
  <c r="AA792" i="555"/>
  <c r="Z792" i="555"/>
  <c r="AA788" i="555"/>
  <c r="Z788" i="555"/>
  <c r="Y788" i="555"/>
  <c r="AA787" i="555"/>
  <c r="Z787" i="555"/>
  <c r="Y787" i="555"/>
  <c r="AA786" i="555"/>
  <c r="Z786" i="555"/>
  <c r="Y786" i="555"/>
  <c r="AA785" i="555"/>
  <c r="Z785" i="555"/>
  <c r="Y785" i="555"/>
  <c r="AA782" i="555"/>
  <c r="Z782" i="555"/>
  <c r="AA781" i="555"/>
  <c r="Z781" i="555"/>
  <c r="AA780" i="555"/>
  <c r="Z780" i="555"/>
  <c r="AA779" i="555"/>
  <c r="Z779" i="555"/>
  <c r="AA778" i="555"/>
  <c r="Z778" i="555"/>
  <c r="AA777" i="555"/>
  <c r="Z777" i="555"/>
  <c r="AA776" i="555"/>
  <c r="Z776" i="555"/>
  <c r="AA775" i="555"/>
  <c r="Z775" i="555"/>
  <c r="AA774" i="555"/>
  <c r="Z774" i="555"/>
  <c r="AA773" i="555"/>
  <c r="Z773" i="555"/>
  <c r="AA772" i="555"/>
  <c r="Z772" i="555"/>
  <c r="AA771" i="555"/>
  <c r="Z771" i="555"/>
  <c r="AA770" i="555"/>
  <c r="Z770" i="555"/>
  <c r="AA769" i="555"/>
  <c r="Z769" i="555"/>
  <c r="AA768" i="555"/>
  <c r="Z768" i="555"/>
  <c r="AA767" i="555"/>
  <c r="Z767" i="555"/>
  <c r="AA739" i="555"/>
  <c r="Z739" i="555"/>
  <c r="AA738" i="555"/>
  <c r="Z738" i="555"/>
  <c r="Y738" i="555"/>
  <c r="AA737" i="555"/>
  <c r="Z737" i="555"/>
  <c r="Y737" i="555"/>
  <c r="AA736" i="555"/>
  <c r="Z736" i="555"/>
  <c r="Y736" i="555"/>
  <c r="AA734" i="555"/>
  <c r="Z734" i="555"/>
  <c r="AA733" i="555"/>
  <c r="Z733" i="555"/>
  <c r="Y733" i="555"/>
  <c r="AA732" i="555"/>
  <c r="Z732" i="555"/>
  <c r="Y732" i="555"/>
  <c r="AA731" i="555"/>
  <c r="Z731" i="555"/>
  <c r="Y731" i="555"/>
  <c r="AA730" i="555"/>
  <c r="Z730" i="555"/>
  <c r="Y730" i="555"/>
  <c r="AA729" i="555"/>
  <c r="Z729" i="555"/>
  <c r="AA728" i="555"/>
  <c r="Z728" i="555"/>
  <c r="Y728" i="555"/>
  <c r="AA727" i="555"/>
  <c r="Z727" i="555"/>
  <c r="Y727" i="555"/>
  <c r="AA726" i="555"/>
  <c r="Z726" i="555"/>
  <c r="Y726" i="555"/>
  <c r="AA725" i="555"/>
  <c r="Z725" i="555"/>
  <c r="Y725" i="555"/>
  <c r="AA724" i="555"/>
  <c r="Z724" i="555"/>
  <c r="AA723" i="555"/>
  <c r="Z723" i="555"/>
  <c r="Y723" i="555"/>
  <c r="AA722" i="555"/>
  <c r="Z722" i="555"/>
  <c r="AA721" i="555"/>
  <c r="Z721" i="555"/>
  <c r="Y721" i="555"/>
  <c r="AA720" i="555"/>
  <c r="Z720" i="555"/>
  <c r="Y720" i="555"/>
  <c r="AA719" i="555"/>
  <c r="Z719" i="555"/>
  <c r="Y719" i="555"/>
  <c r="AA718" i="555"/>
  <c r="Z718" i="555"/>
  <c r="Y718" i="555"/>
  <c r="AA717" i="555"/>
  <c r="Z717" i="555"/>
  <c r="Y717" i="555"/>
  <c r="AA716" i="555"/>
  <c r="Z716" i="555"/>
  <c r="Y716" i="555"/>
  <c r="AA715" i="555"/>
  <c r="Z715" i="555"/>
  <c r="AA714" i="555"/>
  <c r="Z714" i="555"/>
  <c r="Y714" i="555"/>
  <c r="AA713" i="555"/>
  <c r="Z713" i="555"/>
  <c r="Y713" i="555"/>
  <c r="AA712" i="555"/>
  <c r="Z712" i="555"/>
  <c r="Y712" i="555"/>
  <c r="AA711" i="555"/>
  <c r="Z711" i="555"/>
  <c r="Y711" i="555"/>
  <c r="AA710" i="555"/>
  <c r="Z710" i="555"/>
  <c r="Y710" i="555"/>
  <c r="AA709" i="555"/>
  <c r="Z709" i="555"/>
  <c r="AA708" i="555"/>
  <c r="Z708" i="555"/>
  <c r="Y708" i="555"/>
  <c r="AA707" i="555"/>
  <c r="Z707" i="555"/>
  <c r="Y707" i="555"/>
  <c r="AA706" i="555"/>
  <c r="Z706" i="555"/>
  <c r="Y706" i="555"/>
  <c r="AA705" i="555"/>
  <c r="Z705" i="555"/>
  <c r="Y705" i="555"/>
  <c r="AA704" i="555"/>
  <c r="Z704" i="555"/>
  <c r="AA703" i="555"/>
  <c r="Z703" i="555"/>
  <c r="AA702" i="555"/>
  <c r="Z702" i="555"/>
  <c r="AA701" i="555"/>
  <c r="Z701" i="555"/>
  <c r="AA700" i="555"/>
  <c r="Z700" i="555"/>
  <c r="AA699" i="555"/>
  <c r="Z699" i="555"/>
  <c r="AA698" i="555"/>
  <c r="Z698" i="555"/>
  <c r="AA697" i="555"/>
  <c r="Z697" i="555"/>
  <c r="AA696" i="555"/>
  <c r="Z696" i="555"/>
  <c r="AA695" i="555"/>
  <c r="Z695" i="555"/>
  <c r="AA694" i="555"/>
  <c r="Z694" i="555"/>
  <c r="Y694" i="555"/>
  <c r="AA693" i="555"/>
  <c r="Z693" i="555"/>
  <c r="Y693" i="555"/>
  <c r="AA692" i="555"/>
  <c r="Z692" i="555"/>
  <c r="Y692" i="555"/>
  <c r="AA691" i="555"/>
  <c r="Z691" i="555"/>
  <c r="Y691" i="555"/>
  <c r="AA690" i="555"/>
  <c r="Z690" i="555"/>
  <c r="Y690" i="555"/>
  <c r="AA689" i="555"/>
  <c r="Z689" i="555"/>
  <c r="AA688" i="555"/>
  <c r="Z688" i="555"/>
  <c r="Y688" i="555"/>
  <c r="AA687" i="555"/>
  <c r="Z687" i="555"/>
  <c r="Y687" i="555"/>
  <c r="AA686" i="555"/>
  <c r="Z686" i="555"/>
  <c r="Y686" i="555"/>
  <c r="AA685" i="555"/>
  <c r="Z685" i="555"/>
  <c r="Y685" i="555"/>
  <c r="AA684" i="555"/>
  <c r="Z684" i="555"/>
  <c r="Y684" i="555"/>
  <c r="AA683" i="555"/>
  <c r="Z683" i="555"/>
  <c r="Y683" i="555"/>
  <c r="AA682" i="555"/>
  <c r="Z682" i="555"/>
  <c r="Y682" i="555"/>
  <c r="AA681" i="555"/>
  <c r="Z681" i="555"/>
  <c r="Y681" i="555"/>
  <c r="AA680" i="555"/>
  <c r="Z680" i="555"/>
  <c r="Y680" i="555"/>
  <c r="AA679" i="555"/>
  <c r="Z679" i="555"/>
  <c r="Y679" i="555"/>
  <c r="AA678" i="555"/>
  <c r="Z678" i="555"/>
  <c r="AA677" i="555"/>
  <c r="Z677" i="555"/>
  <c r="AA676" i="555"/>
  <c r="Z676" i="555"/>
  <c r="AA675" i="555"/>
  <c r="Z675" i="555"/>
  <c r="AA674" i="555"/>
  <c r="Z674" i="555"/>
  <c r="Y674" i="555"/>
  <c r="AA673" i="555"/>
  <c r="Z673" i="555"/>
  <c r="Y673" i="555"/>
  <c r="AA672" i="555"/>
  <c r="Z672" i="555"/>
  <c r="Y672" i="555"/>
  <c r="AA671" i="555"/>
  <c r="Z671" i="555"/>
  <c r="Y671" i="555"/>
  <c r="AA670" i="555"/>
  <c r="Z670" i="555"/>
  <c r="Y670" i="555"/>
  <c r="AA669" i="555"/>
  <c r="Z669" i="555"/>
  <c r="Y669" i="555"/>
  <c r="AA668" i="555"/>
  <c r="Z668" i="555"/>
  <c r="Y668" i="555"/>
  <c r="AA667" i="555"/>
  <c r="Z667" i="555"/>
  <c r="Y667" i="555"/>
  <c r="AA666" i="555"/>
  <c r="Z666" i="555"/>
  <c r="Y666" i="555"/>
  <c r="AA665" i="555"/>
  <c r="Z665" i="555"/>
  <c r="Y665" i="555"/>
  <c r="AA664" i="555"/>
  <c r="Z664" i="555"/>
  <c r="Y664" i="555"/>
  <c r="AA663" i="555"/>
  <c r="Z663" i="555"/>
  <c r="Y663" i="555"/>
  <c r="AA662" i="555"/>
  <c r="Z662" i="555"/>
  <c r="Y662" i="555"/>
  <c r="AA661" i="555"/>
  <c r="Z661" i="555"/>
  <c r="Y661" i="555"/>
  <c r="AA660" i="555"/>
  <c r="Z660" i="555"/>
  <c r="Y660" i="555"/>
  <c r="AA659" i="555"/>
  <c r="Z659" i="555"/>
  <c r="Y659" i="555"/>
  <c r="AA658" i="555"/>
  <c r="Z658" i="555"/>
  <c r="Y658" i="555"/>
  <c r="AA657" i="555"/>
  <c r="Z657" i="555"/>
  <c r="Y657" i="555"/>
  <c r="AA656" i="555"/>
  <c r="Z656" i="555"/>
  <c r="Y656" i="555"/>
  <c r="AA655" i="555"/>
  <c r="Z655" i="555"/>
  <c r="Y655" i="555"/>
  <c r="AA654" i="555"/>
  <c r="Z654" i="555"/>
  <c r="Y654" i="555"/>
  <c r="AA653" i="555"/>
  <c r="Z653" i="555"/>
  <c r="Y653" i="555"/>
  <c r="AA652" i="555"/>
  <c r="Z652" i="555"/>
  <c r="Y652" i="555"/>
  <c r="AA651" i="555"/>
  <c r="Z651" i="555"/>
  <c r="Y651" i="555"/>
  <c r="AA650" i="555"/>
  <c r="Z650" i="555"/>
  <c r="Y650" i="555"/>
  <c r="AA649" i="555"/>
  <c r="Z649" i="555"/>
  <c r="Y649" i="555"/>
  <c r="AA648" i="555"/>
  <c r="Z648" i="555"/>
  <c r="Y648" i="555"/>
  <c r="AA647" i="555"/>
  <c r="Z647" i="555"/>
  <c r="Y647" i="555"/>
  <c r="AA646" i="555"/>
  <c r="Z646" i="555"/>
  <c r="Y646" i="555"/>
  <c r="AA645" i="555"/>
  <c r="Z645" i="555"/>
  <c r="Y645" i="555"/>
  <c r="AA644" i="555"/>
  <c r="Z644" i="555"/>
  <c r="Y644" i="555"/>
  <c r="AA643" i="555"/>
  <c r="Z643" i="555"/>
  <c r="Y643" i="555"/>
  <c r="AA642" i="555"/>
  <c r="Z642" i="555"/>
  <c r="Y642" i="555"/>
  <c r="AA641" i="555"/>
  <c r="Z641" i="555"/>
  <c r="Y641" i="555"/>
  <c r="AA640" i="555"/>
  <c r="Z640" i="555"/>
  <c r="Y640" i="555"/>
  <c r="AA639" i="555"/>
  <c r="Z639" i="555"/>
  <c r="Y639" i="555"/>
  <c r="AA638" i="555"/>
  <c r="Z638" i="555"/>
  <c r="Y638" i="555"/>
  <c r="AA637" i="555"/>
  <c r="Z637" i="555"/>
  <c r="Y637" i="555"/>
  <c r="AA636" i="555"/>
  <c r="Z636" i="555"/>
  <c r="Y636" i="555"/>
  <c r="AA635" i="555"/>
  <c r="Z635" i="555"/>
  <c r="AA634" i="555"/>
  <c r="Z634" i="555"/>
  <c r="AA633" i="555"/>
  <c r="Z633" i="555"/>
  <c r="AA632" i="555"/>
  <c r="Z632" i="555"/>
  <c r="AA631" i="555"/>
  <c r="Z631" i="555"/>
  <c r="AA630" i="555"/>
  <c r="Z630" i="555"/>
  <c r="Y630" i="555"/>
  <c r="AA629" i="555"/>
  <c r="Z629" i="555"/>
  <c r="Y629" i="555"/>
  <c r="AA628" i="555"/>
  <c r="Z628" i="555"/>
  <c r="Y628" i="555"/>
  <c r="AA627" i="555"/>
  <c r="Z627" i="555"/>
  <c r="Y627" i="555"/>
  <c r="AA626" i="555"/>
  <c r="Z626" i="555"/>
  <c r="Y626" i="555"/>
  <c r="AA625" i="555"/>
  <c r="Z625" i="555"/>
  <c r="Y625" i="555"/>
  <c r="AA624" i="555"/>
  <c r="Z624" i="555"/>
  <c r="Y624" i="555"/>
  <c r="AA623" i="555"/>
  <c r="Z623" i="555"/>
  <c r="Y623" i="555"/>
  <c r="AA622" i="555"/>
  <c r="Z622" i="555"/>
  <c r="Y622" i="555"/>
  <c r="AA621" i="555"/>
  <c r="Z621" i="555"/>
  <c r="Y621" i="555"/>
  <c r="AA620" i="555"/>
  <c r="Z620" i="555"/>
  <c r="AA619" i="555"/>
  <c r="Z619" i="555"/>
  <c r="AA618" i="555"/>
  <c r="Z618" i="555"/>
  <c r="Y618" i="555"/>
  <c r="AA617" i="555"/>
  <c r="Z617" i="555"/>
  <c r="Y617" i="555"/>
  <c r="AA616" i="555"/>
  <c r="Z616" i="555"/>
  <c r="Y616" i="555"/>
  <c r="AA615" i="555"/>
  <c r="Z615" i="555"/>
  <c r="Y615" i="555"/>
  <c r="AA614" i="555"/>
  <c r="Z614" i="555"/>
  <c r="AA613" i="555"/>
  <c r="Z613" i="555"/>
  <c r="Y613" i="555"/>
  <c r="AA611" i="555"/>
  <c r="Z611" i="555"/>
  <c r="Y611" i="555"/>
  <c r="AA610" i="555"/>
  <c r="Z610" i="555"/>
  <c r="Y610" i="555"/>
  <c r="AA609" i="555"/>
  <c r="Z609" i="555"/>
  <c r="Y609" i="555"/>
  <c r="AA608" i="555"/>
  <c r="Z608" i="555"/>
  <c r="Y608" i="555"/>
  <c r="AA607" i="555"/>
  <c r="Z607" i="555"/>
  <c r="Y607" i="555"/>
  <c r="AA606" i="555"/>
  <c r="Z606" i="555"/>
  <c r="Y606" i="555"/>
  <c r="AA605" i="555"/>
  <c r="Z605" i="555"/>
  <c r="Y605" i="555"/>
  <c r="AA604" i="555"/>
  <c r="Z604" i="555"/>
  <c r="Y604" i="555"/>
  <c r="AA603" i="555"/>
  <c r="Z603" i="555"/>
  <c r="Y603" i="555"/>
  <c r="AA602" i="555"/>
  <c r="Z602" i="555"/>
  <c r="Y602" i="555"/>
  <c r="AA601" i="555"/>
  <c r="Z601" i="555"/>
  <c r="Y601" i="555"/>
  <c r="AA600" i="555"/>
  <c r="Z600" i="555"/>
  <c r="Y600" i="555"/>
  <c r="AA599" i="555"/>
  <c r="Z599" i="555"/>
  <c r="Y599" i="555"/>
  <c r="AA598" i="555"/>
  <c r="Z598" i="555"/>
  <c r="Y598" i="555"/>
  <c r="AA597" i="555"/>
  <c r="Z597" i="555"/>
  <c r="Y597" i="555"/>
  <c r="AA596" i="555"/>
  <c r="Z596" i="555"/>
  <c r="Y596" i="555"/>
  <c r="AA595" i="555"/>
  <c r="Z595" i="555"/>
  <c r="Y595" i="555"/>
  <c r="AA593" i="555"/>
  <c r="Z593" i="555"/>
  <c r="Y593" i="555"/>
  <c r="AA591" i="555"/>
  <c r="Z591" i="555"/>
  <c r="Y591" i="555"/>
  <c r="AA588" i="555"/>
  <c r="Z588" i="555"/>
  <c r="Y588" i="555"/>
  <c r="AA587" i="555"/>
  <c r="Z587" i="555"/>
  <c r="Y587" i="555"/>
  <c r="AA586" i="555"/>
  <c r="Z586" i="555"/>
  <c r="Y586" i="555"/>
  <c r="AA585" i="555"/>
  <c r="Z585" i="555"/>
  <c r="Y585" i="555"/>
  <c r="AA584" i="555"/>
  <c r="Z584" i="555"/>
  <c r="Y584" i="555"/>
  <c r="AA583" i="555"/>
  <c r="Z583" i="555"/>
  <c r="Y583" i="555"/>
  <c r="AA582" i="555"/>
  <c r="Z582" i="555"/>
  <c r="Y582" i="555"/>
  <c r="AA581" i="555"/>
  <c r="Z581" i="555"/>
  <c r="Y581" i="555"/>
  <c r="AA580" i="555"/>
  <c r="Z580" i="555"/>
  <c r="Y580" i="555"/>
  <c r="AA579" i="555"/>
  <c r="Z579" i="555"/>
  <c r="Y579" i="555"/>
  <c r="AA578" i="555"/>
  <c r="Z578" i="555"/>
  <c r="Y578" i="555"/>
  <c r="AA577" i="555"/>
  <c r="Z577" i="555"/>
  <c r="Y577" i="555"/>
  <c r="AA576" i="555"/>
  <c r="Z576" i="555"/>
  <c r="Y576" i="555"/>
  <c r="AA575" i="555"/>
  <c r="Z575" i="555"/>
  <c r="Y575" i="555"/>
  <c r="AA574" i="555"/>
  <c r="Z574" i="555"/>
  <c r="Y574" i="555"/>
  <c r="AA573" i="555"/>
  <c r="Z573" i="555"/>
  <c r="Y573" i="555"/>
  <c r="AA572" i="555"/>
  <c r="Z572" i="555"/>
  <c r="Y572" i="555"/>
  <c r="AA571" i="555"/>
  <c r="Z571" i="555"/>
  <c r="Y571" i="555"/>
  <c r="AA570" i="555"/>
  <c r="Z570" i="555"/>
  <c r="Y570" i="555"/>
  <c r="AA569" i="555"/>
  <c r="Z569" i="555"/>
  <c r="Y569" i="555"/>
  <c r="AA562" i="555"/>
  <c r="Z562" i="555"/>
  <c r="Y562" i="555"/>
  <c r="AA561" i="555"/>
  <c r="Z561" i="555"/>
  <c r="Y561" i="555"/>
  <c r="AA559" i="555"/>
  <c r="Z559" i="555"/>
  <c r="Y559" i="555"/>
  <c r="AA558" i="555"/>
  <c r="Z558" i="555"/>
  <c r="Y558" i="555"/>
  <c r="AA557" i="555"/>
  <c r="Z557" i="555"/>
  <c r="Y557" i="555"/>
  <c r="AA556" i="555"/>
  <c r="Z556" i="555"/>
  <c r="Y556" i="555"/>
  <c r="AA555" i="555"/>
  <c r="Z555" i="555"/>
  <c r="Y555" i="555"/>
  <c r="AA554" i="555"/>
  <c r="Z554" i="555"/>
  <c r="Y554" i="555"/>
  <c r="AA553" i="555"/>
  <c r="Z553" i="555"/>
  <c r="Y553" i="555"/>
  <c r="AA551" i="555"/>
  <c r="Z551" i="555"/>
  <c r="Y551" i="555"/>
  <c r="AA549" i="555"/>
  <c r="Z549" i="555"/>
  <c r="Y549" i="555"/>
  <c r="AA547" i="555"/>
  <c r="Z547" i="555"/>
  <c r="Y547" i="555"/>
  <c r="AA546" i="555"/>
  <c r="Z546" i="555"/>
  <c r="Y546" i="555"/>
  <c r="AA545" i="555"/>
  <c r="Z545" i="555"/>
  <c r="Y545" i="555"/>
  <c r="AA544" i="555"/>
  <c r="Z544" i="555"/>
  <c r="Y544" i="555"/>
  <c r="AA543" i="555"/>
  <c r="Z543" i="555"/>
  <c r="Y543" i="555"/>
  <c r="AA542" i="555"/>
  <c r="Z542" i="555"/>
  <c r="Y542" i="555"/>
  <c r="AA541" i="555"/>
  <c r="Z541" i="555"/>
  <c r="Y541" i="555"/>
  <c r="AA540" i="555"/>
  <c r="Z540" i="555"/>
  <c r="Y540" i="555"/>
  <c r="AA539" i="555"/>
  <c r="Z539" i="555"/>
  <c r="Y539" i="555"/>
  <c r="AA538" i="555"/>
  <c r="Z538" i="555"/>
  <c r="Y538" i="555"/>
  <c r="AA496" i="555"/>
  <c r="Z496" i="555"/>
  <c r="Y496" i="555"/>
  <c r="AA495" i="555"/>
  <c r="Z495" i="555"/>
  <c r="Y495" i="555"/>
  <c r="AA494" i="555"/>
  <c r="Z494" i="555"/>
  <c r="Y494" i="555"/>
  <c r="AA493" i="555"/>
  <c r="Z493" i="555"/>
  <c r="Y493" i="555"/>
  <c r="AA490" i="555"/>
  <c r="Z490" i="555"/>
  <c r="Y490" i="555"/>
  <c r="AA438" i="555"/>
  <c r="Z438" i="555"/>
  <c r="Y438" i="555"/>
  <c r="AA398" i="555"/>
  <c r="Z398" i="555"/>
  <c r="Y398" i="555"/>
  <c r="AA219" i="555"/>
  <c r="Z219" i="555"/>
  <c r="Y219" i="555"/>
  <c r="AA218" i="555"/>
  <c r="Z218" i="555"/>
  <c r="Y218" i="555"/>
  <c r="AA217" i="555"/>
  <c r="Z217" i="555"/>
  <c r="Y217" i="555"/>
  <c r="AA216" i="555"/>
  <c r="Z216" i="555"/>
  <c r="Y216" i="555"/>
  <c r="AA215" i="555"/>
  <c r="Z215" i="555"/>
  <c r="Y215" i="555"/>
  <c r="AA214" i="555"/>
  <c r="Z214" i="555"/>
  <c r="Y214" i="555"/>
  <c r="AA212" i="555"/>
  <c r="Z212" i="555"/>
  <c r="Y212" i="555"/>
  <c r="AA185" i="555"/>
  <c r="Z185" i="555"/>
  <c r="Y185" i="555"/>
  <c r="AA183" i="555"/>
  <c r="Z183" i="555"/>
  <c r="Y183" i="555"/>
  <c r="AA164" i="555"/>
  <c r="Z164" i="555"/>
  <c r="Y164" i="555"/>
  <c r="AA163" i="555"/>
  <c r="Z163" i="555"/>
  <c r="Y163" i="555"/>
  <c r="AA152" i="555"/>
  <c r="Z152" i="555"/>
  <c r="Y152" i="555"/>
  <c r="AA151" i="555"/>
  <c r="Z151" i="555"/>
  <c r="Y151" i="555"/>
  <c r="AA150" i="555"/>
  <c r="Z150" i="555"/>
  <c r="Y150" i="555"/>
  <c r="AA149" i="555"/>
  <c r="Z149" i="555"/>
  <c r="Y149" i="555"/>
  <c r="AA148" i="555"/>
  <c r="Z148" i="555"/>
  <c r="Y148" i="555"/>
  <c r="AA144" i="555"/>
  <c r="Z144" i="555"/>
  <c r="Y144" i="555"/>
  <c r="AA143" i="555"/>
  <c r="Z143" i="555"/>
  <c r="Y143" i="555"/>
  <c r="AA141" i="555"/>
  <c r="Z141" i="555"/>
  <c r="Y141" i="555"/>
  <c r="AA140" i="555"/>
  <c r="Z140" i="555"/>
  <c r="Y140" i="555"/>
  <c r="AA139" i="555"/>
  <c r="Z139" i="555"/>
  <c r="Y139" i="555"/>
  <c r="AA138" i="555"/>
  <c r="Z138" i="555"/>
  <c r="Y138" i="555"/>
  <c r="AA137" i="555"/>
  <c r="Z137" i="555"/>
  <c r="Y137" i="555"/>
  <c r="AA112" i="555"/>
  <c r="Z112" i="555"/>
  <c r="Y112" i="555"/>
  <c r="AA111" i="555"/>
  <c r="Z111" i="555"/>
  <c r="Y111" i="555"/>
  <c r="AA110" i="555"/>
  <c r="Z110" i="555"/>
  <c r="Y110" i="555"/>
  <c r="AA109" i="555"/>
  <c r="Z109" i="555"/>
  <c r="Y109" i="555"/>
  <c r="AA108" i="555"/>
  <c r="Z108" i="555"/>
  <c r="Y108" i="555"/>
  <c r="AA107" i="555"/>
  <c r="Z107" i="555"/>
  <c r="Y107" i="555"/>
  <c r="AA106" i="555"/>
  <c r="Z106" i="555"/>
  <c r="Y106" i="555"/>
  <c r="AA105" i="555"/>
  <c r="Z105" i="555"/>
  <c r="Y105" i="555"/>
  <c r="AA104" i="555"/>
  <c r="Z104" i="555"/>
  <c r="Y104" i="555"/>
  <c r="AA103" i="555"/>
  <c r="Z103" i="555"/>
  <c r="Y103" i="555"/>
  <c r="AA102" i="555"/>
  <c r="Z102" i="555"/>
  <c r="Y102" i="555"/>
  <c r="AA101" i="555"/>
  <c r="Z101" i="555"/>
  <c r="Y101" i="555"/>
  <c r="AA100" i="555"/>
  <c r="Z100" i="555"/>
  <c r="Y100" i="555"/>
  <c r="AA99" i="555"/>
  <c r="Z99" i="555"/>
  <c r="Y99" i="555"/>
  <c r="AA97" i="555"/>
  <c r="Z97" i="555"/>
  <c r="Y97" i="555"/>
  <c r="AA96" i="555"/>
  <c r="Z96" i="555"/>
  <c r="Y96" i="555"/>
  <c r="AA95" i="555"/>
  <c r="Z95" i="555"/>
  <c r="Y95" i="555"/>
  <c r="AA94" i="555"/>
  <c r="Z94" i="555"/>
  <c r="Y94" i="555"/>
  <c r="AA93" i="555"/>
  <c r="Z93" i="555"/>
  <c r="Y93" i="555"/>
  <c r="AA92" i="555"/>
  <c r="Z92" i="555"/>
  <c r="Y92" i="555"/>
  <c r="AA91" i="555"/>
  <c r="Z91" i="555"/>
  <c r="Y91" i="555"/>
  <c r="AA90" i="555"/>
  <c r="Z90" i="555"/>
  <c r="Y90" i="555"/>
  <c r="AA89" i="555"/>
  <c r="Z89" i="555"/>
  <c r="Y89" i="555"/>
  <c r="AA88" i="555"/>
  <c r="Z88" i="555"/>
  <c r="Y88" i="555"/>
  <c r="AA87" i="555"/>
  <c r="Z87" i="555"/>
  <c r="Y87" i="555"/>
  <c r="AA86" i="555"/>
  <c r="Z86" i="555"/>
  <c r="Y86" i="555"/>
  <c r="AA85" i="555"/>
  <c r="Z85" i="555"/>
  <c r="Y85" i="555"/>
  <c r="AA84" i="555"/>
  <c r="Z84" i="555"/>
  <c r="Y84" i="555"/>
  <c r="AA83" i="555"/>
  <c r="Z83" i="555"/>
  <c r="Y83" i="555"/>
  <c r="AA82" i="555"/>
  <c r="Z82" i="555"/>
  <c r="Y82" i="555"/>
  <c r="AA81" i="555"/>
  <c r="Z81" i="555"/>
  <c r="Y81" i="555"/>
  <c r="AA80" i="555"/>
  <c r="Z80" i="555"/>
  <c r="Y80" i="555"/>
  <c r="AA79" i="555"/>
  <c r="Z79" i="555"/>
  <c r="Y79" i="555"/>
  <c r="AA78" i="555"/>
  <c r="Z78" i="555"/>
  <c r="Y78" i="555"/>
  <c r="AA77" i="555"/>
  <c r="Z77" i="555"/>
  <c r="Y77" i="555"/>
  <c r="AA73" i="555"/>
  <c r="Z73" i="555"/>
  <c r="Y73" i="555"/>
  <c r="AA72" i="555"/>
  <c r="Z72" i="555"/>
  <c r="Y72" i="555"/>
  <c r="AA69" i="555"/>
  <c r="Z69" i="555"/>
  <c r="Y69" i="555"/>
  <c r="AA68" i="555"/>
  <c r="Z68" i="555"/>
  <c r="Y68" i="555"/>
  <c r="AA65" i="555"/>
  <c r="Z65" i="555"/>
  <c r="Y65" i="555"/>
  <c r="AA64" i="555"/>
  <c r="Z64" i="555"/>
  <c r="Y64" i="555"/>
  <c r="AA63" i="555"/>
  <c r="Z63" i="555"/>
  <c r="Y63" i="555"/>
  <c r="AA62" i="555"/>
  <c r="Z62" i="555"/>
  <c r="Y62" i="555"/>
  <c r="AA61" i="555"/>
  <c r="Z61" i="555"/>
  <c r="Y61" i="555"/>
  <c r="AA60" i="555"/>
  <c r="Z60" i="555"/>
  <c r="Y60" i="555"/>
  <c r="AA59" i="555"/>
  <c r="Z59" i="555"/>
  <c r="Y59" i="555"/>
  <c r="AA58" i="555"/>
  <c r="Z58" i="555"/>
  <c r="Y58" i="555"/>
  <c r="AA57" i="555"/>
  <c r="Z57" i="555"/>
  <c r="Y57" i="555"/>
  <c r="AA56" i="555"/>
  <c r="Z56" i="555"/>
  <c r="Y56" i="555"/>
  <c r="AA55" i="555"/>
  <c r="Z55" i="555"/>
  <c r="Y55" i="555"/>
  <c r="AA54" i="555"/>
  <c r="Z54" i="555"/>
  <c r="Y54" i="555"/>
  <c r="AA53" i="555"/>
  <c r="Z53" i="555"/>
  <c r="Y53" i="555"/>
  <c r="AA52" i="555"/>
  <c r="Z52" i="555"/>
  <c r="Y52" i="555"/>
  <c r="AA51" i="555"/>
  <c r="Z51" i="555"/>
  <c r="Y51" i="555"/>
  <c r="AA50" i="555"/>
  <c r="Z50" i="555"/>
  <c r="Y50" i="555"/>
  <c r="AA49" i="555"/>
  <c r="Z49" i="555"/>
  <c r="Y49" i="555"/>
  <c r="AA48" i="555"/>
  <c r="Z48" i="555"/>
  <c r="Y48" i="555"/>
  <c r="AA47" i="555"/>
  <c r="Z47" i="555"/>
  <c r="Y47" i="555"/>
  <c r="AA46" i="555"/>
  <c r="Z46" i="555"/>
  <c r="Y46" i="555"/>
  <c r="AA45" i="555"/>
  <c r="Z45" i="555"/>
  <c r="Y45" i="555"/>
  <c r="AA44" i="555"/>
  <c r="Z44" i="555"/>
  <c r="Y44" i="555"/>
  <c r="AA43" i="555"/>
  <c r="Z43" i="555"/>
  <c r="Y43" i="555"/>
  <c r="AA42" i="555"/>
  <c r="Z42" i="555"/>
  <c r="Y42" i="555"/>
  <c r="AA41" i="555"/>
  <c r="Z41" i="555"/>
  <c r="Y41" i="555"/>
  <c r="AA40" i="555"/>
  <c r="Z40" i="555"/>
  <c r="Y40" i="555"/>
  <c r="AA39" i="555"/>
  <c r="Z39" i="555"/>
  <c r="Y39" i="555"/>
  <c r="AA38" i="555"/>
  <c r="Z38" i="555"/>
  <c r="Y38" i="555"/>
  <c r="AA37" i="555"/>
  <c r="Z37" i="555"/>
  <c r="Y37" i="555"/>
  <c r="AA36" i="555"/>
  <c r="Z36" i="555"/>
  <c r="Y36" i="555"/>
  <c r="AA35" i="555"/>
  <c r="Z35" i="555"/>
  <c r="Y35" i="555"/>
  <c r="AA34" i="555"/>
  <c r="Z34" i="555"/>
  <c r="Y34" i="555"/>
  <c r="AA33" i="555"/>
  <c r="Z33" i="555"/>
  <c r="Y33" i="555"/>
  <c r="AA32" i="555"/>
  <c r="Z32" i="555"/>
  <c r="Y32" i="555"/>
  <c r="AA31" i="555"/>
  <c r="Z31" i="555"/>
  <c r="Y31" i="555"/>
  <c r="AA30" i="555"/>
  <c r="Z30" i="555"/>
  <c r="Y30" i="555"/>
  <c r="AA29" i="555"/>
  <c r="Z29" i="555"/>
  <c r="Y29" i="555"/>
  <c r="AA27" i="555"/>
  <c r="Z27" i="555"/>
  <c r="Y27" i="555"/>
  <c r="AA26" i="555"/>
  <c r="Z26" i="555"/>
  <c r="Y26" i="555"/>
  <c r="AA25" i="555"/>
  <c r="Z25" i="555"/>
  <c r="Y25" i="555"/>
  <c r="AA24" i="555"/>
  <c r="Z24" i="555"/>
  <c r="Y24" i="555"/>
  <c r="AA23" i="555"/>
  <c r="Z23" i="555"/>
  <c r="Y23" i="555"/>
  <c r="AA22" i="555"/>
  <c r="Z22" i="555"/>
  <c r="Y22" i="555"/>
  <c r="AA18" i="555"/>
  <c r="Z18" i="555"/>
  <c r="Y18" i="555"/>
  <c r="AA17" i="555"/>
  <c r="Z17" i="555"/>
  <c r="Y17" i="555"/>
  <c r="AA16" i="555"/>
  <c r="Z16" i="555"/>
  <c r="Y16" i="555"/>
  <c r="AA15" i="555"/>
  <c r="Z15" i="555"/>
  <c r="Y15" i="555"/>
  <c r="AA14" i="555"/>
  <c r="Z14" i="555"/>
  <c r="Y14" i="555"/>
  <c r="AA13" i="555"/>
  <c r="Z13" i="555"/>
  <c r="Y13" i="555"/>
  <c r="AK870" i="555"/>
  <c r="AJ870" i="555"/>
  <c r="AB872" i="555" l="1"/>
  <c r="AC872" i="555" s="1"/>
  <c r="AB903" i="555"/>
  <c r="AC903" i="555" s="1"/>
  <c r="AB907" i="555"/>
  <c r="AC907" i="555" s="1"/>
  <c r="AB911" i="555"/>
  <c r="AC911" i="555" s="1"/>
  <c r="AB922" i="555"/>
  <c r="AC922" i="555" s="1"/>
  <c r="AB941" i="555"/>
  <c r="AC941" i="555" s="1"/>
  <c r="AB945" i="555"/>
  <c r="AC945" i="555" s="1"/>
  <c r="AB949" i="555"/>
  <c r="AC949" i="555" s="1"/>
  <c r="AB956" i="555"/>
  <c r="AC956" i="555" s="1"/>
  <c r="AB960" i="555"/>
  <c r="AC960" i="555" s="1"/>
  <c r="AB971" i="555"/>
  <c r="AC971" i="555" s="1"/>
  <c r="AB1046" i="555"/>
  <c r="AC1046" i="555" s="1"/>
  <c r="AB1050" i="555"/>
  <c r="AC1050" i="555" s="1"/>
  <c r="AB1055" i="555"/>
  <c r="AC1055" i="555" s="1"/>
  <c r="AB1056" i="555"/>
  <c r="AC1056" i="555" s="1"/>
  <c r="AB1061" i="555"/>
  <c r="AC1061" i="555" s="1"/>
  <c r="AB1068" i="555"/>
  <c r="AC1068" i="555" s="1"/>
  <c r="AB1075" i="555"/>
  <c r="AC1075" i="555" s="1"/>
  <c r="AB1081" i="555"/>
  <c r="AC1081" i="555" s="1"/>
  <c r="AB1092" i="555"/>
  <c r="AC1092" i="555" s="1"/>
  <c r="AB1099" i="555"/>
  <c r="AC1099" i="555" s="1"/>
  <c r="AB1107" i="555"/>
  <c r="AC1107" i="555" s="1"/>
  <c r="AB1111" i="555"/>
  <c r="AC1111" i="555" s="1"/>
  <c r="AB1121" i="555"/>
  <c r="AC1121" i="555" s="1"/>
  <c r="AB1129" i="555"/>
  <c r="AC1129" i="555" s="1"/>
  <c r="AB1133" i="555"/>
  <c r="AC1133" i="555" s="1"/>
  <c r="AB1144" i="555"/>
  <c r="AC1144" i="555" s="1"/>
  <c r="AB1148" i="555"/>
  <c r="AC1148" i="555" s="1"/>
  <c r="AB85" i="555"/>
  <c r="AC85" i="555" s="1"/>
  <c r="AB97" i="555"/>
  <c r="AC97" i="555" s="1"/>
  <c r="AB106" i="555"/>
  <c r="AC106" i="555" s="1"/>
  <c r="AB138" i="555"/>
  <c r="AC138" i="555" s="1"/>
  <c r="AB150" i="555"/>
  <c r="AC150" i="555" s="1"/>
  <c r="AB218" i="555"/>
  <c r="AC218" i="555" s="1"/>
  <c r="AB490" i="555"/>
  <c r="AC490" i="555" s="1"/>
  <c r="AB545" i="555"/>
  <c r="AC545" i="555" s="1"/>
  <c r="AB556" i="555"/>
  <c r="AC556" i="555" s="1"/>
  <c r="AB571" i="555"/>
  <c r="AC571" i="555" s="1"/>
  <c r="AB579" i="555"/>
  <c r="AC579" i="555" s="1"/>
  <c r="AB595" i="555"/>
  <c r="AC595" i="555" s="1"/>
  <c r="AB603" i="555"/>
  <c r="AC603" i="555" s="1"/>
  <c r="AB611" i="555"/>
  <c r="AC611" i="555" s="1"/>
  <c r="AB615" i="555"/>
  <c r="AC615" i="555" s="1"/>
  <c r="AB621" i="555"/>
  <c r="AC621" i="555" s="1"/>
  <c r="AB625" i="555"/>
  <c r="AC625" i="555" s="1"/>
  <c r="AB640" i="555"/>
  <c r="AC640" i="555" s="1"/>
  <c r="AB648" i="555"/>
  <c r="AC648" i="555" s="1"/>
  <c r="AB660" i="555"/>
  <c r="AC660" i="555" s="1"/>
  <c r="AB664" i="555"/>
  <c r="AC664" i="555" s="1"/>
  <c r="AB84" i="555"/>
  <c r="AC84" i="555" s="1"/>
  <c r="AB88" i="555"/>
  <c r="AC88" i="555" s="1"/>
  <c r="AB92" i="555"/>
  <c r="AC92" i="555" s="1"/>
  <c r="AB96" i="555"/>
  <c r="AC96" i="555" s="1"/>
  <c r="AB101" i="555"/>
  <c r="AC101" i="555" s="1"/>
  <c r="AB105" i="555"/>
  <c r="AC105" i="555" s="1"/>
  <c r="AB109" i="555"/>
  <c r="AC109" i="555" s="1"/>
  <c r="AB137" i="555"/>
  <c r="AC137" i="555" s="1"/>
  <c r="AB141" i="555"/>
  <c r="AC141" i="555" s="1"/>
  <c r="AB149" i="555"/>
  <c r="AC149" i="555" s="1"/>
  <c r="AB163" i="555"/>
  <c r="AC163" i="555" s="1"/>
  <c r="AB212" i="555"/>
  <c r="AC212" i="555" s="1"/>
  <c r="AB217" i="555"/>
  <c r="AC217" i="555" s="1"/>
  <c r="AB438" i="555"/>
  <c r="AC438" i="555" s="1"/>
  <c r="AB495" i="555"/>
  <c r="AC495" i="555" s="1"/>
  <c r="AB540" i="555"/>
  <c r="AC540" i="555" s="1"/>
  <c r="AB544" i="555"/>
  <c r="AC544" i="555" s="1"/>
  <c r="AB549" i="555"/>
  <c r="AC549" i="555" s="1"/>
  <c r="AB555" i="555"/>
  <c r="AC555" i="555" s="1"/>
  <c r="AB559" i="555"/>
  <c r="AC559" i="555" s="1"/>
  <c r="AB570" i="555"/>
  <c r="AC570" i="555" s="1"/>
  <c r="AB574" i="555"/>
  <c r="AC574" i="555" s="1"/>
  <c r="AB578" i="555"/>
  <c r="AC578" i="555" s="1"/>
  <c r="AB582" i="555"/>
  <c r="AC582" i="555" s="1"/>
  <c r="AB586" i="555"/>
  <c r="AC586" i="555" s="1"/>
  <c r="AB593" i="555"/>
  <c r="AC593" i="555" s="1"/>
  <c r="AB598" i="555"/>
  <c r="AC598" i="555" s="1"/>
  <c r="AB602" i="555"/>
  <c r="AC602" i="555" s="1"/>
  <c r="AB606" i="555"/>
  <c r="AC606" i="555" s="1"/>
  <c r="AB610" i="555"/>
  <c r="AC610" i="555" s="1"/>
  <c r="AB618" i="555"/>
  <c r="AC618" i="555" s="1"/>
  <c r="AB624" i="555"/>
  <c r="AC624" i="555" s="1"/>
  <c r="AB628" i="555"/>
  <c r="AC628" i="555" s="1"/>
  <c r="AB639" i="555"/>
  <c r="AC639" i="555" s="1"/>
  <c r="AB643" i="555"/>
  <c r="AC643" i="555" s="1"/>
  <c r="AB647" i="555"/>
  <c r="AC647" i="555" s="1"/>
  <c r="AB651" i="555"/>
  <c r="AC651" i="555" s="1"/>
  <c r="AB655" i="555"/>
  <c r="AC655" i="555" s="1"/>
  <c r="AB659" i="555"/>
  <c r="AC659" i="555" s="1"/>
  <c r="AB663" i="555"/>
  <c r="AC663" i="555" s="1"/>
  <c r="AB667" i="555"/>
  <c r="AC667" i="555" s="1"/>
  <c r="AB671" i="555"/>
  <c r="AC671" i="555" s="1"/>
  <c r="AB679" i="555"/>
  <c r="AC679" i="555" s="1"/>
  <c r="AB683" i="555"/>
  <c r="AC683" i="555" s="1"/>
  <c r="AB687" i="555"/>
  <c r="AC687" i="555" s="1"/>
  <c r="AB690" i="555"/>
  <c r="AC690" i="555" s="1"/>
  <c r="AB694" i="555"/>
  <c r="AC694" i="555" s="1"/>
  <c r="AB708" i="555"/>
  <c r="AC708" i="555" s="1"/>
  <c r="AB711" i="555"/>
  <c r="AC711" i="555" s="1"/>
  <c r="AB718" i="555"/>
  <c r="AC718" i="555" s="1"/>
  <c r="AB728" i="555"/>
  <c r="AC728" i="555" s="1"/>
  <c r="AB731" i="555"/>
  <c r="AC731" i="555" s="1"/>
  <c r="AB787" i="555"/>
  <c r="AC787" i="555" s="1"/>
  <c r="AB819" i="555"/>
  <c r="AC819" i="555" s="1"/>
  <c r="AB865" i="555"/>
  <c r="AC865" i="555" s="1"/>
  <c r="AB899" i="555"/>
  <c r="AC899" i="555" s="1"/>
  <c r="AB938" i="555"/>
  <c r="AC938" i="555" s="1"/>
  <c r="AB942" i="555"/>
  <c r="AC942" i="555" s="1"/>
  <c r="AB946" i="555"/>
  <c r="AC946" i="555" s="1"/>
  <c r="AB950" i="555"/>
  <c r="AC950" i="555" s="1"/>
  <c r="AB957" i="555"/>
  <c r="AC957" i="555" s="1"/>
  <c r="AB961" i="555"/>
  <c r="AC961" i="555" s="1"/>
  <c r="AB965" i="555"/>
  <c r="AC965" i="555" s="1"/>
  <c r="AB1043" i="555"/>
  <c r="AC1043" i="555" s="1"/>
  <c r="AB1047" i="555"/>
  <c r="AC1047" i="555" s="1"/>
  <c r="AB1051" i="555"/>
  <c r="AC1051" i="555" s="1"/>
  <c r="AB1065" i="555"/>
  <c r="AC1065" i="555" s="1"/>
  <c r="AB1069" i="555"/>
  <c r="AC1069" i="555" s="1"/>
  <c r="AB1071" i="555"/>
  <c r="AC1071" i="555" s="1"/>
  <c r="AB1076" i="555"/>
  <c r="AC1076" i="555" s="1"/>
  <c r="AB1082" i="555"/>
  <c r="AC1082" i="555" s="1"/>
  <c r="AB1089" i="555"/>
  <c r="AC1089" i="555" s="1"/>
  <c r="AB1093" i="555"/>
  <c r="AC1093" i="555" s="1"/>
  <c r="AB1100" i="555"/>
  <c r="AC1100" i="555" s="1"/>
  <c r="AB1108" i="555"/>
  <c r="AC1108" i="555" s="1"/>
  <c r="AB1112" i="555"/>
  <c r="AC1112" i="555" s="1"/>
  <c r="AB1114" i="555"/>
  <c r="AC1114" i="555" s="1"/>
  <c r="AB1118" i="555"/>
  <c r="AC1118" i="555" s="1"/>
  <c r="AB1122" i="555"/>
  <c r="AC1122" i="555" s="1"/>
  <c r="AB1127" i="555"/>
  <c r="AC1127" i="555" s="1"/>
  <c r="AB1130" i="555"/>
  <c r="AC1130" i="555" s="1"/>
  <c r="AB1145" i="555"/>
  <c r="AC1145" i="555" s="1"/>
  <c r="AB1149" i="555"/>
  <c r="AC1149" i="555" s="1"/>
  <c r="AB93" i="555"/>
  <c r="AC93" i="555" s="1"/>
  <c r="AB102" i="555"/>
  <c r="AC102" i="555" s="1"/>
  <c r="AB164" i="555"/>
  <c r="AC164" i="555" s="1"/>
  <c r="AB214" i="555"/>
  <c r="AC214" i="555" s="1"/>
  <c r="AB496" i="555"/>
  <c r="AC496" i="555" s="1"/>
  <c r="AB551" i="555"/>
  <c r="AC551" i="555" s="1"/>
  <c r="AB583" i="555"/>
  <c r="AC583" i="555" s="1"/>
  <c r="AB587" i="555"/>
  <c r="AC587" i="555" s="1"/>
  <c r="AB599" i="555"/>
  <c r="AC599" i="555" s="1"/>
  <c r="AB636" i="555"/>
  <c r="AC636" i="555" s="1"/>
  <c r="AB656" i="555"/>
  <c r="AC656" i="555" s="1"/>
  <c r="AB680" i="555"/>
  <c r="AC680" i="555" s="1"/>
  <c r="AB684" i="555"/>
  <c r="AC684" i="555" s="1"/>
  <c r="AB691" i="555"/>
  <c r="AC691" i="555" s="1"/>
  <c r="AB712" i="555"/>
  <c r="AC712" i="555" s="1"/>
  <c r="AB788" i="555"/>
  <c r="AC788" i="555" s="1"/>
  <c r="AB800" i="555"/>
  <c r="AC800" i="555" s="1"/>
  <c r="AB83" i="555"/>
  <c r="AC83" i="555" s="1"/>
  <c r="AB87" i="555"/>
  <c r="AC87" i="555" s="1"/>
  <c r="AB91" i="555"/>
  <c r="AC91" i="555" s="1"/>
  <c r="AB95" i="555"/>
  <c r="AC95" i="555" s="1"/>
  <c r="AB100" i="555"/>
  <c r="AC100" i="555" s="1"/>
  <c r="AB104" i="555"/>
  <c r="AC104" i="555" s="1"/>
  <c r="AB108" i="555"/>
  <c r="AC108" i="555" s="1"/>
  <c r="AB112" i="555"/>
  <c r="AC112" i="555" s="1"/>
  <c r="AB140" i="555"/>
  <c r="AC140" i="555" s="1"/>
  <c r="AB148" i="555"/>
  <c r="AC148" i="555" s="1"/>
  <c r="AB152" i="555"/>
  <c r="AC152" i="555" s="1"/>
  <c r="AB185" i="555"/>
  <c r="AC185" i="555" s="1"/>
  <c r="AB216" i="555"/>
  <c r="AC216" i="555" s="1"/>
  <c r="AB398" i="555"/>
  <c r="AC398" i="555" s="1"/>
  <c r="AB494" i="555"/>
  <c r="AC494" i="555" s="1"/>
  <c r="AB539" i="555"/>
  <c r="AC539" i="555" s="1"/>
  <c r="AB543" i="555"/>
  <c r="AC543" i="555" s="1"/>
  <c r="AB547" i="555"/>
  <c r="AC547" i="555" s="1"/>
  <c r="AB554" i="555"/>
  <c r="AC554" i="555" s="1"/>
  <c r="AB558" i="555"/>
  <c r="AC558" i="555" s="1"/>
  <c r="AB569" i="555"/>
  <c r="AC569" i="555" s="1"/>
  <c r="AB573" i="555"/>
  <c r="AC573" i="555" s="1"/>
  <c r="AB577" i="555"/>
  <c r="AC577" i="555" s="1"/>
  <c r="AB581" i="555"/>
  <c r="AC581" i="555" s="1"/>
  <c r="AB585" i="555"/>
  <c r="AC585" i="555" s="1"/>
  <c r="AB591" i="555"/>
  <c r="AC591" i="555" s="1"/>
  <c r="AB597" i="555"/>
  <c r="AC597" i="555" s="1"/>
  <c r="AB601" i="555"/>
  <c r="AC601" i="555" s="1"/>
  <c r="AB605" i="555"/>
  <c r="AC605" i="555" s="1"/>
  <c r="AB609" i="555"/>
  <c r="AC609" i="555" s="1"/>
  <c r="AB617" i="555"/>
  <c r="AC617" i="555" s="1"/>
  <c r="AB623" i="555"/>
  <c r="AC623" i="555" s="1"/>
  <c r="AB627" i="555"/>
  <c r="AC627" i="555" s="1"/>
  <c r="AB638" i="555"/>
  <c r="AC638" i="555" s="1"/>
  <c r="AB642" i="555"/>
  <c r="AC642" i="555" s="1"/>
  <c r="AB646" i="555"/>
  <c r="AC646" i="555" s="1"/>
  <c r="AB650" i="555"/>
  <c r="AC650" i="555" s="1"/>
  <c r="AB654" i="555"/>
  <c r="AC654" i="555" s="1"/>
  <c r="AB658" i="555"/>
  <c r="AC658" i="555" s="1"/>
  <c r="AB662" i="555"/>
  <c r="AC662" i="555" s="1"/>
  <c r="AB666" i="555"/>
  <c r="AC666" i="555" s="1"/>
  <c r="AB670" i="555"/>
  <c r="AC670" i="555" s="1"/>
  <c r="AB674" i="555"/>
  <c r="AC674" i="555" s="1"/>
  <c r="AB682" i="555"/>
  <c r="AC682" i="555" s="1"/>
  <c r="AB686" i="555"/>
  <c r="AC686" i="555" s="1"/>
  <c r="AB693" i="555"/>
  <c r="AC693" i="555" s="1"/>
  <c r="AB707" i="555"/>
  <c r="AC707" i="555" s="1"/>
  <c r="AB710" i="555"/>
  <c r="AC710" i="555" s="1"/>
  <c r="AB714" i="555"/>
  <c r="AC714" i="555" s="1"/>
  <c r="AB717" i="555"/>
  <c r="AC717" i="555" s="1"/>
  <c r="AB721" i="555"/>
  <c r="AC721" i="555" s="1"/>
  <c r="AB727" i="555"/>
  <c r="AC727" i="555" s="1"/>
  <c r="AB730" i="555"/>
  <c r="AC730" i="555" s="1"/>
  <c r="AB738" i="555"/>
  <c r="AC738" i="555" s="1"/>
  <c r="AB786" i="555"/>
  <c r="AC786" i="555" s="1"/>
  <c r="AB810" i="555"/>
  <c r="AC810" i="555" s="1"/>
  <c r="AB855" i="555"/>
  <c r="AC855" i="555" s="1"/>
  <c r="AB867" i="555"/>
  <c r="AC867" i="555" s="1"/>
  <c r="AB894" i="555"/>
  <c r="AC894" i="555" s="1"/>
  <c r="AB905" i="555"/>
  <c r="AC905" i="555" s="1"/>
  <c r="AB913" i="555"/>
  <c r="AC913" i="555" s="1"/>
  <c r="AB939" i="555"/>
  <c r="AC939" i="555" s="1"/>
  <c r="AB943" i="555"/>
  <c r="AC943" i="555" s="1"/>
  <c r="AB947" i="555"/>
  <c r="AC947" i="555" s="1"/>
  <c r="AB951" i="555"/>
  <c r="AC951" i="555" s="1"/>
  <c r="AB958" i="555"/>
  <c r="AC958" i="555" s="1"/>
  <c r="AB962" i="555"/>
  <c r="AC962" i="555" s="1"/>
  <c r="AB978" i="555"/>
  <c r="AC978" i="555" s="1"/>
  <c r="AB1058" i="555"/>
  <c r="AC1058" i="555" s="1"/>
  <c r="AB1066" i="555"/>
  <c r="AC1066" i="555" s="1"/>
  <c r="AB1077" i="555"/>
  <c r="AC1077" i="555" s="1"/>
  <c r="AB1088" i="555"/>
  <c r="AC1088" i="555" s="1"/>
  <c r="AB1090" i="555"/>
  <c r="AC1090" i="555" s="1"/>
  <c r="AB1094" i="555"/>
  <c r="AC1094" i="555" s="1"/>
  <c r="AB1097" i="555"/>
  <c r="AC1097" i="555" s="1"/>
  <c r="AB1105" i="555"/>
  <c r="AC1105" i="555" s="1"/>
  <c r="AB1109" i="555"/>
  <c r="AC1109" i="555" s="1"/>
  <c r="AB1113" i="555"/>
  <c r="AC1113" i="555" s="1"/>
  <c r="AB1115" i="555"/>
  <c r="AC1115" i="555" s="1"/>
  <c r="AB1123" i="555"/>
  <c r="AC1123" i="555" s="1"/>
  <c r="AB1131" i="555"/>
  <c r="AC1131" i="555" s="1"/>
  <c r="AB1146" i="555"/>
  <c r="AC1146" i="555" s="1"/>
  <c r="AB1150" i="555"/>
  <c r="AC1150" i="555" s="1"/>
  <c r="AB89" i="555"/>
  <c r="AC89" i="555" s="1"/>
  <c r="AB110" i="555"/>
  <c r="AC110" i="555" s="1"/>
  <c r="AB143" i="555"/>
  <c r="AC143" i="555" s="1"/>
  <c r="AB541" i="555"/>
  <c r="AC541" i="555" s="1"/>
  <c r="AB561" i="555"/>
  <c r="AC561" i="555" s="1"/>
  <c r="AB575" i="555"/>
  <c r="AC575" i="555" s="1"/>
  <c r="AB607" i="555"/>
  <c r="AC607" i="555" s="1"/>
  <c r="AB629" i="555"/>
  <c r="AC629" i="555" s="1"/>
  <c r="AB644" i="555"/>
  <c r="AC644" i="555" s="1"/>
  <c r="AB652" i="555"/>
  <c r="AC652" i="555" s="1"/>
  <c r="AB668" i="555"/>
  <c r="AC668" i="555" s="1"/>
  <c r="AB672" i="555"/>
  <c r="AC672" i="555" s="1"/>
  <c r="AB688" i="555"/>
  <c r="AC688" i="555" s="1"/>
  <c r="AB705" i="555"/>
  <c r="AC705" i="555" s="1"/>
  <c r="AB719" i="555"/>
  <c r="AC719" i="555" s="1"/>
  <c r="AB725" i="555"/>
  <c r="AC725" i="555" s="1"/>
  <c r="AB732" i="555"/>
  <c r="AC732" i="555" s="1"/>
  <c r="AB736" i="555"/>
  <c r="AC736" i="555" s="1"/>
  <c r="AB808" i="555"/>
  <c r="AC808" i="555" s="1"/>
  <c r="AB86" i="555"/>
  <c r="AC86" i="555" s="1"/>
  <c r="AB90" i="555"/>
  <c r="AC90" i="555" s="1"/>
  <c r="AB94" i="555"/>
  <c r="AC94" i="555" s="1"/>
  <c r="AB99" i="555"/>
  <c r="AC99" i="555" s="1"/>
  <c r="AB103" i="555"/>
  <c r="AC103" i="555" s="1"/>
  <c r="AB107" i="555"/>
  <c r="AC107" i="555" s="1"/>
  <c r="AB111" i="555"/>
  <c r="AC111" i="555" s="1"/>
  <c r="AB139" i="555"/>
  <c r="AC139" i="555" s="1"/>
  <c r="AB144" i="555"/>
  <c r="AC144" i="555" s="1"/>
  <c r="AB151" i="555"/>
  <c r="AC151" i="555" s="1"/>
  <c r="AB183" i="555"/>
  <c r="AC183" i="555" s="1"/>
  <c r="AB215" i="555"/>
  <c r="AC215" i="555" s="1"/>
  <c r="AB219" i="555"/>
  <c r="AC219" i="555" s="1"/>
  <c r="AB493" i="555"/>
  <c r="AC493" i="555" s="1"/>
  <c r="AB538" i="555"/>
  <c r="AC538" i="555" s="1"/>
  <c r="AB542" i="555"/>
  <c r="AC542" i="555" s="1"/>
  <c r="AB546" i="555"/>
  <c r="AC546" i="555" s="1"/>
  <c r="AB553" i="555"/>
  <c r="AC553" i="555" s="1"/>
  <c r="AB557" i="555"/>
  <c r="AC557" i="555" s="1"/>
  <c r="AB562" i="555"/>
  <c r="AC562" i="555" s="1"/>
  <c r="AB572" i="555"/>
  <c r="AC572" i="555" s="1"/>
  <c r="AB576" i="555"/>
  <c r="AC576" i="555" s="1"/>
  <c r="AB580" i="555"/>
  <c r="AC580" i="555" s="1"/>
  <c r="AB584" i="555"/>
  <c r="AC584" i="555" s="1"/>
  <c r="AB588" i="555"/>
  <c r="AC588" i="555" s="1"/>
  <c r="AB596" i="555"/>
  <c r="AC596" i="555" s="1"/>
  <c r="AB600" i="555"/>
  <c r="AC600" i="555" s="1"/>
  <c r="AB604" i="555"/>
  <c r="AC604" i="555" s="1"/>
  <c r="AB608" i="555"/>
  <c r="AC608" i="555" s="1"/>
  <c r="AB613" i="555"/>
  <c r="AC613" i="555" s="1"/>
  <c r="AB616" i="555"/>
  <c r="AC616" i="555" s="1"/>
  <c r="AB622" i="555"/>
  <c r="AC622" i="555" s="1"/>
  <c r="AB626" i="555"/>
  <c r="AC626" i="555" s="1"/>
  <c r="AB630" i="555"/>
  <c r="AC630" i="555" s="1"/>
  <c r="AB637" i="555"/>
  <c r="AC637" i="555" s="1"/>
  <c r="AB641" i="555"/>
  <c r="AC641" i="555" s="1"/>
  <c r="AB645" i="555"/>
  <c r="AC645" i="555" s="1"/>
  <c r="AB649" i="555"/>
  <c r="AC649" i="555" s="1"/>
  <c r="AB653" i="555"/>
  <c r="AC653" i="555" s="1"/>
  <c r="AB657" i="555"/>
  <c r="AC657" i="555" s="1"/>
  <c r="AB661" i="555"/>
  <c r="AC661" i="555" s="1"/>
  <c r="AB665" i="555"/>
  <c r="AC665" i="555" s="1"/>
  <c r="AB669" i="555"/>
  <c r="AC669" i="555" s="1"/>
  <c r="AB673" i="555"/>
  <c r="AC673" i="555" s="1"/>
  <c r="AB681" i="555"/>
  <c r="AC681" i="555" s="1"/>
  <c r="AB685" i="555"/>
  <c r="AC685" i="555" s="1"/>
  <c r="AB692" i="555"/>
  <c r="AC692" i="555" s="1"/>
  <c r="AB706" i="555"/>
  <c r="AC706" i="555" s="1"/>
  <c r="AB713" i="555"/>
  <c r="AC713" i="555" s="1"/>
  <c r="AB716" i="555"/>
  <c r="AC716" i="555" s="1"/>
  <c r="AB720" i="555"/>
  <c r="AC720" i="555" s="1"/>
  <c r="AB723" i="555"/>
  <c r="AC723" i="555" s="1"/>
  <c r="AB726" i="555"/>
  <c r="AC726" i="555" s="1"/>
  <c r="AB733" i="555"/>
  <c r="AC733" i="555" s="1"/>
  <c r="AB737" i="555"/>
  <c r="AC737" i="555" s="1"/>
  <c r="AB785" i="555"/>
  <c r="AC785" i="555" s="1"/>
  <c r="AB796" i="555"/>
  <c r="AC796" i="555" s="1"/>
  <c r="AB806" i="555"/>
  <c r="AC806" i="555" s="1"/>
  <c r="AB809" i="555"/>
  <c r="AC809" i="555" s="1"/>
  <c r="AB869" i="555"/>
  <c r="AC869" i="555" s="1"/>
  <c r="AB871" i="555"/>
  <c r="AC871" i="555" s="1"/>
  <c r="AB895" i="555"/>
  <c r="AC895" i="555" s="1"/>
  <c r="AB917" i="555"/>
  <c r="AC917" i="555" s="1"/>
  <c r="AB933" i="555"/>
  <c r="AC933" i="555" s="1"/>
  <c r="AB940" i="555"/>
  <c r="AC940" i="555" s="1"/>
  <c r="AB944" i="555"/>
  <c r="AC944" i="555" s="1"/>
  <c r="AB948" i="555"/>
  <c r="AC948" i="555" s="1"/>
  <c r="AB954" i="555"/>
  <c r="AC954" i="555" s="1"/>
  <c r="AB959" i="555"/>
  <c r="AC959" i="555" s="1"/>
  <c r="AB963" i="555"/>
  <c r="AC963" i="555" s="1"/>
  <c r="AB970" i="555"/>
  <c r="AC970" i="555" s="1"/>
  <c r="AB1045" i="555"/>
  <c r="AC1045" i="555" s="1"/>
  <c r="AB1049" i="555"/>
  <c r="AC1049" i="555" s="1"/>
  <c r="AB1059" i="555"/>
  <c r="AC1059" i="555" s="1"/>
  <c r="AB1078" i="555"/>
  <c r="AC1078" i="555" s="1"/>
  <c r="AB1084" i="555"/>
  <c r="AC1084" i="555" s="1"/>
  <c r="AB1091" i="555"/>
  <c r="AC1091" i="555" s="1"/>
  <c r="AB1106" i="555"/>
  <c r="AC1106" i="555" s="1"/>
  <c r="AB1110" i="555"/>
  <c r="AC1110" i="555" s="1"/>
  <c r="AB1116" i="555"/>
  <c r="AC1116" i="555" s="1"/>
  <c r="AB1128" i="555"/>
  <c r="AC1128" i="555" s="1"/>
  <c r="AB1132" i="555"/>
  <c r="AC1132" i="555" s="1"/>
  <c r="AB1147" i="555"/>
  <c r="AC1147" i="555" s="1"/>
  <c r="AB1151" i="555"/>
  <c r="AC1151" i="555" s="1"/>
  <c r="AB82" i="555"/>
  <c r="AC82" i="555" s="1"/>
  <c r="AB14" i="555"/>
  <c r="AC14" i="555" s="1"/>
  <c r="AB25" i="555"/>
  <c r="AC25" i="555" s="1"/>
  <c r="AB30" i="555"/>
  <c r="AC30" i="555" s="1"/>
  <c r="AB34" i="555"/>
  <c r="AC34" i="555" s="1"/>
  <c r="AB38" i="555"/>
  <c r="AC38" i="555" s="1"/>
  <c r="AB42" i="555"/>
  <c r="AC42" i="555" s="1"/>
  <c r="AB46" i="555"/>
  <c r="AC46" i="555" s="1"/>
  <c r="AB50" i="555"/>
  <c r="AC50" i="555" s="1"/>
  <c r="AB54" i="555"/>
  <c r="AC54" i="555" s="1"/>
  <c r="AB58" i="555"/>
  <c r="AC58" i="555" s="1"/>
  <c r="AB62" i="555"/>
  <c r="AC62" i="555" s="1"/>
  <c r="AB68" i="555"/>
  <c r="AC68" i="555" s="1"/>
  <c r="AB77" i="555"/>
  <c r="AC77" i="555" s="1"/>
  <c r="AB18" i="555"/>
  <c r="AC18" i="555" s="1"/>
  <c r="AB13" i="555"/>
  <c r="AB17" i="555"/>
  <c r="AC17" i="555" s="1"/>
  <c r="AB24" i="555"/>
  <c r="AC24" i="555" s="1"/>
  <c r="AB29" i="555"/>
  <c r="AC29" i="555" s="1"/>
  <c r="AB33" i="555"/>
  <c r="AC33" i="555" s="1"/>
  <c r="AB37" i="555"/>
  <c r="AC37" i="555" s="1"/>
  <c r="AB41" i="555"/>
  <c r="AC41" i="555" s="1"/>
  <c r="AB45" i="555"/>
  <c r="AC45" i="555" s="1"/>
  <c r="AB49" i="555"/>
  <c r="AC49" i="555" s="1"/>
  <c r="AB53" i="555"/>
  <c r="AC53" i="555" s="1"/>
  <c r="AB57" i="555"/>
  <c r="AC57" i="555" s="1"/>
  <c r="AB61" i="555"/>
  <c r="AC61" i="555" s="1"/>
  <c r="AB65" i="555"/>
  <c r="AC65" i="555" s="1"/>
  <c r="AB73" i="555"/>
  <c r="AC73" i="555" s="1"/>
  <c r="AB16" i="555"/>
  <c r="AC16" i="555" s="1"/>
  <c r="AB23" i="555"/>
  <c r="AC23" i="555" s="1"/>
  <c r="AB27" i="555"/>
  <c r="AC27" i="555" s="1"/>
  <c r="AB32" i="555"/>
  <c r="AC32" i="555" s="1"/>
  <c r="AB36" i="555"/>
  <c r="AC36" i="555" s="1"/>
  <c r="AB40" i="555"/>
  <c r="AC40" i="555" s="1"/>
  <c r="AB44" i="555"/>
  <c r="AC44" i="555" s="1"/>
  <c r="AB48" i="555"/>
  <c r="AC48" i="555" s="1"/>
  <c r="AB52" i="555"/>
  <c r="AC52" i="555" s="1"/>
  <c r="AB56" i="555"/>
  <c r="AC56" i="555" s="1"/>
  <c r="AB60" i="555"/>
  <c r="AC60" i="555" s="1"/>
  <c r="AB64" i="555"/>
  <c r="AC64" i="555" s="1"/>
  <c r="AB72" i="555"/>
  <c r="AC72" i="555" s="1"/>
  <c r="AB79" i="555"/>
  <c r="AC79" i="555" s="1"/>
  <c r="AB15" i="555"/>
  <c r="AC15" i="555" s="1"/>
  <c r="AB22" i="555"/>
  <c r="AC22" i="555" s="1"/>
  <c r="AB26" i="555"/>
  <c r="AC26" i="555" s="1"/>
  <c r="AB31" i="555"/>
  <c r="AC31" i="555" s="1"/>
  <c r="AB35" i="555"/>
  <c r="AC35" i="555" s="1"/>
  <c r="AB39" i="555"/>
  <c r="AC39" i="555" s="1"/>
  <c r="AB43" i="555"/>
  <c r="AC43" i="555" s="1"/>
  <c r="AB47" i="555"/>
  <c r="AC47" i="555" s="1"/>
  <c r="AB51" i="555"/>
  <c r="AC51" i="555" s="1"/>
  <c r="AB55" i="555"/>
  <c r="AC55" i="555" s="1"/>
  <c r="AB59" i="555"/>
  <c r="AC59" i="555" s="1"/>
  <c r="AB63" i="555"/>
  <c r="AC63" i="555" s="1"/>
  <c r="AB69" i="555"/>
  <c r="AC69" i="555" s="1"/>
  <c r="AB78" i="555"/>
  <c r="AC78" i="555" s="1"/>
  <c r="AF1059" i="555"/>
  <c r="AK866" i="555"/>
  <c r="AJ866" i="555"/>
  <c r="AK863" i="555"/>
  <c r="AJ863" i="555"/>
  <c r="AK862" i="555"/>
  <c r="AJ862" i="555"/>
  <c r="AK860" i="555"/>
  <c r="AJ860" i="555"/>
  <c r="AK859" i="555"/>
  <c r="AJ859" i="555"/>
  <c r="AK858" i="555"/>
  <c r="AJ858" i="555"/>
  <c r="AK856" i="555"/>
  <c r="AJ856" i="555"/>
  <c r="AK854" i="555"/>
  <c r="AJ854" i="555"/>
  <c r="AJ851" i="555"/>
  <c r="AI851" i="555"/>
  <c r="AJ850" i="555"/>
  <c r="AI850" i="555"/>
  <c r="AK834" i="555"/>
  <c r="AJ834" i="555"/>
  <c r="AK833" i="555"/>
  <c r="AJ833" i="555"/>
  <c r="AK823" i="555"/>
  <c r="AJ823" i="555"/>
  <c r="AK822" i="555"/>
  <c r="AJ822" i="555"/>
  <c r="AJ821" i="555"/>
  <c r="AI821" i="555"/>
  <c r="AK820" i="555"/>
  <c r="AJ820" i="555"/>
  <c r="AK818" i="555"/>
  <c r="AJ818" i="555"/>
  <c r="AK817" i="555"/>
  <c r="AJ817" i="555"/>
  <c r="AK816" i="555"/>
  <c r="AJ816" i="555"/>
  <c r="AK815" i="555"/>
  <c r="AJ815" i="555"/>
  <c r="AK814" i="555"/>
  <c r="AJ814" i="555"/>
  <c r="AK813" i="555"/>
  <c r="AJ813" i="555"/>
  <c r="AK812" i="555"/>
  <c r="AJ812" i="555"/>
  <c r="AK811" i="555"/>
  <c r="AJ811" i="555"/>
  <c r="AK807" i="555"/>
  <c r="AJ807" i="555"/>
  <c r="AK803" i="555"/>
  <c r="AJ803" i="555"/>
  <c r="AK799" i="555"/>
  <c r="AJ799" i="555"/>
  <c r="AK798" i="555"/>
  <c r="AJ798" i="555"/>
  <c r="AK797" i="555"/>
  <c r="AJ797" i="555"/>
  <c r="AK795" i="555"/>
  <c r="AJ795" i="555"/>
  <c r="AK794" i="555"/>
  <c r="AJ794" i="555"/>
  <c r="AK793" i="555"/>
  <c r="AJ793" i="555"/>
  <c r="AK792" i="555"/>
  <c r="AJ792" i="555"/>
  <c r="AK782" i="555"/>
  <c r="AJ782" i="555"/>
  <c r="AK781" i="555"/>
  <c r="AJ781" i="555"/>
  <c r="AK780" i="555"/>
  <c r="AJ780" i="555"/>
  <c r="AK779" i="555"/>
  <c r="AJ779" i="555"/>
  <c r="AK778" i="555"/>
  <c r="AJ778" i="555"/>
  <c r="AK777" i="555"/>
  <c r="AJ777" i="555"/>
  <c r="AK776" i="555"/>
  <c r="AJ776" i="555"/>
  <c r="AK775" i="555"/>
  <c r="AJ775" i="555"/>
  <c r="AK774" i="555"/>
  <c r="AJ774" i="555"/>
  <c r="AK773" i="555"/>
  <c r="AJ773" i="555"/>
  <c r="AK772" i="555"/>
  <c r="AJ772" i="555"/>
  <c r="AK771" i="555"/>
  <c r="AJ771" i="555"/>
  <c r="AK770" i="555"/>
  <c r="AJ770" i="555"/>
  <c r="AK769" i="555"/>
  <c r="AJ769" i="555"/>
  <c r="AK768" i="555"/>
  <c r="AJ768" i="555"/>
  <c r="AK767" i="555"/>
  <c r="AJ767" i="555"/>
  <c r="AK739" i="555"/>
  <c r="AJ739" i="555"/>
  <c r="AK734" i="555"/>
  <c r="AJ734" i="555"/>
  <c r="AK729" i="555"/>
  <c r="AJ729" i="555"/>
  <c r="AK704" i="555"/>
  <c r="AJ704" i="555"/>
  <c r="AK703" i="555"/>
  <c r="AJ703" i="555"/>
  <c r="AK702" i="555"/>
  <c r="AJ702" i="555"/>
  <c r="AK701" i="555"/>
  <c r="AJ701" i="555"/>
  <c r="AK700" i="555"/>
  <c r="AJ700" i="555"/>
  <c r="AK699" i="555"/>
  <c r="AJ699" i="555"/>
  <c r="AK698" i="555"/>
  <c r="AJ698" i="555"/>
  <c r="AK697" i="555"/>
  <c r="AJ697" i="555"/>
  <c r="AK696" i="555"/>
  <c r="AJ696" i="555"/>
  <c r="AK695" i="555"/>
  <c r="AJ695" i="555"/>
  <c r="AK678" i="555"/>
  <c r="AJ678" i="555"/>
  <c r="AK677" i="555"/>
  <c r="AJ677" i="555"/>
  <c r="AK676" i="555"/>
  <c r="AJ676" i="555"/>
  <c r="AK675" i="555"/>
  <c r="AJ675" i="555"/>
  <c r="AK635" i="555"/>
  <c r="AJ635" i="555"/>
  <c r="AK634" i="555"/>
  <c r="AJ634" i="555"/>
  <c r="AK633" i="555"/>
  <c r="AJ633" i="555"/>
  <c r="AK632" i="555"/>
  <c r="AJ632" i="555"/>
  <c r="AK631" i="555"/>
  <c r="AJ631" i="555"/>
  <c r="AK612" i="555"/>
  <c r="AJ612" i="555"/>
  <c r="AA612" i="555"/>
  <c r="Z612" i="555"/>
  <c r="AK568" i="555"/>
  <c r="AJ568" i="555"/>
  <c r="AA568" i="555"/>
  <c r="Z568" i="555"/>
  <c r="AK567" i="555"/>
  <c r="AJ567" i="555"/>
  <c r="AK566" i="555"/>
  <c r="AJ566" i="555"/>
  <c r="AK563" i="555"/>
  <c r="AJ563" i="555"/>
  <c r="AA567" i="555"/>
  <c r="Z567" i="555"/>
  <c r="AA566" i="555"/>
  <c r="Z566" i="555"/>
  <c r="AA563" i="555"/>
  <c r="Z563" i="555"/>
  <c r="AA560" i="555"/>
  <c r="Z560" i="555"/>
  <c r="AK552" i="555"/>
  <c r="AJ552" i="555"/>
  <c r="AA552" i="555"/>
  <c r="Z552" i="555"/>
  <c r="AK550" i="555"/>
  <c r="AJ550" i="555"/>
  <c r="AA550" i="555"/>
  <c r="Z550" i="555"/>
  <c r="AK548" i="555"/>
  <c r="AJ548" i="555"/>
  <c r="AA548" i="555"/>
  <c r="Z548" i="555"/>
  <c r="AK535" i="555"/>
  <c r="AJ535" i="555"/>
  <c r="AK534" i="555"/>
  <c r="AJ534" i="555"/>
  <c r="AK533" i="555"/>
  <c r="AJ533" i="555"/>
  <c r="AK532" i="555"/>
  <c r="AJ532" i="555"/>
  <c r="AK531" i="555"/>
  <c r="AJ531" i="555"/>
  <c r="AK530" i="555"/>
  <c r="AJ530" i="555"/>
  <c r="AK529" i="555"/>
  <c r="AJ529" i="555"/>
  <c r="AK528" i="555"/>
  <c r="AJ528" i="555"/>
  <c r="AK527" i="555"/>
  <c r="AJ527" i="555"/>
  <c r="AK526" i="555"/>
  <c r="AJ526" i="555"/>
  <c r="AK525" i="555"/>
  <c r="AJ525" i="555"/>
  <c r="AK524" i="555"/>
  <c r="AJ524" i="555"/>
  <c r="AA535" i="555"/>
  <c r="Z535" i="555"/>
  <c r="AA534" i="555"/>
  <c r="Z534" i="555"/>
  <c r="AA533" i="555"/>
  <c r="Z533" i="555"/>
  <c r="AA532" i="555"/>
  <c r="Z532" i="555"/>
  <c r="AA531" i="555"/>
  <c r="Z531" i="555"/>
  <c r="AA530" i="555"/>
  <c r="Z530" i="555"/>
  <c r="AA529" i="555"/>
  <c r="Z529" i="555"/>
  <c r="AA528" i="555"/>
  <c r="Z528" i="555"/>
  <c r="AA527" i="555"/>
  <c r="Z527" i="555"/>
  <c r="AA526" i="555"/>
  <c r="Z526" i="555"/>
  <c r="AA525" i="555"/>
  <c r="Z525" i="555"/>
  <c r="AA524" i="555"/>
  <c r="Z524" i="555"/>
  <c r="AJ522" i="555"/>
  <c r="AI522" i="555"/>
  <c r="AJ521" i="555"/>
  <c r="AI521" i="555"/>
  <c r="AJ520" i="555"/>
  <c r="AI520" i="555"/>
  <c r="AJ519" i="555"/>
  <c r="AI519" i="555"/>
  <c r="AJ518" i="555"/>
  <c r="AI518" i="555"/>
  <c r="AJ517" i="555"/>
  <c r="AI517" i="555"/>
  <c r="AJ516" i="555"/>
  <c r="AI516" i="555"/>
  <c r="AJ515" i="555"/>
  <c r="AI515" i="555"/>
  <c r="AJ514" i="555"/>
  <c r="AI514" i="555"/>
  <c r="AJ513" i="555"/>
  <c r="AI513" i="555"/>
  <c r="AJ512" i="555"/>
  <c r="AI512" i="555"/>
  <c r="AJ511" i="555"/>
  <c r="AI511" i="555"/>
  <c r="AJ509" i="555"/>
  <c r="AI509" i="555"/>
  <c r="AJ508" i="555"/>
  <c r="AI508" i="555"/>
  <c r="AJ507" i="555"/>
  <c r="AI507" i="555"/>
  <c r="AJ506" i="555"/>
  <c r="AI506" i="555"/>
  <c r="AJ505" i="555"/>
  <c r="AI505" i="555"/>
  <c r="AJ504" i="555"/>
  <c r="AI504" i="555"/>
  <c r="AJ503" i="555"/>
  <c r="AI503" i="555"/>
  <c r="AJ502" i="555"/>
  <c r="AI502" i="555"/>
  <c r="AJ501" i="555"/>
  <c r="AI501" i="555"/>
  <c r="AJ500" i="555"/>
  <c r="AI500" i="555"/>
  <c r="AJ499" i="555"/>
  <c r="AI499" i="555"/>
  <c r="AJ498" i="555"/>
  <c r="AI498" i="555"/>
  <c r="AJ497" i="555"/>
  <c r="AI497" i="555"/>
  <c r="Z522" i="555"/>
  <c r="Y522" i="555"/>
  <c r="Z521" i="555"/>
  <c r="Y521" i="555"/>
  <c r="Z520" i="555"/>
  <c r="Y520" i="555"/>
  <c r="Z519" i="555"/>
  <c r="Y519" i="555"/>
  <c r="Z518" i="555"/>
  <c r="Y518" i="555"/>
  <c r="Z517" i="555"/>
  <c r="Y517" i="555"/>
  <c r="Z516" i="555"/>
  <c r="Y516" i="555"/>
  <c r="Z515" i="555"/>
  <c r="Y515" i="555"/>
  <c r="Z514" i="555"/>
  <c r="Y514" i="555"/>
  <c r="Z513" i="555"/>
  <c r="Y513" i="555"/>
  <c r="Z512" i="555"/>
  <c r="Y512" i="555"/>
  <c r="Z511" i="555"/>
  <c r="Y511" i="555"/>
  <c r="Z509" i="555"/>
  <c r="Y509" i="555"/>
  <c r="Z508" i="555"/>
  <c r="Y508" i="555"/>
  <c r="Z507" i="555"/>
  <c r="Y507" i="555"/>
  <c r="Z506" i="555"/>
  <c r="Y506" i="555"/>
  <c r="Z505" i="555"/>
  <c r="Y505" i="555"/>
  <c r="Z504" i="555"/>
  <c r="Y504" i="555"/>
  <c r="Z503" i="555"/>
  <c r="Y503" i="555"/>
  <c r="Z502" i="555"/>
  <c r="Y502" i="555"/>
  <c r="Z501" i="555"/>
  <c r="Y501" i="555"/>
  <c r="Z500" i="555"/>
  <c r="Y500" i="555"/>
  <c r="Z499" i="555"/>
  <c r="Y499" i="555"/>
  <c r="Z498" i="555"/>
  <c r="Y498" i="555"/>
  <c r="Z497" i="555"/>
  <c r="Y497" i="555"/>
  <c r="AK489" i="555"/>
  <c r="AJ489" i="555"/>
  <c r="AK488" i="555"/>
  <c r="AJ488" i="555"/>
  <c r="AK487" i="555"/>
  <c r="AJ487" i="555"/>
  <c r="AK486" i="555"/>
  <c r="AJ486" i="555"/>
  <c r="AK485" i="555"/>
  <c r="AJ485" i="555"/>
  <c r="AK484" i="555"/>
  <c r="AJ484" i="555"/>
  <c r="AK483" i="555"/>
  <c r="AJ483" i="555"/>
  <c r="AK482" i="555"/>
  <c r="AJ482" i="555"/>
  <c r="AK481" i="555"/>
  <c r="AJ481" i="555"/>
  <c r="AK480" i="555"/>
  <c r="AJ480" i="555"/>
  <c r="AK479" i="555"/>
  <c r="AJ479" i="555"/>
  <c r="AK477" i="555"/>
  <c r="AJ477" i="555"/>
  <c r="AK476" i="555"/>
  <c r="AJ476" i="555"/>
  <c r="AK475" i="555"/>
  <c r="AJ475" i="555"/>
  <c r="AK474" i="555"/>
  <c r="AJ474" i="555"/>
  <c r="AK473" i="555"/>
  <c r="AJ473" i="555"/>
  <c r="AK472" i="555"/>
  <c r="AJ472" i="555"/>
  <c r="AA489" i="555"/>
  <c r="Z489" i="555"/>
  <c r="AA488" i="555"/>
  <c r="Z488" i="555"/>
  <c r="AA487" i="555"/>
  <c r="Z487" i="555"/>
  <c r="AA486" i="555"/>
  <c r="Z486" i="555"/>
  <c r="AA485" i="555"/>
  <c r="Z485" i="555"/>
  <c r="AA484" i="555"/>
  <c r="Z484" i="555"/>
  <c r="AA483" i="555"/>
  <c r="Z483" i="555"/>
  <c r="AA482" i="555"/>
  <c r="Z482" i="555"/>
  <c r="AA481" i="555"/>
  <c r="Z481" i="555"/>
  <c r="AA480" i="555"/>
  <c r="Z480" i="555"/>
  <c r="AA479" i="555"/>
  <c r="Z479" i="555"/>
  <c r="AA477" i="555"/>
  <c r="Z477" i="555"/>
  <c r="AA476" i="555"/>
  <c r="Z476" i="555"/>
  <c r="AA475" i="555"/>
  <c r="Z475" i="555"/>
  <c r="AA474" i="555"/>
  <c r="Z474" i="555"/>
  <c r="AA473" i="555"/>
  <c r="Z473" i="555"/>
  <c r="AA472" i="555"/>
  <c r="Z472" i="555"/>
  <c r="AK471" i="555"/>
  <c r="AJ471" i="555"/>
  <c r="AK470" i="555"/>
  <c r="AJ470" i="555"/>
  <c r="AK469" i="555"/>
  <c r="AJ469" i="555"/>
  <c r="AK468" i="555"/>
  <c r="AJ468" i="555"/>
  <c r="AK467" i="555"/>
  <c r="AJ467" i="555"/>
  <c r="AK466" i="555"/>
  <c r="AJ466" i="555"/>
  <c r="AK465" i="555"/>
  <c r="AJ465" i="555"/>
  <c r="AK464" i="555"/>
  <c r="AJ464" i="555"/>
  <c r="AK463" i="555"/>
  <c r="AJ463" i="555"/>
  <c r="AK462" i="555"/>
  <c r="AJ462" i="555"/>
  <c r="AK461" i="555"/>
  <c r="AJ461" i="555"/>
  <c r="AK460" i="555"/>
  <c r="AJ460" i="555"/>
  <c r="AK459" i="555"/>
  <c r="AJ459" i="555"/>
  <c r="AK458" i="555"/>
  <c r="AJ458" i="555"/>
  <c r="AK457" i="555"/>
  <c r="AJ457" i="555"/>
  <c r="AK456" i="555"/>
  <c r="AJ456" i="555"/>
  <c r="AK455" i="555"/>
  <c r="AJ455" i="555"/>
  <c r="AK454" i="555"/>
  <c r="AJ454" i="555"/>
  <c r="AK453" i="555"/>
  <c r="AJ453" i="555"/>
  <c r="AK452" i="555"/>
  <c r="AJ452" i="555"/>
  <c r="AK451" i="555"/>
  <c r="AJ451" i="555"/>
  <c r="AK450" i="555"/>
  <c r="AJ450" i="555"/>
  <c r="AK449" i="555"/>
  <c r="AJ449" i="555"/>
  <c r="AK448" i="555"/>
  <c r="AJ448" i="555"/>
  <c r="AK447" i="555"/>
  <c r="AJ447" i="555"/>
  <c r="AK446" i="555"/>
  <c r="AJ446" i="555"/>
  <c r="AK445" i="555"/>
  <c r="AJ445" i="555"/>
  <c r="AK444" i="555"/>
  <c r="AJ444" i="555"/>
  <c r="AK443" i="555"/>
  <c r="AJ443" i="555"/>
  <c r="AK442" i="555"/>
  <c r="AJ442" i="555"/>
  <c r="AK441" i="555"/>
  <c r="AJ441" i="555"/>
  <c r="AK440" i="555"/>
  <c r="AJ440" i="555"/>
  <c r="AK439" i="555"/>
  <c r="AJ439" i="555"/>
  <c r="AA471" i="555"/>
  <c r="Z471" i="555"/>
  <c r="AA470" i="555"/>
  <c r="Z470" i="555"/>
  <c r="AA469" i="555"/>
  <c r="Z469" i="555"/>
  <c r="AA468" i="555"/>
  <c r="Z468" i="555"/>
  <c r="AA467" i="555"/>
  <c r="Z467" i="555"/>
  <c r="AA466" i="555"/>
  <c r="Z466" i="555"/>
  <c r="AA465" i="555"/>
  <c r="Z465" i="555"/>
  <c r="AA464" i="555"/>
  <c r="Z464" i="555"/>
  <c r="AA463" i="555"/>
  <c r="Z463" i="555"/>
  <c r="AA462" i="555"/>
  <c r="Z462" i="555"/>
  <c r="AA461" i="555"/>
  <c r="Z461" i="555"/>
  <c r="AA460" i="555"/>
  <c r="Z460" i="555"/>
  <c r="AA459" i="555"/>
  <c r="Z459" i="555"/>
  <c r="AA458" i="555"/>
  <c r="Z458" i="555"/>
  <c r="AA457" i="555"/>
  <c r="Z457" i="555"/>
  <c r="AA456" i="555"/>
  <c r="Z456" i="555"/>
  <c r="AA455" i="555"/>
  <c r="Z455" i="555"/>
  <c r="AA454" i="555"/>
  <c r="Z454" i="555"/>
  <c r="AA453" i="555"/>
  <c r="Z453" i="555"/>
  <c r="AA452" i="555"/>
  <c r="Z452" i="555"/>
  <c r="AA451" i="555"/>
  <c r="Z451" i="555"/>
  <c r="AA450" i="555"/>
  <c r="Z450" i="555"/>
  <c r="AA449" i="555"/>
  <c r="Z449" i="555"/>
  <c r="AA448" i="555"/>
  <c r="Z448" i="555"/>
  <c r="AA447" i="555"/>
  <c r="Z447" i="555"/>
  <c r="AA446" i="555"/>
  <c r="Z446" i="555"/>
  <c r="AA445" i="555"/>
  <c r="Z445" i="555"/>
  <c r="AA444" i="555"/>
  <c r="Z444" i="555"/>
  <c r="AA443" i="555"/>
  <c r="Z443" i="555"/>
  <c r="AA442" i="555"/>
  <c r="Z442" i="555"/>
  <c r="AA441" i="555"/>
  <c r="Z441" i="555"/>
  <c r="AA440" i="555"/>
  <c r="Z440" i="555"/>
  <c r="AA439" i="555"/>
  <c r="Z439" i="555"/>
  <c r="AK437" i="555"/>
  <c r="AJ437" i="555"/>
  <c r="AK436" i="555"/>
  <c r="AJ436" i="555"/>
  <c r="AK435" i="555"/>
  <c r="AJ435" i="555"/>
  <c r="AK434" i="555"/>
  <c r="AJ434" i="555"/>
  <c r="AK433" i="555"/>
  <c r="AJ433" i="555"/>
  <c r="AK432" i="555"/>
  <c r="AJ432" i="555"/>
  <c r="AK431" i="555"/>
  <c r="AJ431" i="555"/>
  <c r="AK430" i="555"/>
  <c r="AJ430" i="555"/>
  <c r="AK429" i="555"/>
  <c r="AJ429" i="555"/>
  <c r="AK428" i="555"/>
  <c r="AJ428" i="555"/>
  <c r="AK426" i="555"/>
  <c r="AJ426" i="555"/>
  <c r="AK424" i="555"/>
  <c r="AJ424" i="555"/>
  <c r="AK423" i="555"/>
  <c r="AJ423" i="555"/>
  <c r="AK422" i="555"/>
  <c r="AJ422" i="555"/>
  <c r="AK421" i="555"/>
  <c r="AJ421" i="555"/>
  <c r="AK420" i="555"/>
  <c r="AJ420" i="555"/>
  <c r="AK419" i="555"/>
  <c r="AJ419" i="555"/>
  <c r="AK418" i="555"/>
  <c r="AJ418" i="555"/>
  <c r="AK417" i="555"/>
  <c r="AJ417" i="555"/>
  <c r="AK416" i="555"/>
  <c r="AJ416" i="555"/>
  <c r="AK415" i="555"/>
  <c r="AJ415" i="555"/>
  <c r="AK414" i="555"/>
  <c r="AJ414" i="555"/>
  <c r="AK413" i="555"/>
  <c r="AJ413" i="555"/>
  <c r="AK412" i="555"/>
  <c r="AJ412" i="555"/>
  <c r="AK411" i="555"/>
  <c r="AJ411" i="555"/>
  <c r="AK410" i="555"/>
  <c r="AJ410" i="555"/>
  <c r="AK409" i="555"/>
  <c r="AJ409" i="555"/>
  <c r="AK408" i="555"/>
  <c r="AJ408" i="555"/>
  <c r="AK407" i="555"/>
  <c r="AJ407" i="555"/>
  <c r="AK406" i="555"/>
  <c r="AJ406" i="555"/>
  <c r="AK405" i="555"/>
  <c r="AJ405" i="555"/>
  <c r="AK404" i="555"/>
  <c r="AJ404" i="555"/>
  <c r="AK403" i="555"/>
  <c r="AJ403" i="555"/>
  <c r="AK402" i="555"/>
  <c r="AJ402" i="555"/>
  <c r="AK401" i="555"/>
  <c r="AJ401" i="555"/>
  <c r="AK400" i="555"/>
  <c r="AJ400" i="555"/>
  <c r="AK399" i="555"/>
  <c r="AJ399" i="555"/>
  <c r="AK397" i="555"/>
  <c r="AJ397" i="555"/>
  <c r="AK396" i="555"/>
  <c r="AJ396" i="555"/>
  <c r="AK395" i="555"/>
  <c r="AJ395" i="555"/>
  <c r="AK394" i="555"/>
  <c r="AJ394" i="555"/>
  <c r="AK393" i="555"/>
  <c r="AJ393" i="555"/>
  <c r="AK392" i="555"/>
  <c r="AJ392" i="555"/>
  <c r="AK391" i="555"/>
  <c r="AJ391" i="555"/>
  <c r="AK390" i="555"/>
  <c r="AJ390" i="555"/>
  <c r="AK389" i="555"/>
  <c r="AJ389" i="555"/>
  <c r="AK388" i="555"/>
  <c r="AJ388" i="555"/>
  <c r="AK387" i="555"/>
  <c r="AJ387" i="555"/>
  <c r="AK386" i="555"/>
  <c r="AJ386" i="555"/>
  <c r="AK385" i="555"/>
  <c r="AJ385" i="555"/>
  <c r="AK384" i="555"/>
  <c r="AJ384" i="555"/>
  <c r="AK383" i="555"/>
  <c r="AJ383" i="555"/>
  <c r="AK382" i="555"/>
  <c r="AJ382" i="555"/>
  <c r="AK381" i="555"/>
  <c r="AJ381" i="555"/>
  <c r="AK380" i="555"/>
  <c r="AJ380" i="555"/>
  <c r="AK379" i="555"/>
  <c r="AJ379" i="555"/>
  <c r="AK378" i="555"/>
  <c r="AJ378" i="555"/>
  <c r="AK377" i="555"/>
  <c r="AJ377" i="555"/>
  <c r="AK376" i="555"/>
  <c r="AJ376" i="555"/>
  <c r="AK375" i="555"/>
  <c r="AJ375" i="555"/>
  <c r="AK374" i="555"/>
  <c r="AJ374" i="555"/>
  <c r="AK373" i="555"/>
  <c r="AJ373" i="555"/>
  <c r="AK372" i="555"/>
  <c r="AJ372" i="555"/>
  <c r="AK371" i="555"/>
  <c r="AJ371" i="555"/>
  <c r="AK370" i="555"/>
  <c r="AJ370" i="555"/>
  <c r="AK369" i="555"/>
  <c r="AJ369" i="555"/>
  <c r="AK368" i="555"/>
  <c r="AJ368" i="555"/>
  <c r="AK367" i="555"/>
  <c r="AJ367" i="555"/>
  <c r="AK366" i="555"/>
  <c r="AJ366" i="555"/>
  <c r="AK365" i="555"/>
  <c r="AJ365" i="555"/>
  <c r="AK364" i="555"/>
  <c r="AJ364" i="555"/>
  <c r="AK362" i="555"/>
  <c r="AJ362" i="555"/>
  <c r="AK361" i="555"/>
  <c r="AJ361" i="555"/>
  <c r="AA397" i="555"/>
  <c r="Z397" i="555"/>
  <c r="AA396" i="555"/>
  <c r="Z396" i="555"/>
  <c r="AA395" i="555"/>
  <c r="Z395" i="555"/>
  <c r="AA394" i="555"/>
  <c r="Z394" i="555"/>
  <c r="AA393" i="555"/>
  <c r="Z393" i="555"/>
  <c r="AA392" i="555"/>
  <c r="Z392" i="555"/>
  <c r="AA391" i="555"/>
  <c r="Z391" i="555"/>
  <c r="AA390" i="555"/>
  <c r="Z390" i="555"/>
  <c r="AA389" i="555"/>
  <c r="Z389" i="555"/>
  <c r="AA388" i="555"/>
  <c r="Z388" i="555"/>
  <c r="AA387" i="555"/>
  <c r="Z387" i="555"/>
  <c r="AA386" i="555"/>
  <c r="Z386" i="555"/>
  <c r="AA385" i="555"/>
  <c r="Z385" i="555"/>
  <c r="AA384" i="555"/>
  <c r="Z384" i="555"/>
  <c r="AA383" i="555"/>
  <c r="Z383" i="555"/>
  <c r="AA382" i="555"/>
  <c r="Z382" i="555"/>
  <c r="AA381" i="555"/>
  <c r="Z381" i="555"/>
  <c r="AA380" i="555"/>
  <c r="Z380" i="555"/>
  <c r="AA379" i="555"/>
  <c r="Z379" i="555"/>
  <c r="AA378" i="555"/>
  <c r="Z378" i="555"/>
  <c r="AA377" i="555"/>
  <c r="Z377" i="555"/>
  <c r="AA376" i="555"/>
  <c r="Z376" i="555"/>
  <c r="AA375" i="555"/>
  <c r="Z375" i="555"/>
  <c r="AA374" i="555"/>
  <c r="Z374" i="555"/>
  <c r="AA373" i="555"/>
  <c r="Z373" i="555"/>
  <c r="AA372" i="555"/>
  <c r="Z372" i="555"/>
  <c r="AA371" i="555"/>
  <c r="Z371" i="555"/>
  <c r="AA370" i="555"/>
  <c r="Z370" i="555"/>
  <c r="AA369" i="555"/>
  <c r="Z369" i="555"/>
  <c r="AA368" i="555"/>
  <c r="Z368" i="555"/>
  <c r="AA367" i="555"/>
  <c r="Z367" i="555"/>
  <c r="AA366" i="555"/>
  <c r="Z366" i="555"/>
  <c r="AA365" i="555"/>
  <c r="Z365" i="555"/>
  <c r="AA364" i="555"/>
  <c r="Z364" i="555"/>
  <c r="AA362" i="555"/>
  <c r="Z362" i="555"/>
  <c r="AA361" i="555"/>
  <c r="Z361" i="555"/>
  <c r="AK359" i="555"/>
  <c r="AJ359" i="555"/>
  <c r="AK358" i="555"/>
  <c r="AJ358" i="555"/>
  <c r="AA359" i="555"/>
  <c r="Z359" i="555"/>
  <c r="AA358" i="555"/>
  <c r="Z358" i="555"/>
  <c r="AQ331" i="555"/>
  <c r="AQ330" i="555"/>
  <c r="AK356" i="555"/>
  <c r="AJ356" i="555"/>
  <c r="AK355" i="555"/>
  <c r="AJ355" i="555"/>
  <c r="AK354" i="555"/>
  <c r="AJ354" i="555"/>
  <c r="AK353" i="555"/>
  <c r="AJ353" i="555"/>
  <c r="AK352" i="555"/>
  <c r="AJ352" i="555"/>
  <c r="AK351" i="555"/>
  <c r="AJ351" i="555"/>
  <c r="AK350" i="555"/>
  <c r="AJ350" i="555"/>
  <c r="AK349" i="555"/>
  <c r="AJ349" i="555"/>
  <c r="AK348" i="555"/>
  <c r="AJ348" i="555"/>
  <c r="AK347" i="555"/>
  <c r="AJ347" i="555"/>
  <c r="AK346" i="555"/>
  <c r="AJ346" i="555"/>
  <c r="AK345" i="555"/>
  <c r="AJ345" i="555"/>
  <c r="AK344" i="555"/>
  <c r="AJ344" i="555"/>
  <c r="AK343" i="555"/>
  <c r="AJ343" i="555"/>
  <c r="AK342" i="555"/>
  <c r="AJ342" i="555"/>
  <c r="AK341" i="555"/>
  <c r="AJ341" i="555"/>
  <c r="AK340" i="555"/>
  <c r="AJ340" i="555"/>
  <c r="AK339" i="555"/>
  <c r="AJ339" i="555"/>
  <c r="AK338" i="555"/>
  <c r="AJ338" i="555"/>
  <c r="AK337" i="555"/>
  <c r="AJ337" i="555"/>
  <c r="AK336" i="555"/>
  <c r="AJ336" i="555"/>
  <c r="AK335" i="555"/>
  <c r="AJ335" i="555"/>
  <c r="AK334" i="555"/>
  <c r="AJ334" i="555"/>
  <c r="AK333" i="555"/>
  <c r="AJ333" i="555"/>
  <c r="AK332" i="555"/>
  <c r="AJ332" i="555"/>
  <c r="AK331" i="555"/>
  <c r="AJ331" i="555"/>
  <c r="AK330" i="555"/>
  <c r="AJ330" i="555"/>
  <c r="AK329" i="555"/>
  <c r="AJ329" i="555"/>
  <c r="AK328" i="555"/>
  <c r="AJ328" i="555"/>
  <c r="AK327" i="555"/>
  <c r="AJ327" i="555"/>
  <c r="AA356" i="555"/>
  <c r="Z356" i="555"/>
  <c r="AA355" i="555"/>
  <c r="Z355" i="555"/>
  <c r="AA354" i="555"/>
  <c r="Z354" i="555"/>
  <c r="AA353" i="555"/>
  <c r="Z353" i="555"/>
  <c r="AA352" i="555"/>
  <c r="Z352" i="555"/>
  <c r="AA351" i="555"/>
  <c r="Z351" i="555"/>
  <c r="AA350" i="555"/>
  <c r="Z350" i="555"/>
  <c r="AA349" i="555"/>
  <c r="Z349" i="555"/>
  <c r="AA348" i="555"/>
  <c r="Z348" i="555"/>
  <c r="AA347" i="555"/>
  <c r="Z347" i="555"/>
  <c r="AA346" i="555"/>
  <c r="Z346" i="555"/>
  <c r="AA345" i="555"/>
  <c r="Z345" i="555"/>
  <c r="AA344" i="555"/>
  <c r="Z344" i="555"/>
  <c r="AA343" i="555"/>
  <c r="Z343" i="555"/>
  <c r="AA342" i="555"/>
  <c r="Z342" i="555"/>
  <c r="AA341" i="555"/>
  <c r="Z341" i="555"/>
  <c r="AA340" i="555"/>
  <c r="Z340" i="555"/>
  <c r="AA339" i="555"/>
  <c r="Z339" i="555"/>
  <c r="AA338" i="555"/>
  <c r="Z338" i="555"/>
  <c r="AA337" i="555"/>
  <c r="Z337" i="555"/>
  <c r="AA336" i="555"/>
  <c r="Z336" i="555"/>
  <c r="AA335" i="555"/>
  <c r="Z335" i="555"/>
  <c r="AA334" i="555"/>
  <c r="Z334" i="555"/>
  <c r="AA333" i="555"/>
  <c r="Z333" i="555"/>
  <c r="AA332" i="555"/>
  <c r="Z332" i="555"/>
  <c r="AA331" i="555"/>
  <c r="Z331" i="555"/>
  <c r="AA330" i="555"/>
  <c r="Z330" i="555"/>
  <c r="AA329" i="555"/>
  <c r="Z329" i="555"/>
  <c r="AA328" i="555"/>
  <c r="Z328" i="555"/>
  <c r="AA327" i="555"/>
  <c r="Z327" i="555"/>
  <c r="AK325" i="555"/>
  <c r="AJ325" i="555"/>
  <c r="AK324" i="555"/>
  <c r="AJ324" i="555"/>
  <c r="AK323" i="555"/>
  <c r="AJ323" i="555"/>
  <c r="AK322" i="555"/>
  <c r="AJ322" i="555"/>
  <c r="AK321" i="555"/>
  <c r="AJ321" i="555"/>
  <c r="AK320" i="555"/>
  <c r="AJ320" i="555"/>
  <c r="AK319" i="555"/>
  <c r="AJ319" i="555"/>
  <c r="AK318" i="555"/>
  <c r="AJ318" i="555"/>
  <c r="AK317" i="555"/>
  <c r="AJ317" i="555"/>
  <c r="AA325" i="555"/>
  <c r="Z325" i="555"/>
  <c r="AA324" i="555"/>
  <c r="Z324" i="555"/>
  <c r="AA323" i="555"/>
  <c r="Z323" i="555"/>
  <c r="AA322" i="555"/>
  <c r="Z322" i="555"/>
  <c r="AA321" i="555"/>
  <c r="Z321" i="555"/>
  <c r="AA320" i="555"/>
  <c r="Z320" i="555"/>
  <c r="AA319" i="555"/>
  <c r="Z319" i="555"/>
  <c r="AA318" i="555"/>
  <c r="Z318" i="555"/>
  <c r="AA317" i="555"/>
  <c r="Z317" i="555"/>
  <c r="AK316" i="555"/>
  <c r="AJ316" i="555"/>
  <c r="AK315" i="555"/>
  <c r="AJ315" i="555"/>
  <c r="AK314" i="555"/>
  <c r="AJ314" i="555"/>
  <c r="AK313" i="555"/>
  <c r="AJ313" i="555"/>
  <c r="AK312" i="555"/>
  <c r="AJ312" i="555"/>
  <c r="AK311" i="555"/>
  <c r="AJ311" i="555"/>
  <c r="AK310" i="555"/>
  <c r="AJ310" i="555"/>
  <c r="AK309" i="555"/>
  <c r="AJ309" i="555"/>
  <c r="AK308" i="555"/>
  <c r="AJ308" i="555"/>
  <c r="AK307" i="555"/>
  <c r="AJ307" i="555"/>
  <c r="AK306" i="555"/>
  <c r="AJ306" i="555"/>
  <c r="AK305" i="555"/>
  <c r="AJ305" i="555"/>
  <c r="AK304" i="555"/>
  <c r="AJ304" i="555"/>
  <c r="AK303" i="555"/>
  <c r="AJ303" i="555"/>
  <c r="AK302" i="555"/>
  <c r="AJ302" i="555"/>
  <c r="AK301" i="555"/>
  <c r="AJ301" i="555"/>
  <c r="AK300" i="555"/>
  <c r="AJ300" i="555"/>
  <c r="AK299" i="555"/>
  <c r="AJ299" i="555"/>
  <c r="AK298" i="555"/>
  <c r="AJ298" i="555"/>
  <c r="AK297" i="555"/>
  <c r="AJ297" i="555"/>
  <c r="AK296" i="555"/>
  <c r="AJ296" i="555"/>
  <c r="AK295" i="555"/>
  <c r="AJ295" i="555"/>
  <c r="AK294" i="555"/>
  <c r="AJ294" i="555"/>
  <c r="AK293" i="555"/>
  <c r="AJ293" i="555"/>
  <c r="AK292" i="555"/>
  <c r="AJ292" i="555"/>
  <c r="AK290" i="555"/>
  <c r="AJ290" i="555"/>
  <c r="AK289" i="555"/>
  <c r="AJ289" i="555"/>
  <c r="AK288" i="555"/>
  <c r="AJ288" i="555"/>
  <c r="AK287" i="555"/>
  <c r="AJ287" i="555"/>
  <c r="AK286" i="555"/>
  <c r="AJ286" i="555"/>
  <c r="AK285" i="555"/>
  <c r="AJ285" i="555"/>
  <c r="AK284" i="555"/>
  <c r="AJ284" i="555"/>
  <c r="AK283" i="555"/>
  <c r="AJ283" i="555"/>
  <c r="AK282" i="555"/>
  <c r="AJ282" i="555"/>
  <c r="AK281" i="555"/>
  <c r="AJ281" i="555"/>
  <c r="AK280" i="555"/>
  <c r="AJ280" i="555"/>
  <c r="AK279" i="555"/>
  <c r="AJ279" i="555"/>
  <c r="AK278" i="555"/>
  <c r="AJ278" i="555"/>
  <c r="AK277" i="555"/>
  <c r="AJ277" i="555"/>
  <c r="AK276" i="555"/>
  <c r="AJ276" i="555"/>
  <c r="AA316" i="555"/>
  <c r="Z316" i="555"/>
  <c r="AA315" i="555"/>
  <c r="Z315" i="555"/>
  <c r="AA314" i="555"/>
  <c r="Z314" i="555"/>
  <c r="AA313" i="555"/>
  <c r="Z313" i="555"/>
  <c r="AA312" i="555"/>
  <c r="Z312" i="555"/>
  <c r="AA311" i="555"/>
  <c r="Z311" i="555"/>
  <c r="AA310" i="555"/>
  <c r="Z310" i="555"/>
  <c r="AA309" i="555"/>
  <c r="Z309" i="555"/>
  <c r="AA308" i="555"/>
  <c r="Z308" i="555"/>
  <c r="AA307" i="555"/>
  <c r="Z307" i="555"/>
  <c r="AA306" i="555"/>
  <c r="Z306" i="555"/>
  <c r="AA305" i="555"/>
  <c r="Z305" i="555"/>
  <c r="AA304" i="555"/>
  <c r="Z304" i="555"/>
  <c r="AA303" i="555"/>
  <c r="Z303" i="555"/>
  <c r="AA302" i="555"/>
  <c r="Z302" i="555"/>
  <c r="AA301" i="555"/>
  <c r="Z301" i="555"/>
  <c r="AA300" i="555"/>
  <c r="Z300" i="555"/>
  <c r="AA299" i="555"/>
  <c r="Z299" i="555"/>
  <c r="AA298" i="555"/>
  <c r="Z298" i="555"/>
  <c r="AA297" i="555"/>
  <c r="Z297" i="555"/>
  <c r="AA296" i="555"/>
  <c r="Z296" i="555"/>
  <c r="AA295" i="555"/>
  <c r="Z295" i="555"/>
  <c r="AA294" i="555"/>
  <c r="Z294" i="555"/>
  <c r="AA293" i="555"/>
  <c r="Z293" i="555"/>
  <c r="AA292" i="555"/>
  <c r="Z292" i="555"/>
  <c r="AA290" i="555"/>
  <c r="Z290" i="555"/>
  <c r="AA289" i="555"/>
  <c r="Z289" i="555"/>
  <c r="AA288" i="555"/>
  <c r="Z288" i="555"/>
  <c r="AA287" i="555"/>
  <c r="Z287" i="555"/>
  <c r="AA286" i="555"/>
  <c r="Z286" i="555"/>
  <c r="AA285" i="555"/>
  <c r="Z285" i="555"/>
  <c r="AA284" i="555"/>
  <c r="Z284" i="555"/>
  <c r="AA283" i="555"/>
  <c r="Z283" i="555"/>
  <c r="AA282" i="555"/>
  <c r="Z282" i="555"/>
  <c r="AA281" i="555"/>
  <c r="Z281" i="555"/>
  <c r="AA280" i="555"/>
  <c r="Z280" i="555"/>
  <c r="AA279" i="555"/>
  <c r="Z279" i="555"/>
  <c r="AA278" i="555"/>
  <c r="Z278" i="555"/>
  <c r="AA277" i="555"/>
  <c r="Z277" i="555"/>
  <c r="AA276" i="555"/>
  <c r="Z276" i="555"/>
  <c r="AK275" i="555"/>
  <c r="AJ275" i="555"/>
  <c r="AK274" i="555"/>
  <c r="AJ274" i="555"/>
  <c r="AK273" i="555"/>
  <c r="AJ273" i="555"/>
  <c r="AK272" i="555"/>
  <c r="AJ272" i="555"/>
  <c r="AK271" i="555"/>
  <c r="AJ271" i="555"/>
  <c r="AK270" i="555"/>
  <c r="AJ270" i="555"/>
  <c r="AK269" i="555"/>
  <c r="AJ269" i="555"/>
  <c r="AK268" i="555"/>
  <c r="AJ268" i="555"/>
  <c r="AK267" i="555"/>
  <c r="AJ267" i="555"/>
  <c r="AK266" i="555"/>
  <c r="AJ266" i="555"/>
  <c r="AK265" i="555"/>
  <c r="AJ265" i="555"/>
  <c r="AK264" i="555"/>
  <c r="AJ264" i="555"/>
  <c r="AK263" i="555"/>
  <c r="AJ263" i="555"/>
  <c r="AK262" i="555"/>
  <c r="AJ262" i="555"/>
  <c r="AK261" i="555"/>
  <c r="AJ261" i="555"/>
  <c r="AK260" i="555"/>
  <c r="AJ260" i="555"/>
  <c r="AK259" i="555"/>
  <c r="AJ259" i="555"/>
  <c r="AK258" i="555"/>
  <c r="AJ258" i="555"/>
  <c r="AK257" i="555"/>
  <c r="AJ257" i="555"/>
  <c r="AK256" i="555"/>
  <c r="AJ256" i="555"/>
  <c r="AK254" i="555"/>
  <c r="AJ254" i="555"/>
  <c r="AK253" i="555"/>
  <c r="AJ253" i="555"/>
  <c r="AK252" i="555"/>
  <c r="AJ252" i="555"/>
  <c r="AK251" i="555"/>
  <c r="AJ251" i="555"/>
  <c r="AK250" i="555"/>
  <c r="AJ250" i="555"/>
  <c r="AK249" i="555"/>
  <c r="AJ249" i="555"/>
  <c r="AK248" i="555"/>
  <c r="AJ248" i="555"/>
  <c r="AK247" i="555"/>
  <c r="AJ247" i="555"/>
  <c r="AA275" i="555"/>
  <c r="Z275" i="555"/>
  <c r="AA274" i="555"/>
  <c r="Z274" i="555"/>
  <c r="AA273" i="555"/>
  <c r="Z273" i="555"/>
  <c r="AA272" i="555"/>
  <c r="Z272" i="555"/>
  <c r="AA271" i="555"/>
  <c r="Z271" i="555"/>
  <c r="AA270" i="555"/>
  <c r="Z270" i="555"/>
  <c r="AA269" i="555"/>
  <c r="Z269" i="555"/>
  <c r="AA268" i="555"/>
  <c r="Z268" i="555"/>
  <c r="AA267" i="555"/>
  <c r="Z267" i="555"/>
  <c r="AA266" i="555"/>
  <c r="Z266" i="555"/>
  <c r="AA265" i="555"/>
  <c r="Z265" i="555"/>
  <c r="AA264" i="555"/>
  <c r="Z264" i="555"/>
  <c r="AA263" i="555"/>
  <c r="Z263" i="555"/>
  <c r="AA262" i="555"/>
  <c r="Z262" i="555"/>
  <c r="AA261" i="555"/>
  <c r="Z261" i="555"/>
  <c r="AA260" i="555"/>
  <c r="Z260" i="555"/>
  <c r="AA259" i="555"/>
  <c r="Z259" i="555"/>
  <c r="AA258" i="555"/>
  <c r="Z258" i="555"/>
  <c r="AA257" i="555"/>
  <c r="Z257" i="555"/>
  <c r="AA256" i="555"/>
  <c r="Z256" i="555"/>
  <c r="AA254" i="555"/>
  <c r="Z254" i="555"/>
  <c r="AA253" i="555"/>
  <c r="Z253" i="555"/>
  <c r="AA252" i="555"/>
  <c r="Z252" i="555"/>
  <c r="AA251" i="555"/>
  <c r="Z251" i="555"/>
  <c r="AA250" i="555"/>
  <c r="Z250" i="555"/>
  <c r="AA249" i="555"/>
  <c r="Z249" i="555"/>
  <c r="AA248" i="555"/>
  <c r="Z248" i="555"/>
  <c r="AA247" i="555"/>
  <c r="Z247" i="555"/>
  <c r="AK245" i="555"/>
  <c r="AJ245" i="555"/>
  <c r="AK243" i="555"/>
  <c r="AJ243" i="555"/>
  <c r="AK242" i="555"/>
  <c r="AJ242" i="555"/>
  <c r="AK241" i="555"/>
  <c r="AJ241" i="555"/>
  <c r="AK240" i="555"/>
  <c r="AJ240" i="555"/>
  <c r="AK239" i="555"/>
  <c r="AJ239" i="555"/>
  <c r="AK238" i="555"/>
  <c r="AJ238" i="555"/>
  <c r="AK237" i="555"/>
  <c r="AJ237" i="555"/>
  <c r="AK236" i="555"/>
  <c r="AJ236" i="555"/>
  <c r="AK235" i="555"/>
  <c r="AJ235" i="555"/>
  <c r="AK234" i="555"/>
  <c r="AJ234" i="555"/>
  <c r="AK233" i="555"/>
  <c r="AJ233" i="555"/>
  <c r="AK232" i="555"/>
  <c r="AJ232" i="555"/>
  <c r="AK231" i="555"/>
  <c r="AJ231" i="555"/>
  <c r="AK230" i="555"/>
  <c r="AJ230" i="555"/>
  <c r="AK229" i="555"/>
  <c r="AJ229" i="555"/>
  <c r="AK228" i="555"/>
  <c r="AJ228" i="555"/>
  <c r="AK227" i="555"/>
  <c r="AJ227" i="555"/>
  <c r="AK226" i="555"/>
  <c r="AJ226" i="555"/>
  <c r="AK225" i="555"/>
  <c r="AJ225" i="555"/>
  <c r="AK224" i="555"/>
  <c r="AJ224" i="555"/>
  <c r="AK223" i="555"/>
  <c r="AJ223" i="555"/>
  <c r="AK222" i="555"/>
  <c r="AJ222" i="555"/>
  <c r="AK221" i="555"/>
  <c r="AJ221" i="555"/>
  <c r="AK220" i="555"/>
  <c r="AJ220" i="555"/>
  <c r="AA245" i="555"/>
  <c r="Z245" i="555"/>
  <c r="AA243" i="555"/>
  <c r="Z243" i="555"/>
  <c r="AA242" i="555"/>
  <c r="Z242" i="555"/>
  <c r="AA241" i="555"/>
  <c r="Z241" i="555"/>
  <c r="AA240" i="555"/>
  <c r="Z240" i="555"/>
  <c r="AA239" i="555"/>
  <c r="Z239" i="555"/>
  <c r="AA238" i="555"/>
  <c r="Z238" i="555"/>
  <c r="AA237" i="555"/>
  <c r="Z237" i="555"/>
  <c r="AA236" i="555"/>
  <c r="Z236" i="555"/>
  <c r="AA235" i="555"/>
  <c r="Z235" i="555"/>
  <c r="AA234" i="555"/>
  <c r="Z234" i="555"/>
  <c r="AA233" i="555"/>
  <c r="Z233" i="555"/>
  <c r="AA232" i="555"/>
  <c r="Z232" i="555"/>
  <c r="AA231" i="555"/>
  <c r="Z231" i="555"/>
  <c r="AA230" i="555"/>
  <c r="Z230" i="555"/>
  <c r="AA229" i="555"/>
  <c r="Z229" i="555"/>
  <c r="AA228" i="555"/>
  <c r="Z228" i="555"/>
  <c r="AA227" i="555"/>
  <c r="Z227" i="555"/>
  <c r="AA226" i="555"/>
  <c r="Z226" i="555"/>
  <c r="AA225" i="555"/>
  <c r="Z225" i="555"/>
  <c r="AA224" i="555"/>
  <c r="Z224" i="555"/>
  <c r="AA223" i="555"/>
  <c r="Z223" i="555"/>
  <c r="AA222" i="555"/>
  <c r="Z222" i="555"/>
  <c r="AA221" i="555"/>
  <c r="Z221" i="555"/>
  <c r="AA220" i="555"/>
  <c r="Z220" i="555"/>
  <c r="AK211" i="555"/>
  <c r="AJ211" i="555"/>
  <c r="AK210" i="555"/>
  <c r="AJ210" i="555"/>
  <c r="AK209" i="555"/>
  <c r="AJ209" i="555"/>
  <c r="AK208" i="555"/>
  <c r="AJ208" i="555"/>
  <c r="AK207" i="555"/>
  <c r="AJ207" i="555"/>
  <c r="AK206" i="555"/>
  <c r="AJ206" i="555"/>
  <c r="AK205" i="555"/>
  <c r="AJ205" i="555"/>
  <c r="AA211" i="555"/>
  <c r="Z211" i="555"/>
  <c r="AA210" i="555"/>
  <c r="Z210" i="555"/>
  <c r="AA209" i="555"/>
  <c r="Z209" i="555"/>
  <c r="AA208" i="555"/>
  <c r="Z208" i="555"/>
  <c r="AA207" i="555"/>
  <c r="Z207" i="555"/>
  <c r="AA206" i="555"/>
  <c r="Z206" i="555"/>
  <c r="AA205" i="555"/>
  <c r="Z205" i="555"/>
  <c r="AK201" i="555"/>
  <c r="AJ201" i="555"/>
  <c r="AK200" i="555"/>
  <c r="AJ200" i="555"/>
  <c r="AK199" i="555"/>
  <c r="AJ199" i="555"/>
  <c r="AK198" i="555"/>
  <c r="AJ198" i="555"/>
  <c r="AK197" i="555"/>
  <c r="AJ197" i="555"/>
  <c r="AK196" i="555"/>
  <c r="AJ196" i="555"/>
  <c r="AK195" i="555"/>
  <c r="AJ195" i="555"/>
  <c r="AK194" i="555"/>
  <c r="AJ194" i="555"/>
  <c r="AK193" i="555"/>
  <c r="AJ193" i="555"/>
  <c r="AK192" i="555"/>
  <c r="AJ192" i="555"/>
  <c r="AK191" i="555"/>
  <c r="AJ191" i="555"/>
  <c r="AK190" i="555"/>
  <c r="AJ190" i="555"/>
  <c r="AK189" i="555"/>
  <c r="AJ189" i="555"/>
  <c r="AK188" i="555"/>
  <c r="AJ188" i="555"/>
  <c r="AK187" i="555"/>
  <c r="AJ187" i="555"/>
  <c r="AK186" i="555"/>
  <c r="AJ186" i="555"/>
  <c r="AA201" i="555"/>
  <c r="Z201" i="555"/>
  <c r="AA200" i="555"/>
  <c r="Z200" i="555"/>
  <c r="AA199" i="555"/>
  <c r="Z199" i="555"/>
  <c r="AA198" i="555"/>
  <c r="Z198" i="555"/>
  <c r="AA197" i="555"/>
  <c r="Z197" i="555"/>
  <c r="AA196" i="555"/>
  <c r="Z196" i="555"/>
  <c r="AA195" i="555"/>
  <c r="Z195" i="555"/>
  <c r="AA194" i="555"/>
  <c r="Z194" i="555"/>
  <c r="AA193" i="555"/>
  <c r="Z193" i="555"/>
  <c r="AA192" i="555"/>
  <c r="Z192" i="555"/>
  <c r="AA191" i="555"/>
  <c r="Z191" i="555"/>
  <c r="AA190" i="555"/>
  <c r="Z190" i="555"/>
  <c r="AA189" i="555"/>
  <c r="Z189" i="555"/>
  <c r="AA188" i="555"/>
  <c r="Z188" i="555"/>
  <c r="AA187" i="555"/>
  <c r="Z187" i="555"/>
  <c r="AA186" i="555"/>
  <c r="Z186" i="555"/>
  <c r="AK184" i="555"/>
  <c r="AJ184" i="555"/>
  <c r="AA184" i="555"/>
  <c r="Z184" i="555"/>
  <c r="AK182" i="555"/>
  <c r="AJ182" i="555"/>
  <c r="AK181" i="555"/>
  <c r="AJ181" i="555"/>
  <c r="AK180" i="555"/>
  <c r="AJ180" i="555"/>
  <c r="AK179" i="555"/>
  <c r="AJ179" i="555"/>
  <c r="AK178" i="555"/>
  <c r="AJ178" i="555"/>
  <c r="AK177" i="555"/>
  <c r="AJ177" i="555"/>
  <c r="AK176" i="555"/>
  <c r="AJ176" i="555"/>
  <c r="AK175" i="555"/>
  <c r="AJ175" i="555"/>
  <c r="AK174" i="555"/>
  <c r="AJ174" i="555"/>
  <c r="AK173" i="555"/>
  <c r="AJ173" i="555"/>
  <c r="AK172" i="555"/>
  <c r="AJ172" i="555"/>
  <c r="AK170" i="555"/>
  <c r="AJ170" i="555"/>
  <c r="AK169" i="555"/>
  <c r="AJ169" i="555"/>
  <c r="AK168" i="555"/>
  <c r="AJ168" i="555"/>
  <c r="AK167" i="555"/>
  <c r="AJ167" i="555"/>
  <c r="AK166" i="555"/>
  <c r="AJ166" i="555"/>
  <c r="AK165" i="555"/>
  <c r="AJ165" i="555"/>
  <c r="AA182" i="555"/>
  <c r="Z182" i="555"/>
  <c r="AA181" i="555"/>
  <c r="Z181" i="555"/>
  <c r="AA180" i="555"/>
  <c r="Z180" i="555"/>
  <c r="AA179" i="555"/>
  <c r="Z179" i="555"/>
  <c r="AA178" i="555"/>
  <c r="Z178" i="555"/>
  <c r="AA177" i="555"/>
  <c r="Z177" i="555"/>
  <c r="AA176" i="555"/>
  <c r="Z176" i="555"/>
  <c r="AA175" i="555"/>
  <c r="Z175" i="555"/>
  <c r="AA174" i="555"/>
  <c r="Z174" i="555"/>
  <c r="AA173" i="555"/>
  <c r="Z173" i="555"/>
  <c r="AA172" i="555"/>
  <c r="Z172" i="555"/>
  <c r="AA170" i="555"/>
  <c r="Z170" i="555"/>
  <c r="AA169" i="555"/>
  <c r="Z169" i="555"/>
  <c r="AA168" i="555"/>
  <c r="Z168" i="555"/>
  <c r="AA167" i="555"/>
  <c r="Z167" i="555"/>
  <c r="AA166" i="555"/>
  <c r="Z166" i="555"/>
  <c r="AA165" i="555"/>
  <c r="Z165" i="555"/>
  <c r="AK162" i="555"/>
  <c r="AJ162" i="555"/>
  <c r="AK161" i="555"/>
  <c r="AJ161" i="555"/>
  <c r="AK160" i="555"/>
  <c r="AJ160" i="555"/>
  <c r="AK159" i="555"/>
  <c r="AJ159" i="555"/>
  <c r="AK158" i="555"/>
  <c r="AJ158" i="555"/>
  <c r="AK157" i="555"/>
  <c r="AJ157" i="555"/>
  <c r="AK156" i="555"/>
  <c r="AJ156" i="555"/>
  <c r="AK155" i="555"/>
  <c r="AJ155" i="555"/>
  <c r="AK154" i="555"/>
  <c r="AJ154" i="555"/>
  <c r="AK153" i="555"/>
  <c r="AJ153" i="555"/>
  <c r="AA162" i="555"/>
  <c r="Z162" i="555"/>
  <c r="AA161" i="555"/>
  <c r="Z161" i="555"/>
  <c r="AA160" i="555"/>
  <c r="Z160" i="555"/>
  <c r="AA159" i="555"/>
  <c r="Z159" i="555"/>
  <c r="AA158" i="555"/>
  <c r="Z158" i="555"/>
  <c r="AA157" i="555"/>
  <c r="Z157" i="555"/>
  <c r="AA156" i="555"/>
  <c r="Z156" i="555"/>
  <c r="AA155" i="555"/>
  <c r="Z155" i="555"/>
  <c r="AA154" i="555"/>
  <c r="Z154" i="555"/>
  <c r="AA153" i="555"/>
  <c r="Z153" i="555"/>
  <c r="AK147" i="555"/>
  <c r="AJ147" i="555"/>
  <c r="AK146" i="555"/>
  <c r="AJ146" i="555"/>
  <c r="AK145" i="555"/>
  <c r="AJ145" i="555"/>
  <c r="AA147" i="555"/>
  <c r="Z147" i="555"/>
  <c r="AA146" i="555"/>
  <c r="Z146" i="555"/>
  <c r="AA145" i="555"/>
  <c r="Z145" i="555"/>
  <c r="AA142" i="555"/>
  <c r="Z142" i="555"/>
  <c r="AK136" i="555"/>
  <c r="AJ136" i="555"/>
  <c r="AK135" i="555"/>
  <c r="AJ135" i="555"/>
  <c r="AK134" i="555"/>
  <c r="AJ134" i="555"/>
  <c r="AK132" i="555"/>
  <c r="AJ132" i="555"/>
  <c r="AK131" i="555"/>
  <c r="AJ131" i="555"/>
  <c r="AK130" i="555"/>
  <c r="AJ130" i="555"/>
  <c r="AK129" i="555"/>
  <c r="AJ129" i="555"/>
  <c r="AK128" i="555"/>
  <c r="AJ128" i="555"/>
  <c r="AK127" i="555"/>
  <c r="AJ127" i="555"/>
  <c r="AK126" i="555"/>
  <c r="AJ126" i="555"/>
  <c r="AK125" i="555"/>
  <c r="AJ125" i="555"/>
  <c r="AK124" i="555"/>
  <c r="AJ124" i="555"/>
  <c r="AK123" i="555"/>
  <c r="AJ123" i="555"/>
  <c r="AK122" i="555"/>
  <c r="AJ122" i="555"/>
  <c r="AK121" i="555"/>
  <c r="AJ121" i="555"/>
  <c r="AK120" i="555"/>
  <c r="AJ120" i="555"/>
  <c r="AK119" i="555"/>
  <c r="AJ119" i="555"/>
  <c r="AK118" i="555"/>
  <c r="AJ118" i="555"/>
  <c r="AK117" i="555"/>
  <c r="AJ117" i="555"/>
  <c r="AK116" i="555"/>
  <c r="AJ116" i="555"/>
  <c r="AK115" i="555"/>
  <c r="AJ115" i="555"/>
  <c r="AK113" i="555"/>
  <c r="AJ113" i="555"/>
  <c r="AA136" i="555"/>
  <c r="Z136" i="555"/>
  <c r="AA135" i="555"/>
  <c r="Z135" i="555"/>
  <c r="AA134" i="555"/>
  <c r="Z134" i="555"/>
  <c r="AA132" i="555"/>
  <c r="Z132" i="555"/>
  <c r="AA131" i="555"/>
  <c r="Z131" i="555"/>
  <c r="AA130" i="555"/>
  <c r="Z130" i="555"/>
  <c r="AA129" i="555"/>
  <c r="Z129" i="555"/>
  <c r="AA128" i="555"/>
  <c r="Z128" i="555"/>
  <c r="AA127" i="555"/>
  <c r="Z127" i="555"/>
  <c r="AA126" i="555"/>
  <c r="Z126" i="555"/>
  <c r="AA125" i="555"/>
  <c r="Z125" i="555"/>
  <c r="AA124" i="555"/>
  <c r="Z124" i="555"/>
  <c r="AA123" i="555"/>
  <c r="Z123" i="555"/>
  <c r="AA122" i="555"/>
  <c r="Z122" i="555"/>
  <c r="AA121" i="555"/>
  <c r="Z121" i="555"/>
  <c r="AA120" i="555"/>
  <c r="Z120" i="555"/>
  <c r="AA119" i="555"/>
  <c r="Z119" i="555"/>
  <c r="AA118" i="555"/>
  <c r="Z118" i="555"/>
  <c r="AA117" i="555"/>
  <c r="Z117" i="555"/>
  <c r="AA116" i="555"/>
  <c r="Z116" i="555"/>
  <c r="AA115" i="555"/>
  <c r="Z115" i="555"/>
  <c r="AA113" i="555"/>
  <c r="Z113" i="555"/>
  <c r="AK67" i="555"/>
  <c r="AJ67" i="555"/>
  <c r="AK66" i="555"/>
  <c r="AJ66" i="555"/>
  <c r="AA67" i="555"/>
  <c r="Z67" i="555"/>
  <c r="AA66" i="555"/>
  <c r="Z66" i="555"/>
  <c r="AC13" i="555" l="1"/>
  <c r="AD1802" i="555"/>
  <c r="AD867" i="555"/>
  <c r="AD1784" i="555"/>
  <c r="AD1800" i="555"/>
  <c r="AD865" i="555"/>
  <c r="AE867" i="555"/>
  <c r="AE1802" i="555"/>
  <c r="AE1800" i="555"/>
  <c r="AE865" i="555"/>
  <c r="AE1784" i="555"/>
  <c r="AG1059" i="555"/>
  <c r="AH1059" i="555" s="1"/>
  <c r="B6" i="6"/>
  <c r="B5" i="6"/>
  <c r="B1802" i="555" l="1"/>
  <c r="B1800" i="555"/>
  <c r="B1799" i="555"/>
  <c r="B1798" i="555"/>
  <c r="B1797" i="555"/>
  <c r="AF1796" i="555"/>
  <c r="AG1796" i="555" s="1"/>
  <c r="AH1796" i="555" s="1"/>
  <c r="B1796" i="555"/>
  <c r="B1795" i="555"/>
  <c r="B1794" i="555"/>
  <c r="B1793" i="555"/>
  <c r="AD1792" i="555"/>
  <c r="B1792" i="555"/>
  <c r="Z1791" i="555"/>
  <c r="AB1791" i="555" s="1"/>
  <c r="B1791" i="555"/>
  <c r="B1790" i="555"/>
  <c r="AF1789" i="555"/>
  <c r="AG1789" i="555" s="1"/>
  <c r="AH1789" i="555" s="1"/>
  <c r="B1789" i="555"/>
  <c r="AD1788" i="555"/>
  <c r="B1788" i="555"/>
  <c r="Z1787" i="555"/>
  <c r="AB1787" i="555" s="1"/>
  <c r="B1787" i="555"/>
  <c r="AF1786" i="555"/>
  <c r="AG1786" i="555" s="1"/>
  <c r="AH1786" i="555" s="1"/>
  <c r="B1786" i="555"/>
  <c r="B1785" i="555"/>
  <c r="AF1784" i="555"/>
  <c r="AG1784" i="555" s="1"/>
  <c r="AH1784" i="555" s="1"/>
  <c r="B1784" i="555"/>
  <c r="AF1783" i="555"/>
  <c r="AG1783" i="555" s="1"/>
  <c r="AH1783" i="555" s="1"/>
  <c r="B1783" i="555"/>
  <c r="Z1782" i="555"/>
  <c r="AB1782" i="555" s="1"/>
  <c r="B1782" i="555"/>
  <c r="B1781" i="555"/>
  <c r="AF1780" i="555"/>
  <c r="AG1780" i="555" s="1"/>
  <c r="AH1780" i="555" s="1"/>
  <c r="B1780" i="555"/>
  <c r="AF1779" i="555"/>
  <c r="AG1779" i="555" s="1"/>
  <c r="AH1779" i="555" s="1"/>
  <c r="B1779" i="555"/>
  <c r="AF1778" i="555"/>
  <c r="AG1778" i="555" s="1"/>
  <c r="AH1778" i="555" s="1"/>
  <c r="B1778" i="555"/>
  <c r="AF1777" i="555"/>
  <c r="AG1777" i="555" s="1"/>
  <c r="AH1777" i="555" s="1"/>
  <c r="B1777" i="555"/>
  <c r="B1764" i="555"/>
  <c r="AF1763" i="555"/>
  <c r="AG1763" i="555" s="1"/>
  <c r="AH1763" i="555" s="1"/>
  <c r="B1763" i="555"/>
  <c r="AF1762" i="555"/>
  <c r="AG1762" i="555" s="1"/>
  <c r="AH1762" i="555" s="1"/>
  <c r="B1762" i="555"/>
  <c r="AD1761" i="555"/>
  <c r="B1761" i="555"/>
  <c r="AD1760" i="555"/>
  <c r="B1760" i="555"/>
  <c r="B1759" i="555"/>
  <c r="AD1758" i="555"/>
  <c r="B1758" i="555"/>
  <c r="AD1757" i="555"/>
  <c r="B1757" i="555"/>
  <c r="B1756" i="555"/>
  <c r="AD1755" i="555"/>
  <c r="B1755" i="555"/>
  <c r="Z1754" i="555"/>
  <c r="AB1754" i="555" s="1"/>
  <c r="B1754" i="555"/>
  <c r="AF1753" i="555"/>
  <c r="AG1753" i="555" s="1"/>
  <c r="AH1753" i="555" s="1"/>
  <c r="B1753" i="555"/>
  <c r="AA1752" i="555"/>
  <c r="AB1752" i="555" s="1"/>
  <c r="B1752" i="555"/>
  <c r="B1751" i="555"/>
  <c r="AQ1750" i="555"/>
  <c r="Z1750" i="555"/>
  <c r="AB1750" i="555" s="1"/>
  <c r="B1750" i="555"/>
  <c r="AD1749" i="555"/>
  <c r="B1749" i="555"/>
  <c r="B1748" i="555"/>
  <c r="B1747" i="555"/>
  <c r="AQ1746" i="555"/>
  <c r="Z1746" i="555"/>
  <c r="AB1746" i="555" s="1"/>
  <c r="B1746" i="555"/>
  <c r="B1743" i="555"/>
  <c r="B1742" i="555"/>
  <c r="AQ1741" i="555"/>
  <c r="Z1741" i="555"/>
  <c r="AB1741" i="555" s="1"/>
  <c r="B1741" i="555"/>
  <c r="AQ1740" i="555"/>
  <c r="Z1740" i="555"/>
  <c r="AB1740" i="555" s="1"/>
  <c r="B1740" i="555"/>
  <c r="B1739" i="555"/>
  <c r="AQ1738" i="555"/>
  <c r="Z1738" i="555"/>
  <c r="AB1738" i="555" s="1"/>
  <c r="B1738" i="555"/>
  <c r="AQ1737" i="555"/>
  <c r="Z1737" i="555"/>
  <c r="AB1737" i="555" s="1"/>
  <c r="B1737" i="555"/>
  <c r="AQ1736" i="555"/>
  <c r="Z1736" i="555"/>
  <c r="AB1736" i="555" s="1"/>
  <c r="B1736" i="555"/>
  <c r="AQ1735" i="555"/>
  <c r="Z1735" i="555"/>
  <c r="AB1735" i="555" s="1"/>
  <c r="B1735" i="555"/>
  <c r="B1734" i="555"/>
  <c r="B1733" i="555"/>
  <c r="AD1732" i="555"/>
  <c r="AG1732" i="555" s="1"/>
  <c r="AH1732" i="555" s="1"/>
  <c r="B1732" i="555"/>
  <c r="AQ1731" i="555"/>
  <c r="B1731" i="555"/>
  <c r="AQ1730" i="555"/>
  <c r="B1730" i="555"/>
  <c r="AD1729" i="555"/>
  <c r="B1729" i="555"/>
  <c r="AD1728" i="555"/>
  <c r="B1728" i="555"/>
  <c r="B1727" i="555"/>
  <c r="B1726" i="555"/>
  <c r="AQ1725" i="555"/>
  <c r="AA1725" i="555"/>
  <c r="AB1725" i="555" s="1"/>
  <c r="B1725" i="555"/>
  <c r="B1724" i="555"/>
  <c r="B1723" i="555"/>
  <c r="B1722" i="555"/>
  <c r="AQ1721" i="555"/>
  <c r="Z1721" i="555"/>
  <c r="AB1721" i="555" s="1"/>
  <c r="B1721" i="555"/>
  <c r="AD1716" i="555"/>
  <c r="B1716" i="555"/>
  <c r="AF1715" i="555"/>
  <c r="AG1715" i="555" s="1"/>
  <c r="AH1715" i="555" s="1"/>
  <c r="B1715" i="555"/>
  <c r="B1714" i="555"/>
  <c r="B1713" i="555"/>
  <c r="AQ1712" i="555"/>
  <c r="B1712" i="555"/>
  <c r="AQ1711" i="555"/>
  <c r="Z1711" i="555"/>
  <c r="AB1711" i="555" s="1"/>
  <c r="B1711" i="555"/>
  <c r="AQ1710" i="555"/>
  <c r="B1710" i="555"/>
  <c r="AQ1709" i="555"/>
  <c r="Z1709" i="555"/>
  <c r="AB1709" i="555" s="1"/>
  <c r="B1709" i="555"/>
  <c r="AQ1708" i="555"/>
  <c r="B1708" i="555"/>
  <c r="AQ1706" i="555"/>
  <c r="Z1706" i="555"/>
  <c r="AB1706" i="555" s="1"/>
  <c r="B1706" i="555"/>
  <c r="AQ1705" i="555"/>
  <c r="B1705" i="555"/>
  <c r="AQ1704" i="555"/>
  <c r="AA1704" i="555"/>
  <c r="AB1704" i="555" s="1"/>
  <c r="B1704" i="555"/>
  <c r="AQ1703" i="555"/>
  <c r="B1703" i="555"/>
  <c r="AQ1692" i="555"/>
  <c r="B1692" i="555"/>
  <c r="AQ1691" i="555"/>
  <c r="Z1691" i="555"/>
  <c r="AB1691" i="555" s="1"/>
  <c r="B1691" i="555"/>
  <c r="B1690" i="555"/>
  <c r="B1689" i="555"/>
  <c r="B1688" i="555"/>
  <c r="B1687" i="555"/>
  <c r="B1686" i="555"/>
  <c r="B1685" i="555"/>
  <c r="B1684" i="555"/>
  <c r="B1683" i="555"/>
  <c r="B1681" i="555"/>
  <c r="B1680" i="555"/>
  <c r="B1679" i="555"/>
  <c r="B1678" i="555"/>
  <c r="B1677" i="555"/>
  <c r="B1676" i="555"/>
  <c r="B1675" i="555"/>
  <c r="B1674" i="555"/>
  <c r="B1673" i="555"/>
  <c r="B1672" i="555"/>
  <c r="B1671" i="555"/>
  <c r="B1670" i="555"/>
  <c r="B1669" i="555"/>
  <c r="B1668" i="555"/>
  <c r="B1667" i="555"/>
  <c r="B1666" i="555"/>
  <c r="B1665" i="555"/>
  <c r="B1664" i="555"/>
  <c r="B1663" i="555"/>
  <c r="B1662" i="555"/>
  <c r="B1661" i="555"/>
  <c r="B1660" i="555"/>
  <c r="B1659" i="555"/>
  <c r="B1658" i="555"/>
  <c r="B1657" i="555"/>
  <c r="B1656" i="555"/>
  <c r="AQ1655" i="555"/>
  <c r="Z1655" i="555"/>
  <c r="AB1655" i="555" s="1"/>
  <c r="B1655" i="555"/>
  <c r="AQ1654" i="555"/>
  <c r="Z1654" i="555"/>
  <c r="AB1654" i="555" s="1"/>
  <c r="B1654" i="555"/>
  <c r="AQ1653" i="555"/>
  <c r="Z1653" i="555"/>
  <c r="AB1653" i="555" s="1"/>
  <c r="B1653" i="555"/>
  <c r="B1652" i="555"/>
  <c r="B1651" i="555"/>
  <c r="B1650" i="555"/>
  <c r="B1649" i="555"/>
  <c r="B1648" i="555"/>
  <c r="B1647" i="555"/>
  <c r="B1646" i="555"/>
  <c r="B1645" i="555"/>
  <c r="B1644" i="555"/>
  <c r="B1643" i="555"/>
  <c r="B1642" i="555"/>
  <c r="B1641" i="555"/>
  <c r="B1640" i="555"/>
  <c r="B1639" i="555"/>
  <c r="B1638" i="555"/>
  <c r="B1637" i="555"/>
  <c r="B1636" i="555"/>
  <c r="B1635" i="555"/>
  <c r="B1634" i="555"/>
  <c r="B1633" i="555"/>
  <c r="B1632" i="555"/>
  <c r="B1631" i="555"/>
  <c r="B1630" i="555"/>
  <c r="B1629" i="555"/>
  <c r="B1628" i="555"/>
  <c r="B1627" i="555"/>
  <c r="B1626" i="555"/>
  <c r="AQ1625" i="555"/>
  <c r="Z1625" i="555"/>
  <c r="AB1625" i="555" s="1"/>
  <c r="B1625" i="555"/>
  <c r="AQ1624" i="555"/>
  <c r="B1624" i="555"/>
  <c r="AQ1623" i="555"/>
  <c r="Z1623" i="555"/>
  <c r="AB1623" i="555" s="1"/>
  <c r="B1623" i="555"/>
  <c r="AQ1622" i="555"/>
  <c r="B1622" i="555"/>
  <c r="B1621" i="555"/>
  <c r="B1620" i="555"/>
  <c r="AQ1612" i="555"/>
  <c r="B1612" i="555"/>
  <c r="AQ1611" i="555"/>
  <c r="Z1611" i="555"/>
  <c r="AB1611" i="555" s="1"/>
  <c r="B1611" i="555"/>
  <c r="AQ1610" i="555"/>
  <c r="Z1610" i="555"/>
  <c r="AB1610" i="555" s="1"/>
  <c r="B1610" i="555"/>
  <c r="AQ1608" i="555"/>
  <c r="B1608" i="555"/>
  <c r="B1604" i="555"/>
  <c r="B1603" i="555"/>
  <c r="B1602" i="555"/>
  <c r="B1601" i="555"/>
  <c r="B1598" i="555"/>
  <c r="B1596" i="555"/>
  <c r="B1594" i="555"/>
  <c r="AQ1593" i="555"/>
  <c r="Z1593" i="555"/>
  <c r="AB1593" i="555" s="1"/>
  <c r="B1593" i="555"/>
  <c r="B1592" i="555"/>
  <c r="AF1591" i="555"/>
  <c r="AG1591" i="555" s="1"/>
  <c r="AH1591" i="555" s="1"/>
  <c r="B1591" i="555"/>
  <c r="Z1590" i="555"/>
  <c r="AB1590" i="555" s="1"/>
  <c r="B1590" i="555"/>
  <c r="B1589" i="555"/>
  <c r="Z1588" i="555"/>
  <c r="AB1588" i="555" s="1"/>
  <c r="B1588" i="555"/>
  <c r="AF1587" i="555"/>
  <c r="AG1587" i="555" s="1"/>
  <c r="AH1587" i="555" s="1"/>
  <c r="B1587" i="555"/>
  <c r="AF1586" i="555"/>
  <c r="AG1586" i="555" s="1"/>
  <c r="AH1586" i="555" s="1"/>
  <c r="B1586" i="555"/>
  <c r="B1583" i="555"/>
  <c r="B1582" i="555"/>
  <c r="B1579" i="555"/>
  <c r="B1577" i="555"/>
  <c r="B1575" i="555"/>
  <c r="B1572" i="555"/>
  <c r="AQ1568" i="555"/>
  <c r="Z1568" i="555"/>
  <c r="AB1568" i="555" s="1"/>
  <c r="B1568" i="555"/>
  <c r="AQ1566" i="555"/>
  <c r="B1566" i="555"/>
  <c r="AQ1565" i="555"/>
  <c r="Z1565" i="555"/>
  <c r="AB1565" i="555" s="1"/>
  <c r="B1565" i="555"/>
  <c r="AQ1564" i="555"/>
  <c r="B1564" i="555"/>
  <c r="AQ1563" i="555"/>
  <c r="Z1563" i="555"/>
  <c r="AB1563" i="555" s="1"/>
  <c r="B1563" i="555"/>
  <c r="B1562" i="555"/>
  <c r="B1561" i="555"/>
  <c r="AQ1560" i="555"/>
  <c r="B1560" i="555"/>
  <c r="AQ1559" i="555"/>
  <c r="Z1559" i="555"/>
  <c r="AB1559" i="555" s="1"/>
  <c r="B1559" i="555"/>
  <c r="B1558" i="555"/>
  <c r="B1557" i="555"/>
  <c r="B1556" i="555"/>
  <c r="B1555" i="555"/>
  <c r="B1554" i="555"/>
  <c r="B1553" i="555"/>
  <c r="B1552" i="555"/>
  <c r="B1551" i="555"/>
  <c r="AQ1550" i="555"/>
  <c r="B1550" i="555"/>
  <c r="AQ1549" i="555"/>
  <c r="Z1549" i="555"/>
  <c r="AB1549" i="555" s="1"/>
  <c r="B1549" i="555"/>
  <c r="AQ1548" i="555"/>
  <c r="B1548" i="555"/>
  <c r="AQ1547" i="555"/>
  <c r="Z1547" i="555"/>
  <c r="AB1547" i="555" s="1"/>
  <c r="B1547" i="555"/>
  <c r="AQ1546" i="555"/>
  <c r="B1546" i="555"/>
  <c r="B1545" i="555"/>
  <c r="AQ1544" i="555"/>
  <c r="Z1544" i="555"/>
  <c r="AB1544" i="555" s="1"/>
  <c r="B1544" i="555"/>
  <c r="AQ1543" i="555"/>
  <c r="B1543" i="555"/>
  <c r="AQ1542" i="555"/>
  <c r="Z1542" i="555"/>
  <c r="AB1542" i="555" s="1"/>
  <c r="B1542" i="555"/>
  <c r="AQ1541" i="555"/>
  <c r="B1541" i="555"/>
  <c r="AQ1540" i="555"/>
  <c r="Z1540" i="555"/>
  <c r="AB1540" i="555" s="1"/>
  <c r="B1540" i="555"/>
  <c r="B1539" i="555"/>
  <c r="B1538" i="555"/>
  <c r="B1537" i="555"/>
  <c r="AQ1536" i="555"/>
  <c r="Z1536" i="555"/>
  <c r="AB1536" i="555" s="1"/>
  <c r="B1536" i="555"/>
  <c r="B1535" i="555"/>
  <c r="B1534" i="555"/>
  <c r="AQ1533" i="555"/>
  <c r="B1533" i="555"/>
  <c r="AQ1532" i="555"/>
  <c r="Z1532" i="555"/>
  <c r="AB1532" i="555" s="1"/>
  <c r="B1532" i="555"/>
  <c r="AQ1531" i="555"/>
  <c r="B1531" i="555"/>
  <c r="B1530" i="555"/>
  <c r="B1529" i="555"/>
  <c r="B1528" i="555"/>
  <c r="B1527" i="555"/>
  <c r="B1526" i="555"/>
  <c r="B1525" i="555"/>
  <c r="AQ1524" i="555"/>
  <c r="Z1524" i="555"/>
  <c r="AB1524" i="555" s="1"/>
  <c r="B1524" i="555"/>
  <c r="AQ1523" i="555"/>
  <c r="B1523" i="555"/>
  <c r="AQ1522" i="555"/>
  <c r="Z1522" i="555"/>
  <c r="AB1522" i="555" s="1"/>
  <c r="B1522" i="555"/>
  <c r="AQ1521" i="555"/>
  <c r="B1521" i="555"/>
  <c r="B1520" i="555"/>
  <c r="B1519" i="555"/>
  <c r="AQ1518" i="555"/>
  <c r="Z1518" i="555"/>
  <c r="AB1518" i="555" s="1"/>
  <c r="B1518" i="555"/>
  <c r="B1517" i="555"/>
  <c r="AQ1515" i="555"/>
  <c r="B1515" i="555"/>
  <c r="B1514" i="555"/>
  <c r="AQ1513" i="555"/>
  <c r="Z1513" i="555"/>
  <c r="AB1513" i="555" s="1"/>
  <c r="B1513" i="555"/>
  <c r="AQ1512" i="555"/>
  <c r="B1512" i="555"/>
  <c r="B1511" i="555"/>
  <c r="B1510" i="555"/>
  <c r="B1509" i="555"/>
  <c r="B1508" i="555"/>
  <c r="B1507" i="555"/>
  <c r="B1506" i="555"/>
  <c r="B1505" i="555"/>
  <c r="B1504" i="555"/>
  <c r="B1503" i="555"/>
  <c r="B1502" i="555"/>
  <c r="B1501" i="555"/>
  <c r="B1500" i="555"/>
  <c r="B1499" i="555"/>
  <c r="B1498" i="555"/>
  <c r="B1497" i="555"/>
  <c r="AQ1495" i="555"/>
  <c r="B1495" i="555"/>
  <c r="AQ1494" i="555"/>
  <c r="Z1494" i="555"/>
  <c r="AB1494" i="555" s="1"/>
  <c r="B1494" i="555"/>
  <c r="AQ1493" i="555"/>
  <c r="Z1493" i="555"/>
  <c r="AB1493" i="555" s="1"/>
  <c r="B1493" i="555"/>
  <c r="B1492" i="555"/>
  <c r="B1491" i="555"/>
  <c r="B1489" i="555"/>
  <c r="B1488" i="555"/>
  <c r="B1487" i="555"/>
  <c r="B1486" i="555"/>
  <c r="B1485" i="555"/>
  <c r="B1484" i="555"/>
  <c r="B1483" i="555"/>
  <c r="B1482" i="555"/>
  <c r="B1481" i="555"/>
  <c r="B1480" i="555"/>
  <c r="B1479" i="555"/>
  <c r="B1478" i="555"/>
  <c r="B1477" i="555"/>
  <c r="B1476" i="555"/>
  <c r="B1474" i="555"/>
  <c r="B1473" i="555"/>
  <c r="B1472" i="555"/>
  <c r="B1471" i="555"/>
  <c r="B1470" i="555"/>
  <c r="B1469" i="555"/>
  <c r="AQ1468" i="555"/>
  <c r="Z1468" i="555"/>
  <c r="AB1468" i="555" s="1"/>
  <c r="B1468" i="555"/>
  <c r="AQ1467" i="555"/>
  <c r="B1467" i="555"/>
  <c r="AQ1466" i="555"/>
  <c r="Z1466" i="555"/>
  <c r="AB1466" i="555" s="1"/>
  <c r="B1466" i="555"/>
  <c r="AQ1465" i="555"/>
  <c r="B1465" i="555"/>
  <c r="AQ1464" i="555"/>
  <c r="Z1464" i="555"/>
  <c r="AB1464" i="555" s="1"/>
  <c r="B1464" i="555"/>
  <c r="AQ1463" i="555"/>
  <c r="B1463" i="555"/>
  <c r="AQ1462" i="555"/>
  <c r="Z1462" i="555"/>
  <c r="AB1462" i="555" s="1"/>
  <c r="B1462" i="555"/>
  <c r="B1461" i="555"/>
  <c r="AQ1460" i="555"/>
  <c r="B1460" i="555"/>
  <c r="B1459" i="555"/>
  <c r="AQ1458" i="555"/>
  <c r="Z1458" i="555"/>
  <c r="AB1458" i="555" s="1"/>
  <c r="B1458" i="555"/>
  <c r="AQ1457" i="555"/>
  <c r="B1457" i="555"/>
  <c r="AQ1456" i="555"/>
  <c r="Z1456" i="555"/>
  <c r="AB1456" i="555" s="1"/>
  <c r="B1456" i="555"/>
  <c r="AQ1455" i="555"/>
  <c r="B1455" i="555"/>
  <c r="AQ1454" i="555"/>
  <c r="Z1454" i="555"/>
  <c r="AB1454" i="555" s="1"/>
  <c r="B1454" i="555"/>
  <c r="AQ1453" i="555"/>
  <c r="B1453" i="555"/>
  <c r="AQ1452" i="555"/>
  <c r="Z1452" i="555"/>
  <c r="AB1452" i="555" s="1"/>
  <c r="B1452" i="555"/>
  <c r="AQ1451" i="555"/>
  <c r="B1451" i="555"/>
  <c r="AQ1450" i="555"/>
  <c r="Z1450" i="555"/>
  <c r="AB1450" i="555" s="1"/>
  <c r="B1450" i="555"/>
  <c r="B1449" i="555"/>
  <c r="B1448" i="555"/>
  <c r="AQ1447" i="555"/>
  <c r="B1447" i="555"/>
  <c r="B1446" i="555"/>
  <c r="B1445" i="555"/>
  <c r="AQ1444" i="555"/>
  <c r="Z1444" i="555"/>
  <c r="AB1444" i="555" s="1"/>
  <c r="B1444" i="555"/>
  <c r="AQ1443" i="555"/>
  <c r="B1443" i="555"/>
  <c r="B1442" i="555"/>
  <c r="B1441" i="555"/>
  <c r="AQ1440" i="555"/>
  <c r="Z1440" i="555"/>
  <c r="AB1440" i="555" s="1"/>
  <c r="B1440" i="555"/>
  <c r="AQ1439" i="555"/>
  <c r="B1439" i="555"/>
  <c r="AQ1437" i="555"/>
  <c r="Z1437" i="555"/>
  <c r="AB1437" i="555" s="1"/>
  <c r="B1437" i="555"/>
  <c r="AQ1436" i="555"/>
  <c r="B1436" i="555"/>
  <c r="AQ1433" i="555"/>
  <c r="Z1433" i="555"/>
  <c r="AB1433" i="555" s="1"/>
  <c r="B1433" i="555"/>
  <c r="AQ1432" i="555"/>
  <c r="B1432" i="555"/>
  <c r="AQ1430" i="555"/>
  <c r="B1430" i="555"/>
  <c r="AQ1429" i="555"/>
  <c r="Z1429" i="555"/>
  <c r="AB1429" i="555" s="1"/>
  <c r="B1429" i="555"/>
  <c r="AQ1428" i="555"/>
  <c r="B1428" i="555"/>
  <c r="AQ1427" i="555"/>
  <c r="Z1427" i="555"/>
  <c r="AB1427" i="555" s="1"/>
  <c r="B1427" i="555"/>
  <c r="AQ1426" i="555"/>
  <c r="B1426" i="555"/>
  <c r="AQ1425" i="555"/>
  <c r="Z1425" i="555"/>
  <c r="AB1425" i="555" s="1"/>
  <c r="B1425" i="555"/>
  <c r="AQ1424" i="555"/>
  <c r="B1424" i="555"/>
  <c r="AQ1423" i="555"/>
  <c r="Z1423" i="555"/>
  <c r="AB1423" i="555" s="1"/>
  <c r="B1423" i="555"/>
  <c r="AQ1422" i="555"/>
  <c r="B1422" i="555"/>
  <c r="AQ1421" i="555"/>
  <c r="Z1421" i="555"/>
  <c r="AB1421" i="555" s="1"/>
  <c r="B1421" i="555"/>
  <c r="AQ1420" i="555"/>
  <c r="B1420" i="555"/>
  <c r="AQ1419" i="555"/>
  <c r="Z1419" i="555"/>
  <c r="AB1419" i="555" s="1"/>
  <c r="B1419" i="555"/>
  <c r="AQ1418" i="555"/>
  <c r="B1418" i="555"/>
  <c r="AQ1417" i="555"/>
  <c r="Z1417" i="555"/>
  <c r="AB1417" i="555" s="1"/>
  <c r="B1417" i="555"/>
  <c r="AQ1416" i="555"/>
  <c r="B1416" i="555"/>
  <c r="AQ1415" i="555"/>
  <c r="Z1415" i="555"/>
  <c r="AB1415" i="555" s="1"/>
  <c r="B1415" i="555"/>
  <c r="AQ1414" i="555"/>
  <c r="B1414" i="555"/>
  <c r="AQ1413" i="555"/>
  <c r="Z1413" i="555"/>
  <c r="AB1413" i="555" s="1"/>
  <c r="B1413" i="555"/>
  <c r="AQ1412" i="555"/>
  <c r="B1412" i="555"/>
  <c r="AQ1411" i="555"/>
  <c r="Z1411" i="555"/>
  <c r="AB1411" i="555" s="1"/>
  <c r="B1411" i="555"/>
  <c r="AQ1410" i="555"/>
  <c r="B1410" i="555"/>
  <c r="AQ1409" i="555"/>
  <c r="Z1409" i="555"/>
  <c r="AB1409" i="555" s="1"/>
  <c r="B1409" i="555"/>
  <c r="AQ1408" i="555"/>
  <c r="B1408" i="555"/>
  <c r="AQ1407" i="555"/>
  <c r="Z1407" i="555"/>
  <c r="AB1407" i="555" s="1"/>
  <c r="B1407" i="555"/>
  <c r="AQ1406" i="555"/>
  <c r="B1406" i="555"/>
  <c r="AQ1404" i="555"/>
  <c r="Z1404" i="555"/>
  <c r="AB1404" i="555" s="1"/>
  <c r="B1404" i="555"/>
  <c r="AQ1402" i="555"/>
  <c r="B1402" i="555"/>
  <c r="AQ1401" i="555"/>
  <c r="Z1401" i="555"/>
  <c r="AB1401" i="555" s="1"/>
  <c r="B1401" i="555"/>
  <c r="AQ1400" i="555"/>
  <c r="B1400" i="555"/>
  <c r="AQ1399" i="555"/>
  <c r="Z1399" i="555"/>
  <c r="AB1399" i="555" s="1"/>
  <c r="B1399" i="555"/>
  <c r="AQ1398" i="555"/>
  <c r="B1398" i="555"/>
  <c r="AQ1394" i="555"/>
  <c r="Z1394" i="555"/>
  <c r="AB1394" i="555" s="1"/>
  <c r="B1394" i="555"/>
  <c r="AQ1393" i="555"/>
  <c r="B1393" i="555"/>
  <c r="AQ1392" i="555"/>
  <c r="Z1392" i="555"/>
  <c r="AB1392" i="555" s="1"/>
  <c r="B1392" i="555"/>
  <c r="AQ1391" i="555"/>
  <c r="B1391" i="555"/>
  <c r="AQ1390" i="555"/>
  <c r="Z1390" i="555"/>
  <c r="AB1390" i="555" s="1"/>
  <c r="B1390" i="555"/>
  <c r="AQ1389" i="555"/>
  <c r="B1389" i="555"/>
  <c r="B1388" i="555"/>
  <c r="AQ1386" i="555"/>
  <c r="Z1386" i="555"/>
  <c r="AB1386" i="555" s="1"/>
  <c r="B1386" i="555"/>
  <c r="AQ1385" i="555"/>
  <c r="B1385" i="555"/>
  <c r="AQ1384" i="555"/>
  <c r="Z1384" i="555"/>
  <c r="AB1384" i="555" s="1"/>
  <c r="B1384" i="555"/>
  <c r="AQ1383" i="555"/>
  <c r="B1383" i="555"/>
  <c r="AQ1382" i="555"/>
  <c r="Z1382" i="555"/>
  <c r="AB1382" i="555" s="1"/>
  <c r="B1382" i="555"/>
  <c r="AQ1381" i="555"/>
  <c r="B1381" i="555"/>
  <c r="AQ1380" i="555"/>
  <c r="Z1380" i="555"/>
  <c r="AB1380" i="555" s="1"/>
  <c r="B1380" i="555"/>
  <c r="AQ1379" i="555"/>
  <c r="B1379" i="555"/>
  <c r="AQ1378" i="555"/>
  <c r="Z1378" i="555"/>
  <c r="AB1378" i="555" s="1"/>
  <c r="B1378" i="555"/>
  <c r="AQ1377" i="555"/>
  <c r="B1377" i="555"/>
  <c r="AQ1375" i="555"/>
  <c r="Z1375" i="555"/>
  <c r="AB1375" i="555" s="1"/>
  <c r="B1375" i="555"/>
  <c r="AQ1374" i="555"/>
  <c r="B1374" i="555"/>
  <c r="AD1373" i="555"/>
  <c r="B1373" i="555"/>
  <c r="B1372" i="555"/>
  <c r="B1371" i="555"/>
  <c r="B1370" i="555"/>
  <c r="B1368" i="555"/>
  <c r="AQ1366" i="555"/>
  <c r="B1366" i="555"/>
  <c r="AQ1365" i="555"/>
  <c r="B1365" i="555"/>
  <c r="AQ1364" i="555"/>
  <c r="Z1364" i="555"/>
  <c r="AB1364" i="555" s="1"/>
  <c r="B1364" i="555"/>
  <c r="AQ1363" i="555"/>
  <c r="B1363" i="555"/>
  <c r="AQ1362" i="555"/>
  <c r="Z1362" i="555"/>
  <c r="AB1362" i="555" s="1"/>
  <c r="B1362" i="555"/>
  <c r="AQ1361" i="555"/>
  <c r="B1361" i="555"/>
  <c r="AQ1360" i="555"/>
  <c r="Z1360" i="555"/>
  <c r="AB1360" i="555" s="1"/>
  <c r="B1360" i="555"/>
  <c r="AQ1359" i="555"/>
  <c r="B1359" i="555"/>
  <c r="AQ1356" i="555"/>
  <c r="Z1356" i="555"/>
  <c r="AB1356" i="555" s="1"/>
  <c r="B1356" i="555"/>
  <c r="AQ1355" i="555"/>
  <c r="B1355" i="555"/>
  <c r="AQ1354" i="555"/>
  <c r="Z1354" i="555"/>
  <c r="AB1354" i="555" s="1"/>
  <c r="B1354" i="555"/>
  <c r="AQ1353" i="555"/>
  <c r="B1353" i="555"/>
  <c r="AQ1352" i="555"/>
  <c r="Z1352" i="555"/>
  <c r="AB1352" i="555" s="1"/>
  <c r="B1352" i="555"/>
  <c r="AQ1351" i="555"/>
  <c r="B1351" i="555"/>
  <c r="AQ1350" i="555"/>
  <c r="Z1350" i="555"/>
  <c r="AB1350" i="555" s="1"/>
  <c r="B1350" i="555"/>
  <c r="AQ1349" i="555"/>
  <c r="B1349" i="555"/>
  <c r="AQ1348" i="555"/>
  <c r="Z1348" i="555"/>
  <c r="AB1348" i="555" s="1"/>
  <c r="B1348" i="555"/>
  <c r="AQ1347" i="555"/>
  <c r="B1347" i="555"/>
  <c r="AQ1346" i="555"/>
  <c r="Z1346" i="555"/>
  <c r="AB1346" i="555" s="1"/>
  <c r="B1346" i="555"/>
  <c r="AQ1345" i="555"/>
  <c r="B1345" i="555"/>
  <c r="AQ1344" i="555"/>
  <c r="Z1344" i="555"/>
  <c r="AB1344" i="555" s="1"/>
  <c r="B1344" i="555"/>
  <c r="AQ1343" i="555"/>
  <c r="B1343" i="555"/>
  <c r="AQ1342" i="555"/>
  <c r="Z1342" i="555"/>
  <c r="AB1342" i="555" s="1"/>
  <c r="B1342" i="555"/>
  <c r="AQ1341" i="555"/>
  <c r="B1341" i="555"/>
  <c r="B1340" i="555"/>
  <c r="AQ1339" i="555"/>
  <c r="Z1339" i="555"/>
  <c r="AB1339" i="555" s="1"/>
  <c r="B1339" i="555"/>
  <c r="AQ1338" i="555"/>
  <c r="B1338" i="555"/>
  <c r="AQ1337" i="555"/>
  <c r="Z1337" i="555"/>
  <c r="AB1337" i="555" s="1"/>
  <c r="B1337" i="555"/>
  <c r="AQ1336" i="555"/>
  <c r="B1336" i="555"/>
  <c r="AQ1335" i="555"/>
  <c r="Z1335" i="555"/>
  <c r="AB1335" i="555" s="1"/>
  <c r="B1335" i="555"/>
  <c r="AQ1334" i="555"/>
  <c r="B1334" i="555"/>
  <c r="AQ1333" i="555"/>
  <c r="Z1333" i="555"/>
  <c r="AB1333" i="555" s="1"/>
  <c r="B1333" i="555"/>
  <c r="AQ1332" i="555"/>
  <c r="B1332" i="555"/>
  <c r="AQ1331" i="555"/>
  <c r="Z1331" i="555"/>
  <c r="AB1331" i="555" s="1"/>
  <c r="B1331" i="555"/>
  <c r="AQ1330" i="555"/>
  <c r="B1330" i="555"/>
  <c r="AQ1329" i="555"/>
  <c r="Z1329" i="555"/>
  <c r="AB1329" i="555" s="1"/>
  <c r="B1329" i="555"/>
  <c r="AQ1328" i="555"/>
  <c r="B1328" i="555"/>
  <c r="AQ1327" i="555"/>
  <c r="Z1327" i="555"/>
  <c r="AB1327" i="555" s="1"/>
  <c r="B1327" i="555"/>
  <c r="AQ1326" i="555"/>
  <c r="B1326" i="555"/>
  <c r="AQ1325" i="555"/>
  <c r="Z1325" i="555"/>
  <c r="AB1325" i="555" s="1"/>
  <c r="B1325" i="555"/>
  <c r="AQ1324" i="555"/>
  <c r="B1324" i="555"/>
  <c r="B1323" i="555"/>
  <c r="AQ1322" i="555"/>
  <c r="Z1322" i="555"/>
  <c r="AB1322" i="555" s="1"/>
  <c r="B1322" i="555"/>
  <c r="AQ1321" i="555"/>
  <c r="B1321" i="555"/>
  <c r="AQ1320" i="555"/>
  <c r="Z1320" i="555"/>
  <c r="AB1320" i="555" s="1"/>
  <c r="B1320" i="555"/>
  <c r="AQ1319" i="555"/>
  <c r="B1319" i="555"/>
  <c r="AQ1318" i="555"/>
  <c r="Z1318" i="555"/>
  <c r="AB1318" i="555" s="1"/>
  <c r="B1318" i="555"/>
  <c r="AQ1317" i="555"/>
  <c r="B1317" i="555"/>
  <c r="AQ1315" i="555"/>
  <c r="B1315" i="555"/>
  <c r="AQ1314" i="555"/>
  <c r="Z1314" i="555"/>
  <c r="AB1314" i="555" s="1"/>
  <c r="B1314" i="555"/>
  <c r="AQ1313" i="555"/>
  <c r="B1313" i="555"/>
  <c r="AQ1312" i="555"/>
  <c r="Z1312" i="555"/>
  <c r="AB1312" i="555" s="1"/>
  <c r="B1312" i="555"/>
  <c r="AQ1311" i="555"/>
  <c r="B1311" i="555"/>
  <c r="AQ1310" i="555"/>
  <c r="Z1310" i="555"/>
  <c r="AB1310" i="555" s="1"/>
  <c r="B1310" i="555"/>
  <c r="AQ1309" i="555"/>
  <c r="B1309" i="555"/>
  <c r="AQ1308" i="555"/>
  <c r="Z1308" i="555"/>
  <c r="AB1308" i="555" s="1"/>
  <c r="B1308" i="555"/>
  <c r="AQ1307" i="555"/>
  <c r="B1307" i="555"/>
  <c r="AQ1306" i="555"/>
  <c r="Z1306" i="555"/>
  <c r="AB1306" i="555" s="1"/>
  <c r="B1306" i="555"/>
  <c r="AQ1305" i="555"/>
  <c r="B1305" i="555"/>
  <c r="AQ1304" i="555"/>
  <c r="Z1304" i="555"/>
  <c r="AB1304" i="555" s="1"/>
  <c r="B1304" i="555"/>
  <c r="AQ1303" i="555"/>
  <c r="B1303" i="555"/>
  <c r="AQ1302" i="555"/>
  <c r="Z1302" i="555"/>
  <c r="AB1302" i="555" s="1"/>
  <c r="B1302" i="555"/>
  <c r="AQ1301" i="555"/>
  <c r="B1301" i="555"/>
  <c r="AQ1300" i="555"/>
  <c r="Z1300" i="555"/>
  <c r="AB1300" i="555" s="1"/>
  <c r="B1300" i="555"/>
  <c r="AQ1299" i="555"/>
  <c r="B1299" i="555"/>
  <c r="AQ1298" i="555"/>
  <c r="AA1298" i="555"/>
  <c r="AB1298" i="555" s="1"/>
  <c r="B1298" i="555"/>
  <c r="AQ1297" i="555"/>
  <c r="B1297" i="555"/>
  <c r="AQ1296" i="555"/>
  <c r="AA1296" i="555"/>
  <c r="AB1296" i="555" s="1"/>
  <c r="B1296" i="555"/>
  <c r="AQ1295" i="555"/>
  <c r="B1295" i="555"/>
  <c r="B1293" i="555"/>
  <c r="B1292" i="555"/>
  <c r="B1291" i="555"/>
  <c r="B1290" i="555"/>
  <c r="B1289" i="555"/>
  <c r="B1288" i="555"/>
  <c r="B1287" i="555"/>
  <c r="B1286" i="555"/>
  <c r="B1285" i="555"/>
  <c r="B1284" i="555"/>
  <c r="B1283" i="555"/>
  <c r="B1282" i="555"/>
  <c r="B1281" i="555"/>
  <c r="B1280" i="555"/>
  <c r="B1279" i="555"/>
  <c r="B1278" i="555"/>
  <c r="B1277" i="555"/>
  <c r="B1276" i="555"/>
  <c r="B1275" i="555"/>
  <c r="B1274" i="555"/>
  <c r="B1273" i="555"/>
  <c r="B1272" i="555"/>
  <c r="AQ1271" i="555"/>
  <c r="Z1271" i="555"/>
  <c r="AB1271" i="555" s="1"/>
  <c r="B1271" i="555"/>
  <c r="AQ1270" i="555"/>
  <c r="B1270" i="555"/>
  <c r="B1269" i="555"/>
  <c r="B1268" i="555"/>
  <c r="AQ1267" i="555"/>
  <c r="B1267" i="555"/>
  <c r="B1265" i="555"/>
  <c r="B1264" i="555"/>
  <c r="B1263" i="555"/>
  <c r="B1262" i="555"/>
  <c r="B1261" i="555"/>
  <c r="B1260" i="555"/>
  <c r="B1259" i="555"/>
  <c r="B1258" i="555"/>
  <c r="B1257" i="555"/>
  <c r="B1256" i="555"/>
  <c r="B1255" i="555"/>
  <c r="B1254" i="555"/>
  <c r="B1253" i="555"/>
  <c r="B1252" i="555"/>
  <c r="B1251" i="555"/>
  <c r="B1250" i="555"/>
  <c r="B1249" i="555"/>
  <c r="AQ1248" i="555"/>
  <c r="Z1248" i="555"/>
  <c r="AB1248" i="555" s="1"/>
  <c r="B1248" i="555"/>
  <c r="B1247" i="555"/>
  <c r="B1246" i="555"/>
  <c r="B1245" i="555"/>
  <c r="B1244" i="555"/>
  <c r="B1243" i="555"/>
  <c r="B1242" i="555"/>
  <c r="AQ1241" i="555"/>
  <c r="Z1241" i="555"/>
  <c r="AB1241" i="555" s="1"/>
  <c r="B1241" i="555"/>
  <c r="B1240" i="555"/>
  <c r="B1239" i="555"/>
  <c r="B1238" i="555"/>
  <c r="AQ1237" i="555"/>
  <c r="Z1237" i="555"/>
  <c r="AB1237" i="555" s="1"/>
  <c r="B1237" i="555"/>
  <c r="B1236" i="555"/>
  <c r="B1235" i="555"/>
  <c r="B1234" i="555"/>
  <c r="B1233" i="555"/>
  <c r="AQ1232" i="555"/>
  <c r="Z1232" i="555"/>
  <c r="AB1232" i="555" s="1"/>
  <c r="B1232" i="555"/>
  <c r="B1231" i="555"/>
  <c r="B1230" i="555"/>
  <c r="B1229" i="555"/>
  <c r="AQ1228" i="555"/>
  <c r="Z1228" i="555"/>
  <c r="AB1228" i="555" s="1"/>
  <c r="B1228" i="555"/>
  <c r="AQ1227" i="555"/>
  <c r="B1227" i="555"/>
  <c r="AQ1226" i="555"/>
  <c r="Z1226" i="555"/>
  <c r="AB1226" i="555" s="1"/>
  <c r="B1226" i="555"/>
  <c r="AQ1225" i="555"/>
  <c r="B1225" i="555"/>
  <c r="AQ1224" i="555"/>
  <c r="Z1224" i="555"/>
  <c r="AB1224" i="555" s="1"/>
  <c r="B1224" i="555"/>
  <c r="AQ1223" i="555"/>
  <c r="B1223" i="555"/>
  <c r="AQ1222" i="555"/>
  <c r="Z1222" i="555"/>
  <c r="AB1222" i="555" s="1"/>
  <c r="B1222" i="555"/>
  <c r="B1221" i="555"/>
  <c r="B1220" i="555"/>
  <c r="B1219" i="555"/>
  <c r="B1217" i="555"/>
  <c r="AQ1218" i="555"/>
  <c r="Z1218" i="555"/>
  <c r="AB1218" i="555" s="1"/>
  <c r="B1218" i="555"/>
  <c r="AQ1216" i="555"/>
  <c r="Z1216" i="555"/>
  <c r="B1216" i="555"/>
  <c r="B1215" i="555"/>
  <c r="B1214" i="555"/>
  <c r="AQ1212" i="555"/>
  <c r="AA1212" i="555"/>
  <c r="AB1212" i="555" s="1"/>
  <c r="B1212" i="555"/>
  <c r="AQ1211" i="555"/>
  <c r="AA1211" i="555"/>
  <c r="AB1211" i="555" s="1"/>
  <c r="B1211" i="555"/>
  <c r="AQ1210" i="555"/>
  <c r="AA1210" i="555"/>
  <c r="AB1210" i="555" s="1"/>
  <c r="B1210" i="555"/>
  <c r="AQ1209" i="555"/>
  <c r="AA1209" i="555"/>
  <c r="AB1209" i="555" s="1"/>
  <c r="B1209" i="555"/>
  <c r="AQ1208" i="555"/>
  <c r="AA1208" i="555"/>
  <c r="AB1208" i="555" s="1"/>
  <c r="B1208" i="555"/>
  <c r="AQ1207" i="555"/>
  <c r="AA1207" i="555"/>
  <c r="AB1207" i="555" s="1"/>
  <c r="B1207" i="555"/>
  <c r="AQ1206" i="555"/>
  <c r="AA1206" i="555"/>
  <c r="AB1206" i="555" s="1"/>
  <c r="B1206" i="555"/>
  <c r="AQ1205" i="555"/>
  <c r="AA1205" i="555"/>
  <c r="AB1205" i="555" s="1"/>
  <c r="B1205" i="555"/>
  <c r="AQ1204" i="555"/>
  <c r="AA1204" i="555"/>
  <c r="AB1204" i="555" s="1"/>
  <c r="B1204" i="555"/>
  <c r="AQ1203" i="555"/>
  <c r="AA1203" i="555"/>
  <c r="AB1203" i="555" s="1"/>
  <c r="B1203" i="555"/>
  <c r="AQ1202" i="555"/>
  <c r="AA1202" i="555"/>
  <c r="AB1202" i="555" s="1"/>
  <c r="B1202" i="555"/>
  <c r="AQ1200" i="555"/>
  <c r="AA1200" i="555"/>
  <c r="AB1200" i="555" s="1"/>
  <c r="B1200" i="555"/>
  <c r="AQ1199" i="555"/>
  <c r="AA1199" i="555"/>
  <c r="AB1199" i="555" s="1"/>
  <c r="B1199" i="555"/>
  <c r="AQ1198" i="555"/>
  <c r="B1198" i="555"/>
  <c r="AQ1197" i="555"/>
  <c r="B1197" i="555"/>
  <c r="AQ1196" i="555"/>
  <c r="AA1196" i="555"/>
  <c r="AB1196" i="555" s="1"/>
  <c r="B1196" i="555"/>
  <c r="AQ1195" i="555"/>
  <c r="AA1195" i="555"/>
  <c r="AB1195" i="555" s="1"/>
  <c r="B1195" i="555"/>
  <c r="AQ1194" i="555"/>
  <c r="AA1194" i="555"/>
  <c r="AB1194" i="555" s="1"/>
  <c r="B1194" i="555"/>
  <c r="AQ1193" i="555"/>
  <c r="AA1193" i="555"/>
  <c r="AB1193" i="555" s="1"/>
  <c r="B1193" i="555"/>
  <c r="AQ1192" i="555"/>
  <c r="AA1192" i="555"/>
  <c r="AB1192" i="555" s="1"/>
  <c r="B1192" i="555"/>
  <c r="AQ1191" i="555"/>
  <c r="AA1191" i="555"/>
  <c r="AB1191" i="555" s="1"/>
  <c r="B1191" i="555"/>
  <c r="AQ1190" i="555"/>
  <c r="AA1190" i="555"/>
  <c r="AB1190" i="555" s="1"/>
  <c r="B1190" i="555"/>
  <c r="AQ1189" i="555"/>
  <c r="AA1189" i="555"/>
  <c r="AB1189" i="555" s="1"/>
  <c r="B1189" i="555"/>
  <c r="AQ1188" i="555"/>
  <c r="AA1188" i="555"/>
  <c r="AB1188" i="555" s="1"/>
  <c r="B1188" i="555"/>
  <c r="AQ1187" i="555"/>
  <c r="AA1187" i="555"/>
  <c r="AB1187" i="555" s="1"/>
  <c r="B1187" i="555"/>
  <c r="AQ1186" i="555"/>
  <c r="AA1186" i="555"/>
  <c r="AB1186" i="555" s="1"/>
  <c r="B1186" i="555"/>
  <c r="AQ1185" i="555"/>
  <c r="AA1185" i="555"/>
  <c r="AB1185" i="555" s="1"/>
  <c r="B1185" i="555"/>
  <c r="B1184" i="555"/>
  <c r="B1183" i="555"/>
  <c r="B1182" i="555"/>
  <c r="B1181" i="555"/>
  <c r="B1180" i="555"/>
  <c r="B1179" i="555"/>
  <c r="AQ1178" i="555"/>
  <c r="AA1178" i="555"/>
  <c r="AB1178" i="555" s="1"/>
  <c r="B1178" i="555"/>
  <c r="AQ1177" i="555"/>
  <c r="AA1177" i="555"/>
  <c r="AB1177" i="555" s="1"/>
  <c r="B1177" i="555"/>
  <c r="AQ1176" i="555"/>
  <c r="AA1176" i="555"/>
  <c r="AB1176" i="555" s="1"/>
  <c r="B1176" i="555"/>
  <c r="AQ1175" i="555"/>
  <c r="AA1175" i="555"/>
  <c r="AB1175" i="555" s="1"/>
  <c r="B1175" i="555"/>
  <c r="AQ1174" i="555"/>
  <c r="AA1174" i="555"/>
  <c r="AB1174" i="555" s="1"/>
  <c r="B1174" i="555"/>
  <c r="AQ1173" i="555"/>
  <c r="AA1173" i="555"/>
  <c r="AB1173" i="555" s="1"/>
  <c r="B1173" i="555"/>
  <c r="AQ1172" i="555"/>
  <c r="AA1172" i="555"/>
  <c r="AB1172" i="555" s="1"/>
  <c r="B1172" i="555"/>
  <c r="AQ1171" i="555"/>
  <c r="AA1171" i="555"/>
  <c r="AB1171" i="555" s="1"/>
  <c r="B1171" i="555"/>
  <c r="B1170" i="555"/>
  <c r="B1169" i="555"/>
  <c r="AQ1168" i="555"/>
  <c r="AA1168" i="555"/>
  <c r="AB1168" i="555" s="1"/>
  <c r="B1168" i="555"/>
  <c r="AQ1167" i="555"/>
  <c r="AA1167" i="555"/>
  <c r="AB1167" i="555" s="1"/>
  <c r="B1167" i="555"/>
  <c r="AQ1166" i="555"/>
  <c r="AA1166" i="555"/>
  <c r="AB1166" i="555" s="1"/>
  <c r="B1166" i="555"/>
  <c r="AQ1165" i="555"/>
  <c r="B1165" i="555"/>
  <c r="AQ1164" i="555"/>
  <c r="AA1164" i="555"/>
  <c r="AB1164" i="555" s="1"/>
  <c r="B1164" i="555"/>
  <c r="AQ1163" i="555"/>
  <c r="AA1163" i="555"/>
  <c r="AB1163" i="555" s="1"/>
  <c r="B1163" i="555"/>
  <c r="AQ1162" i="555"/>
  <c r="AA1162" i="555"/>
  <c r="AB1162" i="555" s="1"/>
  <c r="B1162" i="555"/>
  <c r="AQ1161" i="555"/>
  <c r="AA1161" i="555"/>
  <c r="AB1161" i="555" s="1"/>
  <c r="B1161" i="555"/>
  <c r="AQ1160" i="555"/>
  <c r="AA1160" i="555"/>
  <c r="AB1160" i="555" s="1"/>
  <c r="B1160" i="555"/>
  <c r="B1159" i="555"/>
  <c r="AQ1158" i="555"/>
  <c r="AA1158" i="555"/>
  <c r="AB1158" i="555" s="1"/>
  <c r="B1158" i="555"/>
  <c r="AQ1157" i="555"/>
  <c r="AA1157" i="555"/>
  <c r="AB1157" i="555" s="1"/>
  <c r="B1157" i="555"/>
  <c r="AQ1156" i="555"/>
  <c r="AA1156" i="555"/>
  <c r="AB1156" i="555" s="1"/>
  <c r="B1156" i="555"/>
  <c r="AQ1155" i="555"/>
  <c r="AA1155" i="555"/>
  <c r="AB1155" i="555" s="1"/>
  <c r="B1155" i="555"/>
  <c r="AQ1154" i="555"/>
  <c r="AA1154" i="555"/>
  <c r="B1154" i="555"/>
  <c r="U1153" i="555"/>
  <c r="B1153" i="555"/>
  <c r="B1151" i="555"/>
  <c r="B1150" i="555"/>
  <c r="B1149" i="555"/>
  <c r="B1148" i="555"/>
  <c r="B1147" i="555"/>
  <c r="B1146" i="555"/>
  <c r="B1145" i="555"/>
  <c r="B1144" i="555"/>
  <c r="AQ1134" i="555"/>
  <c r="B1134" i="555"/>
  <c r="B1133" i="555"/>
  <c r="B1132" i="555"/>
  <c r="B1131" i="555"/>
  <c r="B1130" i="555"/>
  <c r="B1129" i="555"/>
  <c r="B1128" i="555"/>
  <c r="B1127" i="555"/>
  <c r="AQ1125" i="555"/>
  <c r="Y1125" i="555"/>
  <c r="AB1125" i="555" s="1"/>
  <c r="B1125" i="555"/>
  <c r="B1123" i="555"/>
  <c r="B1122" i="555"/>
  <c r="B1121" i="555"/>
  <c r="AQ1120" i="555"/>
  <c r="B1120" i="555"/>
  <c r="AQ1119" i="555"/>
  <c r="Y1119" i="555"/>
  <c r="AB1119" i="555" s="1"/>
  <c r="B1119" i="555"/>
  <c r="B1118" i="555"/>
  <c r="AQ1117" i="555"/>
  <c r="B1117" i="555"/>
  <c r="B1116" i="555"/>
  <c r="B1115" i="555"/>
  <c r="B1114" i="555"/>
  <c r="B1113" i="555"/>
  <c r="B1112" i="555"/>
  <c r="B1111" i="555"/>
  <c r="B1110" i="555"/>
  <c r="B1109" i="555"/>
  <c r="B1108" i="555"/>
  <c r="B1107" i="555"/>
  <c r="B1106" i="555"/>
  <c r="B1105" i="555"/>
  <c r="AQ1104" i="555"/>
  <c r="Y1104" i="555"/>
  <c r="AB1104" i="555" s="1"/>
  <c r="B1104" i="555"/>
  <c r="AQ1103" i="555"/>
  <c r="B1103" i="555"/>
  <c r="AQ1102" i="555"/>
  <c r="Y1102" i="555"/>
  <c r="AB1102" i="555" s="1"/>
  <c r="B1102" i="555"/>
  <c r="AQ1101" i="555"/>
  <c r="B1101" i="555"/>
  <c r="B1100" i="555"/>
  <c r="B1099" i="555"/>
  <c r="AQ1098" i="555"/>
  <c r="Y1098" i="555"/>
  <c r="AB1098" i="555" s="1"/>
  <c r="B1098" i="555"/>
  <c r="AD1097" i="555"/>
  <c r="B1097" i="555"/>
  <c r="AQ1096" i="555"/>
  <c r="B1096" i="555"/>
  <c r="AQ1095" i="555"/>
  <c r="Y1095" i="555"/>
  <c r="AB1095" i="555" s="1"/>
  <c r="B1095" i="555"/>
  <c r="B1094" i="555"/>
  <c r="B1093" i="555"/>
  <c r="B1092" i="555"/>
  <c r="B1091" i="555"/>
  <c r="B1090" i="555"/>
  <c r="B1089" i="555"/>
  <c r="B1088" i="555"/>
  <c r="Y1087" i="555"/>
  <c r="AB1087" i="555" s="1"/>
  <c r="B1087" i="555"/>
  <c r="B1086" i="555"/>
  <c r="Y1085" i="555"/>
  <c r="AB1085" i="555" s="1"/>
  <c r="B1085" i="555"/>
  <c r="B1084" i="555"/>
  <c r="AQ1083" i="555"/>
  <c r="Y1083" i="555"/>
  <c r="AB1083" i="555" s="1"/>
  <c r="B1083" i="555"/>
  <c r="B1082" i="555"/>
  <c r="B1081" i="555"/>
  <c r="AQ1080" i="555"/>
  <c r="B1080" i="555"/>
  <c r="AQ1079" i="555"/>
  <c r="Y1079" i="555"/>
  <c r="AB1079" i="555" s="1"/>
  <c r="B1079" i="555"/>
  <c r="B1078" i="555"/>
  <c r="B1077" i="555"/>
  <c r="B1076" i="555"/>
  <c r="AD1075" i="555"/>
  <c r="B1075" i="555"/>
  <c r="AQ1074" i="555"/>
  <c r="B1074" i="555"/>
  <c r="AQ1073" i="555"/>
  <c r="Y1073" i="555"/>
  <c r="AB1073" i="555" s="1"/>
  <c r="B1073" i="555"/>
  <c r="AQ1072" i="555"/>
  <c r="B1072" i="555"/>
  <c r="B1071" i="555"/>
  <c r="AQ1070" i="555"/>
  <c r="B1070" i="555"/>
  <c r="B1069" i="555"/>
  <c r="B1068" i="555"/>
  <c r="AQ1067" i="555"/>
  <c r="Y1067" i="555"/>
  <c r="AB1067" i="555" s="1"/>
  <c r="B1067" i="555"/>
  <c r="B1066" i="555"/>
  <c r="B1065" i="555"/>
  <c r="AQ1064" i="555"/>
  <c r="Y1064" i="555"/>
  <c r="AB1064" i="555" s="1"/>
  <c r="B1064" i="555"/>
  <c r="B1062" i="555"/>
  <c r="AD1061" i="555"/>
  <c r="B1061" i="555"/>
  <c r="B1060" i="555"/>
  <c r="B1059" i="555"/>
  <c r="B1058" i="555"/>
  <c r="AQ1057" i="555"/>
  <c r="Y1057" i="555"/>
  <c r="AB1057" i="555" s="1"/>
  <c r="B1057" i="555"/>
  <c r="B1056" i="555"/>
  <c r="B1055" i="555"/>
  <c r="AQ1054" i="555"/>
  <c r="B1054" i="555"/>
  <c r="AQ1053" i="555"/>
  <c r="B1053" i="555"/>
  <c r="AQ1052" i="555"/>
  <c r="B1052" i="555"/>
  <c r="B1051" i="555"/>
  <c r="B1050" i="555"/>
  <c r="B1049" i="555"/>
  <c r="AQ1048" i="555"/>
  <c r="B1048" i="555"/>
  <c r="B1047" i="555"/>
  <c r="B1046" i="555"/>
  <c r="B1045" i="555"/>
  <c r="AQ1044" i="555"/>
  <c r="B1044" i="555"/>
  <c r="B1043" i="555"/>
  <c r="AQ1042" i="555"/>
  <c r="B1042" i="555"/>
  <c r="AQ1040" i="555"/>
  <c r="B1040" i="555"/>
  <c r="AQ1039" i="555"/>
  <c r="B1039" i="555"/>
  <c r="AQ1038" i="555"/>
  <c r="B1038" i="555"/>
  <c r="AQ1037" i="555"/>
  <c r="B1037" i="555"/>
  <c r="AQ1036" i="555"/>
  <c r="B1036" i="555"/>
  <c r="AQ1035" i="555"/>
  <c r="B1035" i="555"/>
  <c r="AQ1034" i="555"/>
  <c r="B1034" i="555"/>
  <c r="AQ1033" i="555"/>
  <c r="B1033" i="555"/>
  <c r="AQ1032" i="555"/>
  <c r="B1032" i="555"/>
  <c r="AQ1031" i="555"/>
  <c r="B1031" i="555"/>
  <c r="AQ1030" i="555"/>
  <c r="B1030" i="555"/>
  <c r="AQ1029" i="555"/>
  <c r="B1029" i="555"/>
  <c r="AQ1028" i="555"/>
  <c r="B1028" i="555"/>
  <c r="AQ1027" i="555"/>
  <c r="B1027" i="555"/>
  <c r="AQ1026" i="555"/>
  <c r="B1026" i="555"/>
  <c r="AQ1025" i="555"/>
  <c r="B1025" i="555"/>
  <c r="AQ1024" i="555"/>
  <c r="B1024" i="555"/>
  <c r="AQ1023" i="555"/>
  <c r="B1023" i="555"/>
  <c r="AQ1022" i="555"/>
  <c r="B1022" i="555"/>
  <c r="AQ1021" i="555"/>
  <c r="B1021" i="555"/>
  <c r="AQ1020" i="555"/>
  <c r="B1020" i="555"/>
  <c r="B1019" i="555"/>
  <c r="AQ1018" i="555"/>
  <c r="B1018" i="555"/>
  <c r="AQ1017" i="555"/>
  <c r="B1017" i="555"/>
  <c r="AQ1016" i="555"/>
  <c r="B1016" i="555"/>
  <c r="AQ1015" i="555"/>
  <c r="B1015" i="555"/>
  <c r="AQ1014" i="555"/>
  <c r="B1014" i="555"/>
  <c r="AQ1013" i="555"/>
  <c r="B1013" i="555"/>
  <c r="AQ1011" i="555"/>
  <c r="B1011" i="555"/>
  <c r="AQ1010" i="555"/>
  <c r="B1010" i="555"/>
  <c r="AQ1009" i="555"/>
  <c r="B1009" i="555"/>
  <c r="AQ1008" i="555"/>
  <c r="B1008" i="555"/>
  <c r="AQ1007" i="555"/>
  <c r="B1007" i="555"/>
  <c r="AQ1006" i="555"/>
  <c r="B1006" i="555"/>
  <c r="AQ1005" i="555"/>
  <c r="B1005" i="555"/>
  <c r="AQ979" i="555"/>
  <c r="B979" i="555"/>
  <c r="B978" i="555"/>
  <c r="AQ972" i="555"/>
  <c r="B972" i="555"/>
  <c r="B971" i="555"/>
  <c r="B970" i="555"/>
  <c r="AQ969" i="555"/>
  <c r="B969" i="555"/>
  <c r="B965" i="555"/>
  <c r="AQ964" i="555"/>
  <c r="B964" i="555"/>
  <c r="B963" i="555"/>
  <c r="B962" i="555"/>
  <c r="B961" i="555"/>
  <c r="B960" i="555"/>
  <c r="B959" i="555"/>
  <c r="B958" i="555"/>
  <c r="B957" i="555"/>
  <c r="B956" i="555"/>
  <c r="B954" i="555"/>
  <c r="B951" i="555"/>
  <c r="B950" i="555"/>
  <c r="B949" i="555"/>
  <c r="B948" i="555"/>
  <c r="B947" i="555"/>
  <c r="B946" i="555"/>
  <c r="B945" i="555"/>
  <c r="B944" i="555"/>
  <c r="B943" i="555"/>
  <c r="B942" i="555"/>
  <c r="B941" i="555"/>
  <c r="B940" i="555"/>
  <c r="B939" i="555"/>
  <c r="B938" i="555"/>
  <c r="AQ937" i="555"/>
  <c r="B937" i="555"/>
  <c r="AQ936" i="555"/>
  <c r="B936" i="555"/>
  <c r="AQ935" i="555"/>
  <c r="B935" i="555"/>
  <c r="AQ934" i="555"/>
  <c r="B934" i="555"/>
  <c r="B933" i="555"/>
  <c r="AQ932" i="555"/>
  <c r="B932" i="555"/>
  <c r="AQ931" i="555"/>
  <c r="B931" i="555"/>
  <c r="AQ930" i="555"/>
  <c r="B930" i="555"/>
  <c r="AQ929" i="555"/>
  <c r="B929" i="555"/>
  <c r="AQ928" i="555"/>
  <c r="B928" i="555"/>
  <c r="AQ927" i="555"/>
  <c r="B927" i="555"/>
  <c r="AQ926" i="555"/>
  <c r="B926" i="555"/>
  <c r="AQ925" i="555"/>
  <c r="B925" i="555"/>
  <c r="AQ924" i="555"/>
  <c r="B924" i="555"/>
  <c r="AQ923" i="555"/>
  <c r="B923" i="555"/>
  <c r="B922" i="555"/>
  <c r="AQ921" i="555"/>
  <c r="B921" i="555"/>
  <c r="AQ920" i="555"/>
  <c r="B920" i="555"/>
  <c r="AQ919" i="555"/>
  <c r="B919" i="555"/>
  <c r="AQ918" i="555"/>
  <c r="B918" i="555"/>
  <c r="B917" i="555"/>
  <c r="AQ916" i="555"/>
  <c r="B916" i="555"/>
  <c r="AQ915" i="555"/>
  <c r="B915" i="555"/>
  <c r="AQ914" i="555"/>
  <c r="B914" i="555"/>
  <c r="B913" i="555"/>
  <c r="AQ912" i="555"/>
  <c r="B912" i="555"/>
  <c r="B911" i="555"/>
  <c r="AQ910" i="555"/>
  <c r="B910" i="555"/>
  <c r="AQ909" i="555"/>
  <c r="B909" i="555"/>
  <c r="AQ908" i="555"/>
  <c r="B908" i="555"/>
  <c r="B907" i="555"/>
  <c r="AQ906" i="555"/>
  <c r="B906" i="555"/>
  <c r="B905" i="555"/>
  <c r="AQ904" i="555"/>
  <c r="B904" i="555"/>
  <c r="B903" i="555"/>
  <c r="AQ902" i="555"/>
  <c r="B902" i="555"/>
  <c r="AQ901" i="555"/>
  <c r="B901" i="555"/>
  <c r="AQ900" i="555"/>
  <c r="B900" i="555"/>
  <c r="B899" i="555"/>
  <c r="AQ898" i="555"/>
  <c r="B898" i="555"/>
  <c r="AQ897" i="555"/>
  <c r="B897" i="555"/>
  <c r="AQ896" i="555"/>
  <c r="B896" i="555"/>
  <c r="B895" i="555"/>
  <c r="B894" i="555"/>
  <c r="AQ893" i="555"/>
  <c r="B893" i="555"/>
  <c r="AQ892" i="555"/>
  <c r="B892" i="555"/>
  <c r="B891" i="555"/>
  <c r="AQ890" i="555"/>
  <c r="B890" i="555"/>
  <c r="AQ889" i="555"/>
  <c r="B889" i="555"/>
  <c r="AQ888" i="555"/>
  <c r="B888" i="555"/>
  <c r="AQ887" i="555"/>
  <c r="B887" i="555"/>
  <c r="AQ886" i="555"/>
  <c r="B886" i="555"/>
  <c r="AQ885" i="555"/>
  <c r="B885" i="555"/>
  <c r="AQ884" i="555"/>
  <c r="B884" i="555"/>
  <c r="AQ883" i="555"/>
  <c r="B883" i="555"/>
  <c r="AQ879" i="555"/>
  <c r="B879" i="555"/>
  <c r="AQ878" i="555"/>
  <c r="B878" i="555"/>
  <c r="AQ877" i="555"/>
  <c r="B877" i="555"/>
  <c r="AQ876" i="555"/>
  <c r="B876" i="555"/>
  <c r="AQ875" i="555"/>
  <c r="B875" i="555"/>
  <c r="AQ874" i="555"/>
  <c r="B874" i="555"/>
  <c r="AQ873" i="555"/>
  <c r="B873" i="555"/>
  <c r="B872" i="555"/>
  <c r="B871" i="555"/>
  <c r="AQ870" i="555"/>
  <c r="Y870" i="555"/>
  <c r="AB870" i="555" s="1"/>
  <c r="B870" i="555"/>
  <c r="B869" i="555"/>
  <c r="AQ868" i="555"/>
  <c r="Y868" i="555"/>
  <c r="AB868" i="555" s="1"/>
  <c r="B868" i="555"/>
  <c r="B867" i="555"/>
  <c r="AQ866" i="555"/>
  <c r="Y866" i="555"/>
  <c r="AB866" i="555" s="1"/>
  <c r="B866" i="555"/>
  <c r="B865" i="555"/>
  <c r="AQ864" i="555"/>
  <c r="AA864" i="555"/>
  <c r="AB864" i="555" s="1"/>
  <c r="B864" i="555"/>
  <c r="AQ863" i="555"/>
  <c r="Y863" i="555"/>
  <c r="AB863" i="555" s="1"/>
  <c r="B863" i="555"/>
  <c r="AQ862" i="555"/>
  <c r="Y862" i="555"/>
  <c r="AB862" i="555" s="1"/>
  <c r="B862" i="555"/>
  <c r="AQ861" i="555"/>
  <c r="AA861" i="555"/>
  <c r="AB861" i="555" s="1"/>
  <c r="B861" i="555"/>
  <c r="AQ860" i="555"/>
  <c r="Y860" i="555"/>
  <c r="AB860" i="555" s="1"/>
  <c r="B860" i="555"/>
  <c r="AQ859" i="555"/>
  <c r="Y859" i="555"/>
  <c r="AB859" i="555" s="1"/>
  <c r="B859" i="555"/>
  <c r="AQ858" i="555"/>
  <c r="Y858" i="555"/>
  <c r="AB858" i="555" s="1"/>
  <c r="B858" i="555"/>
  <c r="AQ856" i="555"/>
  <c r="Y856" i="555"/>
  <c r="AB856" i="555" s="1"/>
  <c r="B856" i="555"/>
  <c r="B855" i="555"/>
  <c r="AQ854" i="555"/>
  <c r="Y854" i="555"/>
  <c r="AB854" i="555" s="1"/>
  <c r="B854" i="555"/>
  <c r="AQ851" i="555"/>
  <c r="AA851" i="555"/>
  <c r="AB851" i="555" s="1"/>
  <c r="B851" i="555"/>
  <c r="AQ850" i="555"/>
  <c r="AA850" i="555"/>
  <c r="AB850" i="555" s="1"/>
  <c r="B850" i="555"/>
  <c r="AQ834" i="555"/>
  <c r="Y834" i="555"/>
  <c r="AB834" i="555" s="1"/>
  <c r="B834" i="555"/>
  <c r="AQ833" i="555"/>
  <c r="Y833" i="555"/>
  <c r="AB833" i="555" s="1"/>
  <c r="B833" i="555"/>
  <c r="AQ823" i="555"/>
  <c r="Y823" i="555"/>
  <c r="AB823" i="555" s="1"/>
  <c r="B823" i="555"/>
  <c r="AQ822" i="555"/>
  <c r="Y822" i="555"/>
  <c r="AB822" i="555" s="1"/>
  <c r="B822" i="555"/>
  <c r="AQ821" i="555"/>
  <c r="AA821" i="555"/>
  <c r="AB821" i="555" s="1"/>
  <c r="B821" i="555"/>
  <c r="AQ820" i="555"/>
  <c r="Y820" i="555"/>
  <c r="AB820" i="555" s="1"/>
  <c r="B820" i="555"/>
  <c r="B819" i="555"/>
  <c r="AQ818" i="555"/>
  <c r="Y818" i="555"/>
  <c r="AB818" i="555" s="1"/>
  <c r="B818" i="555"/>
  <c r="AQ817" i="555"/>
  <c r="Y817" i="555"/>
  <c r="AB817" i="555" s="1"/>
  <c r="B817" i="555"/>
  <c r="AQ816" i="555"/>
  <c r="Y816" i="555"/>
  <c r="AB816" i="555" s="1"/>
  <c r="B816" i="555"/>
  <c r="AQ815" i="555"/>
  <c r="Y815" i="555"/>
  <c r="AB815" i="555" s="1"/>
  <c r="B815" i="555"/>
  <c r="AQ814" i="555"/>
  <c r="Y814" i="555"/>
  <c r="AB814" i="555" s="1"/>
  <c r="B814" i="555"/>
  <c r="AQ813" i="555"/>
  <c r="Y813" i="555"/>
  <c r="AB813" i="555" s="1"/>
  <c r="B813" i="555"/>
  <c r="AQ812" i="555"/>
  <c r="Y812" i="555"/>
  <c r="AB812" i="555" s="1"/>
  <c r="B812" i="555"/>
  <c r="AQ811" i="555"/>
  <c r="Y811" i="555"/>
  <c r="AB811" i="555" s="1"/>
  <c r="B811" i="555"/>
  <c r="B810" i="555"/>
  <c r="B809" i="555"/>
  <c r="B808" i="555"/>
  <c r="AQ807" i="555"/>
  <c r="Y807" i="555"/>
  <c r="AB807" i="555" s="1"/>
  <c r="B807" i="555"/>
  <c r="B806" i="555"/>
  <c r="AQ804" i="555"/>
  <c r="AA804" i="555"/>
  <c r="AB804" i="555" s="1"/>
  <c r="B804" i="555"/>
  <c r="AQ803" i="555"/>
  <c r="Y803" i="555"/>
  <c r="AB803" i="555" s="1"/>
  <c r="B803" i="555"/>
  <c r="AQ802" i="555"/>
  <c r="AA802" i="555"/>
  <c r="AB802" i="555" s="1"/>
  <c r="B802" i="555"/>
  <c r="AQ801" i="555"/>
  <c r="AA801" i="555"/>
  <c r="AB801" i="555" s="1"/>
  <c r="B801" i="555"/>
  <c r="B800" i="555"/>
  <c r="AQ799" i="555"/>
  <c r="Y799" i="555"/>
  <c r="AB799" i="555" s="1"/>
  <c r="B799" i="555"/>
  <c r="AQ798" i="555"/>
  <c r="Y798" i="555"/>
  <c r="AB798" i="555" s="1"/>
  <c r="B798" i="555"/>
  <c r="AQ797" i="555"/>
  <c r="Y797" i="555"/>
  <c r="AB797" i="555" s="1"/>
  <c r="B797" i="555"/>
  <c r="B796" i="555"/>
  <c r="AQ795" i="555"/>
  <c r="Y795" i="555"/>
  <c r="AB795" i="555" s="1"/>
  <c r="B795" i="555"/>
  <c r="AQ794" i="555"/>
  <c r="Y794" i="555"/>
  <c r="AB794" i="555" s="1"/>
  <c r="B794" i="555"/>
  <c r="AQ793" i="555"/>
  <c r="Y793" i="555"/>
  <c r="AB793" i="555" s="1"/>
  <c r="B793" i="555"/>
  <c r="AQ792" i="555"/>
  <c r="Y792" i="555"/>
  <c r="AB792" i="555" s="1"/>
  <c r="B792" i="555"/>
  <c r="B788" i="555"/>
  <c r="B787" i="555"/>
  <c r="B786" i="555"/>
  <c r="B785" i="555"/>
  <c r="AQ782" i="555"/>
  <c r="Y782" i="555"/>
  <c r="AB782" i="555" s="1"/>
  <c r="B782" i="555"/>
  <c r="AQ781" i="555"/>
  <c r="Y781" i="555"/>
  <c r="AB781" i="555" s="1"/>
  <c r="B781" i="555"/>
  <c r="AQ780" i="555"/>
  <c r="Y780" i="555"/>
  <c r="AB780" i="555" s="1"/>
  <c r="B780" i="555"/>
  <c r="AQ779" i="555"/>
  <c r="Y779" i="555"/>
  <c r="AB779" i="555" s="1"/>
  <c r="B779" i="555"/>
  <c r="AQ778" i="555"/>
  <c r="Y778" i="555"/>
  <c r="AB778" i="555" s="1"/>
  <c r="B778" i="555"/>
  <c r="AQ777" i="555"/>
  <c r="Y777" i="555"/>
  <c r="AB777" i="555" s="1"/>
  <c r="B777" i="555"/>
  <c r="AQ776" i="555"/>
  <c r="Y776" i="555"/>
  <c r="AB776" i="555" s="1"/>
  <c r="B776" i="555"/>
  <c r="AQ775" i="555"/>
  <c r="Y775" i="555"/>
  <c r="AB775" i="555" s="1"/>
  <c r="B775" i="555"/>
  <c r="AQ774" i="555"/>
  <c r="Y774" i="555"/>
  <c r="AB774" i="555" s="1"/>
  <c r="B774" i="555"/>
  <c r="AQ773" i="555"/>
  <c r="Y773" i="555"/>
  <c r="AB773" i="555" s="1"/>
  <c r="B773" i="555"/>
  <c r="AQ772" i="555"/>
  <c r="Y772" i="555"/>
  <c r="AB772" i="555" s="1"/>
  <c r="B772" i="555"/>
  <c r="AQ771" i="555"/>
  <c r="Y771" i="555"/>
  <c r="AB771" i="555" s="1"/>
  <c r="B771" i="555"/>
  <c r="AQ770" i="555"/>
  <c r="Y770" i="555"/>
  <c r="AB770" i="555" s="1"/>
  <c r="B770" i="555"/>
  <c r="AQ769" i="555"/>
  <c r="Y769" i="555"/>
  <c r="AB769" i="555" s="1"/>
  <c r="B769" i="555"/>
  <c r="AQ768" i="555"/>
  <c r="Y768" i="555"/>
  <c r="AB768" i="555" s="1"/>
  <c r="B768" i="555"/>
  <c r="AQ767" i="555"/>
  <c r="Y767" i="555"/>
  <c r="AB767" i="555" s="1"/>
  <c r="B767" i="555"/>
  <c r="AQ739" i="555"/>
  <c r="Y739" i="555"/>
  <c r="AB739" i="555" s="1"/>
  <c r="B739" i="555"/>
  <c r="B738" i="555"/>
  <c r="B737" i="555"/>
  <c r="B736" i="555"/>
  <c r="AQ734" i="555"/>
  <c r="Y734" i="555"/>
  <c r="AB734" i="555" s="1"/>
  <c r="B734" i="555"/>
  <c r="B733" i="555"/>
  <c r="B732" i="555"/>
  <c r="B731" i="555"/>
  <c r="B730" i="555"/>
  <c r="AQ729" i="555"/>
  <c r="Y729" i="555"/>
  <c r="AB729" i="555" s="1"/>
  <c r="B729" i="555"/>
  <c r="B728" i="555"/>
  <c r="B727" i="555"/>
  <c r="B726" i="555"/>
  <c r="B725" i="555"/>
  <c r="AQ724" i="555"/>
  <c r="Y724" i="555"/>
  <c r="AB724" i="555" s="1"/>
  <c r="B724" i="555"/>
  <c r="B723" i="555"/>
  <c r="AQ722" i="555"/>
  <c r="Y722" i="555"/>
  <c r="AB722" i="555" s="1"/>
  <c r="B722" i="555"/>
  <c r="B721" i="555"/>
  <c r="B720" i="555"/>
  <c r="B719" i="555"/>
  <c r="B718" i="555"/>
  <c r="B717" i="555"/>
  <c r="B716" i="555"/>
  <c r="AQ715" i="555"/>
  <c r="Y715" i="555"/>
  <c r="AB715" i="555" s="1"/>
  <c r="B715" i="555"/>
  <c r="B714" i="555"/>
  <c r="B713" i="555"/>
  <c r="B712" i="555"/>
  <c r="B711" i="555"/>
  <c r="B710" i="555"/>
  <c r="AQ709" i="555"/>
  <c r="Y709" i="555"/>
  <c r="AB709" i="555" s="1"/>
  <c r="B709" i="555"/>
  <c r="B708" i="555"/>
  <c r="B707" i="555"/>
  <c r="B706" i="555"/>
  <c r="B705" i="555"/>
  <c r="AQ704" i="555"/>
  <c r="Y704" i="555"/>
  <c r="AB704" i="555" s="1"/>
  <c r="B704" i="555"/>
  <c r="AQ703" i="555"/>
  <c r="Y703" i="555"/>
  <c r="AB703" i="555" s="1"/>
  <c r="B703" i="555"/>
  <c r="AQ702" i="555"/>
  <c r="Y702" i="555"/>
  <c r="AB702" i="555" s="1"/>
  <c r="B702" i="555"/>
  <c r="AQ701" i="555"/>
  <c r="Y701" i="555"/>
  <c r="AB701" i="555" s="1"/>
  <c r="B701" i="555"/>
  <c r="AQ700" i="555"/>
  <c r="Y700" i="555"/>
  <c r="AB700" i="555" s="1"/>
  <c r="B700" i="555"/>
  <c r="AQ699" i="555"/>
  <c r="Y699" i="555"/>
  <c r="AB699" i="555" s="1"/>
  <c r="B699" i="555"/>
  <c r="AQ698" i="555"/>
  <c r="Y698" i="555"/>
  <c r="AB698" i="555" s="1"/>
  <c r="B698" i="555"/>
  <c r="AQ697" i="555"/>
  <c r="Y697" i="555"/>
  <c r="AB697" i="555" s="1"/>
  <c r="B697" i="555"/>
  <c r="AQ696" i="555"/>
  <c r="Y696" i="555"/>
  <c r="AB696" i="555" s="1"/>
  <c r="B696" i="555"/>
  <c r="AQ695" i="555"/>
  <c r="Y695" i="555"/>
  <c r="AB695" i="555" s="1"/>
  <c r="B695" i="555"/>
  <c r="AD694" i="555"/>
  <c r="B694" i="555"/>
  <c r="AD693" i="555"/>
  <c r="B693" i="555"/>
  <c r="AD692" i="555"/>
  <c r="B692" i="555"/>
  <c r="B691" i="555"/>
  <c r="B690" i="555"/>
  <c r="AQ689" i="555"/>
  <c r="Y689" i="555"/>
  <c r="AB689" i="555" s="1"/>
  <c r="B689" i="555"/>
  <c r="B688" i="555"/>
  <c r="B687" i="555"/>
  <c r="B686" i="555"/>
  <c r="B685" i="555"/>
  <c r="B684" i="555"/>
  <c r="B683" i="555"/>
  <c r="B682" i="555"/>
  <c r="B681" i="555"/>
  <c r="B680" i="555"/>
  <c r="B679" i="555"/>
  <c r="AQ678" i="555"/>
  <c r="Y678" i="555"/>
  <c r="AB678" i="555" s="1"/>
  <c r="B678" i="555"/>
  <c r="AQ677" i="555"/>
  <c r="Y677" i="555"/>
  <c r="AB677" i="555" s="1"/>
  <c r="B677" i="555"/>
  <c r="AQ676" i="555"/>
  <c r="Y676" i="555"/>
  <c r="AB676" i="555" s="1"/>
  <c r="B676" i="555"/>
  <c r="AQ675" i="555"/>
  <c r="Y675" i="555"/>
  <c r="AB675" i="555" s="1"/>
  <c r="B675" i="555"/>
  <c r="B674" i="555"/>
  <c r="B673" i="555"/>
  <c r="B672" i="555"/>
  <c r="B671" i="555"/>
  <c r="B670" i="555"/>
  <c r="B669" i="555"/>
  <c r="B668" i="555"/>
  <c r="B667" i="555"/>
  <c r="B666" i="555"/>
  <c r="B665" i="555"/>
  <c r="B664" i="555"/>
  <c r="B663" i="555"/>
  <c r="B662" i="555"/>
  <c r="B661" i="555"/>
  <c r="B660" i="555"/>
  <c r="B659" i="555"/>
  <c r="B658" i="555"/>
  <c r="B657" i="555"/>
  <c r="B656" i="555"/>
  <c r="B655" i="555"/>
  <c r="B654" i="555"/>
  <c r="B653" i="555"/>
  <c r="B652" i="555"/>
  <c r="B651" i="555"/>
  <c r="B650" i="555"/>
  <c r="B649" i="555"/>
  <c r="B648" i="555"/>
  <c r="B647" i="555"/>
  <c r="B646" i="555"/>
  <c r="B645" i="555"/>
  <c r="B644" i="555"/>
  <c r="B643" i="555"/>
  <c r="B642" i="555"/>
  <c r="B641" i="555"/>
  <c r="B640" i="555"/>
  <c r="B639" i="555"/>
  <c r="B638" i="555"/>
  <c r="B637" i="555"/>
  <c r="B636" i="555"/>
  <c r="AQ635" i="555"/>
  <c r="Y635" i="555"/>
  <c r="AB635" i="555" s="1"/>
  <c r="B635" i="555"/>
  <c r="AQ634" i="555"/>
  <c r="Y634" i="555"/>
  <c r="AB634" i="555" s="1"/>
  <c r="B634" i="555"/>
  <c r="AQ633" i="555"/>
  <c r="Y633" i="555"/>
  <c r="AB633" i="555" s="1"/>
  <c r="B633" i="555"/>
  <c r="AQ632" i="555"/>
  <c r="Y632" i="555"/>
  <c r="AB632" i="555" s="1"/>
  <c r="B632" i="555"/>
  <c r="AQ631" i="555"/>
  <c r="Y631" i="555"/>
  <c r="AB631" i="555" s="1"/>
  <c r="B631" i="555"/>
  <c r="B630" i="555"/>
  <c r="B629" i="555"/>
  <c r="B628" i="555"/>
  <c r="B627" i="555"/>
  <c r="B626" i="555"/>
  <c r="B625" i="555"/>
  <c r="B624" i="555"/>
  <c r="B623" i="555"/>
  <c r="B622" i="555"/>
  <c r="AD621" i="555"/>
  <c r="B621" i="555"/>
  <c r="AQ620" i="555"/>
  <c r="Y620" i="555"/>
  <c r="AB620" i="555" s="1"/>
  <c r="B620" i="555"/>
  <c r="AQ619" i="555"/>
  <c r="Y619" i="555"/>
  <c r="AB619" i="555" s="1"/>
  <c r="B619" i="555"/>
  <c r="B618" i="555"/>
  <c r="AD617" i="555"/>
  <c r="B617" i="555"/>
  <c r="B616" i="555"/>
  <c r="B615" i="555"/>
  <c r="AQ614" i="555"/>
  <c r="Y614" i="555"/>
  <c r="AB614" i="555" s="1"/>
  <c r="B614" i="555"/>
  <c r="B613" i="555"/>
  <c r="AQ612" i="555"/>
  <c r="B612" i="555"/>
  <c r="B611" i="555"/>
  <c r="B610" i="555"/>
  <c r="B609" i="555"/>
  <c r="B608" i="555"/>
  <c r="B607" i="555"/>
  <c r="B606" i="555"/>
  <c r="B605" i="555"/>
  <c r="B604" i="555"/>
  <c r="B603" i="555"/>
  <c r="B602" i="555"/>
  <c r="B601" i="555"/>
  <c r="B600" i="555"/>
  <c r="B599" i="555"/>
  <c r="B598" i="555"/>
  <c r="B597" i="555"/>
  <c r="B596" i="555"/>
  <c r="B595" i="555"/>
  <c r="B593" i="555"/>
  <c r="B591" i="555"/>
  <c r="B588" i="555"/>
  <c r="B587" i="555"/>
  <c r="B586" i="555"/>
  <c r="B585" i="555"/>
  <c r="B584" i="555"/>
  <c r="B583" i="555"/>
  <c r="B582" i="555"/>
  <c r="B581" i="555"/>
  <c r="B580" i="555"/>
  <c r="B579" i="555"/>
  <c r="B578" i="555"/>
  <c r="B577" i="555"/>
  <c r="B576" i="555"/>
  <c r="B575" i="555"/>
  <c r="B574" i="555"/>
  <c r="B573" i="555"/>
  <c r="B572" i="555"/>
  <c r="B571" i="555"/>
  <c r="B570" i="555"/>
  <c r="B569" i="555"/>
  <c r="AQ568" i="555"/>
  <c r="B568" i="555"/>
  <c r="AQ567" i="555"/>
  <c r="B567" i="555"/>
  <c r="AQ566" i="555"/>
  <c r="B566" i="555"/>
  <c r="AQ563" i="555"/>
  <c r="B563" i="555"/>
  <c r="B562" i="555"/>
  <c r="B561" i="555"/>
  <c r="AQ560" i="555"/>
  <c r="B560" i="555"/>
  <c r="B559" i="555"/>
  <c r="B558" i="555"/>
  <c r="B557" i="555"/>
  <c r="AD556" i="555"/>
  <c r="B556" i="555"/>
  <c r="AD555" i="555"/>
  <c r="B555" i="555"/>
  <c r="AD554" i="555"/>
  <c r="B554" i="555"/>
  <c r="AD553" i="555"/>
  <c r="B553" i="555"/>
  <c r="AQ552" i="555"/>
  <c r="B552" i="555"/>
  <c r="AD551" i="555"/>
  <c r="B551" i="555"/>
  <c r="AQ550" i="555"/>
  <c r="B550" i="555"/>
  <c r="AD549" i="555"/>
  <c r="B549" i="555"/>
  <c r="AQ548" i="555"/>
  <c r="B548" i="555"/>
  <c r="B547" i="555"/>
  <c r="B546" i="555"/>
  <c r="AD545" i="555"/>
  <c r="B545" i="555"/>
  <c r="AD544" i="555"/>
  <c r="B544" i="555"/>
  <c r="AD543" i="555"/>
  <c r="B543" i="555"/>
  <c r="B542" i="555"/>
  <c r="B541" i="555"/>
  <c r="B540" i="555"/>
  <c r="B539" i="555"/>
  <c r="B538" i="555"/>
  <c r="AQ535" i="555"/>
  <c r="B535" i="555"/>
  <c r="AQ534" i="555"/>
  <c r="B534" i="555"/>
  <c r="AQ533" i="555"/>
  <c r="B533" i="555"/>
  <c r="AQ532" i="555"/>
  <c r="B532" i="555"/>
  <c r="AQ531" i="555"/>
  <c r="B531" i="555"/>
  <c r="AQ530" i="555"/>
  <c r="B530" i="555"/>
  <c r="AQ529" i="555"/>
  <c r="B529" i="555"/>
  <c r="AQ528" i="555"/>
  <c r="B528" i="555"/>
  <c r="AQ527" i="555"/>
  <c r="B527" i="555"/>
  <c r="AQ526" i="555"/>
  <c r="B526" i="555"/>
  <c r="AQ525" i="555"/>
  <c r="B525" i="555"/>
  <c r="AQ524" i="555"/>
  <c r="B524" i="555"/>
  <c r="AQ522" i="555"/>
  <c r="B522" i="555"/>
  <c r="AQ521" i="555"/>
  <c r="B521" i="555"/>
  <c r="AQ520" i="555"/>
  <c r="B520" i="555"/>
  <c r="AQ519" i="555"/>
  <c r="B519" i="555"/>
  <c r="AQ518" i="555"/>
  <c r="B518" i="555"/>
  <c r="AQ517" i="555"/>
  <c r="B517" i="555"/>
  <c r="AQ516" i="555"/>
  <c r="B516" i="555"/>
  <c r="AQ515" i="555"/>
  <c r="B515" i="555"/>
  <c r="AQ514" i="555"/>
  <c r="B514" i="555"/>
  <c r="AQ513" i="555"/>
  <c r="B513" i="555"/>
  <c r="AQ512" i="555"/>
  <c r="B512" i="555"/>
  <c r="AQ511" i="555"/>
  <c r="B511" i="555"/>
  <c r="AQ509" i="555"/>
  <c r="B509" i="555"/>
  <c r="AQ508" i="555"/>
  <c r="B508" i="555"/>
  <c r="AQ507" i="555"/>
  <c r="B507" i="555"/>
  <c r="AQ506" i="555"/>
  <c r="B506" i="555"/>
  <c r="AQ505" i="555"/>
  <c r="B505" i="555"/>
  <c r="AQ504" i="555"/>
  <c r="B504" i="555"/>
  <c r="AQ503" i="555"/>
  <c r="B503" i="555"/>
  <c r="AQ502" i="555"/>
  <c r="B502" i="555"/>
  <c r="AQ501" i="555"/>
  <c r="B501" i="555"/>
  <c r="AQ500" i="555"/>
  <c r="B500" i="555"/>
  <c r="AQ499" i="555"/>
  <c r="B499" i="555"/>
  <c r="AQ498" i="555"/>
  <c r="B498" i="555"/>
  <c r="AQ497" i="555"/>
  <c r="B497" i="555"/>
  <c r="B496" i="555"/>
  <c r="B495" i="555"/>
  <c r="B494" i="555"/>
  <c r="B493" i="555"/>
  <c r="B490" i="555"/>
  <c r="AQ489" i="555"/>
  <c r="B489" i="555"/>
  <c r="AQ488" i="555"/>
  <c r="B488" i="555"/>
  <c r="AQ487" i="555"/>
  <c r="B487" i="555"/>
  <c r="AQ486" i="555"/>
  <c r="B486" i="555"/>
  <c r="AQ485" i="555"/>
  <c r="B485" i="555"/>
  <c r="AQ484" i="555"/>
  <c r="B484" i="555"/>
  <c r="AQ483" i="555"/>
  <c r="B483" i="555"/>
  <c r="AQ482" i="555"/>
  <c r="B482" i="555"/>
  <c r="AQ481" i="555"/>
  <c r="B481" i="555"/>
  <c r="AQ480" i="555"/>
  <c r="B480" i="555"/>
  <c r="AQ479" i="555"/>
  <c r="B479" i="555"/>
  <c r="AQ477" i="555"/>
  <c r="B477" i="555"/>
  <c r="AQ476" i="555"/>
  <c r="B476" i="555"/>
  <c r="AQ475" i="555"/>
  <c r="B475" i="555"/>
  <c r="AQ474" i="555"/>
  <c r="B474" i="555"/>
  <c r="AQ473" i="555"/>
  <c r="B473" i="555"/>
  <c r="AQ472" i="555"/>
  <c r="B472" i="555"/>
  <c r="AQ471" i="555"/>
  <c r="B471" i="555"/>
  <c r="AQ470" i="555"/>
  <c r="B470" i="555"/>
  <c r="AQ469" i="555"/>
  <c r="B469" i="555"/>
  <c r="AQ468" i="555"/>
  <c r="B468" i="555"/>
  <c r="AQ467" i="555"/>
  <c r="AQ466" i="555"/>
  <c r="AQ465" i="555"/>
  <c r="B465" i="555"/>
  <c r="AQ464" i="555"/>
  <c r="B464" i="555"/>
  <c r="AQ463" i="555"/>
  <c r="B463" i="555"/>
  <c r="AQ462" i="555"/>
  <c r="B462" i="555"/>
  <c r="AQ461" i="555"/>
  <c r="B461" i="555"/>
  <c r="AQ460" i="555"/>
  <c r="B460" i="555"/>
  <c r="AQ459" i="555"/>
  <c r="B459" i="555"/>
  <c r="AQ458" i="555"/>
  <c r="B458" i="555"/>
  <c r="AQ457" i="555"/>
  <c r="B457" i="555"/>
  <c r="AQ456" i="555"/>
  <c r="B456" i="555"/>
  <c r="AQ455" i="555"/>
  <c r="B455" i="555"/>
  <c r="AQ454" i="555"/>
  <c r="B454" i="555"/>
  <c r="AQ453" i="555"/>
  <c r="B453" i="555"/>
  <c r="AQ452" i="555"/>
  <c r="B452" i="555"/>
  <c r="AQ451" i="555"/>
  <c r="B451" i="555"/>
  <c r="AQ450" i="555"/>
  <c r="B450" i="555"/>
  <c r="AQ449" i="555"/>
  <c r="B449" i="555"/>
  <c r="AQ448" i="555"/>
  <c r="B448" i="555"/>
  <c r="AQ447" i="555"/>
  <c r="B447" i="555"/>
  <c r="AQ446" i="555"/>
  <c r="B446" i="555"/>
  <c r="AQ445" i="555"/>
  <c r="B445" i="555"/>
  <c r="AQ444" i="555"/>
  <c r="B444" i="555"/>
  <c r="AQ443" i="555"/>
  <c r="B443" i="555"/>
  <c r="AQ442" i="555"/>
  <c r="B442" i="555"/>
  <c r="AQ441" i="555"/>
  <c r="B441" i="555"/>
  <c r="AQ440" i="555"/>
  <c r="B440" i="555"/>
  <c r="AQ439" i="555"/>
  <c r="B439" i="555"/>
  <c r="B438" i="555"/>
  <c r="AQ437" i="555"/>
  <c r="B437" i="555"/>
  <c r="AQ436" i="555"/>
  <c r="B436" i="555"/>
  <c r="AQ435" i="555"/>
  <c r="B435" i="555"/>
  <c r="AQ434" i="555"/>
  <c r="B434" i="555"/>
  <c r="AQ433" i="555"/>
  <c r="B433" i="555"/>
  <c r="AQ432" i="555"/>
  <c r="B432" i="555"/>
  <c r="AQ431" i="555"/>
  <c r="B431" i="555"/>
  <c r="AQ430" i="555"/>
  <c r="B430" i="555"/>
  <c r="AQ429" i="555"/>
  <c r="B429" i="555"/>
  <c r="AQ428" i="555"/>
  <c r="B428" i="555"/>
  <c r="AQ426" i="555"/>
  <c r="B426" i="555"/>
  <c r="AQ424" i="555"/>
  <c r="B424" i="555"/>
  <c r="AQ423" i="555"/>
  <c r="B423" i="555"/>
  <c r="AQ422" i="555"/>
  <c r="B422" i="555"/>
  <c r="AQ421" i="555"/>
  <c r="B421" i="555"/>
  <c r="AQ420" i="555"/>
  <c r="B420" i="555"/>
  <c r="AQ419" i="555"/>
  <c r="B419" i="555"/>
  <c r="AQ418" i="555"/>
  <c r="B418" i="555"/>
  <c r="AQ417" i="555"/>
  <c r="B417" i="555"/>
  <c r="AQ416" i="555"/>
  <c r="B416" i="555"/>
  <c r="AQ415" i="555"/>
  <c r="B415" i="555"/>
  <c r="AQ414" i="555"/>
  <c r="B414" i="555"/>
  <c r="AQ413" i="555"/>
  <c r="B413" i="555"/>
  <c r="AQ412" i="555"/>
  <c r="B412" i="555"/>
  <c r="AQ411" i="555"/>
  <c r="B411" i="555"/>
  <c r="AQ410" i="555"/>
  <c r="B410" i="555"/>
  <c r="AQ409" i="555"/>
  <c r="B409" i="555"/>
  <c r="AQ408" i="555"/>
  <c r="B408" i="555"/>
  <c r="AQ407" i="555"/>
  <c r="B407" i="555"/>
  <c r="AQ406" i="555"/>
  <c r="B406" i="555"/>
  <c r="AQ405" i="555"/>
  <c r="B405" i="555"/>
  <c r="AQ404" i="555"/>
  <c r="B404" i="555"/>
  <c r="AQ403" i="555"/>
  <c r="B403" i="555"/>
  <c r="AQ402" i="555"/>
  <c r="B402" i="555"/>
  <c r="AQ401" i="555"/>
  <c r="B401" i="555"/>
  <c r="AQ400" i="555"/>
  <c r="B400" i="555"/>
  <c r="AQ399" i="555"/>
  <c r="B399" i="555"/>
  <c r="B398" i="555"/>
  <c r="AQ397" i="555"/>
  <c r="B397" i="555"/>
  <c r="AQ396" i="555"/>
  <c r="B396" i="555"/>
  <c r="AQ395" i="555"/>
  <c r="B395" i="555"/>
  <c r="AQ394" i="555"/>
  <c r="B394" i="555"/>
  <c r="AQ393" i="555"/>
  <c r="B393" i="555"/>
  <c r="AQ392" i="555"/>
  <c r="B392" i="555"/>
  <c r="AQ391" i="555"/>
  <c r="B391" i="555"/>
  <c r="AQ390" i="555"/>
  <c r="B390" i="555"/>
  <c r="AQ389" i="555"/>
  <c r="B389" i="555"/>
  <c r="AQ388" i="555"/>
  <c r="B388" i="555"/>
  <c r="AQ387" i="555"/>
  <c r="B387" i="555"/>
  <c r="AQ386" i="555"/>
  <c r="B386" i="555"/>
  <c r="AQ385" i="555"/>
  <c r="B385" i="555"/>
  <c r="AQ384" i="555"/>
  <c r="B384" i="555"/>
  <c r="AQ383" i="555"/>
  <c r="B383" i="555"/>
  <c r="AQ382" i="555"/>
  <c r="B382" i="555"/>
  <c r="AQ381" i="555"/>
  <c r="B381" i="555"/>
  <c r="AQ380" i="555"/>
  <c r="B380" i="555"/>
  <c r="AQ379" i="555"/>
  <c r="B379" i="555"/>
  <c r="AQ378" i="555"/>
  <c r="B378" i="555"/>
  <c r="AQ377" i="555"/>
  <c r="B377" i="555"/>
  <c r="AQ376" i="555"/>
  <c r="B376" i="555"/>
  <c r="AQ375" i="555"/>
  <c r="B375" i="555"/>
  <c r="AQ374" i="555"/>
  <c r="B374" i="555"/>
  <c r="AQ373" i="555"/>
  <c r="B373" i="555"/>
  <c r="AQ372" i="555"/>
  <c r="B372" i="555"/>
  <c r="AQ371" i="555"/>
  <c r="B371" i="555"/>
  <c r="AQ370" i="555"/>
  <c r="B370" i="555"/>
  <c r="AQ369" i="555"/>
  <c r="B369" i="555"/>
  <c r="AQ368" i="555"/>
  <c r="B368" i="555"/>
  <c r="B367" i="555"/>
  <c r="AQ366" i="555"/>
  <c r="B366" i="555"/>
  <c r="AQ365" i="555"/>
  <c r="B365" i="555"/>
  <c r="AQ364" i="555"/>
  <c r="B364" i="555"/>
  <c r="AQ362" i="555"/>
  <c r="B362" i="555"/>
  <c r="AQ361" i="555"/>
  <c r="B361" i="555"/>
  <c r="B360" i="555"/>
  <c r="AQ359" i="555"/>
  <c r="B359" i="555"/>
  <c r="AQ358" i="555"/>
  <c r="B358" i="555"/>
  <c r="B357" i="555"/>
  <c r="AQ356" i="555"/>
  <c r="B356" i="555"/>
  <c r="AQ355" i="555"/>
  <c r="B355" i="555"/>
  <c r="AQ354" i="555"/>
  <c r="B354" i="555"/>
  <c r="AQ353" i="555"/>
  <c r="B353" i="555"/>
  <c r="AQ352" i="555"/>
  <c r="B352" i="555"/>
  <c r="AQ351" i="555"/>
  <c r="B351" i="555"/>
  <c r="AQ350" i="555"/>
  <c r="B350" i="555"/>
  <c r="AQ349" i="555"/>
  <c r="B349" i="555"/>
  <c r="AQ348" i="555"/>
  <c r="B348" i="555"/>
  <c r="AQ347" i="555"/>
  <c r="B347" i="555"/>
  <c r="AQ346" i="555"/>
  <c r="B346" i="555"/>
  <c r="AQ345" i="555"/>
  <c r="B345" i="555"/>
  <c r="AQ344" i="555"/>
  <c r="B344" i="555"/>
  <c r="AQ343" i="555"/>
  <c r="B343" i="555"/>
  <c r="AQ342" i="555"/>
  <c r="B342" i="555"/>
  <c r="AQ341" i="555"/>
  <c r="B341" i="555"/>
  <c r="AQ340" i="555"/>
  <c r="B340" i="555"/>
  <c r="AQ339" i="555"/>
  <c r="B339" i="555"/>
  <c r="AQ338" i="555"/>
  <c r="B338" i="555"/>
  <c r="AQ337" i="555"/>
  <c r="B337" i="555"/>
  <c r="AQ336" i="555"/>
  <c r="B336" i="555"/>
  <c r="AQ335" i="555"/>
  <c r="B335" i="555"/>
  <c r="AQ334" i="555"/>
  <c r="B334" i="555"/>
  <c r="AQ333" i="555"/>
  <c r="B333" i="555"/>
  <c r="AQ332" i="555"/>
  <c r="B332" i="555"/>
  <c r="B331" i="555"/>
  <c r="B330" i="555"/>
  <c r="AQ329" i="555"/>
  <c r="B329" i="555"/>
  <c r="AQ328" i="555"/>
  <c r="B328" i="555"/>
  <c r="AQ327" i="555"/>
  <c r="B327" i="555"/>
  <c r="B326" i="555"/>
  <c r="AQ325" i="555"/>
  <c r="B325" i="555"/>
  <c r="AQ324" i="555"/>
  <c r="B324" i="555"/>
  <c r="AQ323" i="555"/>
  <c r="B323" i="555"/>
  <c r="AQ322" i="555"/>
  <c r="B322" i="555"/>
  <c r="AQ321" i="555"/>
  <c r="B321" i="555"/>
  <c r="AQ320" i="555"/>
  <c r="B320" i="555"/>
  <c r="AQ319" i="555"/>
  <c r="B319" i="555"/>
  <c r="AQ318" i="555"/>
  <c r="B318" i="555"/>
  <c r="AQ317" i="555"/>
  <c r="B317" i="555"/>
  <c r="AQ316" i="555"/>
  <c r="B316" i="555"/>
  <c r="AQ315" i="555"/>
  <c r="B315" i="555"/>
  <c r="AQ314" i="555"/>
  <c r="B314" i="555"/>
  <c r="AQ313" i="555"/>
  <c r="B313" i="555"/>
  <c r="AQ312" i="555"/>
  <c r="B312" i="555"/>
  <c r="AQ311" i="555"/>
  <c r="B311" i="555"/>
  <c r="AQ310" i="555"/>
  <c r="B310" i="555"/>
  <c r="AQ309" i="555"/>
  <c r="B309" i="555"/>
  <c r="AQ308" i="555"/>
  <c r="B308" i="555"/>
  <c r="AQ307" i="555"/>
  <c r="B307" i="555"/>
  <c r="AQ306" i="555"/>
  <c r="B306" i="555"/>
  <c r="AQ305" i="555"/>
  <c r="B305" i="555"/>
  <c r="AQ304" i="555"/>
  <c r="B304" i="555"/>
  <c r="AQ303" i="555"/>
  <c r="B303" i="555"/>
  <c r="AQ302" i="555"/>
  <c r="B302" i="555"/>
  <c r="AQ301" i="555"/>
  <c r="B301" i="555"/>
  <c r="AQ300" i="555"/>
  <c r="B300" i="555"/>
  <c r="AQ299" i="555"/>
  <c r="B299" i="555"/>
  <c r="AQ298" i="555"/>
  <c r="B298" i="555"/>
  <c r="AQ297" i="555"/>
  <c r="B297" i="555"/>
  <c r="AQ296" i="555"/>
  <c r="B296" i="555"/>
  <c r="AQ295" i="555"/>
  <c r="B295" i="555"/>
  <c r="AQ294" i="555"/>
  <c r="B294" i="555"/>
  <c r="AQ293" i="555"/>
  <c r="B293" i="555"/>
  <c r="AQ292" i="555"/>
  <c r="B292" i="555"/>
  <c r="AQ290" i="555"/>
  <c r="AQ289" i="555"/>
  <c r="B289" i="555"/>
  <c r="AQ288" i="555"/>
  <c r="B288" i="555"/>
  <c r="AQ287" i="555"/>
  <c r="AQ286" i="555"/>
  <c r="B286" i="555"/>
  <c r="AQ285" i="555"/>
  <c r="B285" i="555"/>
  <c r="B284" i="555"/>
  <c r="AG283" i="555"/>
  <c r="AQ283" i="555"/>
  <c r="B283" i="555"/>
  <c r="AG282" i="555"/>
  <c r="AQ282" i="555"/>
  <c r="B282" i="555"/>
  <c r="AG281" i="555"/>
  <c r="AQ281" i="555"/>
  <c r="B281" i="555"/>
  <c r="AG280" i="555"/>
  <c r="AQ280" i="555"/>
  <c r="B280" i="555"/>
  <c r="AG279" i="555"/>
  <c r="AQ279" i="555"/>
  <c r="B279" i="555"/>
  <c r="AG278" i="555"/>
  <c r="AQ278" i="555"/>
  <c r="B278" i="555"/>
  <c r="AG277" i="555"/>
  <c r="AQ277" i="555"/>
  <c r="B277" i="555"/>
  <c r="AG276" i="555"/>
  <c r="AQ276" i="555"/>
  <c r="B276" i="555"/>
  <c r="AG275" i="555"/>
  <c r="AQ275" i="555"/>
  <c r="B275" i="555"/>
  <c r="AG274" i="555"/>
  <c r="AQ274" i="555"/>
  <c r="B274" i="555"/>
  <c r="AG273" i="555"/>
  <c r="AQ273" i="555"/>
  <c r="B273" i="555"/>
  <c r="AG272" i="555"/>
  <c r="AQ272" i="555"/>
  <c r="B272" i="555"/>
  <c r="AG271" i="555"/>
  <c r="AQ271" i="555"/>
  <c r="B271" i="555"/>
  <c r="AG270" i="555"/>
  <c r="AQ270" i="555"/>
  <c r="B270" i="555"/>
  <c r="AG269" i="555"/>
  <c r="AQ269" i="555"/>
  <c r="B269" i="555"/>
  <c r="AG268" i="555"/>
  <c r="AQ268" i="555"/>
  <c r="B268" i="555"/>
  <c r="AG267" i="555"/>
  <c r="AQ267" i="555"/>
  <c r="B267" i="555"/>
  <c r="AG266" i="555"/>
  <c r="AQ266" i="555"/>
  <c r="B266" i="555"/>
  <c r="AG265" i="555"/>
  <c r="AQ265" i="555"/>
  <c r="B265" i="555"/>
  <c r="AG264" i="555"/>
  <c r="AQ264" i="555"/>
  <c r="B264" i="555"/>
  <c r="AG263" i="555"/>
  <c r="AQ263" i="555"/>
  <c r="B263" i="555"/>
  <c r="AG262" i="555"/>
  <c r="AQ262" i="555"/>
  <c r="B262" i="555"/>
  <c r="AG261" i="555"/>
  <c r="AQ261" i="555"/>
  <c r="B261" i="555"/>
  <c r="AG260" i="555"/>
  <c r="AQ260" i="555"/>
  <c r="B260" i="555"/>
  <c r="AG259" i="555"/>
  <c r="AQ259" i="555"/>
  <c r="B259" i="555"/>
  <c r="AG258" i="555"/>
  <c r="AQ258" i="555"/>
  <c r="B258" i="555"/>
  <c r="AG257" i="555"/>
  <c r="AQ257" i="555"/>
  <c r="B257" i="555"/>
  <c r="AG256" i="555"/>
  <c r="AQ256" i="555"/>
  <c r="B256" i="555"/>
  <c r="AG254" i="555"/>
  <c r="AQ254" i="555"/>
  <c r="B254" i="555"/>
  <c r="AG253" i="555"/>
  <c r="AQ253" i="555"/>
  <c r="B253" i="555"/>
  <c r="AG252" i="555"/>
  <c r="AQ252" i="555"/>
  <c r="B252" i="555"/>
  <c r="AG251" i="555"/>
  <c r="AQ251" i="555"/>
  <c r="B251" i="555"/>
  <c r="AG250" i="555"/>
  <c r="AQ250" i="555"/>
  <c r="B250" i="555"/>
  <c r="AG249" i="555"/>
  <c r="AQ249" i="555"/>
  <c r="B249" i="555"/>
  <c r="AG248" i="555"/>
  <c r="AQ248" i="555"/>
  <c r="B248" i="555"/>
  <c r="AG247" i="555"/>
  <c r="AQ247" i="555"/>
  <c r="B247" i="555"/>
  <c r="B246" i="555"/>
  <c r="AG245" i="555"/>
  <c r="AQ245" i="555"/>
  <c r="B245" i="555"/>
  <c r="AG243" i="555"/>
  <c r="AQ243" i="555"/>
  <c r="B243" i="555"/>
  <c r="AG242" i="555"/>
  <c r="AQ242" i="555"/>
  <c r="B242" i="555"/>
  <c r="AG241" i="555"/>
  <c r="AQ241" i="555"/>
  <c r="B241" i="555"/>
  <c r="AG240" i="555"/>
  <c r="AG239" i="555"/>
  <c r="AQ239" i="555"/>
  <c r="B239" i="555"/>
  <c r="AG238" i="555"/>
  <c r="AQ238" i="555"/>
  <c r="B238" i="555"/>
  <c r="AG237" i="555"/>
  <c r="AQ237" i="555"/>
  <c r="B237" i="555"/>
  <c r="AG236" i="555"/>
  <c r="AQ236" i="555"/>
  <c r="B236" i="555"/>
  <c r="AG235" i="555"/>
  <c r="AQ235" i="555"/>
  <c r="B235" i="555"/>
  <c r="AG234" i="555"/>
  <c r="AQ234" i="555"/>
  <c r="B234" i="555"/>
  <c r="AG233" i="555"/>
  <c r="AQ233" i="555"/>
  <c r="B233" i="555"/>
  <c r="AG232" i="555"/>
  <c r="AQ232" i="555"/>
  <c r="B232" i="555"/>
  <c r="AG231" i="555"/>
  <c r="AQ231" i="555"/>
  <c r="B231" i="555"/>
  <c r="AG230" i="555"/>
  <c r="AQ230" i="555"/>
  <c r="B230" i="555"/>
  <c r="AG229" i="555"/>
  <c r="AQ229" i="555"/>
  <c r="B229" i="555"/>
  <c r="AG228" i="555"/>
  <c r="AQ228" i="555"/>
  <c r="B228" i="555"/>
  <c r="AG227" i="555"/>
  <c r="AQ227" i="555"/>
  <c r="B227" i="555"/>
  <c r="AG226" i="555"/>
  <c r="AQ226" i="555"/>
  <c r="B226" i="555"/>
  <c r="AG225" i="555"/>
  <c r="AQ225" i="555"/>
  <c r="B225" i="555"/>
  <c r="AG224" i="555"/>
  <c r="AQ224" i="555"/>
  <c r="B224" i="555"/>
  <c r="AG223" i="555"/>
  <c r="AQ223" i="555"/>
  <c r="B223" i="555"/>
  <c r="AG222" i="555"/>
  <c r="AQ222" i="555"/>
  <c r="B222" i="555"/>
  <c r="AG221" i="555"/>
  <c r="AQ221" i="555"/>
  <c r="B221" i="555"/>
  <c r="AG220" i="555"/>
  <c r="AQ220" i="555"/>
  <c r="B220" i="555"/>
  <c r="B219" i="555"/>
  <c r="B218" i="555"/>
  <c r="B217" i="555"/>
  <c r="B216" i="555"/>
  <c r="B215" i="555"/>
  <c r="B214" i="555"/>
  <c r="B212" i="555"/>
  <c r="AG211" i="555"/>
  <c r="AQ211" i="555"/>
  <c r="B211" i="555"/>
  <c r="AG210" i="555"/>
  <c r="AQ210" i="555"/>
  <c r="B210" i="555"/>
  <c r="AG209" i="555"/>
  <c r="AQ209" i="555"/>
  <c r="B209" i="555"/>
  <c r="AG208" i="555"/>
  <c r="AQ208" i="555"/>
  <c r="B208" i="555"/>
  <c r="AG207" i="555"/>
  <c r="AQ207" i="555"/>
  <c r="B207" i="555"/>
  <c r="AG206" i="555"/>
  <c r="AQ206" i="555"/>
  <c r="B206" i="555"/>
  <c r="AG205" i="555"/>
  <c r="AQ205" i="555"/>
  <c r="B205" i="555"/>
  <c r="B202" i="555"/>
  <c r="AG201" i="555"/>
  <c r="AQ201" i="555"/>
  <c r="B201" i="555"/>
  <c r="AG200" i="555"/>
  <c r="AQ200" i="555"/>
  <c r="B200" i="555"/>
  <c r="AG199" i="555"/>
  <c r="AQ199" i="555"/>
  <c r="B199" i="555"/>
  <c r="AG198" i="555"/>
  <c r="AQ198" i="555"/>
  <c r="B198" i="555"/>
  <c r="AG197" i="555"/>
  <c r="AQ197" i="555"/>
  <c r="B197" i="555"/>
  <c r="AG196" i="555"/>
  <c r="AQ196" i="555"/>
  <c r="B196" i="555"/>
  <c r="AG195" i="555"/>
  <c r="AQ195" i="555"/>
  <c r="B195" i="555"/>
  <c r="AG194" i="555"/>
  <c r="AQ194" i="555"/>
  <c r="B194" i="555"/>
  <c r="AG193" i="555"/>
  <c r="AQ193" i="555"/>
  <c r="B193" i="555"/>
  <c r="AG192" i="555"/>
  <c r="AQ192" i="555"/>
  <c r="B192" i="555"/>
  <c r="AG191" i="555"/>
  <c r="AQ191" i="555"/>
  <c r="B191" i="555"/>
  <c r="AG190" i="555"/>
  <c r="AQ190" i="555"/>
  <c r="B190" i="555"/>
  <c r="AG189" i="555"/>
  <c r="AQ189" i="555"/>
  <c r="B189" i="555"/>
  <c r="AG188" i="555"/>
  <c r="AQ188" i="555"/>
  <c r="B188" i="555"/>
  <c r="AG187" i="555"/>
  <c r="AQ187" i="555"/>
  <c r="B187" i="555"/>
  <c r="AG186" i="555"/>
  <c r="AQ186" i="555"/>
  <c r="B186" i="555"/>
  <c r="B185" i="555"/>
  <c r="AG184" i="555"/>
  <c r="AQ184" i="555"/>
  <c r="B184" i="555"/>
  <c r="B183" i="555"/>
  <c r="AG182" i="555"/>
  <c r="AQ182" i="555"/>
  <c r="B182" i="555"/>
  <c r="AG181" i="555"/>
  <c r="AQ181" i="555"/>
  <c r="B181" i="555"/>
  <c r="AG180" i="555"/>
  <c r="AQ180" i="555"/>
  <c r="B180" i="555"/>
  <c r="AG179" i="555"/>
  <c r="AQ179" i="555"/>
  <c r="B179" i="555"/>
  <c r="AG178" i="555"/>
  <c r="AQ178" i="555"/>
  <c r="B178" i="555"/>
  <c r="AG177" i="555"/>
  <c r="AQ177" i="555"/>
  <c r="B177" i="555"/>
  <c r="AG176" i="555"/>
  <c r="AQ176" i="555"/>
  <c r="B176" i="555"/>
  <c r="AG175" i="555"/>
  <c r="AQ175" i="555"/>
  <c r="B175" i="555"/>
  <c r="AG174" i="555"/>
  <c r="AQ174" i="555"/>
  <c r="B174" i="555"/>
  <c r="AG173" i="555"/>
  <c r="AQ173" i="555"/>
  <c r="B173" i="555"/>
  <c r="AG172" i="555"/>
  <c r="AQ172" i="555"/>
  <c r="B172" i="555"/>
  <c r="AG170" i="555"/>
  <c r="AQ170" i="555"/>
  <c r="B170" i="555"/>
  <c r="AG169" i="555"/>
  <c r="AQ169" i="555"/>
  <c r="B169" i="555"/>
  <c r="AG168" i="555"/>
  <c r="AQ168" i="555"/>
  <c r="B168" i="555"/>
  <c r="AG167" i="555"/>
  <c r="AQ167" i="555"/>
  <c r="B167" i="555"/>
  <c r="AG166" i="555"/>
  <c r="AQ166" i="555"/>
  <c r="B166" i="555"/>
  <c r="AG165" i="555"/>
  <c r="AQ165" i="555"/>
  <c r="B165" i="555"/>
  <c r="B164" i="555"/>
  <c r="B163" i="555"/>
  <c r="AG162" i="555"/>
  <c r="AQ162" i="555"/>
  <c r="B162" i="555"/>
  <c r="AG161" i="555"/>
  <c r="AQ161" i="555"/>
  <c r="B161" i="555"/>
  <c r="AG160" i="555"/>
  <c r="AQ160" i="555"/>
  <c r="B160" i="555"/>
  <c r="AG159" i="555"/>
  <c r="AQ159" i="555"/>
  <c r="B159" i="555"/>
  <c r="AG158" i="555"/>
  <c r="AQ158" i="555"/>
  <c r="B158" i="555"/>
  <c r="AG157" i="555"/>
  <c r="AQ157" i="555"/>
  <c r="B157" i="555"/>
  <c r="AG156" i="555"/>
  <c r="AQ156" i="555"/>
  <c r="B156" i="555"/>
  <c r="AG155" i="555"/>
  <c r="AQ155" i="555"/>
  <c r="B155" i="555"/>
  <c r="AG154" i="555"/>
  <c r="AQ154" i="555"/>
  <c r="B154" i="555"/>
  <c r="AG153" i="555"/>
  <c r="AQ153" i="555"/>
  <c r="B153" i="555"/>
  <c r="B152" i="555"/>
  <c r="B151" i="555"/>
  <c r="B150" i="555"/>
  <c r="B149" i="555"/>
  <c r="B148" i="555"/>
  <c r="AG147" i="555"/>
  <c r="AQ147" i="555"/>
  <c r="B147" i="555"/>
  <c r="AG146" i="555"/>
  <c r="AQ146" i="555"/>
  <c r="B146" i="555"/>
  <c r="AG145" i="555"/>
  <c r="AQ145" i="555"/>
  <c r="B145" i="555"/>
  <c r="B144" i="555"/>
  <c r="B143" i="555"/>
  <c r="AG142" i="555"/>
  <c r="AQ142" i="555"/>
  <c r="B142" i="555"/>
  <c r="B141" i="555"/>
  <c r="B140" i="555"/>
  <c r="B139" i="555"/>
  <c r="B138" i="555"/>
  <c r="B137" i="555"/>
  <c r="AG136" i="555"/>
  <c r="B136" i="555"/>
  <c r="AG135" i="555"/>
  <c r="AQ135" i="555"/>
  <c r="B135" i="555"/>
  <c r="AG134" i="555"/>
  <c r="AQ134" i="555"/>
  <c r="B134" i="555"/>
  <c r="AG132" i="555"/>
  <c r="AQ132" i="555"/>
  <c r="B132" i="555"/>
  <c r="AG131" i="555"/>
  <c r="AQ131" i="555"/>
  <c r="B131" i="555"/>
  <c r="AG130" i="555"/>
  <c r="AQ130" i="555"/>
  <c r="B130" i="555"/>
  <c r="AG129" i="555"/>
  <c r="AQ129" i="555"/>
  <c r="B129" i="555"/>
  <c r="AG128" i="555"/>
  <c r="AQ128" i="555"/>
  <c r="B128" i="555"/>
  <c r="AG127" i="555"/>
  <c r="AQ127" i="555"/>
  <c r="B127" i="555"/>
  <c r="AG126" i="555"/>
  <c r="AQ126" i="555"/>
  <c r="B126" i="555"/>
  <c r="AG125" i="555"/>
  <c r="AQ125" i="555"/>
  <c r="B125" i="555"/>
  <c r="AG124" i="555"/>
  <c r="AQ124" i="555"/>
  <c r="B124" i="555"/>
  <c r="AG123" i="555"/>
  <c r="AQ123" i="555"/>
  <c r="B123" i="555"/>
  <c r="AG122" i="555"/>
  <c r="AQ122" i="555"/>
  <c r="B122" i="555"/>
  <c r="AG121" i="555"/>
  <c r="AQ121" i="555"/>
  <c r="B121" i="555"/>
  <c r="AG120" i="555"/>
  <c r="AQ120" i="555"/>
  <c r="B120" i="555"/>
  <c r="AG119" i="555"/>
  <c r="AQ119" i="555"/>
  <c r="B119" i="555"/>
  <c r="AG118" i="555"/>
  <c r="AQ118" i="555"/>
  <c r="B118" i="555"/>
  <c r="AG117" i="555"/>
  <c r="AQ117" i="555"/>
  <c r="B117" i="555"/>
  <c r="AG116" i="555"/>
  <c r="AQ116" i="555"/>
  <c r="B116" i="555"/>
  <c r="AG115" i="555"/>
  <c r="AQ115" i="555"/>
  <c r="B115" i="555"/>
  <c r="AG113" i="555"/>
  <c r="AQ113" i="555"/>
  <c r="B113" i="555"/>
  <c r="B112" i="555"/>
  <c r="AD111" i="555"/>
  <c r="B111" i="555"/>
  <c r="B110" i="555"/>
  <c r="B109" i="555"/>
  <c r="B108" i="555"/>
  <c r="B107" i="555"/>
  <c r="B106" i="555"/>
  <c r="B105" i="555"/>
  <c r="B104" i="555"/>
  <c r="B103" i="555"/>
  <c r="B102" i="555"/>
  <c r="B101" i="555"/>
  <c r="B100" i="555"/>
  <c r="B99" i="555"/>
  <c r="B97" i="555"/>
  <c r="B96" i="555"/>
  <c r="B95" i="555"/>
  <c r="B94" i="555"/>
  <c r="B93" i="555"/>
  <c r="B92" i="555"/>
  <c r="B91" i="555"/>
  <c r="B90" i="555"/>
  <c r="B89" i="555"/>
  <c r="B88" i="555"/>
  <c r="B87" i="555"/>
  <c r="B86" i="555"/>
  <c r="B85" i="555"/>
  <c r="B84" i="555"/>
  <c r="B83" i="555"/>
  <c r="B82" i="555"/>
  <c r="B81" i="555"/>
  <c r="B80" i="555"/>
  <c r="B79" i="555"/>
  <c r="B78" i="555"/>
  <c r="B77" i="555"/>
  <c r="B73" i="555"/>
  <c r="B72" i="555"/>
  <c r="B69" i="555"/>
  <c r="B68" i="555"/>
  <c r="AG67" i="555"/>
  <c r="B67" i="555"/>
  <c r="AG66" i="555"/>
  <c r="B66" i="555"/>
  <c r="B65" i="555"/>
  <c r="B64" i="555"/>
  <c r="B63" i="555"/>
  <c r="B62" i="555"/>
  <c r="B61" i="555"/>
  <c r="B60" i="555"/>
  <c r="B59" i="555"/>
  <c r="B58" i="555"/>
  <c r="B57" i="555"/>
  <c r="B56" i="555"/>
  <c r="B55" i="555"/>
  <c r="B54" i="555"/>
  <c r="AE53" i="555"/>
  <c r="B53" i="555"/>
  <c r="AD52" i="555"/>
  <c r="B52" i="555"/>
  <c r="AE51" i="555"/>
  <c r="B51" i="555"/>
  <c r="B50" i="555"/>
  <c r="AD49" i="555"/>
  <c r="B49" i="555"/>
  <c r="B48" i="555"/>
  <c r="AE47" i="555"/>
  <c r="B47" i="555"/>
  <c r="AD46" i="555"/>
  <c r="B46" i="555"/>
  <c r="AE45" i="555"/>
  <c r="B45" i="555"/>
  <c r="AD44" i="555"/>
  <c r="B44" i="555"/>
  <c r="AE43" i="555"/>
  <c r="B43" i="555"/>
  <c r="AD42" i="555"/>
  <c r="B42" i="555"/>
  <c r="B41" i="555"/>
  <c r="B40" i="555"/>
  <c r="B39" i="555"/>
  <c r="B38" i="555"/>
  <c r="B37" i="555"/>
  <c r="B36" i="555"/>
  <c r="B35" i="555"/>
  <c r="B34" i="555"/>
  <c r="B33" i="555"/>
  <c r="B32" i="555"/>
  <c r="B31" i="555"/>
  <c r="B30" i="555"/>
  <c r="AE29" i="555"/>
  <c r="B29" i="555"/>
  <c r="B27" i="555"/>
  <c r="AE26" i="555"/>
  <c r="B26" i="555"/>
  <c r="B25" i="555"/>
  <c r="B24" i="555"/>
  <c r="AE23" i="555"/>
  <c r="B23" i="555"/>
  <c r="B22" i="555"/>
  <c r="B18" i="555"/>
  <c r="B17" i="555"/>
  <c r="AD16" i="555"/>
  <c r="B16" i="555"/>
  <c r="AD15" i="555"/>
  <c r="B15" i="555"/>
  <c r="B14" i="555"/>
  <c r="AE13" i="555"/>
  <c r="B13" i="555"/>
  <c r="AD12" i="555"/>
  <c r="B12" i="555"/>
  <c r="B11" i="555"/>
  <c r="AE10" i="555"/>
  <c r="B10" i="555"/>
  <c r="B9" i="555"/>
  <c r="AG693" i="555" l="1"/>
  <c r="AH693" i="555" s="1"/>
  <c r="AB1154" i="555"/>
  <c r="AG1373" i="555"/>
  <c r="AH1373" i="555" s="1"/>
  <c r="AG1729" i="555"/>
  <c r="AH1729" i="555" s="1"/>
  <c r="AG1749" i="555"/>
  <c r="AH1749" i="555" s="1"/>
  <c r="AG1755" i="555"/>
  <c r="AH1755" i="555" s="1"/>
  <c r="AG1760" i="555"/>
  <c r="AH1760" i="555" s="1"/>
  <c r="AG1792" i="555"/>
  <c r="AH1792" i="555" s="1"/>
  <c r="AG543" i="555"/>
  <c r="AH543" i="555" s="1"/>
  <c r="AG545" i="555"/>
  <c r="AH545" i="555" s="1"/>
  <c r="AG554" i="555"/>
  <c r="AH554" i="555" s="1"/>
  <c r="AG556" i="555"/>
  <c r="AH556" i="555" s="1"/>
  <c r="AG617" i="555"/>
  <c r="AH617" i="555" s="1"/>
  <c r="AG1075" i="555"/>
  <c r="AH1075" i="555" s="1"/>
  <c r="AG1716" i="555"/>
  <c r="AH1716" i="555" s="1"/>
  <c r="AG1758" i="555"/>
  <c r="AH1758" i="555" s="1"/>
  <c r="AG1788" i="555"/>
  <c r="AH1788" i="555" s="1"/>
  <c r="AG621" i="555"/>
  <c r="AH621" i="555" s="1"/>
  <c r="AG692" i="555"/>
  <c r="AH692" i="555" s="1"/>
  <c r="AG1061" i="555"/>
  <c r="AH1061" i="555" s="1"/>
  <c r="AG1097" i="555"/>
  <c r="AH1097" i="555" s="1"/>
  <c r="AG1728" i="555"/>
  <c r="AH1728" i="555" s="1"/>
  <c r="AG1761" i="555"/>
  <c r="AH1761" i="555" s="1"/>
  <c r="AG544" i="555"/>
  <c r="AH544" i="555" s="1"/>
  <c r="AG549" i="555"/>
  <c r="AH549" i="555" s="1"/>
  <c r="AG551" i="555"/>
  <c r="AH551" i="555" s="1"/>
  <c r="AG553" i="555"/>
  <c r="AH553" i="555" s="1"/>
  <c r="AG555" i="555"/>
  <c r="AH555" i="555" s="1"/>
  <c r="AB1216" i="555"/>
  <c r="AH1216" i="555" s="1"/>
  <c r="AG1757" i="555"/>
  <c r="AH1757" i="555" s="1"/>
  <c r="AG694" i="555"/>
  <c r="AH694" i="555" s="1"/>
  <c r="AC1156" i="555"/>
  <c r="AH1156" i="555"/>
  <c r="AC1162" i="555"/>
  <c r="AH1162" i="555"/>
  <c r="AC1173" i="555"/>
  <c r="AH1173" i="555"/>
  <c r="AC1177" i="555"/>
  <c r="AH1177" i="555"/>
  <c r="AC1185" i="555"/>
  <c r="AH1185" i="555"/>
  <c r="AC1189" i="555"/>
  <c r="AH1189" i="555"/>
  <c r="AC1193" i="555"/>
  <c r="AH1193" i="555"/>
  <c r="AC1199" i="555"/>
  <c r="AH1199" i="555"/>
  <c r="AC1204" i="555"/>
  <c r="AH1204" i="555"/>
  <c r="AC1208" i="555"/>
  <c r="AH1208" i="555"/>
  <c r="AC1212" i="555"/>
  <c r="AH1212" i="555"/>
  <c r="AC1218" i="555"/>
  <c r="AH1218" i="555"/>
  <c r="AC1222" i="555"/>
  <c r="AH1222" i="555"/>
  <c r="AC1237" i="555"/>
  <c r="AH1237" i="555"/>
  <c r="AC1296" i="555"/>
  <c r="AH1296" i="555"/>
  <c r="AC1304" i="555"/>
  <c r="AH1304" i="555"/>
  <c r="AC1312" i="555"/>
  <c r="AH1312" i="555"/>
  <c r="AC1318" i="555"/>
  <c r="AH1318" i="555"/>
  <c r="AC1325" i="555"/>
  <c r="AH1325" i="555"/>
  <c r="AC1333" i="555"/>
  <c r="AH1333" i="555"/>
  <c r="AC1348" i="555"/>
  <c r="AH1348" i="555"/>
  <c r="AC1356" i="555"/>
  <c r="AH1356" i="555"/>
  <c r="AC1380" i="555"/>
  <c r="AH1380" i="555"/>
  <c r="AC1399" i="555"/>
  <c r="AH1399" i="555"/>
  <c r="AC1409" i="555"/>
  <c r="AH1409" i="555"/>
  <c r="AC1417" i="555"/>
  <c r="AH1417" i="555"/>
  <c r="AC1425" i="555"/>
  <c r="AH1425" i="555"/>
  <c r="AC1452" i="555"/>
  <c r="AH1452" i="555"/>
  <c r="AC1466" i="555"/>
  <c r="AH1466" i="555"/>
  <c r="AC1536" i="555"/>
  <c r="AH1536" i="555"/>
  <c r="AC1544" i="555"/>
  <c r="AH1544" i="555"/>
  <c r="AC1559" i="555"/>
  <c r="AH1559" i="555"/>
  <c r="AC1565" i="555"/>
  <c r="AH1565" i="555"/>
  <c r="AC1654" i="555"/>
  <c r="AH1654" i="555"/>
  <c r="AC1691" i="555"/>
  <c r="AH1691" i="555"/>
  <c r="AC1706" i="555"/>
  <c r="AH1706" i="555"/>
  <c r="AC1735" i="555"/>
  <c r="AH1735" i="555"/>
  <c r="AC1741" i="555"/>
  <c r="AH1741" i="555"/>
  <c r="AC1750" i="555"/>
  <c r="AH1750" i="555"/>
  <c r="AC1752" i="555"/>
  <c r="AH1752" i="555"/>
  <c r="AC1754" i="555"/>
  <c r="AH1754" i="555"/>
  <c r="AC1782" i="555"/>
  <c r="AH1782" i="555"/>
  <c r="AC1791" i="555"/>
  <c r="AH1791" i="555"/>
  <c r="AC1155" i="555"/>
  <c r="AH1155" i="555"/>
  <c r="AC1161" i="555"/>
  <c r="AH1161" i="555"/>
  <c r="AC1168" i="555"/>
  <c r="AH1168" i="555"/>
  <c r="AC1172" i="555"/>
  <c r="AH1172" i="555"/>
  <c r="AC1176" i="555"/>
  <c r="AH1176" i="555"/>
  <c r="AC1188" i="555"/>
  <c r="AH1188" i="555"/>
  <c r="AC1192" i="555"/>
  <c r="AH1192" i="555"/>
  <c r="AC1196" i="555"/>
  <c r="AH1196" i="555"/>
  <c r="AC1203" i="555"/>
  <c r="AH1203" i="555"/>
  <c r="AC1207" i="555"/>
  <c r="AH1207" i="555"/>
  <c r="AC1211" i="555"/>
  <c r="AH1211" i="555"/>
  <c r="AC1224" i="555"/>
  <c r="AH1224" i="555"/>
  <c r="AC1232" i="555"/>
  <c r="AH1232" i="555"/>
  <c r="AC1271" i="555"/>
  <c r="AH1271" i="555"/>
  <c r="AC1298" i="555"/>
  <c r="AH1298" i="555"/>
  <c r="AC1306" i="555"/>
  <c r="AH1306" i="555"/>
  <c r="AC1314" i="555"/>
  <c r="AH1314" i="555"/>
  <c r="AC1320" i="555"/>
  <c r="AH1320" i="555"/>
  <c r="AC1327" i="555"/>
  <c r="AH1327" i="555"/>
  <c r="AC1335" i="555"/>
  <c r="AH1335" i="555"/>
  <c r="AC1342" i="555"/>
  <c r="AH1342" i="555"/>
  <c r="AC1350" i="555"/>
  <c r="AH1350" i="555"/>
  <c r="AC1360" i="555"/>
  <c r="AH1360" i="555"/>
  <c r="AC1382" i="555"/>
  <c r="AH1382" i="555"/>
  <c r="AC1390" i="555"/>
  <c r="AH1390" i="555"/>
  <c r="AC1401" i="555"/>
  <c r="AH1401" i="555"/>
  <c r="AC1411" i="555"/>
  <c r="AH1411" i="555"/>
  <c r="AC1419" i="555"/>
  <c r="AH1419" i="555"/>
  <c r="AC1427" i="555"/>
  <c r="AH1427" i="555"/>
  <c r="AC1433" i="555"/>
  <c r="AH1433" i="555"/>
  <c r="AC1454" i="555"/>
  <c r="AH1454" i="555"/>
  <c r="AC1468" i="555"/>
  <c r="AH1468" i="555"/>
  <c r="AC1494" i="555"/>
  <c r="AH1494" i="555"/>
  <c r="AC1522" i="555"/>
  <c r="AH1522" i="555"/>
  <c r="AC1532" i="555"/>
  <c r="AH1532" i="555"/>
  <c r="AC1568" i="555"/>
  <c r="AH1568" i="555"/>
  <c r="AC1590" i="555"/>
  <c r="AH1590" i="555"/>
  <c r="AC1611" i="555"/>
  <c r="AH1611" i="555"/>
  <c r="AC1653" i="555"/>
  <c r="AH1653" i="555"/>
  <c r="AC1709" i="555"/>
  <c r="AH1709" i="555"/>
  <c r="AC1721" i="555"/>
  <c r="AH1721" i="555"/>
  <c r="AC1738" i="555"/>
  <c r="AH1738" i="555"/>
  <c r="AC1740" i="555"/>
  <c r="AH1740" i="555"/>
  <c r="AC1746" i="555"/>
  <c r="AH1746" i="555"/>
  <c r="AC1787" i="555"/>
  <c r="AH1787" i="555"/>
  <c r="AC1158" i="555"/>
  <c r="AH1158" i="555"/>
  <c r="AC1160" i="555"/>
  <c r="AH1160" i="555"/>
  <c r="AC1164" i="555"/>
  <c r="AH1164" i="555"/>
  <c r="AC1167" i="555"/>
  <c r="AH1167" i="555"/>
  <c r="AC1171" i="555"/>
  <c r="AH1171" i="555"/>
  <c r="AC1175" i="555"/>
  <c r="AH1175" i="555"/>
  <c r="AC1187" i="555"/>
  <c r="AH1187" i="555"/>
  <c r="AC1191" i="555"/>
  <c r="AH1191" i="555"/>
  <c r="AC1195" i="555"/>
  <c r="AH1195" i="555"/>
  <c r="AC1202" i="555"/>
  <c r="AH1202" i="555"/>
  <c r="AC1206" i="555"/>
  <c r="AH1206" i="555"/>
  <c r="AC1210" i="555"/>
  <c r="AH1210" i="555"/>
  <c r="AC1226" i="555"/>
  <c r="AH1226" i="555"/>
  <c r="AC1241" i="555"/>
  <c r="AH1241" i="555"/>
  <c r="AC1300" i="555"/>
  <c r="AH1300" i="555"/>
  <c r="AC1308" i="555"/>
  <c r="AH1308" i="555"/>
  <c r="AC1322" i="555"/>
  <c r="AH1322" i="555"/>
  <c r="AC1329" i="555"/>
  <c r="AH1329" i="555"/>
  <c r="AC1337" i="555"/>
  <c r="AH1337" i="555"/>
  <c r="AC1344" i="555"/>
  <c r="AH1344" i="555"/>
  <c r="AC1352" i="555"/>
  <c r="AH1352" i="555"/>
  <c r="AC1362" i="555"/>
  <c r="AH1362" i="555"/>
  <c r="AC1375" i="555"/>
  <c r="AH1375" i="555"/>
  <c r="AC1384" i="555"/>
  <c r="AH1384" i="555"/>
  <c r="AC1392" i="555"/>
  <c r="AH1392" i="555"/>
  <c r="AC1404" i="555"/>
  <c r="AH1404" i="555"/>
  <c r="AC1413" i="555"/>
  <c r="AH1413" i="555"/>
  <c r="AC1421" i="555"/>
  <c r="AH1421" i="555"/>
  <c r="AC1429" i="555"/>
  <c r="AH1429" i="555"/>
  <c r="AC1437" i="555"/>
  <c r="AH1437" i="555"/>
  <c r="AC1444" i="555"/>
  <c r="AH1444" i="555"/>
  <c r="AC1456" i="555"/>
  <c r="AH1456" i="555"/>
  <c r="AC1462" i="555"/>
  <c r="AH1462" i="555"/>
  <c r="AC1493" i="555"/>
  <c r="AH1493" i="555"/>
  <c r="AC1518" i="555"/>
  <c r="AH1518" i="555"/>
  <c r="AC1524" i="555"/>
  <c r="AH1524" i="555"/>
  <c r="AC1540" i="555"/>
  <c r="AH1540" i="555"/>
  <c r="AC1547" i="555"/>
  <c r="AH1547" i="555"/>
  <c r="AC1588" i="555"/>
  <c r="AH1588" i="555"/>
  <c r="AC1593" i="555"/>
  <c r="AH1593" i="555"/>
  <c r="AC1610" i="555"/>
  <c r="AH1610" i="555"/>
  <c r="AC1623" i="555"/>
  <c r="AH1623" i="555"/>
  <c r="AC1711" i="555"/>
  <c r="AH1711" i="555"/>
  <c r="AC1737" i="555"/>
  <c r="AH1737" i="555"/>
  <c r="AC1157" i="555"/>
  <c r="AH1157" i="555"/>
  <c r="AC1163" i="555"/>
  <c r="AH1163" i="555"/>
  <c r="AC1166" i="555"/>
  <c r="AH1166" i="555"/>
  <c r="AC1174" i="555"/>
  <c r="AH1174" i="555"/>
  <c r="AC1178" i="555"/>
  <c r="AH1178" i="555"/>
  <c r="AC1186" i="555"/>
  <c r="AH1186" i="555"/>
  <c r="AC1190" i="555"/>
  <c r="AH1190" i="555"/>
  <c r="AC1194" i="555"/>
  <c r="AH1194" i="555"/>
  <c r="AC1200" i="555"/>
  <c r="AH1200" i="555"/>
  <c r="AC1205" i="555"/>
  <c r="AH1205" i="555"/>
  <c r="AC1209" i="555"/>
  <c r="AH1209" i="555"/>
  <c r="AC1228" i="555"/>
  <c r="AH1228" i="555"/>
  <c r="AC1248" i="555"/>
  <c r="AH1248" i="555"/>
  <c r="AC1302" i="555"/>
  <c r="AH1302" i="555"/>
  <c r="AC1310" i="555"/>
  <c r="AH1310" i="555"/>
  <c r="AC1331" i="555"/>
  <c r="AH1331" i="555"/>
  <c r="AC1339" i="555"/>
  <c r="AH1339" i="555"/>
  <c r="AC1346" i="555"/>
  <c r="AH1346" i="555"/>
  <c r="AC1354" i="555"/>
  <c r="AH1354" i="555"/>
  <c r="AC1364" i="555"/>
  <c r="AH1364" i="555"/>
  <c r="AC1378" i="555"/>
  <c r="AH1378" i="555"/>
  <c r="AC1386" i="555"/>
  <c r="AH1386" i="555"/>
  <c r="AC1394" i="555"/>
  <c r="AH1394" i="555"/>
  <c r="AC1407" i="555"/>
  <c r="AH1407" i="555"/>
  <c r="AC1415" i="555"/>
  <c r="AH1415" i="555"/>
  <c r="AC1423" i="555"/>
  <c r="AH1423" i="555"/>
  <c r="AC1440" i="555"/>
  <c r="AH1440" i="555"/>
  <c r="AC1450" i="555"/>
  <c r="AH1450" i="555"/>
  <c r="AC1458" i="555"/>
  <c r="AH1458" i="555"/>
  <c r="AC1464" i="555"/>
  <c r="AH1464" i="555"/>
  <c r="AC1513" i="555"/>
  <c r="AH1513" i="555"/>
  <c r="AC1542" i="555"/>
  <c r="AH1542" i="555"/>
  <c r="AC1549" i="555"/>
  <c r="AH1549" i="555"/>
  <c r="AC1563" i="555"/>
  <c r="AH1563" i="555"/>
  <c r="AC1625" i="555"/>
  <c r="AH1625" i="555"/>
  <c r="AC1655" i="555"/>
  <c r="AH1655" i="555"/>
  <c r="AC1704" i="555"/>
  <c r="AH1704" i="555"/>
  <c r="AC1725" i="555"/>
  <c r="AH1725" i="555"/>
  <c r="AC1736" i="555"/>
  <c r="AH1736" i="555"/>
  <c r="AC634" i="555"/>
  <c r="AH634" i="555"/>
  <c r="AC676" i="555"/>
  <c r="AH676" i="555"/>
  <c r="AC697" i="555"/>
  <c r="AH697" i="555"/>
  <c r="AC701" i="555"/>
  <c r="AH701" i="555"/>
  <c r="AC709" i="555"/>
  <c r="AH709" i="555"/>
  <c r="AC715" i="555"/>
  <c r="AH715" i="555"/>
  <c r="AC729" i="555"/>
  <c r="AH729" i="555"/>
  <c r="AC767" i="555"/>
  <c r="AH767" i="555"/>
  <c r="AC771" i="555"/>
  <c r="AH771" i="555"/>
  <c r="AC775" i="555"/>
  <c r="AH775" i="555"/>
  <c r="AC779" i="555"/>
  <c r="AH779" i="555"/>
  <c r="AC792" i="555"/>
  <c r="AH792" i="555"/>
  <c r="AC798" i="555"/>
  <c r="AH798" i="555"/>
  <c r="AC804" i="555"/>
  <c r="AH804" i="555"/>
  <c r="AC807" i="555"/>
  <c r="AH807" i="555"/>
  <c r="AC813" i="555"/>
  <c r="AH813" i="555"/>
  <c r="AC817" i="555"/>
  <c r="AH817" i="555"/>
  <c r="AC823" i="555"/>
  <c r="AH823" i="555"/>
  <c r="AC851" i="555"/>
  <c r="AH851" i="555"/>
  <c r="AC860" i="555"/>
  <c r="AH860" i="555"/>
  <c r="AC864" i="555"/>
  <c r="AH864" i="555"/>
  <c r="AC866" i="555"/>
  <c r="AH866" i="555"/>
  <c r="AC868" i="555"/>
  <c r="AH868" i="555"/>
  <c r="AC870" i="555"/>
  <c r="AH870" i="555"/>
  <c r="AC1067" i="555"/>
  <c r="AH1067" i="555"/>
  <c r="AC1079" i="555"/>
  <c r="AH1079" i="555"/>
  <c r="AC1119" i="555"/>
  <c r="AH1119" i="555"/>
  <c r="AC1125" i="555"/>
  <c r="AH1125" i="555"/>
  <c r="AC620" i="555"/>
  <c r="AH620" i="555"/>
  <c r="AC633" i="555"/>
  <c r="AH633" i="555"/>
  <c r="AC675" i="555"/>
  <c r="AH675" i="555"/>
  <c r="AC696" i="555"/>
  <c r="AH696" i="555"/>
  <c r="AC700" i="555"/>
  <c r="AH700" i="555"/>
  <c r="AC704" i="555"/>
  <c r="AH704" i="555"/>
  <c r="AC722" i="555"/>
  <c r="AH722" i="555"/>
  <c r="AC724" i="555"/>
  <c r="AH724" i="555"/>
  <c r="AC739" i="555"/>
  <c r="AH739" i="555"/>
  <c r="AC770" i="555"/>
  <c r="AH770" i="555"/>
  <c r="AC774" i="555"/>
  <c r="AH774" i="555"/>
  <c r="AC778" i="555"/>
  <c r="AH778" i="555"/>
  <c r="AC782" i="555"/>
  <c r="AH782" i="555"/>
  <c r="AC795" i="555"/>
  <c r="AH795" i="555"/>
  <c r="AC797" i="555"/>
  <c r="AH797" i="555"/>
  <c r="AC803" i="555"/>
  <c r="AH803" i="555"/>
  <c r="AC812" i="555"/>
  <c r="AH812" i="555"/>
  <c r="AC816" i="555"/>
  <c r="AH816" i="555"/>
  <c r="AC822" i="555"/>
  <c r="AH822" i="555"/>
  <c r="AC850" i="555"/>
  <c r="AH850" i="555"/>
  <c r="AC859" i="555"/>
  <c r="AH859" i="555"/>
  <c r="AC863" i="555"/>
  <c r="AH863" i="555"/>
  <c r="AC1102" i="555"/>
  <c r="AH1102" i="555"/>
  <c r="AC614" i="555"/>
  <c r="AH614" i="555"/>
  <c r="AC619" i="555"/>
  <c r="AH619" i="555"/>
  <c r="AC632" i="555"/>
  <c r="AH632" i="555"/>
  <c r="AC678" i="555"/>
  <c r="AH678" i="555"/>
  <c r="AC695" i="555"/>
  <c r="AH695" i="555"/>
  <c r="AC699" i="555"/>
  <c r="AH699" i="555"/>
  <c r="AC703" i="555"/>
  <c r="AH703" i="555"/>
  <c r="AC769" i="555"/>
  <c r="AH769" i="555"/>
  <c r="AC773" i="555"/>
  <c r="AH773" i="555"/>
  <c r="AC777" i="555"/>
  <c r="AH777" i="555"/>
  <c r="AC781" i="555"/>
  <c r="AH781" i="555"/>
  <c r="AC794" i="555"/>
  <c r="AH794" i="555"/>
  <c r="AC802" i="555"/>
  <c r="AH802" i="555"/>
  <c r="AC811" i="555"/>
  <c r="AH811" i="555"/>
  <c r="AC815" i="555"/>
  <c r="AH815" i="555"/>
  <c r="AC821" i="555"/>
  <c r="AH821" i="555"/>
  <c r="AC834" i="555"/>
  <c r="AH834" i="555"/>
  <c r="AC858" i="555"/>
  <c r="AH858" i="555"/>
  <c r="AC862" i="555"/>
  <c r="AH862" i="555"/>
  <c r="AC1057" i="555"/>
  <c r="AH1057" i="555"/>
  <c r="AC1073" i="555"/>
  <c r="AH1073" i="555"/>
  <c r="AC1087" i="555"/>
  <c r="AH1087" i="555"/>
  <c r="AC1098" i="555"/>
  <c r="AH1098" i="555"/>
  <c r="AC1104" i="555"/>
  <c r="AH1104" i="555"/>
  <c r="AC631" i="555"/>
  <c r="AH631" i="555"/>
  <c r="AC635" i="555"/>
  <c r="AH635" i="555"/>
  <c r="AC677" i="555"/>
  <c r="AH677" i="555"/>
  <c r="AC689" i="555"/>
  <c r="AH689" i="555"/>
  <c r="AC698" i="555"/>
  <c r="AH698" i="555"/>
  <c r="AC702" i="555"/>
  <c r="AH702" i="555"/>
  <c r="AC734" i="555"/>
  <c r="AH734" i="555"/>
  <c r="AC768" i="555"/>
  <c r="AH768" i="555"/>
  <c r="AC772" i="555"/>
  <c r="AH772" i="555"/>
  <c r="AC776" i="555"/>
  <c r="AH776" i="555"/>
  <c r="AC780" i="555"/>
  <c r="AH780" i="555"/>
  <c r="AC793" i="555"/>
  <c r="AH793" i="555"/>
  <c r="AC799" i="555"/>
  <c r="AH799" i="555"/>
  <c r="AC801" i="555"/>
  <c r="AH801" i="555"/>
  <c r="AC814" i="555"/>
  <c r="AH814" i="555"/>
  <c r="AC818" i="555"/>
  <c r="AH818" i="555"/>
  <c r="AC820" i="555"/>
  <c r="AH820" i="555"/>
  <c r="AC833" i="555"/>
  <c r="AH833" i="555"/>
  <c r="AC854" i="555"/>
  <c r="AH854" i="555"/>
  <c r="AC856" i="555"/>
  <c r="AH856" i="555"/>
  <c r="AC861" i="555"/>
  <c r="AH861" i="555"/>
  <c r="AC1064" i="555"/>
  <c r="AH1064" i="555"/>
  <c r="AC1083" i="555"/>
  <c r="AH1083" i="555"/>
  <c r="AC1085" i="555"/>
  <c r="AH1085" i="555"/>
  <c r="AC1095" i="555"/>
  <c r="AH1095" i="555"/>
  <c r="AF17" i="555"/>
  <c r="AF891" i="555"/>
  <c r="AG891" i="555" s="1"/>
  <c r="AF31" i="555"/>
  <c r="AG31" i="555" s="1"/>
  <c r="AH31" i="555" s="1"/>
  <c r="AF35" i="555"/>
  <c r="AF39" i="555"/>
  <c r="AG39" i="555" s="1"/>
  <c r="AH39" i="555" s="1"/>
  <c r="AF38" i="555"/>
  <c r="AD24" i="555"/>
  <c r="AF32" i="555"/>
  <c r="AF40" i="555"/>
  <c r="AF34" i="555"/>
  <c r="AF36" i="555"/>
  <c r="AG36" i="555" s="1"/>
  <c r="AH36" i="555" s="1"/>
  <c r="AF18" i="555"/>
  <c r="AF33" i="555"/>
  <c r="AF37" i="555"/>
  <c r="AF41" i="555"/>
  <c r="AD9" i="555"/>
  <c r="AF1592" i="555"/>
  <c r="AE1592" i="555"/>
  <c r="AD1592" i="555"/>
  <c r="AE1596" i="555"/>
  <c r="AD1596" i="555"/>
  <c r="AF1596" i="555"/>
  <c r="AF1601" i="555"/>
  <c r="AF1603" i="555"/>
  <c r="AF1620" i="555"/>
  <c r="AD1626" i="555"/>
  <c r="AF1628" i="555"/>
  <c r="AF1630" i="555"/>
  <c r="AF1632" i="555"/>
  <c r="AG1632" i="555" s="1"/>
  <c r="AH1632" i="555" s="1"/>
  <c r="AF1634" i="555"/>
  <c r="AF1636" i="555"/>
  <c r="AF1638" i="555"/>
  <c r="AF1640" i="555"/>
  <c r="AF1642" i="555"/>
  <c r="AF1644" i="555"/>
  <c r="AF1646" i="555"/>
  <c r="AF1648" i="555"/>
  <c r="AG1648" i="555" s="1"/>
  <c r="AH1648" i="555" s="1"/>
  <c r="AD1650" i="555"/>
  <c r="AF1652" i="555"/>
  <c r="AF1657" i="555"/>
  <c r="AF1659" i="555"/>
  <c r="AF1661" i="555"/>
  <c r="AF1663" i="555"/>
  <c r="AF1665" i="555"/>
  <c r="AF1667" i="555"/>
  <c r="AF1669" i="555"/>
  <c r="AF1671" i="555"/>
  <c r="AF1673" i="555"/>
  <c r="AF1675" i="555"/>
  <c r="AF1677" i="555"/>
  <c r="AF1679" i="555"/>
  <c r="AF1681" i="555"/>
  <c r="AF1684" i="555"/>
  <c r="AF1686" i="555"/>
  <c r="AF1688" i="555"/>
  <c r="AG1688" i="555" s="1"/>
  <c r="AH1688" i="555" s="1"/>
  <c r="AF1690" i="555"/>
  <c r="AE1714" i="555"/>
  <c r="AD1714" i="555"/>
  <c r="AF1714" i="555"/>
  <c r="AF1723" i="555"/>
  <c r="AF1726" i="555"/>
  <c r="AF1734" i="555"/>
  <c r="AE1742" i="555"/>
  <c r="AF1747" i="555"/>
  <c r="AD1797" i="555"/>
  <c r="AD1799" i="555"/>
  <c r="AF1802" i="555"/>
  <c r="AF1159" i="555"/>
  <c r="AF1170" i="555"/>
  <c r="AF1180" i="555"/>
  <c r="AF1182" i="555"/>
  <c r="AF1184" i="555"/>
  <c r="AF1215" i="555"/>
  <c r="AF1220" i="555"/>
  <c r="AF1229" i="555"/>
  <c r="AF1231" i="555"/>
  <c r="AF1234" i="555"/>
  <c r="AF1236" i="555"/>
  <c r="AF1239" i="555"/>
  <c r="AF1242" i="555"/>
  <c r="AF1244" i="555"/>
  <c r="AF1246" i="555"/>
  <c r="AF1249" i="555"/>
  <c r="AF1251" i="555"/>
  <c r="AF1253" i="555"/>
  <c r="AF1255" i="555"/>
  <c r="AF1257" i="555"/>
  <c r="AF1259" i="555"/>
  <c r="AF1261" i="555"/>
  <c r="AF1263" i="555"/>
  <c r="AF1265" i="555"/>
  <c r="AF1269" i="555"/>
  <c r="AD1273" i="555"/>
  <c r="AF1275" i="555"/>
  <c r="AE1275" i="555"/>
  <c r="AD1275" i="555"/>
  <c r="AD1277" i="555"/>
  <c r="AE1279" i="555"/>
  <c r="AD1281" i="555"/>
  <c r="AD1283" i="555"/>
  <c r="AG1283" i="555" s="1"/>
  <c r="AH1283" i="555" s="1"/>
  <c r="AD1285" i="555"/>
  <c r="AD1287" i="555"/>
  <c r="AG1287" i="555" s="1"/>
  <c r="AH1287" i="555" s="1"/>
  <c r="AD1289" i="555"/>
  <c r="AF1291" i="555"/>
  <c r="AE1291" i="555"/>
  <c r="AD1291" i="555"/>
  <c r="AD1293" i="555"/>
  <c r="AF1340" i="555"/>
  <c r="AF1370" i="555"/>
  <c r="AE1372" i="555"/>
  <c r="AD1372" i="555"/>
  <c r="AF1372" i="555"/>
  <c r="AF1388" i="555"/>
  <c r="AF1442" i="555"/>
  <c r="AF1446" i="555"/>
  <c r="AF1449" i="555"/>
  <c r="AF1461" i="555"/>
  <c r="AF1470" i="555"/>
  <c r="AF1472" i="555"/>
  <c r="AG1472" i="555" s="1"/>
  <c r="AH1472" i="555" s="1"/>
  <c r="AF1474" i="555"/>
  <c r="AF1477" i="555"/>
  <c r="AG1477" i="555" s="1"/>
  <c r="AH1477" i="555" s="1"/>
  <c r="AF1479" i="555"/>
  <c r="AF1481" i="555"/>
  <c r="AG1481" i="555" s="1"/>
  <c r="AH1481" i="555" s="1"/>
  <c r="AF1483" i="555"/>
  <c r="AF1485" i="555"/>
  <c r="AF1487" i="555"/>
  <c r="AF1489" i="555"/>
  <c r="AF1492" i="555"/>
  <c r="AF1498" i="555"/>
  <c r="AF1500" i="555"/>
  <c r="AF1502" i="555"/>
  <c r="AE1504" i="555"/>
  <c r="AE1506" i="555"/>
  <c r="AD1508" i="555"/>
  <c r="AE1510" i="555"/>
  <c r="AF1514" i="555"/>
  <c r="AF1519" i="555"/>
  <c r="AF1525" i="555"/>
  <c r="AE1527" i="555"/>
  <c r="AF1529" i="555"/>
  <c r="AD1534" i="555"/>
  <c r="AF1534" i="555"/>
  <c r="AE1534" i="555"/>
  <c r="AF1537" i="555"/>
  <c r="AE1537" i="555"/>
  <c r="AD1537" i="555"/>
  <c r="AE1539" i="555"/>
  <c r="AD1539" i="555"/>
  <c r="AF1539" i="555"/>
  <c r="AF1551" i="555"/>
  <c r="AF1553" i="555"/>
  <c r="AF1555" i="555"/>
  <c r="AF1557" i="555"/>
  <c r="AE1557" i="555"/>
  <c r="AD1557" i="555"/>
  <c r="AF1561" i="555"/>
  <c r="AF1572" i="555"/>
  <c r="AF1577" i="555"/>
  <c r="AF1582" i="555"/>
  <c r="AE1582" i="555"/>
  <c r="AD1582" i="555"/>
  <c r="AD1759" i="555"/>
  <c r="AE1794" i="555"/>
  <c r="AD1594" i="555"/>
  <c r="AF1594" i="555"/>
  <c r="AE1594" i="555"/>
  <c r="AF1598" i="555"/>
  <c r="AE1598" i="555"/>
  <c r="AD1598" i="555"/>
  <c r="AF1602" i="555"/>
  <c r="AF1604" i="555"/>
  <c r="AF1621" i="555"/>
  <c r="AD1627" i="555"/>
  <c r="AF1629" i="555"/>
  <c r="AF1631" i="555"/>
  <c r="AF1633" i="555"/>
  <c r="AF1635" i="555"/>
  <c r="AF1637" i="555"/>
  <c r="AF1639" i="555"/>
  <c r="AF1641" i="555"/>
  <c r="AF1643" i="555"/>
  <c r="AF1645" i="555"/>
  <c r="AF1647" i="555"/>
  <c r="AD1649" i="555"/>
  <c r="AF1651" i="555"/>
  <c r="AF1656" i="555"/>
  <c r="AF1658" i="555"/>
  <c r="AF1660" i="555"/>
  <c r="AF1662" i="555"/>
  <c r="AF1664" i="555"/>
  <c r="AF1666" i="555"/>
  <c r="AF1668" i="555"/>
  <c r="AF1670" i="555"/>
  <c r="AF1672" i="555"/>
  <c r="AF1674" i="555"/>
  <c r="AF1676" i="555"/>
  <c r="AF1678" i="555"/>
  <c r="AF1680" i="555"/>
  <c r="AF1683" i="555"/>
  <c r="AF1685" i="555"/>
  <c r="AF1687" i="555"/>
  <c r="AF1689" i="555"/>
  <c r="AE1713" i="555"/>
  <c r="AF1722" i="555"/>
  <c r="AF1724" i="555"/>
  <c r="AD1727" i="555"/>
  <c r="AF1733" i="555"/>
  <c r="AF1739" i="555"/>
  <c r="AE1743" i="555"/>
  <c r="AF1748" i="555"/>
  <c r="AD1751" i="555"/>
  <c r="AF1751" i="555"/>
  <c r="AE1751" i="555"/>
  <c r="AF1798" i="555"/>
  <c r="AF1800" i="555"/>
  <c r="AF1169" i="555"/>
  <c r="AF1179" i="555"/>
  <c r="AF1181" i="555"/>
  <c r="AF1183" i="555"/>
  <c r="AF1214" i="555"/>
  <c r="AF1219" i="555"/>
  <c r="AF1221" i="555"/>
  <c r="AF1230" i="555"/>
  <c r="AF1233" i="555"/>
  <c r="AF1235" i="555"/>
  <c r="AF1238" i="555"/>
  <c r="AF1240" i="555"/>
  <c r="AF1243" i="555"/>
  <c r="AF1245" i="555"/>
  <c r="AF1247" i="555"/>
  <c r="AF1250" i="555"/>
  <c r="AF1252" i="555"/>
  <c r="AF1254" i="555"/>
  <c r="AF1256" i="555"/>
  <c r="AD1258" i="555"/>
  <c r="AD1260" i="555"/>
  <c r="AF1262" i="555"/>
  <c r="AF1264" i="555"/>
  <c r="AF1268" i="555"/>
  <c r="AD1272" i="555"/>
  <c r="AD1274" i="555"/>
  <c r="AD1276" i="555"/>
  <c r="AE1278" i="555"/>
  <c r="AD1280" i="555"/>
  <c r="AD1282" i="555"/>
  <c r="AD1284" i="555"/>
  <c r="AD1286" i="555"/>
  <c r="AE1288" i="555"/>
  <c r="AE1290" i="555"/>
  <c r="AD1292" i="555"/>
  <c r="AF1323" i="555"/>
  <c r="AF1368" i="555"/>
  <c r="AF1371" i="555"/>
  <c r="AF1441" i="555"/>
  <c r="AF1445" i="555"/>
  <c r="AF1448" i="555"/>
  <c r="AF1459" i="555"/>
  <c r="AF1469" i="555"/>
  <c r="AF1471" i="555"/>
  <c r="AF1473" i="555"/>
  <c r="AF1476" i="555"/>
  <c r="AF1478" i="555"/>
  <c r="AF1480" i="555"/>
  <c r="AF1482" i="555"/>
  <c r="AF1484" i="555"/>
  <c r="AF1486" i="555"/>
  <c r="AF1488" i="555"/>
  <c r="AF1491" i="555"/>
  <c r="AF1497" i="555"/>
  <c r="AF1499" i="555"/>
  <c r="AF1501" i="555"/>
  <c r="AG1501" i="555" s="1"/>
  <c r="AH1501" i="555" s="1"/>
  <c r="AD1503" i="555"/>
  <c r="AD1505" i="555"/>
  <c r="AG1505" i="555" s="1"/>
  <c r="AH1505" i="555" s="1"/>
  <c r="AD1507" i="555"/>
  <c r="AE1509" i="555"/>
  <c r="AE1511" i="555"/>
  <c r="AF1517" i="555"/>
  <c r="AF1520" i="555"/>
  <c r="AF1526" i="555"/>
  <c r="AF1528" i="555"/>
  <c r="AF1530" i="555"/>
  <c r="AE1535" i="555"/>
  <c r="AD1535" i="555"/>
  <c r="AF1535" i="555"/>
  <c r="AD1538" i="555"/>
  <c r="AF1538" i="555"/>
  <c r="AE1538" i="555"/>
  <c r="AF1545" i="555"/>
  <c r="AF1552" i="555"/>
  <c r="AF1554" i="555"/>
  <c r="AF1556" i="555"/>
  <c r="AF1558" i="555"/>
  <c r="AF1562" i="555"/>
  <c r="AF1575" i="555"/>
  <c r="AF1579" i="555"/>
  <c r="AF1583" i="555"/>
  <c r="AE1583" i="555"/>
  <c r="AD1583" i="555"/>
  <c r="AD1764" i="555"/>
  <c r="AE1790" i="555"/>
  <c r="AF68" i="555"/>
  <c r="AF77" i="555"/>
  <c r="AD137" i="555"/>
  <c r="AF141" i="555"/>
  <c r="AF149" i="555"/>
  <c r="AF151" i="555"/>
  <c r="AF183" i="555"/>
  <c r="AF214" i="555"/>
  <c r="AF218" i="555"/>
  <c r="AF357" i="555"/>
  <c r="AF494" i="555"/>
  <c r="AF496" i="555"/>
  <c r="AD541" i="555"/>
  <c r="AF547" i="555"/>
  <c r="AF558" i="555"/>
  <c r="AD561" i="555"/>
  <c r="AF569" i="555"/>
  <c r="AF571" i="555"/>
  <c r="AF573" i="555"/>
  <c r="AF575" i="555"/>
  <c r="AF577" i="555"/>
  <c r="AF579" i="555"/>
  <c r="AF581" i="555"/>
  <c r="AF583" i="555"/>
  <c r="AF585" i="555"/>
  <c r="AF587" i="555"/>
  <c r="AD591" i="555"/>
  <c r="AF595" i="555"/>
  <c r="AF597" i="555"/>
  <c r="AF599" i="555"/>
  <c r="AF601" i="555"/>
  <c r="AF603" i="555"/>
  <c r="AF605" i="555"/>
  <c r="AF607" i="555"/>
  <c r="AF609" i="555"/>
  <c r="AF611" i="555"/>
  <c r="AD615" i="555"/>
  <c r="AD623" i="555"/>
  <c r="AD625" i="555"/>
  <c r="AD627" i="555"/>
  <c r="AD629" i="555"/>
  <c r="AF636" i="555"/>
  <c r="AF638" i="555"/>
  <c r="AF640" i="555"/>
  <c r="AF642" i="555"/>
  <c r="AF644" i="555"/>
  <c r="AF646" i="555"/>
  <c r="AF648" i="555"/>
  <c r="AF650" i="555"/>
  <c r="AF652" i="555"/>
  <c r="AF654" i="555"/>
  <c r="AF656" i="555"/>
  <c r="AF658" i="555"/>
  <c r="AF660" i="555"/>
  <c r="AF662" i="555"/>
  <c r="AF664" i="555"/>
  <c r="AF666" i="555"/>
  <c r="AF668" i="555"/>
  <c r="AF670" i="555"/>
  <c r="AF672" i="555"/>
  <c r="AF674" i="555"/>
  <c r="AF680" i="555"/>
  <c r="AF682" i="555"/>
  <c r="AF684" i="555"/>
  <c r="AF686" i="555"/>
  <c r="AF688" i="555"/>
  <c r="AF691" i="555"/>
  <c r="AF705" i="555"/>
  <c r="AF707" i="555"/>
  <c r="AF710" i="555"/>
  <c r="AF712" i="555"/>
  <c r="AF714" i="555"/>
  <c r="AF717" i="555"/>
  <c r="AF719" i="555"/>
  <c r="AF721" i="555"/>
  <c r="AD725" i="555"/>
  <c r="AF727" i="555"/>
  <c r="AD730" i="555"/>
  <c r="AF732" i="555"/>
  <c r="AF736" i="555"/>
  <c r="AF738" i="555"/>
  <c r="AF786" i="555"/>
  <c r="AF788" i="555"/>
  <c r="AF800" i="555"/>
  <c r="AF808" i="555"/>
  <c r="AF810" i="555"/>
  <c r="AF855" i="555"/>
  <c r="AF867" i="555"/>
  <c r="AF871" i="555"/>
  <c r="AF895" i="555"/>
  <c r="AF903" i="555"/>
  <c r="AF907" i="555"/>
  <c r="AF913" i="555"/>
  <c r="AF922" i="555"/>
  <c r="AF938" i="555"/>
  <c r="AF940" i="555"/>
  <c r="AF942" i="555"/>
  <c r="AF944" i="555"/>
  <c r="AF946" i="555"/>
  <c r="AF948" i="555"/>
  <c r="AE950" i="555"/>
  <c r="AF954" i="555"/>
  <c r="AF957" i="555"/>
  <c r="AF959" i="555"/>
  <c r="AF961" i="555"/>
  <c r="AF963" i="555"/>
  <c r="AF970" i="555"/>
  <c r="AF978" i="555"/>
  <c r="AF1065" i="555"/>
  <c r="AF1068" i="555"/>
  <c r="AF1071" i="555"/>
  <c r="AF1076" i="555"/>
  <c r="AF1078" i="555"/>
  <c r="AF1082" i="555"/>
  <c r="AD58" i="555"/>
  <c r="AF64" i="555"/>
  <c r="AF72" i="555"/>
  <c r="AF79" i="555"/>
  <c r="AF139" i="555"/>
  <c r="AD144" i="555"/>
  <c r="AF163" i="555"/>
  <c r="AF202" i="555"/>
  <c r="AF216" i="555"/>
  <c r="AF326" i="555"/>
  <c r="AF438" i="555"/>
  <c r="AF490" i="555"/>
  <c r="AD539" i="555"/>
  <c r="AF50" i="555"/>
  <c r="AE50" i="555"/>
  <c r="AD50" i="555"/>
  <c r="AD82" i="555"/>
  <c r="AD84" i="555"/>
  <c r="AF84" i="555"/>
  <c r="AE84" i="555"/>
  <c r="AD86" i="555"/>
  <c r="AD88" i="555"/>
  <c r="AD90" i="555"/>
  <c r="AD92" i="555"/>
  <c r="AD94" i="555"/>
  <c r="AD96" i="555"/>
  <c r="AE99" i="555"/>
  <c r="AF101" i="555"/>
  <c r="AF103" i="555"/>
  <c r="AF105" i="555"/>
  <c r="AF107" i="555"/>
  <c r="AF109" i="555"/>
  <c r="AF1043" i="555"/>
  <c r="AF1046" i="555"/>
  <c r="AF1049" i="555"/>
  <c r="AF1051" i="555"/>
  <c r="AF1056" i="555"/>
  <c r="AE1056" i="555"/>
  <c r="AD1056" i="555"/>
  <c r="AF1088" i="555"/>
  <c r="AE1088" i="555"/>
  <c r="AD1088" i="555"/>
  <c r="AE1090" i="555"/>
  <c r="AF1092" i="555"/>
  <c r="AF1094" i="555"/>
  <c r="AF1099" i="555"/>
  <c r="AF1105" i="555"/>
  <c r="AF1107" i="555"/>
  <c r="AF1109" i="555"/>
  <c r="AF1111" i="555"/>
  <c r="AF1113" i="555"/>
  <c r="AF1115" i="555"/>
  <c r="AF1118" i="555"/>
  <c r="AF1122" i="555"/>
  <c r="AF1127" i="555"/>
  <c r="AE1127" i="555"/>
  <c r="AD1127" i="555"/>
  <c r="AD1129" i="555"/>
  <c r="AF1131" i="555"/>
  <c r="AF1133" i="555"/>
  <c r="AF1145" i="555"/>
  <c r="AF1147" i="555"/>
  <c r="AF1149" i="555"/>
  <c r="AF1151" i="555"/>
  <c r="AF54" i="555"/>
  <c r="AD54" i="555"/>
  <c r="AE54" i="555"/>
  <c r="AF60" i="555"/>
  <c r="AD55" i="555"/>
  <c r="AF59" i="555"/>
  <c r="AF63" i="555"/>
  <c r="AF69" i="555"/>
  <c r="AF150" i="555"/>
  <c r="AF164" i="555"/>
  <c r="AF185" i="555"/>
  <c r="AF212" i="555"/>
  <c r="AF217" i="555"/>
  <c r="AF246" i="555"/>
  <c r="AF493" i="555"/>
  <c r="AF495" i="555"/>
  <c r="AD538" i="555"/>
  <c r="AD540" i="555"/>
  <c r="AD542" i="555"/>
  <c r="AF546" i="555"/>
  <c r="AF557" i="555"/>
  <c r="AF559" i="555"/>
  <c r="AD562" i="555"/>
  <c r="AD570" i="555"/>
  <c r="AF572" i="555"/>
  <c r="AF574" i="555"/>
  <c r="AF576" i="555"/>
  <c r="AF578" i="555"/>
  <c r="AF580" i="555"/>
  <c r="AF582" i="555"/>
  <c r="AF584" i="555"/>
  <c r="AF586" i="555"/>
  <c r="AF588" i="555"/>
  <c r="AF593" i="555"/>
  <c r="AF596" i="555"/>
  <c r="AF598" i="555"/>
  <c r="AF600" i="555"/>
  <c r="AF602" i="555"/>
  <c r="AF604" i="555"/>
  <c r="AF606" i="555"/>
  <c r="AF608" i="555"/>
  <c r="AF610" i="555"/>
  <c r="AF613" i="555"/>
  <c r="AD616" i="555"/>
  <c r="AD618" i="555"/>
  <c r="AD622" i="555"/>
  <c r="AD624" i="555"/>
  <c r="AD626" i="555"/>
  <c r="AD628" i="555"/>
  <c r="AD630" i="555"/>
  <c r="AF637" i="555"/>
  <c r="AF639" i="555"/>
  <c r="AF641" i="555"/>
  <c r="AF643" i="555"/>
  <c r="AF645" i="555"/>
  <c r="AF647" i="555"/>
  <c r="AF649" i="555"/>
  <c r="AF651" i="555"/>
  <c r="AF653" i="555"/>
  <c r="AF655" i="555"/>
  <c r="AF657" i="555"/>
  <c r="AF659" i="555"/>
  <c r="AF661" i="555"/>
  <c r="AF663" i="555"/>
  <c r="AF665" i="555"/>
  <c r="AF667" i="555"/>
  <c r="AF669" i="555"/>
  <c r="AF671" i="555"/>
  <c r="AF673" i="555"/>
  <c r="AF679" i="555"/>
  <c r="AF681" i="555"/>
  <c r="AF683" i="555"/>
  <c r="AF685" i="555"/>
  <c r="AF687" i="555"/>
  <c r="AF690" i="555"/>
  <c r="AE706" i="555"/>
  <c r="AE708" i="555"/>
  <c r="AF711" i="555"/>
  <c r="AF713" i="555"/>
  <c r="AF716" i="555"/>
  <c r="AF718" i="555"/>
  <c r="AF720" i="555"/>
  <c r="AD723" i="555"/>
  <c r="AF726" i="555"/>
  <c r="AF728" i="555"/>
  <c r="AF731" i="555"/>
  <c r="AF733" i="555"/>
  <c r="AF737" i="555"/>
  <c r="AF785" i="555"/>
  <c r="AF787" i="555"/>
  <c r="AF796" i="555"/>
  <c r="AF806" i="555"/>
  <c r="AF809" i="555"/>
  <c r="AF819" i="555"/>
  <c r="AF865" i="555"/>
  <c r="AF869" i="555"/>
  <c r="AF872" i="555"/>
  <c r="AF894" i="555"/>
  <c r="AF899" i="555"/>
  <c r="AF905" i="555"/>
  <c r="AF911" i="555"/>
  <c r="AF917" i="555"/>
  <c r="AF933" i="555"/>
  <c r="AF939" i="555"/>
  <c r="AF941" i="555"/>
  <c r="AF943" i="555"/>
  <c r="AF945" i="555"/>
  <c r="AF947" i="555"/>
  <c r="AF949" i="555"/>
  <c r="AE951" i="555"/>
  <c r="AF956" i="555"/>
  <c r="AD958" i="555"/>
  <c r="AF960" i="555"/>
  <c r="AF962" i="555"/>
  <c r="AD965" i="555"/>
  <c r="AF971" i="555"/>
  <c r="AF1062" i="555"/>
  <c r="AF1066" i="555"/>
  <c r="AF1069" i="555"/>
  <c r="AF1077" i="555"/>
  <c r="AF1081" i="555"/>
  <c r="AF1084" i="555"/>
  <c r="AE1084" i="555"/>
  <c r="AD1084" i="555"/>
  <c r="AE48" i="555"/>
  <c r="AD48" i="555"/>
  <c r="AF48" i="555"/>
  <c r="AF56" i="555"/>
  <c r="AF62" i="555"/>
  <c r="AF57" i="555"/>
  <c r="AF61" i="555"/>
  <c r="AF65" i="555"/>
  <c r="AF73" i="555"/>
  <c r="AF78" i="555"/>
  <c r="AD138" i="555"/>
  <c r="AD140" i="555"/>
  <c r="AD143" i="555"/>
  <c r="AD148" i="555"/>
  <c r="AF152" i="555"/>
  <c r="AF215" i="555"/>
  <c r="AF219" i="555"/>
  <c r="AF360" i="555"/>
  <c r="AF398" i="555"/>
  <c r="AF30" i="555"/>
  <c r="AE30" i="555"/>
  <c r="AD30" i="555"/>
  <c r="AE83" i="555"/>
  <c r="AD85" i="555"/>
  <c r="AD87" i="555"/>
  <c r="AD89" i="555"/>
  <c r="AD91" i="555"/>
  <c r="AD93" i="555"/>
  <c r="AD95" i="555"/>
  <c r="AE97" i="555"/>
  <c r="AF100" i="555"/>
  <c r="AF102" i="555"/>
  <c r="AF104" i="555"/>
  <c r="AF106" i="555"/>
  <c r="AF108" i="555"/>
  <c r="AF110" i="555"/>
  <c r="AF112" i="555"/>
  <c r="AF1045" i="555"/>
  <c r="AF1047" i="555"/>
  <c r="AF1050" i="555"/>
  <c r="AG1050" i="555" s="1"/>
  <c r="AH1050" i="555" s="1"/>
  <c r="AE1055" i="555"/>
  <c r="AF1058" i="555"/>
  <c r="AF1089" i="555"/>
  <c r="AF1091" i="555"/>
  <c r="AF1093" i="555"/>
  <c r="AF1100" i="555"/>
  <c r="AF1106" i="555"/>
  <c r="AF1108" i="555"/>
  <c r="AF1110" i="555"/>
  <c r="AF1112" i="555"/>
  <c r="AF1114" i="555"/>
  <c r="AF1116" i="555"/>
  <c r="AF1121" i="555"/>
  <c r="AF1123" i="555"/>
  <c r="AD1128" i="555"/>
  <c r="AF1130" i="555"/>
  <c r="AF1132" i="555"/>
  <c r="AF1144" i="555"/>
  <c r="AF1146" i="555"/>
  <c r="AF1148" i="555"/>
  <c r="AF1150" i="555"/>
  <c r="AF27" i="555"/>
  <c r="AE27" i="555"/>
  <c r="AD27" i="555"/>
  <c r="AD25" i="555"/>
  <c r="AF24" i="555"/>
  <c r="AE24" i="555"/>
  <c r="AD22" i="555"/>
  <c r="AD14" i="555"/>
  <c r="AF14" i="555"/>
  <c r="AE14" i="555"/>
  <c r="AD11" i="555"/>
  <c r="AE11" i="555"/>
  <c r="AF11" i="555"/>
  <c r="Z1785" i="555"/>
  <c r="AB1785" i="555" s="1"/>
  <c r="Z1793" i="555"/>
  <c r="AB1793" i="555" s="1"/>
  <c r="Z1795" i="555"/>
  <c r="AB1795" i="555" s="1"/>
  <c r="Z1756" i="555"/>
  <c r="AB1756" i="555" s="1"/>
  <c r="Z1781" i="555"/>
  <c r="AB1781" i="555" s="1"/>
  <c r="Z1730" i="555"/>
  <c r="AB1730" i="555" s="1"/>
  <c r="Z1731" i="555"/>
  <c r="AB1731" i="555" s="1"/>
  <c r="AA1703" i="555"/>
  <c r="AB1703" i="555" s="1"/>
  <c r="Z1705" i="555"/>
  <c r="AB1705" i="555" s="1"/>
  <c r="Z1708" i="555"/>
  <c r="AB1708" i="555" s="1"/>
  <c r="Z1710" i="555"/>
  <c r="AB1710" i="555" s="1"/>
  <c r="AA1712" i="555"/>
  <c r="AB1712" i="555" s="1"/>
  <c r="Z1692" i="555"/>
  <c r="AB1692" i="555" s="1"/>
  <c r="Z1622" i="555"/>
  <c r="AB1622" i="555" s="1"/>
  <c r="Z1624" i="555"/>
  <c r="AB1624" i="555" s="1"/>
  <c r="Z1612" i="555"/>
  <c r="AB1612" i="555" s="1"/>
  <c r="Z1608" i="555"/>
  <c r="AB1608" i="555" s="1"/>
  <c r="Z1589" i="555"/>
  <c r="AB1589" i="555" s="1"/>
  <c r="Z1564" i="555"/>
  <c r="AB1564" i="555" s="1"/>
  <c r="Z1566" i="555"/>
  <c r="AB1566" i="555" s="1"/>
  <c r="Z1560" i="555"/>
  <c r="AB1560" i="555" s="1"/>
  <c r="Z1548" i="555"/>
  <c r="AB1548" i="555" s="1"/>
  <c r="Z1550" i="555"/>
  <c r="AB1550" i="555" s="1"/>
  <c r="Z1546" i="555"/>
  <c r="AB1546" i="555" s="1"/>
  <c r="Z1541" i="555"/>
  <c r="AB1541" i="555" s="1"/>
  <c r="Z1543" i="555"/>
  <c r="AB1543" i="555" s="1"/>
  <c r="Z1531" i="555"/>
  <c r="AB1531" i="555" s="1"/>
  <c r="Z1533" i="555"/>
  <c r="AB1533" i="555" s="1"/>
  <c r="Z1521" i="555"/>
  <c r="AB1521" i="555" s="1"/>
  <c r="Z1523" i="555"/>
  <c r="AB1523" i="555" s="1"/>
  <c r="Z1512" i="555"/>
  <c r="AB1512" i="555" s="1"/>
  <c r="Z1515" i="555"/>
  <c r="AB1515" i="555" s="1"/>
  <c r="Z1495" i="555"/>
  <c r="AB1495" i="555" s="1"/>
  <c r="Z1460" i="555"/>
  <c r="AB1460" i="555" s="1"/>
  <c r="Z1463" i="555"/>
  <c r="AB1463" i="555" s="1"/>
  <c r="Z1465" i="555"/>
  <c r="AB1465" i="555" s="1"/>
  <c r="Z1467" i="555"/>
  <c r="AB1467" i="555" s="1"/>
  <c r="Z1447" i="555"/>
  <c r="AB1447" i="555" s="1"/>
  <c r="Z1451" i="555"/>
  <c r="AB1451" i="555" s="1"/>
  <c r="Z1453" i="555"/>
  <c r="AB1453" i="555" s="1"/>
  <c r="Z1455" i="555"/>
  <c r="AB1455" i="555" s="1"/>
  <c r="Z1457" i="555"/>
  <c r="AB1457" i="555" s="1"/>
  <c r="Z1430" i="555"/>
  <c r="AB1430" i="555" s="1"/>
  <c r="Z1432" i="555"/>
  <c r="AB1432" i="555" s="1"/>
  <c r="Z1436" i="555"/>
  <c r="AB1436" i="555" s="1"/>
  <c r="Z1439" i="555"/>
  <c r="AB1439" i="555" s="1"/>
  <c r="Z1443" i="555"/>
  <c r="AB1443" i="555" s="1"/>
  <c r="Z1389" i="555"/>
  <c r="AB1389" i="555" s="1"/>
  <c r="Z1391" i="555"/>
  <c r="AB1391" i="555" s="1"/>
  <c r="Z1393" i="555"/>
  <c r="AB1393" i="555" s="1"/>
  <c r="Z1398" i="555"/>
  <c r="AB1398" i="555" s="1"/>
  <c r="Z1400" i="555"/>
  <c r="AB1400" i="555" s="1"/>
  <c r="Z1402" i="555"/>
  <c r="AB1402" i="555" s="1"/>
  <c r="Z1406" i="555"/>
  <c r="AB1406" i="555" s="1"/>
  <c r="Z1408" i="555"/>
  <c r="AB1408" i="555" s="1"/>
  <c r="Z1410" i="555"/>
  <c r="AB1410" i="555" s="1"/>
  <c r="Z1412" i="555"/>
  <c r="AB1412" i="555" s="1"/>
  <c r="Z1414" i="555"/>
  <c r="AB1414" i="555" s="1"/>
  <c r="Z1416" i="555"/>
  <c r="AB1416" i="555" s="1"/>
  <c r="Z1418" i="555"/>
  <c r="AB1418" i="555" s="1"/>
  <c r="Z1420" i="555"/>
  <c r="AB1420" i="555" s="1"/>
  <c r="Z1422" i="555"/>
  <c r="AB1422" i="555" s="1"/>
  <c r="Z1424" i="555"/>
  <c r="AB1424" i="555" s="1"/>
  <c r="Z1426" i="555"/>
  <c r="AB1426" i="555" s="1"/>
  <c r="Z1428" i="555"/>
  <c r="AB1428" i="555" s="1"/>
  <c r="Z1374" i="555"/>
  <c r="AB1374" i="555" s="1"/>
  <c r="Z1377" i="555"/>
  <c r="AB1377" i="555" s="1"/>
  <c r="Z1379" i="555"/>
  <c r="AB1379" i="555" s="1"/>
  <c r="Z1381" i="555"/>
  <c r="AB1381" i="555" s="1"/>
  <c r="Z1383" i="555"/>
  <c r="AB1383" i="555" s="1"/>
  <c r="Z1385" i="555"/>
  <c r="AB1385" i="555" s="1"/>
  <c r="Z1365" i="555"/>
  <c r="AB1365" i="555" s="1"/>
  <c r="Z1366" i="555"/>
  <c r="AB1366" i="555" s="1"/>
  <c r="Z1341" i="555"/>
  <c r="AB1341" i="555" s="1"/>
  <c r="Z1343" i="555"/>
  <c r="AB1343" i="555" s="1"/>
  <c r="Z1345" i="555"/>
  <c r="AB1345" i="555" s="1"/>
  <c r="Z1347" i="555"/>
  <c r="AB1347" i="555" s="1"/>
  <c r="Z1349" i="555"/>
  <c r="AB1349" i="555" s="1"/>
  <c r="Z1351" i="555"/>
  <c r="AB1351" i="555" s="1"/>
  <c r="Z1353" i="555"/>
  <c r="AB1353" i="555" s="1"/>
  <c r="Z1355" i="555"/>
  <c r="AB1355" i="555" s="1"/>
  <c r="Z1359" i="555"/>
  <c r="AB1359" i="555" s="1"/>
  <c r="Z1361" i="555"/>
  <c r="AB1361" i="555" s="1"/>
  <c r="Z1363" i="555"/>
  <c r="AB1363" i="555" s="1"/>
  <c r="Z1330" i="555"/>
  <c r="AB1330" i="555" s="1"/>
  <c r="Z1332" i="555"/>
  <c r="AB1332" i="555" s="1"/>
  <c r="Z1334" i="555"/>
  <c r="AB1334" i="555" s="1"/>
  <c r="Z1336" i="555"/>
  <c r="AB1336" i="555" s="1"/>
  <c r="Z1338" i="555"/>
  <c r="AB1338" i="555" s="1"/>
  <c r="Z1324" i="555"/>
  <c r="AB1324" i="555" s="1"/>
  <c r="Z1326" i="555"/>
  <c r="AB1326" i="555" s="1"/>
  <c r="Z1328" i="555"/>
  <c r="AB1328" i="555" s="1"/>
  <c r="Z1301" i="555"/>
  <c r="AB1301" i="555" s="1"/>
  <c r="Z1303" i="555"/>
  <c r="AB1303" i="555" s="1"/>
  <c r="Z1305" i="555"/>
  <c r="AB1305" i="555" s="1"/>
  <c r="Z1307" i="555"/>
  <c r="AB1307" i="555" s="1"/>
  <c r="Z1309" i="555"/>
  <c r="AB1309" i="555" s="1"/>
  <c r="Z1311" i="555"/>
  <c r="AB1311" i="555" s="1"/>
  <c r="Z1313" i="555"/>
  <c r="AB1313" i="555" s="1"/>
  <c r="Z1315" i="555"/>
  <c r="AB1315" i="555" s="1"/>
  <c r="Z1317" i="555"/>
  <c r="AB1317" i="555" s="1"/>
  <c r="Z1319" i="555"/>
  <c r="AB1319" i="555" s="1"/>
  <c r="Z1321" i="555"/>
  <c r="AB1321" i="555" s="1"/>
  <c r="AA1295" i="555"/>
  <c r="AB1295" i="555" s="1"/>
  <c r="AA1297" i="555"/>
  <c r="AB1297" i="555" s="1"/>
  <c r="AA1299" i="555"/>
  <c r="AB1299" i="555" s="1"/>
  <c r="Z1270" i="555"/>
  <c r="AB1270" i="555" s="1"/>
  <c r="Z1267" i="555"/>
  <c r="AB1267" i="555" s="1"/>
  <c r="Z1227" i="555"/>
  <c r="AB1227" i="555" s="1"/>
  <c r="Z1223" i="555"/>
  <c r="AB1223" i="555" s="1"/>
  <c r="Z1225" i="555"/>
  <c r="AB1225" i="555" s="1"/>
  <c r="AA1197" i="555"/>
  <c r="AB1197" i="555" s="1"/>
  <c r="AA1198" i="555"/>
  <c r="AB1198" i="555" s="1"/>
  <c r="AA1165" i="555"/>
  <c r="AB1165" i="555" s="1"/>
  <c r="Y1134" i="555"/>
  <c r="AB1134" i="555" s="1"/>
  <c r="Y1117" i="555"/>
  <c r="AB1117" i="555" s="1"/>
  <c r="Y1120" i="555"/>
  <c r="AB1120" i="555" s="1"/>
  <c r="Y1101" i="555"/>
  <c r="AB1101" i="555" s="1"/>
  <c r="Y1103" i="555"/>
  <c r="AB1103" i="555" s="1"/>
  <c r="Y1096" i="555"/>
  <c r="AB1096" i="555" s="1"/>
  <c r="Y1086" i="555"/>
  <c r="AB1086" i="555" s="1"/>
  <c r="Y1080" i="555"/>
  <c r="AB1080" i="555" s="1"/>
  <c r="AA1074" i="555"/>
  <c r="Y1072" i="555"/>
  <c r="AB1072" i="555" s="1"/>
  <c r="Y1070" i="555"/>
  <c r="AB1070" i="555" s="1"/>
  <c r="Y1060" i="555"/>
  <c r="AB1060" i="555" s="1"/>
  <c r="Y1053" i="555"/>
  <c r="AB1053" i="555" s="1"/>
  <c r="Y1052" i="555"/>
  <c r="AB1052" i="555" s="1"/>
  <c r="Y1054" i="555"/>
  <c r="AB1054" i="555" s="1"/>
  <c r="AA1048" i="555"/>
  <c r="AB1048" i="555" s="1"/>
  <c r="Y1044" i="555"/>
  <c r="AB1044" i="555" s="1"/>
  <c r="AA1013" i="555"/>
  <c r="AB1013" i="555" s="1"/>
  <c r="AA1015" i="555"/>
  <c r="AB1015" i="555" s="1"/>
  <c r="AA1017" i="555"/>
  <c r="AB1017" i="555" s="1"/>
  <c r="AA1021" i="555"/>
  <c r="AB1021" i="555" s="1"/>
  <c r="AA1023" i="555"/>
  <c r="AB1023" i="555" s="1"/>
  <c r="AA1025" i="555"/>
  <c r="AB1025" i="555" s="1"/>
  <c r="AA1027" i="555"/>
  <c r="AB1027" i="555" s="1"/>
  <c r="AA1029" i="555"/>
  <c r="AB1029" i="555" s="1"/>
  <c r="AA1031" i="555"/>
  <c r="AB1031" i="555" s="1"/>
  <c r="AA1033" i="555"/>
  <c r="AB1033" i="555" s="1"/>
  <c r="AA1035" i="555"/>
  <c r="AB1035" i="555" s="1"/>
  <c r="AA1037" i="555"/>
  <c r="AB1037" i="555" s="1"/>
  <c r="AA1039" i="555"/>
  <c r="AB1039" i="555" s="1"/>
  <c r="AA1042" i="555"/>
  <c r="AB1042" i="555" s="1"/>
  <c r="AA1019" i="555"/>
  <c r="AB1019" i="555" s="1"/>
  <c r="AA1014" i="555"/>
  <c r="AB1014" i="555" s="1"/>
  <c r="AA1016" i="555"/>
  <c r="AB1016" i="555" s="1"/>
  <c r="AA1018" i="555"/>
  <c r="AB1018" i="555" s="1"/>
  <c r="AA1020" i="555"/>
  <c r="AB1020" i="555" s="1"/>
  <c r="AA1022" i="555"/>
  <c r="AB1022" i="555" s="1"/>
  <c r="AA1024" i="555"/>
  <c r="AB1024" i="555" s="1"/>
  <c r="AA1026" i="555"/>
  <c r="AB1026" i="555" s="1"/>
  <c r="AA1028" i="555"/>
  <c r="AB1028" i="555" s="1"/>
  <c r="AA1030" i="555"/>
  <c r="AB1030" i="555" s="1"/>
  <c r="AA1032" i="555"/>
  <c r="AB1032" i="555" s="1"/>
  <c r="AA1034" i="555"/>
  <c r="AB1034" i="555" s="1"/>
  <c r="AA1036" i="555"/>
  <c r="AB1036" i="555" s="1"/>
  <c r="AA1038" i="555"/>
  <c r="AB1038" i="555" s="1"/>
  <c r="AA1040" i="555"/>
  <c r="AB1040" i="555" s="1"/>
  <c r="Y1006" i="555"/>
  <c r="AB1006" i="555" s="1"/>
  <c r="Y1008" i="555"/>
  <c r="AB1008" i="555" s="1"/>
  <c r="Y1010" i="555"/>
  <c r="AB1010" i="555" s="1"/>
  <c r="Y979" i="555"/>
  <c r="AB979" i="555" s="1"/>
  <c r="Y1005" i="555"/>
  <c r="AB1005" i="555" s="1"/>
  <c r="Y1007" i="555"/>
  <c r="AB1007" i="555" s="1"/>
  <c r="Y1009" i="555"/>
  <c r="AB1009" i="555" s="1"/>
  <c r="Y1011" i="555"/>
  <c r="AB1011" i="555" s="1"/>
  <c r="Y972" i="555"/>
  <c r="AB972" i="555" s="1"/>
  <c r="Y969" i="555"/>
  <c r="AB969" i="555" s="1"/>
  <c r="Y964" i="555"/>
  <c r="AB964" i="555" s="1"/>
  <c r="Y934" i="555"/>
  <c r="AB934" i="555" s="1"/>
  <c r="Y936" i="555"/>
  <c r="AB936" i="555" s="1"/>
  <c r="Y935" i="555"/>
  <c r="AB935" i="555" s="1"/>
  <c r="Y937" i="555"/>
  <c r="AB937" i="555" s="1"/>
  <c r="Y915" i="555"/>
  <c r="AB915" i="555" s="1"/>
  <c r="Y918" i="555"/>
  <c r="AB918" i="555" s="1"/>
  <c r="Y920" i="555"/>
  <c r="AB920" i="555" s="1"/>
  <c r="Y923" i="555"/>
  <c r="AB923" i="555" s="1"/>
  <c r="Y925" i="555"/>
  <c r="AB925" i="555" s="1"/>
  <c r="Y927" i="555"/>
  <c r="AB927" i="555" s="1"/>
  <c r="Y929" i="555"/>
  <c r="AB929" i="555" s="1"/>
  <c r="Y932" i="555"/>
  <c r="AB932" i="555" s="1"/>
  <c r="Y916" i="555"/>
  <c r="AB916" i="555" s="1"/>
  <c r="Y919" i="555"/>
  <c r="AB919" i="555" s="1"/>
  <c r="Y921" i="555"/>
  <c r="AB921" i="555" s="1"/>
  <c r="Y924" i="555"/>
  <c r="AB924" i="555" s="1"/>
  <c r="Y926" i="555"/>
  <c r="AB926" i="555" s="1"/>
  <c r="Y928" i="555"/>
  <c r="AB928" i="555" s="1"/>
  <c r="Y930" i="555"/>
  <c r="AB930" i="555" s="1"/>
  <c r="Y931" i="555"/>
  <c r="AB931" i="555" s="1"/>
  <c r="Y906" i="555"/>
  <c r="AB906" i="555" s="1"/>
  <c r="Y909" i="555"/>
  <c r="AB909" i="555" s="1"/>
  <c r="Y912" i="555"/>
  <c r="AB912" i="555" s="1"/>
  <c r="Y904" i="555"/>
  <c r="AB904" i="555" s="1"/>
  <c r="Y908" i="555"/>
  <c r="AB908" i="555" s="1"/>
  <c r="Y910" i="555"/>
  <c r="AB910" i="555" s="1"/>
  <c r="Y914" i="555"/>
  <c r="AB914" i="555" s="1"/>
  <c r="Y897" i="555"/>
  <c r="AB897" i="555" s="1"/>
  <c r="Y900" i="555"/>
  <c r="AB900" i="555" s="1"/>
  <c r="Y902" i="555"/>
  <c r="AB902" i="555" s="1"/>
  <c r="Y896" i="555"/>
  <c r="AB896" i="555" s="1"/>
  <c r="Y898" i="555"/>
  <c r="AB898" i="555" s="1"/>
  <c r="Y901" i="555"/>
  <c r="AB901" i="555" s="1"/>
  <c r="Y893" i="555"/>
  <c r="AB893" i="555" s="1"/>
  <c r="Y892" i="555"/>
  <c r="AB892" i="555" s="1"/>
  <c r="Y873" i="555"/>
  <c r="AB873" i="555" s="1"/>
  <c r="Y875" i="555"/>
  <c r="AB875" i="555" s="1"/>
  <c r="Y877" i="555"/>
  <c r="AB877" i="555" s="1"/>
  <c r="Y879" i="555"/>
  <c r="AB879" i="555" s="1"/>
  <c r="Y884" i="555"/>
  <c r="AB884" i="555" s="1"/>
  <c r="Y886" i="555"/>
  <c r="AB886" i="555" s="1"/>
  <c r="Y888" i="555"/>
  <c r="AB888" i="555" s="1"/>
  <c r="Y890" i="555"/>
  <c r="AB890" i="555" s="1"/>
  <c r="Y874" i="555"/>
  <c r="AB874" i="555" s="1"/>
  <c r="Y876" i="555"/>
  <c r="AB876" i="555" s="1"/>
  <c r="Y878" i="555"/>
  <c r="AB878" i="555" s="1"/>
  <c r="Y883" i="555"/>
  <c r="AB883" i="555" s="1"/>
  <c r="Y885" i="555"/>
  <c r="AB885" i="555" s="1"/>
  <c r="Y887" i="555"/>
  <c r="AB887" i="555" s="1"/>
  <c r="Y889" i="555"/>
  <c r="AB889" i="555" s="1"/>
  <c r="Y431" i="555"/>
  <c r="Y612" i="555"/>
  <c r="AB612" i="555" s="1"/>
  <c r="Y568" i="555"/>
  <c r="AB568" i="555" s="1"/>
  <c r="Y566" i="555"/>
  <c r="AB566" i="555" s="1"/>
  <c r="Y563" i="555"/>
  <c r="AB563" i="555" s="1"/>
  <c r="Y567" i="555"/>
  <c r="AB567" i="555" s="1"/>
  <c r="Y560" i="555"/>
  <c r="AB560" i="555" s="1"/>
  <c r="Y552" i="555"/>
  <c r="AB552" i="555" s="1"/>
  <c r="Y550" i="555"/>
  <c r="AB550" i="555" s="1"/>
  <c r="Y548" i="555"/>
  <c r="AB548" i="555" s="1"/>
  <c r="Y525" i="555"/>
  <c r="AB525" i="555" s="1"/>
  <c r="Y527" i="555"/>
  <c r="AB527" i="555" s="1"/>
  <c r="Y529" i="555"/>
  <c r="AB529" i="555" s="1"/>
  <c r="Y531" i="555"/>
  <c r="AB531" i="555" s="1"/>
  <c r="Y533" i="555"/>
  <c r="AB533" i="555" s="1"/>
  <c r="Y534" i="555"/>
  <c r="AB534" i="555" s="1"/>
  <c r="Y524" i="555"/>
  <c r="AB524" i="555" s="1"/>
  <c r="Y526" i="555"/>
  <c r="AB526" i="555" s="1"/>
  <c r="Y528" i="555"/>
  <c r="AB528" i="555" s="1"/>
  <c r="Y530" i="555"/>
  <c r="AB530" i="555" s="1"/>
  <c r="Y532" i="555"/>
  <c r="AB532" i="555" s="1"/>
  <c r="Y535" i="555"/>
  <c r="AB535" i="555" s="1"/>
  <c r="AA501" i="555"/>
  <c r="AB501" i="555" s="1"/>
  <c r="AA503" i="555"/>
  <c r="AB503" i="555" s="1"/>
  <c r="AA506" i="555"/>
  <c r="AB506" i="555" s="1"/>
  <c r="AA505" i="555"/>
  <c r="AB505" i="555" s="1"/>
  <c r="AA507" i="555"/>
  <c r="AB507" i="555" s="1"/>
  <c r="AA509" i="555"/>
  <c r="AB509" i="555" s="1"/>
  <c r="AA512" i="555"/>
  <c r="AB512" i="555" s="1"/>
  <c r="AA514" i="555"/>
  <c r="AB514" i="555" s="1"/>
  <c r="AA516" i="555"/>
  <c r="AB516" i="555" s="1"/>
  <c r="AA518" i="555"/>
  <c r="AB518" i="555" s="1"/>
  <c r="AA520" i="555"/>
  <c r="AB520" i="555" s="1"/>
  <c r="AA522" i="555"/>
  <c r="AB522" i="555" s="1"/>
  <c r="AA500" i="555"/>
  <c r="AB500" i="555" s="1"/>
  <c r="AA502" i="555"/>
  <c r="AB502" i="555" s="1"/>
  <c r="AA504" i="555"/>
  <c r="AB504" i="555" s="1"/>
  <c r="AA508" i="555"/>
  <c r="AB508" i="555" s="1"/>
  <c r="AA511" i="555"/>
  <c r="AB511" i="555" s="1"/>
  <c r="AA513" i="555"/>
  <c r="AB513" i="555" s="1"/>
  <c r="AA515" i="555"/>
  <c r="AB515" i="555" s="1"/>
  <c r="AA517" i="555"/>
  <c r="AB517" i="555" s="1"/>
  <c r="AA519" i="555"/>
  <c r="AB519" i="555" s="1"/>
  <c r="AA521" i="555"/>
  <c r="AB521" i="555" s="1"/>
  <c r="AA499" i="555"/>
  <c r="AB499" i="555" s="1"/>
  <c r="AA498" i="555"/>
  <c r="AB498" i="555" s="1"/>
  <c r="AA497" i="555"/>
  <c r="AB497" i="555" s="1"/>
  <c r="Y472" i="555"/>
  <c r="AB472" i="555" s="1"/>
  <c r="Y473" i="555"/>
  <c r="AB473" i="555" s="1"/>
  <c r="Y474" i="555"/>
  <c r="AB474" i="555" s="1"/>
  <c r="Y475" i="555"/>
  <c r="AB475" i="555" s="1"/>
  <c r="Y476" i="555"/>
  <c r="AB476" i="555" s="1"/>
  <c r="Y477" i="555"/>
  <c r="AB477" i="555" s="1"/>
  <c r="Y479" i="555"/>
  <c r="AB479" i="555" s="1"/>
  <c r="Y481" i="555"/>
  <c r="AB481" i="555" s="1"/>
  <c r="Y483" i="555"/>
  <c r="AB483" i="555" s="1"/>
  <c r="Y485" i="555"/>
  <c r="AB485" i="555" s="1"/>
  <c r="Y487" i="555"/>
  <c r="AB487" i="555" s="1"/>
  <c r="Y489" i="555"/>
  <c r="AB489" i="555" s="1"/>
  <c r="Y480" i="555"/>
  <c r="AB480" i="555" s="1"/>
  <c r="Y482" i="555"/>
  <c r="AB482" i="555" s="1"/>
  <c r="Y484" i="555"/>
  <c r="AB484" i="555" s="1"/>
  <c r="Y486" i="555"/>
  <c r="AB486" i="555" s="1"/>
  <c r="Y488" i="555"/>
  <c r="AB488" i="555" s="1"/>
  <c r="Y439" i="555"/>
  <c r="AB439" i="555" s="1"/>
  <c r="Y441" i="555"/>
  <c r="AB441" i="555" s="1"/>
  <c r="Y443" i="555"/>
  <c r="AB443" i="555" s="1"/>
  <c r="Y445" i="555"/>
  <c r="AB445" i="555" s="1"/>
  <c r="Y447" i="555"/>
  <c r="AB447" i="555" s="1"/>
  <c r="Y449" i="555"/>
  <c r="AB449" i="555" s="1"/>
  <c r="Y451" i="555"/>
  <c r="AB451" i="555" s="1"/>
  <c r="Y453" i="555"/>
  <c r="AB453" i="555" s="1"/>
  <c r="Y455" i="555"/>
  <c r="AB455" i="555" s="1"/>
  <c r="Y457" i="555"/>
  <c r="AB457" i="555" s="1"/>
  <c r="Y459" i="555"/>
  <c r="AB459" i="555" s="1"/>
  <c r="Y461" i="555"/>
  <c r="AB461" i="555" s="1"/>
  <c r="Y463" i="555"/>
  <c r="AB463" i="555" s="1"/>
  <c r="Y468" i="555"/>
  <c r="AB468" i="555" s="1"/>
  <c r="Y469" i="555"/>
  <c r="AB469" i="555" s="1"/>
  <c r="Y470" i="555"/>
  <c r="AB470" i="555" s="1"/>
  <c r="Y471" i="555"/>
  <c r="AB471" i="555" s="1"/>
  <c r="Y464" i="555"/>
  <c r="AB464" i="555" s="1"/>
  <c r="Y440" i="555"/>
  <c r="AB440" i="555" s="1"/>
  <c r="Y442" i="555"/>
  <c r="AB442" i="555" s="1"/>
  <c r="Y444" i="555"/>
  <c r="AB444" i="555" s="1"/>
  <c r="Y446" i="555"/>
  <c r="AB446" i="555" s="1"/>
  <c r="Y448" i="555"/>
  <c r="AB448" i="555" s="1"/>
  <c r="Y450" i="555"/>
  <c r="AB450" i="555" s="1"/>
  <c r="Y452" i="555"/>
  <c r="AB452" i="555" s="1"/>
  <c r="Y454" i="555"/>
  <c r="AB454" i="555" s="1"/>
  <c r="Y456" i="555"/>
  <c r="AB456" i="555" s="1"/>
  <c r="Y458" i="555"/>
  <c r="AB458" i="555" s="1"/>
  <c r="Y460" i="555"/>
  <c r="AB460" i="555" s="1"/>
  <c r="Y462" i="555"/>
  <c r="AB462" i="555" s="1"/>
  <c r="Y465" i="555"/>
  <c r="AB465" i="555" s="1"/>
  <c r="Y466" i="555"/>
  <c r="AB466" i="555" s="1"/>
  <c r="Y467" i="555"/>
  <c r="AB467" i="555" s="1"/>
  <c r="Y389" i="555"/>
  <c r="AB389" i="555" s="1"/>
  <c r="Y393" i="555"/>
  <c r="AB393" i="555" s="1"/>
  <c r="Y397" i="555"/>
  <c r="AB397" i="555" s="1"/>
  <c r="Y361" i="555"/>
  <c r="AB361" i="555" s="1"/>
  <c r="Y364" i="555"/>
  <c r="AB364" i="555" s="1"/>
  <c r="Y366" i="555"/>
  <c r="AB366" i="555" s="1"/>
  <c r="Y369" i="555"/>
  <c r="AB369" i="555" s="1"/>
  <c r="Y371" i="555"/>
  <c r="AB371" i="555" s="1"/>
  <c r="Y373" i="555"/>
  <c r="AB373" i="555" s="1"/>
  <c r="Y375" i="555"/>
  <c r="AB375" i="555" s="1"/>
  <c r="Y377" i="555"/>
  <c r="AB377" i="555" s="1"/>
  <c r="Y379" i="555"/>
  <c r="AB379" i="555" s="1"/>
  <c r="Y381" i="555"/>
  <c r="AB381" i="555" s="1"/>
  <c r="Y383" i="555"/>
  <c r="AB383" i="555" s="1"/>
  <c r="Y385" i="555"/>
  <c r="AB385" i="555" s="1"/>
  <c r="Y387" i="555"/>
  <c r="AB387" i="555" s="1"/>
  <c r="Y390" i="555"/>
  <c r="AB390" i="555" s="1"/>
  <c r="Y394" i="555"/>
  <c r="AB394" i="555" s="1"/>
  <c r="Y391" i="555"/>
  <c r="AB391" i="555" s="1"/>
  <c r="Y395" i="555"/>
  <c r="AB395" i="555" s="1"/>
  <c r="Y362" i="555"/>
  <c r="AB362" i="555" s="1"/>
  <c r="Y365" i="555"/>
  <c r="AB365" i="555" s="1"/>
  <c r="Y367" i="555"/>
  <c r="AB367" i="555" s="1"/>
  <c r="Y368" i="555"/>
  <c r="AB368" i="555" s="1"/>
  <c r="Y370" i="555"/>
  <c r="AB370" i="555" s="1"/>
  <c r="Y372" i="555"/>
  <c r="AB372" i="555" s="1"/>
  <c r="Y374" i="555"/>
  <c r="AB374" i="555" s="1"/>
  <c r="Y376" i="555"/>
  <c r="AB376" i="555" s="1"/>
  <c r="Y378" i="555"/>
  <c r="AB378" i="555" s="1"/>
  <c r="Y380" i="555"/>
  <c r="AB380" i="555" s="1"/>
  <c r="Y382" i="555"/>
  <c r="AB382" i="555" s="1"/>
  <c r="Y384" i="555"/>
  <c r="AB384" i="555" s="1"/>
  <c r="Y386" i="555"/>
  <c r="AB386" i="555" s="1"/>
  <c r="Y388" i="555"/>
  <c r="AB388" i="555" s="1"/>
  <c r="Y392" i="555"/>
  <c r="AB392" i="555" s="1"/>
  <c r="Y396" i="555"/>
  <c r="AB396" i="555" s="1"/>
  <c r="Y359" i="555"/>
  <c r="AB359" i="555" s="1"/>
  <c r="Y358" i="555"/>
  <c r="AB358" i="555" s="1"/>
  <c r="Y347" i="555"/>
  <c r="AB347" i="555" s="1"/>
  <c r="Y349" i="555"/>
  <c r="AB349" i="555" s="1"/>
  <c r="Y352" i="555"/>
  <c r="AB352" i="555" s="1"/>
  <c r="Y356" i="555"/>
  <c r="AB356" i="555" s="1"/>
  <c r="Y328" i="555"/>
  <c r="AB328" i="555" s="1"/>
  <c r="Y330" i="555"/>
  <c r="AB330" i="555" s="1"/>
  <c r="Y333" i="555"/>
  <c r="AB333" i="555" s="1"/>
  <c r="Y335" i="555"/>
  <c r="AB335" i="555" s="1"/>
  <c r="Y337" i="555"/>
  <c r="AB337" i="555" s="1"/>
  <c r="Y339" i="555"/>
  <c r="AB339" i="555" s="1"/>
  <c r="Y341" i="555"/>
  <c r="AB341" i="555" s="1"/>
  <c r="Y343" i="555"/>
  <c r="AB343" i="555" s="1"/>
  <c r="Y345" i="555"/>
  <c r="AB345" i="555" s="1"/>
  <c r="Y348" i="555"/>
  <c r="AB348" i="555" s="1"/>
  <c r="Y350" i="555"/>
  <c r="AB350" i="555" s="1"/>
  <c r="Y353" i="555"/>
  <c r="AB353" i="555" s="1"/>
  <c r="Y331" i="555"/>
  <c r="AB331" i="555" s="1"/>
  <c r="Y354" i="555"/>
  <c r="AB354" i="555" s="1"/>
  <c r="Y327" i="555"/>
  <c r="AB327" i="555" s="1"/>
  <c r="Y329" i="555"/>
  <c r="AB329" i="555" s="1"/>
  <c r="Y332" i="555"/>
  <c r="AB332" i="555" s="1"/>
  <c r="Y334" i="555"/>
  <c r="AB334" i="555" s="1"/>
  <c r="Y336" i="555"/>
  <c r="AB336" i="555" s="1"/>
  <c r="Y338" i="555"/>
  <c r="AB338" i="555" s="1"/>
  <c r="Y340" i="555"/>
  <c r="AB340" i="555" s="1"/>
  <c r="Y342" i="555"/>
  <c r="AB342" i="555" s="1"/>
  <c r="Y344" i="555"/>
  <c r="AB344" i="555" s="1"/>
  <c r="Y346" i="555"/>
  <c r="AB346" i="555" s="1"/>
  <c r="Y351" i="555"/>
  <c r="AB351" i="555" s="1"/>
  <c r="Y355" i="555"/>
  <c r="AB355" i="555" s="1"/>
  <c r="Y318" i="555"/>
  <c r="AB318" i="555" s="1"/>
  <c r="Y320" i="555"/>
  <c r="AB320" i="555" s="1"/>
  <c r="Y322" i="555"/>
  <c r="AB322" i="555" s="1"/>
  <c r="Y323" i="555"/>
  <c r="AB323" i="555" s="1"/>
  <c r="Y325" i="555"/>
  <c r="AB325" i="555" s="1"/>
  <c r="Y317" i="555"/>
  <c r="AB317" i="555" s="1"/>
  <c r="Y319" i="555"/>
  <c r="AB319" i="555" s="1"/>
  <c r="Y321" i="555"/>
  <c r="AB321" i="555" s="1"/>
  <c r="Y324" i="555"/>
  <c r="AB324" i="555" s="1"/>
  <c r="Y316" i="555"/>
  <c r="AB316" i="555" s="1"/>
  <c r="Y276" i="555"/>
  <c r="AB276" i="555" s="1"/>
  <c r="AC276" i="555" s="1"/>
  <c r="Y278" i="555"/>
  <c r="AB278" i="555" s="1"/>
  <c r="AC278" i="555" s="1"/>
  <c r="Y280" i="555"/>
  <c r="AB280" i="555" s="1"/>
  <c r="AC280" i="555" s="1"/>
  <c r="Y282" i="555"/>
  <c r="AB282" i="555" s="1"/>
  <c r="AC282" i="555" s="1"/>
  <c r="Y284" i="555"/>
  <c r="AB284" i="555" s="1"/>
  <c r="Y285" i="555"/>
  <c r="AB285" i="555" s="1"/>
  <c r="Y288" i="555"/>
  <c r="AB288" i="555" s="1"/>
  <c r="Y292" i="555"/>
  <c r="AB292" i="555" s="1"/>
  <c r="Y294" i="555"/>
  <c r="AB294" i="555" s="1"/>
  <c r="Y296" i="555"/>
  <c r="AB296" i="555" s="1"/>
  <c r="Y298" i="555"/>
  <c r="AB298" i="555" s="1"/>
  <c r="Y300" i="555"/>
  <c r="AB300" i="555" s="1"/>
  <c r="Y302" i="555"/>
  <c r="AB302" i="555" s="1"/>
  <c r="Y304" i="555"/>
  <c r="AB304" i="555" s="1"/>
  <c r="Y306" i="555"/>
  <c r="AB306" i="555" s="1"/>
  <c r="Y308" i="555"/>
  <c r="AB308" i="555" s="1"/>
  <c r="Y310" i="555"/>
  <c r="AB310" i="555" s="1"/>
  <c r="Y312" i="555"/>
  <c r="AB312" i="555" s="1"/>
  <c r="Y314" i="555"/>
  <c r="AB314" i="555" s="1"/>
  <c r="Y277" i="555"/>
  <c r="AB277" i="555" s="1"/>
  <c r="AC277" i="555" s="1"/>
  <c r="Y279" i="555"/>
  <c r="AB279" i="555" s="1"/>
  <c r="AC279" i="555" s="1"/>
  <c r="Y281" i="555"/>
  <c r="AB281" i="555" s="1"/>
  <c r="AC281" i="555" s="1"/>
  <c r="Y283" i="555"/>
  <c r="AB283" i="555" s="1"/>
  <c r="AC283" i="555" s="1"/>
  <c r="Y286" i="555"/>
  <c r="AB286" i="555" s="1"/>
  <c r="Y289" i="555"/>
  <c r="AB289" i="555" s="1"/>
  <c r="Y293" i="555"/>
  <c r="AB293" i="555" s="1"/>
  <c r="Y295" i="555"/>
  <c r="AB295" i="555" s="1"/>
  <c r="Y297" i="555"/>
  <c r="AB297" i="555" s="1"/>
  <c r="Y299" i="555"/>
  <c r="AB299" i="555" s="1"/>
  <c r="Y301" i="555"/>
  <c r="AB301" i="555" s="1"/>
  <c r="Y303" i="555"/>
  <c r="AB303" i="555" s="1"/>
  <c r="Y305" i="555"/>
  <c r="AB305" i="555" s="1"/>
  <c r="Y307" i="555"/>
  <c r="AB307" i="555" s="1"/>
  <c r="Y309" i="555"/>
  <c r="AB309" i="555" s="1"/>
  <c r="Y311" i="555"/>
  <c r="AB311" i="555" s="1"/>
  <c r="Y313" i="555"/>
  <c r="AB313" i="555" s="1"/>
  <c r="Y315" i="555"/>
  <c r="AB315" i="555" s="1"/>
  <c r="Y287" i="555"/>
  <c r="AB287" i="555" s="1"/>
  <c r="Y290" i="555"/>
  <c r="AB290" i="555" s="1"/>
  <c r="Y249" i="555"/>
  <c r="AB249" i="555" s="1"/>
  <c r="AC249" i="555" s="1"/>
  <c r="Y253" i="555"/>
  <c r="AB253" i="555" s="1"/>
  <c r="AC253" i="555" s="1"/>
  <c r="Y258" i="555"/>
  <c r="AB258" i="555" s="1"/>
  <c r="AC258" i="555" s="1"/>
  <c r="Y262" i="555"/>
  <c r="AB262" i="555" s="1"/>
  <c r="AC262" i="555" s="1"/>
  <c r="Y266" i="555"/>
  <c r="AB266" i="555" s="1"/>
  <c r="AC266" i="555" s="1"/>
  <c r="Y270" i="555"/>
  <c r="AB270" i="555" s="1"/>
  <c r="AC270" i="555" s="1"/>
  <c r="Y274" i="555"/>
  <c r="AB274" i="555" s="1"/>
  <c r="AC274" i="555" s="1"/>
  <c r="Y247" i="555"/>
  <c r="AB247" i="555" s="1"/>
  <c r="AC247" i="555" s="1"/>
  <c r="Y251" i="555"/>
  <c r="AB251" i="555" s="1"/>
  <c r="AC251" i="555" s="1"/>
  <c r="Y256" i="555"/>
  <c r="AB256" i="555" s="1"/>
  <c r="AC256" i="555" s="1"/>
  <c r="Y260" i="555"/>
  <c r="AB260" i="555" s="1"/>
  <c r="AC260" i="555" s="1"/>
  <c r="Y264" i="555"/>
  <c r="AB264" i="555" s="1"/>
  <c r="AC264" i="555" s="1"/>
  <c r="Y268" i="555"/>
  <c r="AB268" i="555" s="1"/>
  <c r="AC268" i="555" s="1"/>
  <c r="Y272" i="555"/>
  <c r="AB272" i="555" s="1"/>
  <c r="AC272" i="555" s="1"/>
  <c r="Y248" i="555"/>
  <c r="AB248" i="555" s="1"/>
  <c r="AC248" i="555" s="1"/>
  <c r="Y252" i="555"/>
  <c r="AB252" i="555" s="1"/>
  <c r="AC252" i="555" s="1"/>
  <c r="Y257" i="555"/>
  <c r="AB257" i="555" s="1"/>
  <c r="AC257" i="555" s="1"/>
  <c r="Y261" i="555"/>
  <c r="AB261" i="555" s="1"/>
  <c r="AC261" i="555" s="1"/>
  <c r="Y265" i="555"/>
  <c r="AB265" i="555" s="1"/>
  <c r="AC265" i="555" s="1"/>
  <c r="Y269" i="555"/>
  <c r="AB269" i="555" s="1"/>
  <c r="AC269" i="555" s="1"/>
  <c r="Y273" i="555"/>
  <c r="AB273" i="555" s="1"/>
  <c r="AC273" i="555" s="1"/>
  <c r="Y250" i="555"/>
  <c r="AB250" i="555" s="1"/>
  <c r="AC250" i="555" s="1"/>
  <c r="Y254" i="555"/>
  <c r="AB254" i="555" s="1"/>
  <c r="AC254" i="555" s="1"/>
  <c r="Y259" i="555"/>
  <c r="AB259" i="555" s="1"/>
  <c r="AC259" i="555" s="1"/>
  <c r="Y263" i="555"/>
  <c r="AB263" i="555" s="1"/>
  <c r="AC263" i="555" s="1"/>
  <c r="Y267" i="555"/>
  <c r="AB267" i="555" s="1"/>
  <c r="AC267" i="555" s="1"/>
  <c r="Y271" i="555"/>
  <c r="AB271" i="555" s="1"/>
  <c r="AC271" i="555" s="1"/>
  <c r="Y275" i="555"/>
  <c r="AB275" i="555" s="1"/>
  <c r="AC275" i="555" s="1"/>
  <c r="Y224" i="555"/>
  <c r="AB224" i="555" s="1"/>
  <c r="AC224" i="555" s="1"/>
  <c r="Y232" i="555"/>
  <c r="AB232" i="555" s="1"/>
  <c r="AC232" i="555" s="1"/>
  <c r="Y238" i="555"/>
  <c r="AB238" i="555" s="1"/>
  <c r="AC238" i="555" s="1"/>
  <c r="Y226" i="555"/>
  <c r="AB226" i="555" s="1"/>
  <c r="AC226" i="555" s="1"/>
  <c r="Y234" i="555"/>
  <c r="AB234" i="555" s="1"/>
  <c r="AC234" i="555" s="1"/>
  <c r="Y241" i="555"/>
  <c r="AB241" i="555" s="1"/>
  <c r="AC241" i="555" s="1"/>
  <c r="Y230" i="555"/>
  <c r="AB230" i="555" s="1"/>
  <c r="AC230" i="555" s="1"/>
  <c r="Y243" i="555"/>
  <c r="AB243" i="555" s="1"/>
  <c r="AC243" i="555" s="1"/>
  <c r="Y221" i="555"/>
  <c r="AB221" i="555" s="1"/>
  <c r="AC221" i="555" s="1"/>
  <c r="Y223" i="555"/>
  <c r="AB223" i="555" s="1"/>
  <c r="AC223" i="555" s="1"/>
  <c r="Y225" i="555"/>
  <c r="AB225" i="555" s="1"/>
  <c r="AC225" i="555" s="1"/>
  <c r="Y227" i="555"/>
  <c r="AB227" i="555" s="1"/>
  <c r="AC227" i="555" s="1"/>
  <c r="Y229" i="555"/>
  <c r="AB229" i="555" s="1"/>
  <c r="AC229" i="555" s="1"/>
  <c r="Y231" i="555"/>
  <c r="AB231" i="555" s="1"/>
  <c r="AC231" i="555" s="1"/>
  <c r="Y233" i="555"/>
  <c r="AB233" i="555" s="1"/>
  <c r="AC233" i="555" s="1"/>
  <c r="Y235" i="555"/>
  <c r="AB235" i="555" s="1"/>
  <c r="AC235" i="555" s="1"/>
  <c r="Y237" i="555"/>
  <c r="AB237" i="555" s="1"/>
  <c r="AC237" i="555" s="1"/>
  <c r="Y239" i="555"/>
  <c r="AB239" i="555" s="1"/>
  <c r="AC239" i="555" s="1"/>
  <c r="Y242" i="555"/>
  <c r="AB242" i="555" s="1"/>
  <c r="AC242" i="555" s="1"/>
  <c r="Y245" i="555"/>
  <c r="Y222" i="555"/>
  <c r="AB222" i="555" s="1"/>
  <c r="AC222" i="555" s="1"/>
  <c r="Y228" i="555"/>
  <c r="AB228" i="555" s="1"/>
  <c r="AC228" i="555" s="1"/>
  <c r="Y236" i="555"/>
  <c r="AB236" i="555" s="1"/>
  <c r="AC236" i="555" s="1"/>
  <c r="Y240" i="555"/>
  <c r="AB240" i="555" s="1"/>
  <c r="AC240" i="555" s="1"/>
  <c r="Y220" i="555"/>
  <c r="AB220" i="555" s="1"/>
  <c r="AC220" i="555" s="1"/>
  <c r="Y209" i="555"/>
  <c r="AB209" i="555" s="1"/>
  <c r="AC209" i="555" s="1"/>
  <c r="Y205" i="555"/>
  <c r="AB205" i="555" s="1"/>
  <c r="AC205" i="555" s="1"/>
  <c r="Y211" i="555"/>
  <c r="AB211" i="555" s="1"/>
  <c r="AC211" i="555" s="1"/>
  <c r="Y208" i="555"/>
  <c r="AB208" i="555" s="1"/>
  <c r="AC208" i="555" s="1"/>
  <c r="Y207" i="555"/>
  <c r="AB207" i="555" s="1"/>
  <c r="AC207" i="555" s="1"/>
  <c r="Y206" i="555"/>
  <c r="AB206" i="555" s="1"/>
  <c r="AC206" i="555" s="1"/>
  <c r="Y210" i="555"/>
  <c r="AB210" i="555" s="1"/>
  <c r="AC210" i="555" s="1"/>
  <c r="Y200" i="555"/>
  <c r="AB200" i="555" s="1"/>
  <c r="AC200" i="555" s="1"/>
  <c r="Y186" i="555"/>
  <c r="AB186" i="555" s="1"/>
  <c r="AC186" i="555" s="1"/>
  <c r="Y188" i="555"/>
  <c r="AB188" i="555" s="1"/>
  <c r="AC188" i="555" s="1"/>
  <c r="Y190" i="555"/>
  <c r="AB190" i="555" s="1"/>
  <c r="AC190" i="555" s="1"/>
  <c r="Y192" i="555"/>
  <c r="AB192" i="555" s="1"/>
  <c r="AC192" i="555" s="1"/>
  <c r="Y194" i="555"/>
  <c r="AB194" i="555" s="1"/>
  <c r="AC194" i="555" s="1"/>
  <c r="Y196" i="555"/>
  <c r="AB196" i="555" s="1"/>
  <c r="AC196" i="555" s="1"/>
  <c r="Y198" i="555"/>
  <c r="AB198" i="555" s="1"/>
  <c r="AC198" i="555" s="1"/>
  <c r="Y201" i="555"/>
  <c r="AB201" i="555" s="1"/>
  <c r="AC201" i="555" s="1"/>
  <c r="Y199" i="555"/>
  <c r="AB199" i="555" s="1"/>
  <c r="AC199" i="555" s="1"/>
  <c r="Y187" i="555"/>
  <c r="AB187" i="555" s="1"/>
  <c r="AC187" i="555" s="1"/>
  <c r="Y189" i="555"/>
  <c r="AB189" i="555" s="1"/>
  <c r="AC189" i="555" s="1"/>
  <c r="Y191" i="555"/>
  <c r="AB191" i="555" s="1"/>
  <c r="AC191" i="555" s="1"/>
  <c r="Y193" i="555"/>
  <c r="AB193" i="555" s="1"/>
  <c r="AC193" i="555" s="1"/>
  <c r="Y195" i="555"/>
  <c r="AB195" i="555" s="1"/>
  <c r="AC195" i="555" s="1"/>
  <c r="Y197" i="555"/>
  <c r="AB197" i="555" s="1"/>
  <c r="AC197" i="555" s="1"/>
  <c r="Y184" i="555"/>
  <c r="AB184" i="555" s="1"/>
  <c r="AC184" i="555" s="1"/>
  <c r="Y167" i="555"/>
  <c r="AB167" i="555" s="1"/>
  <c r="AC167" i="555" s="1"/>
  <c r="Y169" i="555"/>
  <c r="AB169" i="555" s="1"/>
  <c r="AC169" i="555" s="1"/>
  <c r="Y172" i="555"/>
  <c r="AB172" i="555" s="1"/>
  <c r="AC172" i="555" s="1"/>
  <c r="Y174" i="555"/>
  <c r="AB174" i="555" s="1"/>
  <c r="AC174" i="555" s="1"/>
  <c r="Y176" i="555"/>
  <c r="AB176" i="555" s="1"/>
  <c r="AC176" i="555" s="1"/>
  <c r="Y178" i="555"/>
  <c r="AB178" i="555" s="1"/>
  <c r="AC178" i="555" s="1"/>
  <c r="Y180" i="555"/>
  <c r="AB180" i="555" s="1"/>
  <c r="AC180" i="555" s="1"/>
  <c r="Y182" i="555"/>
  <c r="AB182" i="555" s="1"/>
  <c r="AC182" i="555" s="1"/>
  <c r="Y166" i="555"/>
  <c r="AB166" i="555" s="1"/>
  <c r="AC166" i="555" s="1"/>
  <c r="Y168" i="555"/>
  <c r="AB168" i="555" s="1"/>
  <c r="AC168" i="555" s="1"/>
  <c r="Y170" i="555"/>
  <c r="AB170" i="555" s="1"/>
  <c r="AC170" i="555" s="1"/>
  <c r="Y173" i="555"/>
  <c r="AB173" i="555" s="1"/>
  <c r="AC173" i="555" s="1"/>
  <c r="Y175" i="555"/>
  <c r="AB175" i="555" s="1"/>
  <c r="AC175" i="555" s="1"/>
  <c r="Y177" i="555"/>
  <c r="AB177" i="555" s="1"/>
  <c r="AC177" i="555" s="1"/>
  <c r="Y179" i="555"/>
  <c r="AB179" i="555" s="1"/>
  <c r="AC179" i="555" s="1"/>
  <c r="Y181" i="555"/>
  <c r="AB181" i="555" s="1"/>
  <c r="AC181" i="555" s="1"/>
  <c r="Y165" i="555"/>
  <c r="AB165" i="555" s="1"/>
  <c r="AC165" i="555" s="1"/>
  <c r="Y158" i="555"/>
  <c r="AB158" i="555" s="1"/>
  <c r="AC158" i="555" s="1"/>
  <c r="Y157" i="555"/>
  <c r="AB157" i="555" s="1"/>
  <c r="AC157" i="555" s="1"/>
  <c r="Y161" i="555"/>
  <c r="AB161" i="555" s="1"/>
  <c r="AC161" i="555" s="1"/>
  <c r="Y154" i="555"/>
  <c r="AB154" i="555" s="1"/>
  <c r="AC154" i="555" s="1"/>
  <c r="Y162" i="555"/>
  <c r="AB162" i="555" s="1"/>
  <c r="AC162" i="555" s="1"/>
  <c r="Y155" i="555"/>
  <c r="AB155" i="555" s="1"/>
  <c r="AC155" i="555" s="1"/>
  <c r="Y159" i="555"/>
  <c r="AB159" i="555" s="1"/>
  <c r="AC159" i="555" s="1"/>
  <c r="Y153" i="555"/>
  <c r="AB153" i="555" s="1"/>
  <c r="AC153" i="555" s="1"/>
  <c r="Y156" i="555"/>
  <c r="AB156" i="555" s="1"/>
  <c r="AC156" i="555" s="1"/>
  <c r="Y160" i="555"/>
  <c r="AB160" i="555" s="1"/>
  <c r="AC160" i="555" s="1"/>
  <c r="Y146" i="555"/>
  <c r="AB146" i="555" s="1"/>
  <c r="AC146" i="555" s="1"/>
  <c r="Y147" i="555"/>
  <c r="AB147" i="555" s="1"/>
  <c r="AC147" i="555" s="1"/>
  <c r="Y145" i="555"/>
  <c r="AB145" i="555" s="1"/>
  <c r="AC145" i="555" s="1"/>
  <c r="Y142" i="555"/>
  <c r="AB142" i="555" s="1"/>
  <c r="AC142" i="555" s="1"/>
  <c r="Y123" i="555"/>
  <c r="AB123" i="555" s="1"/>
  <c r="AC123" i="555" s="1"/>
  <c r="Y129" i="555"/>
  <c r="AB129" i="555" s="1"/>
  <c r="AC129" i="555" s="1"/>
  <c r="Y117" i="555"/>
  <c r="AB117" i="555" s="1"/>
  <c r="AC117" i="555" s="1"/>
  <c r="Y119" i="555"/>
  <c r="AB119" i="555" s="1"/>
  <c r="AC119" i="555" s="1"/>
  <c r="Y121" i="555"/>
  <c r="AB121" i="555" s="1"/>
  <c r="AC121" i="555" s="1"/>
  <c r="Y132" i="555"/>
  <c r="AB132" i="555" s="1"/>
  <c r="AC132" i="555" s="1"/>
  <c r="Y135" i="555"/>
  <c r="AB135" i="555" s="1"/>
  <c r="AC135" i="555" s="1"/>
  <c r="Y125" i="555"/>
  <c r="AB125" i="555" s="1"/>
  <c r="AC125" i="555" s="1"/>
  <c r="Y131" i="555"/>
  <c r="AB131" i="555" s="1"/>
  <c r="AC131" i="555" s="1"/>
  <c r="Y126" i="555"/>
  <c r="AB126" i="555" s="1"/>
  <c r="AC126" i="555" s="1"/>
  <c r="Y130" i="555"/>
  <c r="AB130" i="555" s="1"/>
  <c r="AC130" i="555" s="1"/>
  <c r="Y127" i="555"/>
  <c r="AB127" i="555" s="1"/>
  <c r="AC127" i="555" s="1"/>
  <c r="Y124" i="555"/>
  <c r="AB124" i="555" s="1"/>
  <c r="AC124" i="555" s="1"/>
  <c r="Y128" i="555"/>
  <c r="AB128" i="555" s="1"/>
  <c r="AC128" i="555" s="1"/>
  <c r="Y116" i="555"/>
  <c r="AB116" i="555" s="1"/>
  <c r="AC116" i="555" s="1"/>
  <c r="Y118" i="555"/>
  <c r="AB118" i="555" s="1"/>
  <c r="AC118" i="555" s="1"/>
  <c r="Y120" i="555"/>
  <c r="AB120" i="555" s="1"/>
  <c r="AC120" i="555" s="1"/>
  <c r="Y122" i="555"/>
  <c r="AB122" i="555" s="1"/>
  <c r="AC122" i="555" s="1"/>
  <c r="Y134" i="555"/>
  <c r="AB134" i="555" s="1"/>
  <c r="AC134" i="555" s="1"/>
  <c r="Y136" i="555"/>
  <c r="AB136" i="555" s="1"/>
  <c r="AC136" i="555" s="1"/>
  <c r="Y115" i="555"/>
  <c r="AB115" i="555" s="1"/>
  <c r="AC115" i="555" s="1"/>
  <c r="Y113" i="555"/>
  <c r="AB113" i="555" s="1"/>
  <c r="AC113" i="555" s="1"/>
  <c r="Y67" i="555"/>
  <c r="AB67" i="555" s="1"/>
  <c r="AC67" i="555" s="1"/>
  <c r="Y66" i="555"/>
  <c r="V130" i="555"/>
  <c r="V227" i="555"/>
  <c r="V237" i="555"/>
  <c r="V149" i="555"/>
  <c r="V162" i="555"/>
  <c r="V284" i="555"/>
  <c r="V288" i="555"/>
  <c r="V298" i="555"/>
  <c r="V306" i="555"/>
  <c r="V24" i="555"/>
  <c r="V49" i="555"/>
  <c r="V55" i="555"/>
  <c r="V86" i="555"/>
  <c r="V92" i="555"/>
  <c r="V93" i="555"/>
  <c r="V96" i="555"/>
  <c r="V99" i="555"/>
  <c r="V103" i="555"/>
  <c r="V117" i="555"/>
  <c r="V121" i="555"/>
  <c r="V167" i="555"/>
  <c r="V188" i="555"/>
  <c r="V190" i="555"/>
  <c r="V216" i="555"/>
  <c r="V328" i="555"/>
  <c r="V369" i="555"/>
  <c r="V379" i="555"/>
  <c r="V387" i="555"/>
  <c r="V420" i="555"/>
  <c r="V424" i="555"/>
  <c r="V490" i="555"/>
  <c r="V661" i="555"/>
  <c r="V677" i="555"/>
  <c r="V685" i="555"/>
  <c r="V687" i="555"/>
  <c r="V778" i="555"/>
  <c r="V799" i="555"/>
  <c r="V856" i="555"/>
  <c r="V869" i="555"/>
  <c r="V873" i="555"/>
  <c r="V884" i="555"/>
  <c r="V900" i="555"/>
  <c r="V902" i="555"/>
  <c r="V909" i="555"/>
  <c r="V912" i="555"/>
  <c r="V917" i="555"/>
  <c r="V920" i="555"/>
  <c r="V922" i="555"/>
  <c r="V929" i="555"/>
  <c r="V933" i="555"/>
  <c r="V939" i="555"/>
  <c r="V943" i="555"/>
  <c r="V947" i="555"/>
  <c r="V949" i="555"/>
  <c r="V1059" i="555"/>
  <c r="V1292" i="555"/>
  <c r="V1373" i="555"/>
  <c r="V1374" i="555"/>
  <c r="V1379" i="555"/>
  <c r="V1383" i="555"/>
  <c r="V1388" i="555"/>
  <c r="V1432" i="555"/>
  <c r="V1436" i="555"/>
  <c r="V1439" i="555"/>
  <c r="V1441" i="555"/>
  <c r="V1443" i="555"/>
  <c r="V1445" i="555"/>
  <c r="V1503" i="555"/>
  <c r="V1519" i="555"/>
  <c r="V1520" i="555"/>
  <c r="V1525" i="555"/>
  <c r="V1526" i="555"/>
  <c r="V1527" i="555"/>
  <c r="V1528" i="555"/>
  <c r="V1529" i="555"/>
  <c r="V1530" i="555"/>
  <c r="V1582" i="555"/>
  <c r="V1612" i="555"/>
  <c r="V1667" i="555"/>
  <c r="V1668" i="555"/>
  <c r="V1683" i="555"/>
  <c r="V1732" i="555"/>
  <c r="AP1732" i="555" s="1"/>
  <c r="V1742" i="555"/>
  <c r="AP1742" i="555" s="1"/>
  <c r="V1748" i="555"/>
  <c r="V1749" i="555"/>
  <c r="V1752" i="555"/>
  <c r="V1754" i="555"/>
  <c r="V145" i="555"/>
  <c r="V212" i="555"/>
  <c r="V252" i="555"/>
  <c r="V261" i="555"/>
  <c r="V265" i="555"/>
  <c r="V277" i="555"/>
  <c r="V281" i="555"/>
  <c r="V391" i="555"/>
  <c r="V395" i="555"/>
  <c r="V401" i="555"/>
  <c r="V421" i="555"/>
  <c r="V437" i="555"/>
  <c r="V440" i="555"/>
  <c r="V442" i="555"/>
  <c r="V448" i="555"/>
  <c r="V450" i="555"/>
  <c r="V454" i="555"/>
  <c r="V456" i="555"/>
  <c r="V462" i="555"/>
  <c r="V484" i="555"/>
  <c r="V488" i="555"/>
  <c r="V552" i="555"/>
  <c r="V634" i="555"/>
  <c r="V638" i="555"/>
  <c r="V671" i="555"/>
  <c r="V726" i="555"/>
  <c r="V776" i="555"/>
  <c r="V810" i="555"/>
  <c r="V871" i="555"/>
  <c r="V956" i="555"/>
  <c r="V972" i="555"/>
  <c r="V1006" i="555"/>
  <c r="V1008" i="555"/>
  <c r="V1017" i="555"/>
  <c r="V1021" i="555"/>
  <c r="V1025" i="555"/>
  <c r="V1029" i="555"/>
  <c r="V1033" i="555"/>
  <c r="V1037" i="555"/>
  <c r="V1042" i="555"/>
  <c r="V1048" i="555"/>
  <c r="V1058" i="555"/>
  <c r="V1065" i="555"/>
  <c r="V1099" i="555"/>
  <c r="V1132" i="555"/>
  <c r="V1265" i="555"/>
  <c r="V1314" i="555"/>
  <c r="V1342" i="555"/>
  <c r="V1346" i="555"/>
  <c r="V1350" i="555"/>
  <c r="V1354" i="555"/>
  <c r="V1360" i="555"/>
  <c r="V1364" i="555"/>
  <c r="V1372" i="555"/>
  <c r="V1493" i="555"/>
  <c r="V1513" i="555"/>
  <c r="V1538" i="555"/>
  <c r="V1552" i="555"/>
  <c r="V1603" i="555"/>
  <c r="V1604" i="555"/>
  <c r="V1608" i="555"/>
  <c r="V1620" i="555"/>
  <c r="V1621" i="555"/>
  <c r="V1622" i="555"/>
  <c r="V1626" i="555"/>
  <c r="V1627" i="555"/>
  <c r="V1631" i="555"/>
  <c r="V1639" i="555"/>
  <c r="V1642" i="555"/>
  <c r="V1647" i="555"/>
  <c r="V1648" i="555"/>
  <c r="V1652" i="555"/>
  <c r="V221" i="555"/>
  <c r="V229" i="555"/>
  <c r="V27" i="555"/>
  <c r="V32" i="555"/>
  <c r="V35" i="555"/>
  <c r="V36" i="555"/>
  <c r="V40" i="555"/>
  <c r="V43" i="555"/>
  <c r="V44" i="555"/>
  <c r="V52" i="555"/>
  <c r="V60" i="555"/>
  <c r="V61" i="555"/>
  <c r="V118" i="555"/>
  <c r="V122" i="555"/>
  <c r="V134" i="555"/>
  <c r="V136" i="555"/>
  <c r="V177" i="555"/>
  <c r="V184" i="555"/>
  <c r="V214" i="555"/>
  <c r="V332" i="555"/>
  <c r="V334" i="555"/>
  <c r="V336" i="555"/>
  <c r="V344" i="555"/>
  <c r="V524" i="555"/>
  <c r="V528" i="555"/>
  <c r="V546" i="555"/>
  <c r="V640" i="555"/>
  <c r="V644" i="555"/>
  <c r="V646" i="555"/>
  <c r="V649" i="555"/>
  <c r="V653" i="555"/>
  <c r="V711" i="555"/>
  <c r="V795" i="555"/>
  <c r="V822" i="555"/>
  <c r="V878" i="555"/>
  <c r="V885" i="555"/>
  <c r="V889" i="555"/>
  <c r="V894" i="555"/>
  <c r="V901" i="555"/>
  <c r="V910" i="555"/>
  <c r="V916" i="555"/>
  <c r="V928" i="555"/>
  <c r="V951" i="555"/>
  <c r="AP951" i="555" s="1"/>
  <c r="V964" i="555"/>
  <c r="V979" i="555"/>
  <c r="V1106" i="555"/>
  <c r="V1110" i="555"/>
  <c r="V1114" i="555"/>
  <c r="V1116" i="555"/>
  <c r="V1127" i="555"/>
  <c r="V1276" i="555"/>
  <c r="V1277" i="555"/>
  <c r="V1280" i="555"/>
  <c r="V1281" i="555"/>
  <c r="V1282" i="555"/>
  <c r="V1284" i="555"/>
  <c r="V1285" i="555"/>
  <c r="V1287" i="555"/>
  <c r="V1288" i="555"/>
  <c r="V1290" i="555"/>
  <c r="V1296" i="555"/>
  <c r="V1378" i="555"/>
  <c r="V1382" i="555"/>
  <c r="V1386" i="555"/>
  <c r="V1470" i="555"/>
  <c r="V1471" i="555"/>
  <c r="V1474" i="555"/>
  <c r="V1476" i="555"/>
  <c r="V1479" i="555"/>
  <c r="V1480" i="555"/>
  <c r="V1483" i="555"/>
  <c r="V1484" i="555"/>
  <c r="V1486" i="555"/>
  <c r="V1491" i="555"/>
  <c r="V1517" i="555"/>
  <c r="V1558" i="555"/>
  <c r="V1577" i="555"/>
  <c r="V1583" i="555"/>
  <c r="V1593" i="555"/>
  <c r="V1676" i="555"/>
  <c r="V1737" i="555"/>
  <c r="V1756" i="555"/>
  <c r="V1779" i="555"/>
  <c r="V1780" i="555"/>
  <c r="V1783" i="555"/>
  <c r="V1784" i="555"/>
  <c r="V1792" i="555"/>
  <c r="V1794" i="555"/>
  <c r="AP1794" i="555" s="1"/>
  <c r="V18" i="555"/>
  <c r="V54" i="555"/>
  <c r="V126" i="555"/>
  <c r="V223" i="555"/>
  <c r="V250" i="555"/>
  <c r="V106" i="555"/>
  <c r="V108" i="555"/>
  <c r="V200" i="555"/>
  <c r="V246" i="555"/>
  <c r="V285" i="555"/>
  <c r="V292" i="555"/>
  <c r="V296" i="555"/>
  <c r="V300" i="555"/>
  <c r="V304" i="555"/>
  <c r="V308" i="555"/>
  <c r="V310" i="555"/>
  <c r="V316" i="555"/>
  <c r="V318" i="555"/>
  <c r="V389" i="555"/>
  <c r="V393" i="555"/>
  <c r="V397" i="555"/>
  <c r="V414" i="555"/>
  <c r="V428" i="555"/>
  <c r="V436" i="555"/>
  <c r="V485" i="555"/>
  <c r="V489" i="555"/>
  <c r="V493" i="555"/>
  <c r="V495" i="555"/>
  <c r="V497" i="555"/>
  <c r="V540" i="555"/>
  <c r="V556" i="555"/>
  <c r="V560" i="555"/>
  <c r="V566" i="555"/>
  <c r="V622" i="555"/>
  <c r="V626" i="555"/>
  <c r="V657" i="555"/>
  <c r="V697" i="555"/>
  <c r="V705" i="555"/>
  <c r="V730" i="555"/>
  <c r="AP730" i="555" s="1"/>
  <c r="V806" i="555"/>
  <c r="V814" i="555"/>
  <c r="V859" i="555"/>
  <c r="V962" i="555"/>
  <c r="V965" i="555"/>
  <c r="AP965" i="555" s="1"/>
  <c r="V970" i="555"/>
  <c r="V1044" i="555"/>
  <c r="V1050" i="555"/>
  <c r="V1054" i="555"/>
  <c r="V1060" i="555"/>
  <c r="V1073" i="555"/>
  <c r="V1075" i="555"/>
  <c r="V1079" i="555"/>
  <c r="V1081" i="555"/>
  <c r="V1083" i="555"/>
  <c r="V1085" i="555"/>
  <c r="V1087" i="555"/>
  <c r="V1095" i="555"/>
  <c r="V1097" i="555"/>
  <c r="V1102" i="555"/>
  <c r="V1146" i="555"/>
  <c r="V1275" i="555"/>
  <c r="V1313" i="555"/>
  <c r="V1315" i="555"/>
  <c r="V1341" i="555"/>
  <c r="V1345" i="555"/>
  <c r="V1349" i="555"/>
  <c r="V1353" i="555"/>
  <c r="V1359" i="555"/>
  <c r="V1363" i="555"/>
  <c r="V1371" i="555"/>
  <c r="V1495" i="555"/>
  <c r="V1548" i="555"/>
  <c r="V1592" i="555"/>
  <c r="V1670" i="555"/>
  <c r="V1672" i="555"/>
  <c r="V1673" i="555"/>
  <c r="V1674" i="555"/>
  <c r="V1675" i="555"/>
  <c r="V1724" i="555"/>
  <c r="V1725" i="555"/>
  <c r="V1733" i="555"/>
  <c r="V1734" i="555"/>
  <c r="V1786" i="555"/>
  <c r="V1787" i="555"/>
  <c r="V15" i="555"/>
  <c r="V14" i="555"/>
  <c r="V1120" i="555"/>
  <c r="V1753" i="555"/>
  <c r="V362" i="555"/>
  <c r="V548" i="555"/>
  <c r="V243" i="555"/>
  <c r="V480" i="555"/>
  <c r="V630" i="555"/>
  <c r="V218" i="555"/>
  <c r="V349" i="555"/>
  <c r="V358" i="555"/>
  <c r="V381" i="555"/>
  <c r="V163" i="555"/>
  <c r="V273" i="555"/>
  <c r="V1487" i="555"/>
  <c r="V937" i="555"/>
  <c r="V1122" i="555"/>
  <c r="V1661" i="555"/>
  <c r="V31" i="555"/>
  <c r="V172" i="555"/>
  <c r="V405" i="555"/>
  <c r="V120" i="555"/>
  <c r="V138" i="555"/>
  <c r="V269" i="555"/>
  <c r="V373" i="555"/>
  <c r="V544" i="555"/>
  <c r="V1549" i="555"/>
  <c r="V1594" i="555"/>
  <c r="V82" i="555"/>
  <c r="V169" i="555"/>
  <c r="V931" i="555"/>
  <c r="V945" i="555"/>
  <c r="V958" i="555"/>
  <c r="AP958" i="555" s="1"/>
  <c r="V64" i="555"/>
  <c r="V68" i="555"/>
  <c r="V135" i="555"/>
  <c r="V142" i="555"/>
  <c r="V194" i="555"/>
  <c r="V208" i="555"/>
  <c r="V271" i="555"/>
  <c r="V275" i="555"/>
  <c r="V320" i="555"/>
  <c r="V701" i="555"/>
  <c r="V896" i="555"/>
  <c r="V1056" i="555"/>
  <c r="V1637" i="555"/>
  <c r="V1726" i="555"/>
  <c r="V1731" i="555"/>
  <c r="V788" i="555"/>
  <c r="V1019" i="555"/>
  <c r="V1351" i="555"/>
  <c r="V1481" i="555"/>
  <c r="V47" i="555"/>
  <c r="V50" i="555"/>
  <c r="V83" i="555"/>
  <c r="V139" i="555"/>
  <c r="V143" i="555"/>
  <c r="V176" i="555"/>
  <c r="V202" i="555"/>
  <c r="V409" i="555"/>
  <c r="V413" i="555"/>
  <c r="V423" i="555"/>
  <c r="V432" i="555"/>
  <c r="V452" i="555"/>
  <c r="V468" i="555"/>
  <c r="V481" i="555"/>
  <c r="V675" i="555"/>
  <c r="V1144" i="555"/>
  <c r="V1750" i="555"/>
  <c r="V1755" i="555"/>
  <c r="V105" i="555"/>
  <c r="V180" i="555"/>
  <c r="V239" i="555"/>
  <c r="V330" i="555"/>
  <c r="V365" i="555"/>
  <c r="V403" i="555"/>
  <c r="V430" i="555"/>
  <c r="V503" i="555"/>
  <c r="V515" i="555"/>
  <c r="V665" i="555"/>
  <c r="V703" i="555"/>
  <c r="V51" i="555"/>
  <c r="V59" i="555"/>
  <c r="V79" i="555"/>
  <c r="V85" i="555"/>
  <c r="V94" i="555"/>
  <c r="V97" i="555"/>
  <c r="V101" i="555"/>
  <c r="V102" i="555"/>
  <c r="V147" i="555"/>
  <c r="V178" i="555"/>
  <c r="V89" i="555"/>
  <c r="V116" i="555"/>
  <c r="V151" i="555"/>
  <c r="V161" i="555"/>
  <c r="V186" i="555"/>
  <c r="V196" i="555"/>
  <c r="V241" i="555"/>
  <c r="V39" i="555"/>
  <c r="V132" i="555"/>
  <c r="V231" i="555"/>
  <c r="V233" i="555"/>
  <c r="V235" i="555"/>
  <c r="V279" i="555"/>
  <c r="V283" i="555"/>
  <c r="V498" i="555"/>
  <c r="V511" i="555"/>
  <c r="V532" i="555"/>
  <c r="V312" i="555"/>
  <c r="V342" i="555"/>
  <c r="V348" i="555"/>
  <c r="V354" i="555"/>
  <c r="V356" i="555"/>
  <c r="V360" i="555"/>
  <c r="V367" i="555"/>
  <c r="V375" i="555"/>
  <c r="V383" i="555"/>
  <c r="V410" i="555"/>
  <c r="V446" i="555"/>
  <c r="V464" i="555"/>
  <c r="V472" i="555"/>
  <c r="V474" i="555"/>
  <c r="V259" i="555"/>
  <c r="V267" i="555"/>
  <c r="V340" i="555"/>
  <c r="V352" i="555"/>
  <c r="V407" i="555"/>
  <c r="V438" i="555"/>
  <c r="V494" i="555"/>
  <c r="V499" i="555"/>
  <c r="V519" i="555"/>
  <c r="V801" i="555"/>
  <c r="V888" i="555"/>
  <c r="V683" i="555"/>
  <c r="V706" i="555"/>
  <c r="AP706" i="555" s="1"/>
  <c r="V718" i="555"/>
  <c r="V727" i="555"/>
  <c r="V739" i="555"/>
  <c r="V770" i="555"/>
  <c r="V941" i="555"/>
  <c r="V731" i="555"/>
  <c r="V850" i="555"/>
  <c r="V918" i="555"/>
  <c r="V1010" i="555"/>
  <c r="V1015" i="555"/>
  <c r="V1077" i="555"/>
  <c r="V1013" i="555"/>
  <c r="V1091" i="555"/>
  <c r="V908" i="555"/>
  <c r="V924" i="555"/>
  <c r="V925" i="555"/>
  <c r="V1128" i="555"/>
  <c r="V1089" i="555"/>
  <c r="V1093" i="555"/>
  <c r="V1101" i="555"/>
  <c r="V1148" i="555"/>
  <c r="V1228" i="555"/>
  <c r="V1413" i="555"/>
  <c r="V1415" i="555"/>
  <c r="V1347" i="555"/>
  <c r="V1365" i="555"/>
  <c r="V1343" i="555"/>
  <c r="V1414" i="555"/>
  <c r="V1440" i="555"/>
  <c r="V1472" i="555"/>
  <c r="V1380" i="555"/>
  <c r="V1478" i="555"/>
  <c r="V1506" i="555"/>
  <c r="V1611" i="555"/>
  <c r="V1632" i="555"/>
  <c r="V1635" i="555"/>
  <c r="V1638" i="555"/>
  <c r="V1586" i="555"/>
  <c r="V1610" i="555"/>
  <c r="V1628" i="555"/>
  <c r="V1735" i="555"/>
  <c r="V1690" i="555"/>
  <c r="V1721" i="555"/>
  <c r="V1791" i="555"/>
  <c r="V1641" i="555"/>
  <c r="V1666" i="555"/>
  <c r="V1715" i="555"/>
  <c r="V1751" i="555"/>
  <c r="V1797" i="555"/>
  <c r="AP1797" i="555" s="1"/>
  <c r="V9" i="555"/>
  <c r="V11" i="555"/>
  <c r="V30" i="555"/>
  <c r="V22" i="555"/>
  <c r="V48" i="555"/>
  <c r="V155" i="555"/>
  <c r="V157" i="555"/>
  <c r="V165" i="555"/>
  <c r="V168" i="555"/>
  <c r="V173" i="555"/>
  <c r="V182" i="555"/>
  <c r="V192" i="555"/>
  <c r="V198" i="555"/>
  <c r="V206" i="555"/>
  <c r="V210" i="555"/>
  <c r="V248" i="555"/>
  <c r="V254" i="555"/>
  <c r="V257" i="555"/>
  <c r="V263" i="555"/>
  <c r="V326" i="555"/>
  <c r="V56" i="555"/>
  <c r="V78" i="555"/>
  <c r="V84" i="555"/>
  <c r="V88" i="555"/>
  <c r="V90" i="555"/>
  <c r="V110" i="555"/>
  <c r="V112" i="555"/>
  <c r="V123" i="555"/>
  <c r="V124" i="555"/>
  <c r="V127" i="555"/>
  <c r="V128" i="555"/>
  <c r="V131" i="555"/>
  <c r="V150" i="555"/>
  <c r="V153" i="555"/>
  <c r="V154" i="555"/>
  <c r="V158" i="555"/>
  <c r="V225" i="555"/>
  <c r="V294" i="555"/>
  <c r="V302" i="555"/>
  <c r="V314" i="555"/>
  <c r="V322" i="555"/>
  <c r="V324" i="555"/>
  <c r="V338" i="555"/>
  <c r="V346" i="555"/>
  <c r="V146" i="555"/>
  <c r="V152" i="555"/>
  <c r="V164" i="555"/>
  <c r="V240" i="555"/>
  <c r="V141" i="555"/>
  <c r="V331" i="555"/>
  <c r="V371" i="555"/>
  <c r="V377" i="555"/>
  <c r="V385" i="555"/>
  <c r="V399" i="555"/>
  <c r="V444" i="555"/>
  <c r="V458" i="555"/>
  <c r="V460" i="555"/>
  <c r="V470" i="555"/>
  <c r="V476" i="555"/>
  <c r="V479" i="555"/>
  <c r="V483" i="555"/>
  <c r="V487" i="555"/>
  <c r="V534" i="555"/>
  <c r="V570" i="555"/>
  <c r="V574" i="555"/>
  <c r="V578" i="555"/>
  <c r="V582" i="555"/>
  <c r="V586" i="555"/>
  <c r="V593" i="555"/>
  <c r="V598" i="555"/>
  <c r="V602" i="555"/>
  <c r="V606" i="555"/>
  <c r="V614" i="555"/>
  <c r="V618" i="555"/>
  <c r="V689" i="555"/>
  <c r="V693" i="555"/>
  <c r="V695" i="555"/>
  <c r="V698" i="555"/>
  <c r="V717" i="555"/>
  <c r="V415" i="555"/>
  <c r="V669" i="555"/>
  <c r="V673" i="555"/>
  <c r="V679" i="555"/>
  <c r="V681" i="555"/>
  <c r="V708" i="555"/>
  <c r="AP708" i="555" s="1"/>
  <c r="V714" i="555"/>
  <c r="V691" i="555"/>
  <c r="V721" i="555"/>
  <c r="V429" i="555"/>
  <c r="V433" i="555"/>
  <c r="V710" i="555"/>
  <c r="V715" i="555"/>
  <c r="V820" i="555"/>
  <c r="V863" i="555"/>
  <c r="V877" i="555"/>
  <c r="V890" i="555"/>
  <c r="V892" i="555"/>
  <c r="V897" i="555"/>
  <c r="V904" i="555"/>
  <c r="V913" i="555"/>
  <c r="V930" i="555"/>
  <c r="V935" i="555"/>
  <c r="V960" i="555"/>
  <c r="V1023" i="555"/>
  <c r="V1027" i="555"/>
  <c r="V1031" i="555"/>
  <c r="V1035" i="555"/>
  <c r="V1039" i="555"/>
  <c r="V1046" i="555"/>
  <c r="V1052" i="555"/>
  <c r="V1070" i="555"/>
  <c r="V1103" i="555"/>
  <c r="V1107" i="555"/>
  <c r="V1115" i="555"/>
  <c r="V1118" i="555"/>
  <c r="V1119" i="555"/>
  <c r="V1130" i="555"/>
  <c r="V1150" i="555"/>
  <c r="V893" i="555"/>
  <c r="V1286" i="555"/>
  <c r="V1293" i="555"/>
  <c r="V1361" i="555"/>
  <c r="V1384" i="555"/>
  <c r="V722" i="555"/>
  <c r="V874" i="555"/>
  <c r="V905" i="555"/>
  <c r="V921" i="555"/>
  <c r="V1112" i="555"/>
  <c r="V1278" i="555"/>
  <c r="V1291" i="555"/>
  <c r="V1375" i="555"/>
  <c r="V1416" i="555"/>
  <c r="V1289" i="555"/>
  <c r="V1473" i="555"/>
  <c r="V1485" i="555"/>
  <c r="V1488" i="555"/>
  <c r="V1489" i="555"/>
  <c r="V1504" i="555"/>
  <c r="V1505" i="555"/>
  <c r="V1536" i="555"/>
  <c r="V1547" i="555"/>
  <c r="V1764" i="555"/>
  <c r="AP1764" i="555" s="1"/>
  <c r="V1785" i="555"/>
  <c r="V1789" i="555"/>
  <c r="V1355" i="555"/>
  <c r="V1437" i="555"/>
  <c r="V1442" i="555"/>
  <c r="V1444" i="555"/>
  <c r="V1477" i="555"/>
  <c r="V1482" i="555"/>
  <c r="V1514" i="555"/>
  <c r="V1535" i="555"/>
  <c r="V1537" i="555"/>
  <c r="V1551" i="555"/>
  <c r="V1623" i="555"/>
  <c r="V1625" i="555"/>
  <c r="V1633" i="555"/>
  <c r="V1433" i="555"/>
  <c r="V1598" i="555"/>
  <c r="V1602" i="555"/>
  <c r="V1629" i="555"/>
  <c r="V1723" i="555"/>
  <c r="V77" i="555"/>
  <c r="V140" i="555"/>
  <c r="V199" i="555"/>
  <c r="V109" i="555"/>
  <c r="V113" i="555"/>
  <c r="V144" i="555"/>
  <c r="V166" i="555"/>
  <c r="V185" i="555"/>
  <c r="V189" i="555"/>
  <c r="V205" i="555"/>
  <c r="V12" i="555"/>
  <c r="V16" i="555"/>
  <c r="V25" i="555"/>
  <c r="V29" i="555"/>
  <c r="V33" i="555"/>
  <c r="V37" i="555"/>
  <c r="V41" i="555"/>
  <c r="V45" i="555"/>
  <c r="AG51" i="555"/>
  <c r="AH51" i="555" s="1"/>
  <c r="V53" i="555"/>
  <c r="V57" i="555"/>
  <c r="V62" i="555"/>
  <c r="V63" i="555"/>
  <c r="V65" i="555"/>
  <c r="V67" i="555"/>
  <c r="AP67" i="555" s="1"/>
  <c r="AQ67" i="555" s="1"/>
  <c r="V72" i="555"/>
  <c r="V73" i="555"/>
  <c r="V156" i="555"/>
  <c r="V170" i="555"/>
  <c r="V181" i="555"/>
  <c r="V183" i="555"/>
  <c r="V193" i="555"/>
  <c r="V209" i="555"/>
  <c r="V10" i="555"/>
  <c r="V23" i="555"/>
  <c r="V13" i="555"/>
  <c r="V17" i="555"/>
  <c r="V26" i="555"/>
  <c r="V34" i="555"/>
  <c r="V38" i="555"/>
  <c r="V42" i="555"/>
  <c r="V46" i="555"/>
  <c r="V58" i="555"/>
  <c r="V66" i="555"/>
  <c r="AP66" i="555" s="1"/>
  <c r="AQ66" i="555" s="1"/>
  <c r="V69" i="555"/>
  <c r="V87" i="555"/>
  <c r="V91" i="555"/>
  <c r="V95" i="555"/>
  <c r="V100" i="555"/>
  <c r="V104" i="555"/>
  <c r="V107" i="555"/>
  <c r="V111" i="555"/>
  <c r="V115" i="555"/>
  <c r="V119" i="555"/>
  <c r="V125" i="555"/>
  <c r="V129" i="555"/>
  <c r="V137" i="555"/>
  <c r="V148" i="555"/>
  <c r="V159" i="555"/>
  <c r="V160" i="555"/>
  <c r="V174" i="555"/>
  <c r="V175" i="555"/>
  <c r="V179" i="555"/>
  <c r="V197" i="555"/>
  <c r="V416" i="555"/>
  <c r="V422" i="555"/>
  <c r="V439" i="555"/>
  <c r="V451" i="555"/>
  <c r="V215" i="555"/>
  <c r="V219" i="555"/>
  <c r="V222" i="555"/>
  <c r="V226" i="555"/>
  <c r="V230" i="555"/>
  <c r="V234" i="555"/>
  <c r="V238" i="555"/>
  <c r="V245" i="555"/>
  <c r="V249" i="555"/>
  <c r="V253" i="555"/>
  <c r="V258" i="555"/>
  <c r="V262" i="555"/>
  <c r="V266" i="555"/>
  <c r="V270" i="555"/>
  <c r="V274" i="555"/>
  <c r="V278" i="555"/>
  <c r="V282" i="555"/>
  <c r="V295" i="555"/>
  <c r="V299" i="555"/>
  <c r="V303" i="555"/>
  <c r="V307" i="555"/>
  <c r="V311" i="555"/>
  <c r="V315" i="555"/>
  <c r="V319" i="555"/>
  <c r="V325" i="555"/>
  <c r="V329" i="555"/>
  <c r="V335" i="555"/>
  <c r="V339" i="555"/>
  <c r="V343" i="555"/>
  <c r="V353" i="555"/>
  <c r="V357" i="555"/>
  <c r="V361" i="555"/>
  <c r="V366" i="555"/>
  <c r="V368" i="555"/>
  <c r="V372" i="555"/>
  <c r="V376" i="555"/>
  <c r="V380" i="555"/>
  <c r="V384" i="555"/>
  <c r="V388" i="555"/>
  <c r="V392" i="555"/>
  <c r="V396" i="555"/>
  <c r="V398" i="555"/>
  <c r="V402" i="555"/>
  <c r="V406" i="555"/>
  <c r="V417" i="555"/>
  <c r="V426" i="555"/>
  <c r="V455" i="555"/>
  <c r="V465" i="555"/>
  <c r="V408" i="555"/>
  <c r="V418" i="555"/>
  <c r="V431" i="555"/>
  <c r="V443" i="555"/>
  <c r="V459" i="555"/>
  <c r="V463" i="555"/>
  <c r="V187" i="555"/>
  <c r="V191" i="555"/>
  <c r="V195" i="555"/>
  <c r="V201" i="555"/>
  <c r="V207" i="555"/>
  <c r="V211" i="555"/>
  <c r="V217" i="555"/>
  <c r="V220" i="555"/>
  <c r="V224" i="555"/>
  <c r="V228" i="555"/>
  <c r="V232" i="555"/>
  <c r="V236" i="555"/>
  <c r="V242" i="555"/>
  <c r="V247" i="555"/>
  <c r="V251" i="555"/>
  <c r="V256" i="555"/>
  <c r="V260" i="555"/>
  <c r="V264" i="555"/>
  <c r="V268" i="555"/>
  <c r="V272" i="555"/>
  <c r="V276" i="555"/>
  <c r="V280" i="555"/>
  <c r="V286" i="555"/>
  <c r="V287" i="555"/>
  <c r="V289" i="555"/>
  <c r="V290" i="555"/>
  <c r="V293" i="555"/>
  <c r="V297" i="555"/>
  <c r="V301" i="555"/>
  <c r="V305" i="555"/>
  <c r="V309" i="555"/>
  <c r="V313" i="555"/>
  <c r="V317" i="555"/>
  <c r="V321" i="555"/>
  <c r="V323" i="555"/>
  <c r="V327" i="555"/>
  <c r="V333" i="555"/>
  <c r="V337" i="555"/>
  <c r="V341" i="555"/>
  <c r="V345" i="555"/>
  <c r="V347" i="555"/>
  <c r="V350" i="555"/>
  <c r="V351" i="555"/>
  <c r="V355" i="555"/>
  <c r="V359" i="555"/>
  <c r="V364" i="555"/>
  <c r="V370" i="555"/>
  <c r="V374" i="555"/>
  <c r="V378" i="555"/>
  <c r="V382" i="555"/>
  <c r="V386" i="555"/>
  <c r="V390" i="555"/>
  <c r="V394" i="555"/>
  <c r="V400" i="555"/>
  <c r="V404" i="555"/>
  <c r="V411" i="555"/>
  <c r="V412" i="555"/>
  <c r="V419" i="555"/>
  <c r="V434" i="555"/>
  <c r="V435" i="555"/>
  <c r="V441" i="555"/>
  <c r="V447" i="555"/>
  <c r="V471" i="555"/>
  <c r="V475" i="555"/>
  <c r="V482" i="555"/>
  <c r="V486" i="555"/>
  <c r="V496" i="555"/>
  <c r="V500" i="555"/>
  <c r="V504" i="555"/>
  <c r="V507" i="555"/>
  <c r="V512" i="555"/>
  <c r="V516" i="555"/>
  <c r="V520" i="555"/>
  <c r="V525" i="555"/>
  <c r="V529" i="555"/>
  <c r="V533" i="555"/>
  <c r="V541" i="555"/>
  <c r="V545" i="555"/>
  <c r="V549" i="555"/>
  <c r="V553" i="555"/>
  <c r="V557" i="555"/>
  <c r="V561" i="555"/>
  <c r="V567" i="555"/>
  <c r="V571" i="555"/>
  <c r="V575" i="555"/>
  <c r="V579" i="555"/>
  <c r="V583" i="555"/>
  <c r="V587" i="555"/>
  <c r="V595" i="555"/>
  <c r="V599" i="555"/>
  <c r="V603" i="555"/>
  <c r="V607" i="555"/>
  <c r="V611" i="555"/>
  <c r="V615" i="555"/>
  <c r="V619" i="555"/>
  <c r="V623" i="555"/>
  <c r="V627" i="555"/>
  <c r="V631" i="555"/>
  <c r="V635" i="555"/>
  <c r="V641" i="555"/>
  <c r="V645" i="555"/>
  <c r="V650" i="555"/>
  <c r="V654" i="555"/>
  <c r="V658" i="555"/>
  <c r="V662" i="555"/>
  <c r="V666" i="555"/>
  <c r="V668" i="555"/>
  <c r="V670" i="555"/>
  <c r="V672" i="555"/>
  <c r="V676" i="555"/>
  <c r="V680" i="555"/>
  <c r="V684" i="555"/>
  <c r="V688" i="555"/>
  <c r="V692" i="555"/>
  <c r="V696" i="555"/>
  <c r="V699" i="555"/>
  <c r="V700" i="555"/>
  <c r="V702" i="555"/>
  <c r="V707" i="555"/>
  <c r="V725" i="555"/>
  <c r="AP725" i="555" s="1"/>
  <c r="V815" i="555"/>
  <c r="V501" i="555"/>
  <c r="V506" i="555"/>
  <c r="V508" i="555"/>
  <c r="V513" i="555"/>
  <c r="V517" i="555"/>
  <c r="V521" i="555"/>
  <c r="V526" i="555"/>
  <c r="V530" i="555"/>
  <c r="V538" i="555"/>
  <c r="V542" i="555"/>
  <c r="V550" i="555"/>
  <c r="V554" i="555"/>
  <c r="V558" i="555"/>
  <c r="V562" i="555"/>
  <c r="V568" i="555"/>
  <c r="V572" i="555"/>
  <c r="V576" i="555"/>
  <c r="V580" i="555"/>
  <c r="V584" i="555"/>
  <c r="V588" i="555"/>
  <c r="V596" i="555"/>
  <c r="V600" i="555"/>
  <c r="V604" i="555"/>
  <c r="V608" i="555"/>
  <c r="V610" i="555"/>
  <c r="V612" i="555"/>
  <c r="V616" i="555"/>
  <c r="V620" i="555"/>
  <c r="V624" i="555"/>
  <c r="V628" i="555"/>
  <c r="V632" i="555"/>
  <c r="V636" i="555"/>
  <c r="V639" i="555"/>
  <c r="V642" i="555"/>
  <c r="V647" i="555"/>
  <c r="V651" i="555"/>
  <c r="V655" i="555"/>
  <c r="V659" i="555"/>
  <c r="V663" i="555"/>
  <c r="V667" i="555"/>
  <c r="V704" i="555"/>
  <c r="V723" i="555"/>
  <c r="V768" i="555"/>
  <c r="V773" i="555"/>
  <c r="V779" i="555"/>
  <c r="V785" i="555"/>
  <c r="V807" i="555"/>
  <c r="V811" i="555"/>
  <c r="V445" i="555"/>
  <c r="V449" i="555"/>
  <c r="V453" i="555"/>
  <c r="V457" i="555"/>
  <c r="V461" i="555"/>
  <c r="V466" i="555"/>
  <c r="V467" i="555"/>
  <c r="V469" i="555"/>
  <c r="V473" i="555"/>
  <c r="V477" i="555"/>
  <c r="V502" i="555"/>
  <c r="V505" i="555"/>
  <c r="V509" i="555"/>
  <c r="V514" i="555"/>
  <c r="V518" i="555"/>
  <c r="V522" i="555"/>
  <c r="V527" i="555"/>
  <c r="V531" i="555"/>
  <c r="V535" i="555"/>
  <c r="V539" i="555"/>
  <c r="V543" i="555"/>
  <c r="V547" i="555"/>
  <c r="V551" i="555"/>
  <c r="V555" i="555"/>
  <c r="V559" i="555"/>
  <c r="V563" i="555"/>
  <c r="V569" i="555"/>
  <c r="V573" i="555"/>
  <c r="V577" i="555"/>
  <c r="V581" i="555"/>
  <c r="V585" i="555"/>
  <c r="V591" i="555"/>
  <c r="V597" i="555"/>
  <c r="V601" i="555"/>
  <c r="V605" i="555"/>
  <c r="V609" i="555"/>
  <c r="V613" i="555"/>
  <c r="V617" i="555"/>
  <c r="V621" i="555"/>
  <c r="V625" i="555"/>
  <c r="V629" i="555"/>
  <c r="V633" i="555"/>
  <c r="V637" i="555"/>
  <c r="V643" i="555"/>
  <c r="V648" i="555"/>
  <c r="V652" i="555"/>
  <c r="V656" i="555"/>
  <c r="V660" i="555"/>
  <c r="V664" i="555"/>
  <c r="V674" i="555"/>
  <c r="V678" i="555"/>
  <c r="V682" i="555"/>
  <c r="V686" i="555"/>
  <c r="V690" i="555"/>
  <c r="V694" i="555"/>
  <c r="V771" i="555"/>
  <c r="V802" i="555"/>
  <c r="V709" i="555"/>
  <c r="V712" i="555"/>
  <c r="V719" i="555"/>
  <c r="V729" i="555"/>
  <c r="V734" i="555"/>
  <c r="V738" i="555"/>
  <c r="V792" i="555"/>
  <c r="V796" i="555"/>
  <c r="V819" i="555"/>
  <c r="V870" i="555"/>
  <c r="V907" i="555"/>
  <c r="V936" i="555"/>
  <c r="V938" i="555"/>
  <c r="V942" i="555"/>
  <c r="V823" i="555"/>
  <c r="V851" i="555"/>
  <c r="V860" i="555"/>
  <c r="V864" i="555"/>
  <c r="V872" i="555"/>
  <c r="V875" i="555"/>
  <c r="V876" i="555"/>
  <c r="V891" i="555"/>
  <c r="V895" i="555"/>
  <c r="V898" i="555"/>
  <c r="V911" i="555"/>
  <c r="V914" i="555"/>
  <c r="V915" i="555"/>
  <c r="V934" i="555"/>
  <c r="V733" i="555"/>
  <c r="V737" i="555"/>
  <c r="V767" i="555"/>
  <c r="V772" i="555"/>
  <c r="V774" i="555"/>
  <c r="V780" i="555"/>
  <c r="V782" i="555"/>
  <c r="V786" i="555"/>
  <c r="AI786" i="555" s="1"/>
  <c r="V793" i="555"/>
  <c r="V797" i="555"/>
  <c r="V800" i="555"/>
  <c r="AI800" i="555" s="1"/>
  <c r="V803" i="555"/>
  <c r="V808" i="555"/>
  <c r="V812" i="555"/>
  <c r="V816" i="555"/>
  <c r="V818" i="555"/>
  <c r="V833" i="555"/>
  <c r="V854" i="555"/>
  <c r="V861" i="555"/>
  <c r="V866" i="555"/>
  <c r="V868" i="555"/>
  <c r="V879" i="555"/>
  <c r="V883" i="555"/>
  <c r="V899" i="555"/>
  <c r="V919" i="555"/>
  <c r="V923" i="555"/>
  <c r="V932" i="555"/>
  <c r="V713" i="555"/>
  <c r="V716" i="555"/>
  <c r="V720" i="555"/>
  <c r="V724" i="555"/>
  <c r="V728" i="555"/>
  <c r="V732" i="555"/>
  <c r="V736" i="555"/>
  <c r="V769" i="555"/>
  <c r="V775" i="555"/>
  <c r="V777" i="555"/>
  <c r="V781" i="555"/>
  <c r="V787" i="555"/>
  <c r="V794" i="555"/>
  <c r="V798" i="555"/>
  <c r="V804" i="555"/>
  <c r="V809" i="555"/>
  <c r="V813" i="555"/>
  <c r="V817" i="555"/>
  <c r="V821" i="555"/>
  <c r="V834" i="555"/>
  <c r="V855" i="555"/>
  <c r="V858" i="555"/>
  <c r="V862" i="555"/>
  <c r="V865" i="555"/>
  <c r="V867" i="555"/>
  <c r="V886" i="555"/>
  <c r="V887" i="555"/>
  <c r="V903" i="555"/>
  <c r="V906" i="555"/>
  <c r="V926" i="555"/>
  <c r="V927" i="555"/>
  <c r="V940" i="555"/>
  <c r="V946" i="555"/>
  <c r="V954" i="555"/>
  <c r="V963" i="555"/>
  <c r="V969" i="555"/>
  <c r="V978" i="555"/>
  <c r="V1005" i="555"/>
  <c r="V1009" i="555"/>
  <c r="V1014" i="555"/>
  <c r="V1018" i="555"/>
  <c r="V1020" i="555"/>
  <c r="V1024" i="555"/>
  <c r="V1028" i="555"/>
  <c r="V1032" i="555"/>
  <c r="V1036" i="555"/>
  <c r="V1040" i="555"/>
  <c r="V1045" i="555"/>
  <c r="V1049" i="555"/>
  <c r="V1053" i="555"/>
  <c r="V1061" i="555"/>
  <c r="V1062" i="555"/>
  <c r="V1066" i="555"/>
  <c r="V1069" i="555"/>
  <c r="V1071" i="555"/>
  <c r="V1072" i="555"/>
  <c r="V1076" i="555"/>
  <c r="V1080" i="555"/>
  <c r="V1084" i="555"/>
  <c r="V1086" i="555"/>
  <c r="V1092" i="555"/>
  <c r="V1096" i="555"/>
  <c r="V1100" i="555"/>
  <c r="V1108" i="555"/>
  <c r="V1109" i="555"/>
  <c r="V1111" i="555"/>
  <c r="V1133" i="555"/>
  <c r="V1157" i="555"/>
  <c r="V1161" i="555"/>
  <c r="V1167" i="555"/>
  <c r="V1171" i="555"/>
  <c r="V1175" i="555"/>
  <c r="V1180" i="555"/>
  <c r="V1184" i="555"/>
  <c r="V1187" i="555"/>
  <c r="V1191" i="555"/>
  <c r="V1195" i="555"/>
  <c r="V1199" i="555"/>
  <c r="V1204" i="555"/>
  <c r="V1208" i="555"/>
  <c r="V1221" i="555"/>
  <c r="V1225" i="555"/>
  <c r="V1229" i="555"/>
  <c r="V1235" i="555"/>
  <c r="V1237" i="555"/>
  <c r="V1243" i="555"/>
  <c r="V1247" i="555"/>
  <c r="V1250" i="555"/>
  <c r="V1254" i="555"/>
  <c r="V1113" i="555"/>
  <c r="V1117" i="555"/>
  <c r="V1131" i="555"/>
  <c r="V1134" i="555"/>
  <c r="V1149" i="555"/>
  <c r="V1156" i="555"/>
  <c r="V1160" i="555"/>
  <c r="V1164" i="555"/>
  <c r="V1166" i="555"/>
  <c r="V1174" i="555"/>
  <c r="V1178" i="555"/>
  <c r="V1179" i="555"/>
  <c r="V1183" i="555"/>
  <c r="V1186" i="555"/>
  <c r="V1190" i="555"/>
  <c r="V1194" i="555"/>
  <c r="V1203" i="555"/>
  <c r="V1207" i="555"/>
  <c r="V1214" i="555"/>
  <c r="V1215" i="555"/>
  <c r="V1224" i="555"/>
  <c r="V1230" i="555"/>
  <c r="V1232" i="555"/>
  <c r="V1236" i="555"/>
  <c r="V1238" i="555"/>
  <c r="V1244" i="555"/>
  <c r="V1251" i="555"/>
  <c r="V944" i="555"/>
  <c r="V948" i="555"/>
  <c r="V950" i="555"/>
  <c r="AP950" i="555" s="1"/>
  <c r="V957" i="555"/>
  <c r="V959" i="555"/>
  <c r="V961" i="555"/>
  <c r="V971" i="555"/>
  <c r="V1007" i="555"/>
  <c r="V1011" i="555"/>
  <c r="V1016" i="555"/>
  <c r="V1022" i="555"/>
  <c r="V1026" i="555"/>
  <c r="V1030" i="555"/>
  <c r="V1034" i="555"/>
  <c r="V1038" i="555"/>
  <c r="V1043" i="555"/>
  <c r="V1047" i="555"/>
  <c r="V1051" i="555"/>
  <c r="V1055" i="555"/>
  <c r="V1057" i="555"/>
  <c r="V1064" i="555"/>
  <c r="V1067" i="555"/>
  <c r="V1068" i="555"/>
  <c r="V1074" i="555"/>
  <c r="V1078" i="555"/>
  <c r="V1082" i="555"/>
  <c r="V1088" i="555"/>
  <c r="V1090" i="555"/>
  <c r="V1094" i="555"/>
  <c r="V1098" i="555"/>
  <c r="V1104" i="555"/>
  <c r="V1121" i="555"/>
  <c r="V1123" i="555"/>
  <c r="V1125" i="555"/>
  <c r="V1129" i="555"/>
  <c r="V1147" i="555"/>
  <c r="V1151" i="555"/>
  <c r="V1155" i="555"/>
  <c r="V1163" i="555"/>
  <c r="V1170" i="555"/>
  <c r="V1173" i="555"/>
  <c r="V1177" i="555"/>
  <c r="V1182" i="555"/>
  <c r="V1185" i="555"/>
  <c r="V1189" i="555"/>
  <c r="V1193" i="555"/>
  <c r="V1198" i="555"/>
  <c r="V1202" i="555"/>
  <c r="V1206" i="555"/>
  <c r="V1219" i="555"/>
  <c r="V1223" i="555"/>
  <c r="V1227" i="555"/>
  <c r="V1231" i="555"/>
  <c r="V1233" i="555"/>
  <c r="V1239" i="555"/>
  <c r="V1241" i="555"/>
  <c r="V1245" i="555"/>
  <c r="V1248" i="555"/>
  <c r="V1252" i="555"/>
  <c r="V1105" i="555"/>
  <c r="V1145" i="555"/>
  <c r="V1154" i="555"/>
  <c r="V1158" i="555"/>
  <c r="V1159" i="555"/>
  <c r="V1162" i="555"/>
  <c r="V1165" i="555"/>
  <c r="V1168" i="555"/>
  <c r="V1169" i="555"/>
  <c r="V1172" i="555"/>
  <c r="V1176" i="555"/>
  <c r="V1181" i="555"/>
  <c r="V1188" i="555"/>
  <c r="V1192" i="555"/>
  <c r="V1196" i="555"/>
  <c r="V1197" i="555"/>
  <c r="V1200" i="555"/>
  <c r="V1205" i="555"/>
  <c r="V1220" i="555"/>
  <c r="V1222" i="555"/>
  <c r="V1226" i="555"/>
  <c r="V1234" i="555"/>
  <c r="V1240" i="555"/>
  <c r="V1242" i="555"/>
  <c r="V1246" i="555"/>
  <c r="V1249" i="555"/>
  <c r="V1253" i="555"/>
  <c r="V1209" i="555"/>
  <c r="V1210" i="555"/>
  <c r="V1211" i="555"/>
  <c r="V1212" i="555"/>
  <c r="V1216" i="555"/>
  <c r="V1218" i="555"/>
  <c r="V1267" i="555"/>
  <c r="V1268" i="555"/>
  <c r="V1269" i="555"/>
  <c r="V1302" i="555"/>
  <c r="V1306" i="555"/>
  <c r="V1255" i="555"/>
  <c r="V1256" i="555"/>
  <c r="V1257" i="555"/>
  <c r="V1258" i="555"/>
  <c r="V1259" i="555"/>
  <c r="V1260" i="555"/>
  <c r="V1261" i="555"/>
  <c r="V1262" i="555"/>
  <c r="V1263" i="555"/>
  <c r="V1264" i="555"/>
  <c r="V1279" i="555"/>
  <c r="V1283" i="555"/>
  <c r="V1297" i="555"/>
  <c r="V1301" i="555"/>
  <c r="V1305" i="555"/>
  <c r="V1300" i="555"/>
  <c r="V1304" i="555"/>
  <c r="V1270" i="555"/>
  <c r="V1271" i="555"/>
  <c r="V1272" i="555"/>
  <c r="V1273" i="555"/>
  <c r="V1274" i="555"/>
  <c r="V1303" i="555"/>
  <c r="V1317" i="555"/>
  <c r="V1318" i="555"/>
  <c r="V1319" i="555"/>
  <c r="V1322" i="555"/>
  <c r="V1325" i="555"/>
  <c r="V1329" i="555"/>
  <c r="V1392" i="555"/>
  <c r="V1298" i="555"/>
  <c r="V1323" i="555"/>
  <c r="V1326" i="555"/>
  <c r="V1330" i="555"/>
  <c r="V1391" i="555"/>
  <c r="V1295" i="555"/>
  <c r="V1299" i="555"/>
  <c r="V1320" i="555"/>
  <c r="V1327" i="555"/>
  <c r="V1331" i="555"/>
  <c r="V1390" i="555"/>
  <c r="V1307" i="555"/>
  <c r="V1308" i="555"/>
  <c r="V1309" i="555"/>
  <c r="V1310" i="555"/>
  <c r="V1311" i="555"/>
  <c r="V1312" i="555"/>
  <c r="V1321" i="555"/>
  <c r="V1324" i="555"/>
  <c r="V1328" i="555"/>
  <c r="V1389" i="555"/>
  <c r="V1332" i="555"/>
  <c r="V1333" i="555"/>
  <c r="V1334" i="555"/>
  <c r="V1335" i="555"/>
  <c r="V1336" i="555"/>
  <c r="V1337" i="555"/>
  <c r="V1338" i="555"/>
  <c r="V1339" i="555"/>
  <c r="V1340" i="555"/>
  <c r="V1344" i="555"/>
  <c r="V1348" i="555"/>
  <c r="V1352" i="555"/>
  <c r="V1356" i="555"/>
  <c r="V1362" i="555"/>
  <c r="V1366" i="555"/>
  <c r="V1368" i="555"/>
  <c r="V1377" i="555"/>
  <c r="V1381" i="555"/>
  <c r="V1385" i="555"/>
  <c r="V1422" i="555"/>
  <c r="V1451" i="555"/>
  <c r="V1455" i="555"/>
  <c r="V1393" i="555"/>
  <c r="V1394" i="555"/>
  <c r="V1398" i="555"/>
  <c r="V1399" i="555"/>
  <c r="V1400" i="555"/>
  <c r="V1401" i="555"/>
  <c r="V1402" i="555"/>
  <c r="V1404" i="555"/>
  <c r="V1406" i="555"/>
  <c r="V1407" i="555"/>
  <c r="V1408" i="555"/>
  <c r="V1409" i="555"/>
  <c r="V1410" i="555"/>
  <c r="V1411" i="555"/>
  <c r="V1423" i="555"/>
  <c r="V1450" i="555"/>
  <c r="V1454" i="555"/>
  <c r="V1458" i="555"/>
  <c r="V1459" i="555"/>
  <c r="V1420" i="555"/>
  <c r="V1447" i="555"/>
  <c r="V1448" i="555"/>
  <c r="V1449" i="555"/>
  <c r="V1453" i="555"/>
  <c r="V1457" i="555"/>
  <c r="V1370" i="555"/>
  <c r="V1421" i="555"/>
  <c r="V1446" i="555"/>
  <c r="V1452" i="555"/>
  <c r="V1456" i="555"/>
  <c r="V1412" i="555"/>
  <c r="V1417" i="555"/>
  <c r="V1418" i="555"/>
  <c r="V1419" i="555"/>
  <c r="V1424" i="555"/>
  <c r="V1425" i="555"/>
  <c r="V1426" i="555"/>
  <c r="V1427" i="555"/>
  <c r="V1428" i="555"/>
  <c r="V1429" i="555"/>
  <c r="V1430" i="555"/>
  <c r="V1460" i="555"/>
  <c r="V1461" i="555"/>
  <c r="V1462" i="555"/>
  <c r="V1463" i="555"/>
  <c r="V1464" i="555"/>
  <c r="V1465" i="555"/>
  <c r="V1466" i="555"/>
  <c r="V1467" i="555"/>
  <c r="V1468" i="555"/>
  <c r="V1469" i="555"/>
  <c r="V1512" i="555"/>
  <c r="V1518" i="555"/>
  <c r="V1497" i="555"/>
  <c r="V1508" i="555"/>
  <c r="V1511" i="555"/>
  <c r="V1494" i="555"/>
  <c r="V1510" i="555"/>
  <c r="V1515" i="555"/>
  <c r="V1492" i="555"/>
  <c r="V1507" i="555"/>
  <c r="V1509" i="555"/>
  <c r="V1540" i="555"/>
  <c r="V1544" i="555"/>
  <c r="V1553" i="555"/>
  <c r="V1559" i="555"/>
  <c r="V1561" i="555"/>
  <c r="V1563" i="555"/>
  <c r="V1521" i="555"/>
  <c r="V1522" i="555"/>
  <c r="V1523" i="555"/>
  <c r="V1524" i="555"/>
  <c r="V1531" i="555"/>
  <c r="V1532" i="555"/>
  <c r="V1533" i="555"/>
  <c r="V1534" i="555"/>
  <c r="V1543" i="555"/>
  <c r="V1554" i="555"/>
  <c r="V1562" i="555"/>
  <c r="V1542" i="555"/>
  <c r="V1555" i="555"/>
  <c r="V1557" i="555"/>
  <c r="V1565" i="555"/>
  <c r="V1498" i="555"/>
  <c r="V1499" i="555"/>
  <c r="V1500" i="555"/>
  <c r="V1501" i="555"/>
  <c r="V1502" i="555"/>
  <c r="V1539" i="555"/>
  <c r="V1541" i="555"/>
  <c r="V1545" i="555"/>
  <c r="V1556" i="555"/>
  <c r="V1560" i="555"/>
  <c r="V1564" i="555"/>
  <c r="V1550" i="555"/>
  <c r="V1579" i="555"/>
  <c r="V1587" i="555"/>
  <c r="V1588" i="555"/>
  <c r="V1601" i="555"/>
  <c r="V1624" i="555"/>
  <c r="V1630" i="555"/>
  <c r="V1634" i="555"/>
  <c r="V1566" i="555"/>
  <c r="V1568" i="555"/>
  <c r="V1572" i="555"/>
  <c r="V1575" i="555"/>
  <c r="V1596" i="555"/>
  <c r="V1546" i="555"/>
  <c r="V1589" i="555"/>
  <c r="V1590" i="555"/>
  <c r="V1591" i="555"/>
  <c r="V1636" i="555"/>
  <c r="V1649" i="555"/>
  <c r="V1644" i="555"/>
  <c r="V1640" i="555"/>
  <c r="V1656" i="555"/>
  <c r="V1643" i="555"/>
  <c r="V1645" i="555"/>
  <c r="V1662" i="555"/>
  <c r="V1671" i="555"/>
  <c r="V1677" i="555"/>
  <c r="V1678" i="555"/>
  <c r="V1705" i="555"/>
  <c r="V1706" i="555"/>
  <c r="V1708" i="555"/>
  <c r="V1709" i="555"/>
  <c r="V1710" i="555"/>
  <c r="V1711" i="555"/>
  <c r="V1712" i="555"/>
  <c r="V1688" i="555"/>
  <c r="V1650" i="555"/>
  <c r="V1651" i="555"/>
  <c r="V1657" i="555"/>
  <c r="V1659" i="555"/>
  <c r="V1663" i="555"/>
  <c r="V1665" i="555"/>
  <c r="V1684" i="555"/>
  <c r="V1703" i="555"/>
  <c r="V1646" i="555"/>
  <c r="V1653" i="555"/>
  <c r="V1654" i="555"/>
  <c r="V1655" i="555"/>
  <c r="V1658" i="555"/>
  <c r="V1660" i="555"/>
  <c r="V1664" i="555"/>
  <c r="V1669" i="555"/>
  <c r="V1704" i="555"/>
  <c r="V1728" i="555"/>
  <c r="V1713" i="555"/>
  <c r="V1714" i="555"/>
  <c r="V1716" i="555"/>
  <c r="V1727" i="555"/>
  <c r="V1730" i="555"/>
  <c r="V1680" i="555"/>
  <c r="V1685" i="555"/>
  <c r="V1689" i="555"/>
  <c r="V1692" i="555"/>
  <c r="V1722" i="555"/>
  <c r="V1679" i="555"/>
  <c r="V1681" i="555"/>
  <c r="V1686" i="555"/>
  <c r="V1687" i="555"/>
  <c r="V1691" i="555"/>
  <c r="V1729" i="555"/>
  <c r="V1760" i="555"/>
  <c r="V1738" i="555"/>
  <c r="V1746" i="555"/>
  <c r="V1747" i="555"/>
  <c r="V1759" i="555"/>
  <c r="V1758" i="555"/>
  <c r="V1736" i="555"/>
  <c r="V1739" i="555"/>
  <c r="V1740" i="555"/>
  <c r="V1741" i="555"/>
  <c r="V1743" i="555"/>
  <c r="AP1743" i="555" s="1"/>
  <c r="V1757" i="555"/>
  <c r="V1777" i="555"/>
  <c r="V1761" i="555"/>
  <c r="V1762" i="555"/>
  <c r="V1763" i="555"/>
  <c r="V1788" i="555"/>
  <c r="V1790" i="555"/>
  <c r="AP1790" i="555" s="1"/>
  <c r="V1781" i="555"/>
  <c r="V1782" i="555"/>
  <c r="V1796" i="555"/>
  <c r="V1778" i="555"/>
  <c r="V1799" i="555"/>
  <c r="AP1799" i="555" s="1"/>
  <c r="V1793" i="555"/>
  <c r="V1798" i="555"/>
  <c r="V1802" i="555"/>
  <c r="V1795" i="555"/>
  <c r="V1800" i="555"/>
  <c r="AE1153" i="555" l="1"/>
  <c r="AB1074" i="555"/>
  <c r="AE1816" i="555"/>
  <c r="V1816" i="555"/>
  <c r="AB1816" i="555"/>
  <c r="AF1816" i="555"/>
  <c r="AA1816" i="555"/>
  <c r="AD1816" i="555"/>
  <c r="Z1816" i="555"/>
  <c r="AO1598" i="555"/>
  <c r="AP58" i="555"/>
  <c r="AN73" i="555"/>
  <c r="AN59" i="555"/>
  <c r="AB245" i="555"/>
  <c r="AC245" i="555" s="1"/>
  <c r="AC1216" i="555"/>
  <c r="AC1154" i="555"/>
  <c r="AH1154" i="555"/>
  <c r="AG1258" i="555"/>
  <c r="AH1258" i="555" s="1"/>
  <c r="AG22" i="555"/>
  <c r="AH22" i="555" s="1"/>
  <c r="AO1800" i="555"/>
  <c r="AN1800" i="555"/>
  <c r="AO1802" i="555"/>
  <c r="AN1802" i="555"/>
  <c r="AN867" i="555"/>
  <c r="AO867" i="555"/>
  <c r="AO1784" i="555"/>
  <c r="AN1784" i="555"/>
  <c r="AO865" i="555"/>
  <c r="AN865" i="555"/>
  <c r="AG1372" i="555"/>
  <c r="AH1372" i="555" s="1"/>
  <c r="AG68" i="555"/>
  <c r="AH68" i="555" s="1"/>
  <c r="AG1562" i="555"/>
  <c r="AH1562" i="555" s="1"/>
  <c r="AG1552" i="555"/>
  <c r="AH1552" i="555" s="1"/>
  <c r="AG1538" i="555"/>
  <c r="AH1538" i="555" s="1"/>
  <c r="AG1530" i="555"/>
  <c r="AH1530" i="555" s="1"/>
  <c r="AG1517" i="555"/>
  <c r="AH1517" i="555" s="1"/>
  <c r="AG1497" i="555"/>
  <c r="AH1497" i="555" s="1"/>
  <c r="AG1484" i="555"/>
  <c r="AH1484" i="555" s="1"/>
  <c r="AG1476" i="555"/>
  <c r="AH1476" i="555" s="1"/>
  <c r="AG1459" i="555"/>
  <c r="AH1459" i="555" s="1"/>
  <c r="AG1371" i="555"/>
  <c r="AH1371" i="555" s="1"/>
  <c r="AG1290" i="555"/>
  <c r="AH1290" i="555" s="1"/>
  <c r="AG1282" i="555"/>
  <c r="AH1282" i="555" s="1"/>
  <c r="AG1274" i="555"/>
  <c r="AH1274" i="555" s="1"/>
  <c r="AG1262" i="555"/>
  <c r="AH1262" i="555" s="1"/>
  <c r="AG1254" i="555"/>
  <c r="AH1254" i="555" s="1"/>
  <c r="AG1245" i="555"/>
  <c r="AH1245" i="555" s="1"/>
  <c r="AG1235" i="555"/>
  <c r="AH1235" i="555" s="1"/>
  <c r="AG1219" i="555"/>
  <c r="AH1219" i="555" s="1"/>
  <c r="AG1179" i="555"/>
  <c r="AH1179" i="555" s="1"/>
  <c r="AG1743" i="555"/>
  <c r="AH1743" i="555" s="1"/>
  <c r="AG1724" i="555"/>
  <c r="AH1724" i="555" s="1"/>
  <c r="AG1687" i="555"/>
  <c r="AH1687" i="555" s="1"/>
  <c r="AG1678" i="555"/>
  <c r="AH1678" i="555" s="1"/>
  <c r="AG1670" i="555"/>
  <c r="AH1670" i="555" s="1"/>
  <c r="AG1662" i="555"/>
  <c r="AH1662" i="555" s="1"/>
  <c r="AG1651" i="555"/>
  <c r="AH1651" i="555" s="1"/>
  <c r="AG1643" i="555"/>
  <c r="AH1643" i="555" s="1"/>
  <c r="AG1635" i="555"/>
  <c r="AH1635" i="555" s="1"/>
  <c r="AG1627" i="555"/>
  <c r="AH1627" i="555" s="1"/>
  <c r="AG1598" i="555"/>
  <c r="AH1598" i="555" s="1"/>
  <c r="AG1582" i="555"/>
  <c r="AH1582" i="555" s="1"/>
  <c r="AG1572" i="555"/>
  <c r="AH1572" i="555" s="1"/>
  <c r="AG1534" i="555"/>
  <c r="AH1534" i="555" s="1"/>
  <c r="AG1519" i="555"/>
  <c r="AH1519" i="555" s="1"/>
  <c r="AG1506" i="555"/>
  <c r="AH1506" i="555" s="1"/>
  <c r="AG1498" i="555"/>
  <c r="AH1498" i="555" s="1"/>
  <c r="AG1485" i="555"/>
  <c r="AH1485" i="555" s="1"/>
  <c r="AG1461" i="555"/>
  <c r="AH1461" i="555" s="1"/>
  <c r="AG1388" i="555"/>
  <c r="AH1388" i="555" s="1"/>
  <c r="AG1370" i="555"/>
  <c r="AH1370" i="555" s="1"/>
  <c r="AG1285" i="555"/>
  <c r="AH1285" i="555" s="1"/>
  <c r="AG1277" i="555"/>
  <c r="AH1277" i="555" s="1"/>
  <c r="AG1273" i="555"/>
  <c r="AH1273" i="555" s="1"/>
  <c r="AG1261" i="555"/>
  <c r="AH1261" i="555" s="1"/>
  <c r="AG1253" i="555"/>
  <c r="AH1253" i="555" s="1"/>
  <c r="AG1244" i="555"/>
  <c r="AH1244" i="555" s="1"/>
  <c r="AG1234" i="555"/>
  <c r="AH1234" i="555" s="1"/>
  <c r="AG1215" i="555"/>
  <c r="AH1215" i="555" s="1"/>
  <c r="AG1170" i="555"/>
  <c r="AH1170" i="555" s="1"/>
  <c r="AG1797" i="555"/>
  <c r="AH1797" i="555" s="1"/>
  <c r="AG1726" i="555"/>
  <c r="AH1726" i="555" s="1"/>
  <c r="AG1684" i="555"/>
  <c r="AH1684" i="555" s="1"/>
  <c r="AG1675" i="555"/>
  <c r="AH1675" i="555" s="1"/>
  <c r="AG1667" i="555"/>
  <c r="AH1667" i="555" s="1"/>
  <c r="AG1659" i="555"/>
  <c r="AH1659" i="555" s="1"/>
  <c r="AG1640" i="555"/>
  <c r="AH1640" i="555" s="1"/>
  <c r="AG1620" i="555"/>
  <c r="AH1620" i="555" s="1"/>
  <c r="AG1596" i="555"/>
  <c r="AH1596" i="555" s="1"/>
  <c r="AC1197" i="555"/>
  <c r="AH1197" i="555"/>
  <c r="AC1227" i="555"/>
  <c r="AH1227" i="555"/>
  <c r="AC1297" i="555"/>
  <c r="AH1297" i="555"/>
  <c r="AC1317" i="555"/>
  <c r="AH1317" i="555"/>
  <c r="AC1309" i="555"/>
  <c r="AH1309" i="555"/>
  <c r="AC1301" i="555"/>
  <c r="AH1301" i="555"/>
  <c r="AC1338" i="555"/>
  <c r="AH1338" i="555"/>
  <c r="AC1330" i="555"/>
  <c r="AH1330" i="555"/>
  <c r="AC1355" i="555"/>
  <c r="AH1355" i="555"/>
  <c r="AC1347" i="555"/>
  <c r="AH1347" i="555"/>
  <c r="AC1366" i="555"/>
  <c r="AH1366" i="555"/>
  <c r="AC1381" i="555"/>
  <c r="AH1381" i="555"/>
  <c r="AC1428" i="555"/>
  <c r="AH1428" i="555"/>
  <c r="AC1420" i="555"/>
  <c r="AH1420" i="555"/>
  <c r="AC1412" i="555"/>
  <c r="AH1412" i="555"/>
  <c r="AC1402" i="555"/>
  <c r="AH1402" i="555"/>
  <c r="AC1391" i="555"/>
  <c r="AH1391" i="555"/>
  <c r="AC1436" i="555"/>
  <c r="AH1436" i="555"/>
  <c r="AC1455" i="555"/>
  <c r="AH1455" i="555"/>
  <c r="AC1467" i="555"/>
  <c r="AH1467" i="555"/>
  <c r="AC1495" i="555"/>
  <c r="AH1495" i="555"/>
  <c r="AC1521" i="555"/>
  <c r="AH1521" i="555"/>
  <c r="AC1543" i="555"/>
  <c r="AH1543" i="555"/>
  <c r="AC1548" i="555"/>
  <c r="AH1548" i="555"/>
  <c r="AC1589" i="555"/>
  <c r="AH1589" i="555"/>
  <c r="AC1612" i="555"/>
  <c r="AH1612" i="555"/>
  <c r="AC1712" i="555"/>
  <c r="AH1712" i="555"/>
  <c r="AC1703" i="555"/>
  <c r="AH1703" i="555"/>
  <c r="AC1781" i="555"/>
  <c r="AH1781" i="555"/>
  <c r="AC1785" i="555"/>
  <c r="AH1785" i="555"/>
  <c r="AC1267" i="555"/>
  <c r="AH1267" i="555"/>
  <c r="AC1295" i="555"/>
  <c r="AH1295" i="555"/>
  <c r="AC1315" i="555"/>
  <c r="AH1315" i="555"/>
  <c r="AC1307" i="555"/>
  <c r="AH1307" i="555"/>
  <c r="AC1328" i="555"/>
  <c r="AH1328" i="555"/>
  <c r="AC1336" i="555"/>
  <c r="AH1336" i="555"/>
  <c r="AC1363" i="555"/>
  <c r="AH1363" i="555"/>
  <c r="AC1353" i="555"/>
  <c r="AH1353" i="555"/>
  <c r="AC1345" i="555"/>
  <c r="AH1345" i="555"/>
  <c r="AC1365" i="555"/>
  <c r="AH1365" i="555"/>
  <c r="AC1379" i="555"/>
  <c r="AH1379" i="555"/>
  <c r="AC1426" i="555"/>
  <c r="AH1426" i="555"/>
  <c r="AC1418" i="555"/>
  <c r="AH1418" i="555"/>
  <c r="AC1410" i="555"/>
  <c r="AH1410" i="555"/>
  <c r="AC1400" i="555"/>
  <c r="AH1400" i="555"/>
  <c r="AC1389" i="555"/>
  <c r="AH1389" i="555"/>
  <c r="AC1432" i="555"/>
  <c r="AH1432" i="555"/>
  <c r="AC1453" i="555"/>
  <c r="AH1453" i="555"/>
  <c r="AC1465" i="555"/>
  <c r="AH1465" i="555"/>
  <c r="AC1515" i="555"/>
  <c r="AH1515" i="555"/>
  <c r="AC1533" i="555"/>
  <c r="AH1533" i="555"/>
  <c r="AC1541" i="555"/>
  <c r="AH1541" i="555"/>
  <c r="AC1560" i="555"/>
  <c r="AH1560" i="555"/>
  <c r="AC1624" i="555"/>
  <c r="AH1624" i="555"/>
  <c r="AC1710" i="555"/>
  <c r="AH1710" i="555"/>
  <c r="AC1756" i="555"/>
  <c r="AH1756" i="555"/>
  <c r="AG1790" i="555"/>
  <c r="AH1790" i="555" s="1"/>
  <c r="AG1558" i="555"/>
  <c r="AH1558" i="555" s="1"/>
  <c r="AG1545" i="555"/>
  <c r="AH1545" i="555" s="1"/>
  <c r="AG1528" i="555"/>
  <c r="AH1528" i="555" s="1"/>
  <c r="AG1511" i="555"/>
  <c r="AH1511" i="555" s="1"/>
  <c r="AG1503" i="555"/>
  <c r="AH1503" i="555" s="1"/>
  <c r="AG1491" i="555"/>
  <c r="AH1491" i="555" s="1"/>
  <c r="AG1482" i="555"/>
  <c r="AH1482" i="555" s="1"/>
  <c r="AG1473" i="555"/>
  <c r="AH1473" i="555" s="1"/>
  <c r="AG1448" i="555"/>
  <c r="AH1448" i="555" s="1"/>
  <c r="AG1368" i="555"/>
  <c r="AH1368" i="555" s="1"/>
  <c r="AG1288" i="555"/>
  <c r="AH1288" i="555" s="1"/>
  <c r="AG1280" i="555"/>
  <c r="AH1280" i="555" s="1"/>
  <c r="AG1272" i="555"/>
  <c r="AH1272" i="555" s="1"/>
  <c r="AG1260" i="555"/>
  <c r="AH1260" i="555" s="1"/>
  <c r="AG1252" i="555"/>
  <c r="AH1252" i="555" s="1"/>
  <c r="AG1243" i="555"/>
  <c r="AH1243" i="555" s="1"/>
  <c r="AG1233" i="555"/>
  <c r="AH1233" i="555" s="1"/>
  <c r="AG1214" i="555"/>
  <c r="AH1214" i="555" s="1"/>
  <c r="AG1169" i="555"/>
  <c r="AH1169" i="555" s="1"/>
  <c r="AG1739" i="555"/>
  <c r="AH1739" i="555" s="1"/>
  <c r="AG1722" i="555"/>
  <c r="AH1722" i="555" s="1"/>
  <c r="AG1685" i="555"/>
  <c r="AH1685" i="555" s="1"/>
  <c r="AG1676" i="555"/>
  <c r="AH1676" i="555" s="1"/>
  <c r="AG1668" i="555"/>
  <c r="AH1668" i="555" s="1"/>
  <c r="AG1660" i="555"/>
  <c r="AH1660" i="555" s="1"/>
  <c r="AG1649" i="555"/>
  <c r="AH1649" i="555" s="1"/>
  <c r="AG1641" i="555"/>
  <c r="AH1641" i="555" s="1"/>
  <c r="AG1633" i="555"/>
  <c r="AH1633" i="555" s="1"/>
  <c r="AG1621" i="555"/>
  <c r="AH1621" i="555" s="1"/>
  <c r="AG1594" i="555"/>
  <c r="AH1594" i="555" s="1"/>
  <c r="AG1561" i="555"/>
  <c r="AH1561" i="555" s="1"/>
  <c r="AG1555" i="555"/>
  <c r="AH1555" i="555" s="1"/>
  <c r="AG1539" i="555"/>
  <c r="AH1539" i="555" s="1"/>
  <c r="AG1529" i="555"/>
  <c r="AH1529" i="555" s="1"/>
  <c r="AG1514" i="555"/>
  <c r="AH1514" i="555" s="1"/>
  <c r="AG1504" i="555"/>
  <c r="AH1504" i="555" s="1"/>
  <c r="AG1492" i="555"/>
  <c r="AH1492" i="555" s="1"/>
  <c r="AG1483" i="555"/>
  <c r="AH1483" i="555" s="1"/>
  <c r="AG1474" i="555"/>
  <c r="AH1474" i="555" s="1"/>
  <c r="AG1449" i="555"/>
  <c r="AH1449" i="555" s="1"/>
  <c r="AG1340" i="555"/>
  <c r="AH1340" i="555" s="1"/>
  <c r="AG1275" i="555"/>
  <c r="AH1275" i="555" s="1"/>
  <c r="AG1269" i="555"/>
  <c r="AH1269" i="555" s="1"/>
  <c r="AG1259" i="555"/>
  <c r="AH1259" i="555" s="1"/>
  <c r="AG1251" i="555"/>
  <c r="AH1251" i="555" s="1"/>
  <c r="AG1242" i="555"/>
  <c r="AH1242" i="555" s="1"/>
  <c r="AG1231" i="555"/>
  <c r="AH1231" i="555" s="1"/>
  <c r="AG1184" i="555"/>
  <c r="AH1184" i="555" s="1"/>
  <c r="AG1159" i="555"/>
  <c r="AG1747" i="555"/>
  <c r="AH1747" i="555" s="1"/>
  <c r="AG1723" i="555"/>
  <c r="AH1723" i="555" s="1"/>
  <c r="AG1690" i="555"/>
  <c r="AH1690" i="555" s="1"/>
  <c r="AG1681" i="555"/>
  <c r="AH1681" i="555" s="1"/>
  <c r="AG1673" i="555"/>
  <c r="AH1673" i="555" s="1"/>
  <c r="AG1665" i="555"/>
  <c r="AH1665" i="555" s="1"/>
  <c r="AG1657" i="555"/>
  <c r="AH1657" i="555" s="1"/>
  <c r="AG1646" i="555"/>
  <c r="AH1646" i="555" s="1"/>
  <c r="AG1638" i="555"/>
  <c r="AH1638" i="555" s="1"/>
  <c r="AG1630" i="555"/>
  <c r="AH1630" i="555" s="1"/>
  <c r="AG1603" i="555"/>
  <c r="AH1603" i="555" s="1"/>
  <c r="AC1225" i="555"/>
  <c r="AH1225" i="555"/>
  <c r="AC1321" i="555"/>
  <c r="AH1321" i="555"/>
  <c r="AC1305" i="555"/>
  <c r="AH1305" i="555"/>
  <c r="AC1334" i="555"/>
  <c r="AH1334" i="555"/>
  <c r="AC1351" i="555"/>
  <c r="AH1351" i="555"/>
  <c r="AC1385" i="555"/>
  <c r="AH1385" i="555"/>
  <c r="AC1424" i="555"/>
  <c r="AH1424" i="555"/>
  <c r="AC1408" i="555"/>
  <c r="AH1408" i="555"/>
  <c r="AC1443" i="555"/>
  <c r="AH1443" i="555"/>
  <c r="AC1451" i="555"/>
  <c r="AH1451" i="555"/>
  <c r="AC1512" i="555"/>
  <c r="AH1512" i="555"/>
  <c r="AC1546" i="555"/>
  <c r="AH1546" i="555"/>
  <c r="AC1566" i="555"/>
  <c r="AH1566" i="555"/>
  <c r="AC1622" i="555"/>
  <c r="AH1622" i="555"/>
  <c r="AC1731" i="555"/>
  <c r="AH1731" i="555"/>
  <c r="AC1795" i="555"/>
  <c r="AH1795" i="555"/>
  <c r="AG1764" i="555"/>
  <c r="AH1764" i="555" s="1"/>
  <c r="AG1579" i="555"/>
  <c r="AH1579" i="555" s="1"/>
  <c r="AG1556" i="555"/>
  <c r="AH1556" i="555" s="1"/>
  <c r="AG1535" i="555"/>
  <c r="AH1535" i="555" s="1"/>
  <c r="AG1526" i="555"/>
  <c r="AH1526" i="555" s="1"/>
  <c r="AG1509" i="555"/>
  <c r="AH1509" i="555" s="1"/>
  <c r="AG1488" i="555"/>
  <c r="AH1488" i="555" s="1"/>
  <c r="AG1480" i="555"/>
  <c r="AH1480" i="555" s="1"/>
  <c r="AG1471" i="555"/>
  <c r="AH1471" i="555" s="1"/>
  <c r="AG1445" i="555"/>
  <c r="AH1445" i="555" s="1"/>
  <c r="AG1323" i="555"/>
  <c r="AH1323" i="555" s="1"/>
  <c r="AG1286" i="555"/>
  <c r="AH1286" i="555" s="1"/>
  <c r="AG1278" i="555"/>
  <c r="AH1278" i="555" s="1"/>
  <c r="AG1268" i="555"/>
  <c r="AH1268" i="555" s="1"/>
  <c r="AG1250" i="555"/>
  <c r="AH1250" i="555" s="1"/>
  <c r="AG1240" i="555"/>
  <c r="AH1240" i="555" s="1"/>
  <c r="AG1230" i="555"/>
  <c r="AH1230" i="555" s="1"/>
  <c r="AG1183" i="555"/>
  <c r="AH1183" i="555" s="1"/>
  <c r="AG1800" i="555"/>
  <c r="AH1800" i="555" s="1"/>
  <c r="AG1751" i="555"/>
  <c r="AH1751" i="555" s="1"/>
  <c r="AG1733" i="555"/>
  <c r="AH1733" i="555" s="1"/>
  <c r="AG1713" i="555"/>
  <c r="AH1713" i="555" s="1"/>
  <c r="AG1683" i="555"/>
  <c r="AH1683" i="555" s="1"/>
  <c r="AG1674" i="555"/>
  <c r="AH1674" i="555" s="1"/>
  <c r="AG1666" i="555"/>
  <c r="AH1666" i="555" s="1"/>
  <c r="AG1658" i="555"/>
  <c r="AH1658" i="555" s="1"/>
  <c r="AG1647" i="555"/>
  <c r="AH1647" i="555" s="1"/>
  <c r="AG1639" i="555"/>
  <c r="AH1639" i="555" s="1"/>
  <c r="AG1631" i="555"/>
  <c r="AH1631" i="555" s="1"/>
  <c r="AG1604" i="555"/>
  <c r="AH1604" i="555" s="1"/>
  <c r="AG1794" i="555"/>
  <c r="AH1794" i="555" s="1"/>
  <c r="AG1557" i="555"/>
  <c r="AH1557" i="555" s="1"/>
  <c r="AG1553" i="555"/>
  <c r="AH1553" i="555" s="1"/>
  <c r="AG1527" i="555"/>
  <c r="AH1527" i="555" s="1"/>
  <c r="AG1510" i="555"/>
  <c r="AH1510" i="555" s="1"/>
  <c r="AG1502" i="555"/>
  <c r="AH1502" i="555" s="1"/>
  <c r="AG1489" i="555"/>
  <c r="AH1489" i="555" s="1"/>
  <c r="AG1446" i="555"/>
  <c r="AH1446" i="555" s="1"/>
  <c r="AG1293" i="555"/>
  <c r="AH1293" i="555" s="1"/>
  <c r="AG1289" i="555"/>
  <c r="AH1289" i="555" s="1"/>
  <c r="AG1281" i="555"/>
  <c r="AH1281" i="555" s="1"/>
  <c r="AG1265" i="555"/>
  <c r="AH1265" i="555" s="1"/>
  <c r="AG1257" i="555"/>
  <c r="AH1257" i="555" s="1"/>
  <c r="AG1249" i="555"/>
  <c r="AH1249" i="555" s="1"/>
  <c r="AG1239" i="555"/>
  <c r="AH1239" i="555" s="1"/>
  <c r="AG1229" i="555"/>
  <c r="AH1229" i="555" s="1"/>
  <c r="AG1182" i="555"/>
  <c r="AH1182" i="555" s="1"/>
  <c r="AG1802" i="555"/>
  <c r="AH1802" i="555" s="1"/>
  <c r="AG1742" i="555"/>
  <c r="AH1742" i="555" s="1"/>
  <c r="AG1679" i="555"/>
  <c r="AH1679" i="555" s="1"/>
  <c r="AG1671" i="555"/>
  <c r="AH1671" i="555" s="1"/>
  <c r="AG1663" i="555"/>
  <c r="AH1663" i="555" s="1"/>
  <c r="AG1652" i="555"/>
  <c r="AH1652" i="555" s="1"/>
  <c r="AG1644" i="555"/>
  <c r="AH1644" i="555" s="1"/>
  <c r="AG1636" i="555"/>
  <c r="AH1636" i="555" s="1"/>
  <c r="AG1628" i="555"/>
  <c r="AH1628" i="555" s="1"/>
  <c r="AG1601" i="555"/>
  <c r="AH1601" i="555" s="1"/>
  <c r="AG1592" i="555"/>
  <c r="AH1592" i="555" s="1"/>
  <c r="AC1165" i="555"/>
  <c r="AH1165" i="555"/>
  <c r="AC1270" i="555"/>
  <c r="AH1270" i="555"/>
  <c r="AC1313" i="555"/>
  <c r="AH1313" i="555"/>
  <c r="AC1326" i="555"/>
  <c r="AH1326" i="555"/>
  <c r="AC1361" i="555"/>
  <c r="AH1361" i="555"/>
  <c r="AC1343" i="555"/>
  <c r="AH1343" i="555"/>
  <c r="AC1377" i="555"/>
  <c r="AH1377" i="555"/>
  <c r="AC1416" i="555"/>
  <c r="AH1416" i="555"/>
  <c r="AC1398" i="555"/>
  <c r="AH1398" i="555"/>
  <c r="AC1430" i="555"/>
  <c r="AH1430" i="555"/>
  <c r="AC1463" i="555"/>
  <c r="AH1463" i="555"/>
  <c r="AC1531" i="555"/>
  <c r="AH1531" i="555"/>
  <c r="AC1708" i="555"/>
  <c r="AH1708" i="555"/>
  <c r="AC1198" i="555"/>
  <c r="AH1198" i="555"/>
  <c r="AC1223" i="555"/>
  <c r="AH1223" i="555"/>
  <c r="AC1299" i="555"/>
  <c r="AH1299" i="555"/>
  <c r="AC1319" i="555"/>
  <c r="AH1319" i="555"/>
  <c r="AC1311" i="555"/>
  <c r="AH1311" i="555"/>
  <c r="AC1303" i="555"/>
  <c r="AH1303" i="555"/>
  <c r="AC1324" i="555"/>
  <c r="AH1324" i="555"/>
  <c r="AC1332" i="555"/>
  <c r="AH1332" i="555"/>
  <c r="AC1359" i="555"/>
  <c r="AH1359" i="555"/>
  <c r="AC1349" i="555"/>
  <c r="AH1349" i="555"/>
  <c r="AC1341" i="555"/>
  <c r="AH1341" i="555"/>
  <c r="AC1383" i="555"/>
  <c r="AH1383" i="555"/>
  <c r="AC1374" i="555"/>
  <c r="AH1374" i="555"/>
  <c r="AC1422" i="555"/>
  <c r="AH1422" i="555"/>
  <c r="AC1414" i="555"/>
  <c r="AH1414" i="555"/>
  <c r="AC1406" i="555"/>
  <c r="AH1406" i="555"/>
  <c r="AC1393" i="555"/>
  <c r="AH1393" i="555"/>
  <c r="AC1439" i="555"/>
  <c r="AH1439" i="555"/>
  <c r="AC1457" i="555"/>
  <c r="AH1457" i="555"/>
  <c r="AC1447" i="555"/>
  <c r="AH1447" i="555"/>
  <c r="AC1460" i="555"/>
  <c r="AH1460" i="555"/>
  <c r="AC1523" i="555"/>
  <c r="AH1523" i="555"/>
  <c r="AC1550" i="555"/>
  <c r="AH1550" i="555"/>
  <c r="AC1564" i="555"/>
  <c r="AH1564" i="555"/>
  <c r="AC1608" i="555"/>
  <c r="AH1608" i="555"/>
  <c r="AC1692" i="555"/>
  <c r="AH1692" i="555"/>
  <c r="AC1705" i="555"/>
  <c r="AH1705" i="555"/>
  <c r="AC1730" i="555"/>
  <c r="AH1730" i="555"/>
  <c r="AC1793" i="555"/>
  <c r="AH1793" i="555"/>
  <c r="AG1583" i="555"/>
  <c r="AH1583" i="555" s="1"/>
  <c r="AG1575" i="555"/>
  <c r="AH1575" i="555" s="1"/>
  <c r="AG1554" i="555"/>
  <c r="AH1554" i="555" s="1"/>
  <c r="AG1520" i="555"/>
  <c r="AH1520" i="555" s="1"/>
  <c r="AG1507" i="555"/>
  <c r="AH1507" i="555" s="1"/>
  <c r="AG1499" i="555"/>
  <c r="AH1499" i="555" s="1"/>
  <c r="AG1486" i="555"/>
  <c r="AH1486" i="555" s="1"/>
  <c r="AG1478" i="555"/>
  <c r="AH1478" i="555" s="1"/>
  <c r="AG1469" i="555"/>
  <c r="AH1469" i="555" s="1"/>
  <c r="AG1441" i="555"/>
  <c r="AH1441" i="555" s="1"/>
  <c r="AG1292" i="555"/>
  <c r="AH1292" i="555" s="1"/>
  <c r="AG1284" i="555"/>
  <c r="AH1284" i="555" s="1"/>
  <c r="AG1276" i="555"/>
  <c r="AH1276" i="555" s="1"/>
  <c r="AG1264" i="555"/>
  <c r="AH1264" i="555" s="1"/>
  <c r="AG1256" i="555"/>
  <c r="AH1256" i="555" s="1"/>
  <c r="AG1247" i="555"/>
  <c r="AH1247" i="555" s="1"/>
  <c r="AG1238" i="555"/>
  <c r="AH1238" i="555" s="1"/>
  <c r="AG1221" i="555"/>
  <c r="AH1221" i="555" s="1"/>
  <c r="AG1181" i="555"/>
  <c r="AH1181" i="555" s="1"/>
  <c r="AG1798" i="555"/>
  <c r="AH1798" i="555" s="1"/>
  <c r="AG1748" i="555"/>
  <c r="AH1748" i="555" s="1"/>
  <c r="AG1727" i="555"/>
  <c r="AH1727" i="555" s="1"/>
  <c r="AG1689" i="555"/>
  <c r="AH1689" i="555" s="1"/>
  <c r="AG1680" i="555"/>
  <c r="AH1680" i="555" s="1"/>
  <c r="AG1672" i="555"/>
  <c r="AH1672" i="555" s="1"/>
  <c r="AG1664" i="555"/>
  <c r="AH1664" i="555" s="1"/>
  <c r="AG1656" i="555"/>
  <c r="AH1656" i="555" s="1"/>
  <c r="AG1645" i="555"/>
  <c r="AH1645" i="555" s="1"/>
  <c r="AG1637" i="555"/>
  <c r="AH1637" i="555" s="1"/>
  <c r="AG1629" i="555"/>
  <c r="AH1629" i="555" s="1"/>
  <c r="AG1602" i="555"/>
  <c r="AH1602" i="555" s="1"/>
  <c r="AG1759" i="555"/>
  <c r="AH1759" i="555" s="1"/>
  <c r="AG1577" i="555"/>
  <c r="AH1577" i="555" s="1"/>
  <c r="AG1551" i="555"/>
  <c r="AH1551" i="555" s="1"/>
  <c r="AG1537" i="555"/>
  <c r="AH1537" i="555" s="1"/>
  <c r="AG1525" i="555"/>
  <c r="AH1525" i="555" s="1"/>
  <c r="AG1508" i="555"/>
  <c r="AH1508" i="555" s="1"/>
  <c r="AG1500" i="555"/>
  <c r="AH1500" i="555" s="1"/>
  <c r="AG1487" i="555"/>
  <c r="AH1487" i="555" s="1"/>
  <c r="AG1479" i="555"/>
  <c r="AH1479" i="555" s="1"/>
  <c r="AG1470" i="555"/>
  <c r="AH1470" i="555" s="1"/>
  <c r="AG1442" i="555"/>
  <c r="AH1442" i="555" s="1"/>
  <c r="AG1291" i="555"/>
  <c r="AH1291" i="555" s="1"/>
  <c r="AG1279" i="555"/>
  <c r="AH1279" i="555" s="1"/>
  <c r="AG1263" i="555"/>
  <c r="AH1263" i="555" s="1"/>
  <c r="AG1255" i="555"/>
  <c r="AH1255" i="555" s="1"/>
  <c r="AG1246" i="555"/>
  <c r="AH1246" i="555" s="1"/>
  <c r="AG1236" i="555"/>
  <c r="AH1236" i="555" s="1"/>
  <c r="AG1220" i="555"/>
  <c r="AH1220" i="555" s="1"/>
  <c r="AG1180" i="555"/>
  <c r="AH1180" i="555" s="1"/>
  <c r="AG1799" i="555"/>
  <c r="AH1799" i="555" s="1"/>
  <c r="AG1734" i="555"/>
  <c r="AH1734" i="555" s="1"/>
  <c r="AG1714" i="555"/>
  <c r="AH1714" i="555" s="1"/>
  <c r="AG1686" i="555"/>
  <c r="AH1686" i="555" s="1"/>
  <c r="AG1677" i="555"/>
  <c r="AH1677" i="555" s="1"/>
  <c r="AG1669" i="555"/>
  <c r="AH1669" i="555" s="1"/>
  <c r="AG1661" i="555"/>
  <c r="AH1661" i="555" s="1"/>
  <c r="AG1650" i="555"/>
  <c r="AH1650" i="555" s="1"/>
  <c r="AG1642" i="555"/>
  <c r="AH1642" i="555" s="1"/>
  <c r="AG1634" i="555"/>
  <c r="AH1634" i="555" s="1"/>
  <c r="AG1626" i="555"/>
  <c r="AH1626" i="555" s="1"/>
  <c r="AG1146" i="555"/>
  <c r="AH1146" i="555" s="1"/>
  <c r="AG1128" i="555"/>
  <c r="AH1128" i="555" s="1"/>
  <c r="AG1114" i="555"/>
  <c r="AH1114" i="555" s="1"/>
  <c r="AG1106" i="555"/>
  <c r="AH1106" i="555" s="1"/>
  <c r="AG1089" i="555"/>
  <c r="AH1089" i="555" s="1"/>
  <c r="AG1047" i="555"/>
  <c r="AH1047" i="555" s="1"/>
  <c r="AG398" i="555"/>
  <c r="AH398" i="555" s="1"/>
  <c r="AG1069" i="555"/>
  <c r="AH1069" i="555" s="1"/>
  <c r="AG965" i="555"/>
  <c r="AH965" i="555" s="1"/>
  <c r="AG956" i="555"/>
  <c r="AH956" i="555" s="1"/>
  <c r="AG945" i="555"/>
  <c r="AH945" i="555" s="1"/>
  <c r="AG933" i="555"/>
  <c r="AH933" i="555" s="1"/>
  <c r="AG899" i="555"/>
  <c r="AH899" i="555" s="1"/>
  <c r="AG865" i="555"/>
  <c r="AH865" i="555" s="1"/>
  <c r="AG796" i="555"/>
  <c r="AH796" i="555" s="1"/>
  <c r="AG733" i="555"/>
  <c r="AH733" i="555" s="1"/>
  <c r="AG723" i="555"/>
  <c r="AH723" i="555" s="1"/>
  <c r="AG713" i="555"/>
  <c r="AH713" i="555" s="1"/>
  <c r="AG690" i="555"/>
  <c r="AH690" i="555" s="1"/>
  <c r="AG681" i="555"/>
  <c r="AH681" i="555" s="1"/>
  <c r="AG669" i="555"/>
  <c r="AH669" i="555" s="1"/>
  <c r="AG661" i="555"/>
  <c r="AH661" i="555" s="1"/>
  <c r="AG653" i="555"/>
  <c r="AH653" i="555" s="1"/>
  <c r="AG645" i="555"/>
  <c r="AH645" i="555" s="1"/>
  <c r="AG637" i="555"/>
  <c r="AH637" i="555" s="1"/>
  <c r="AG624" i="555"/>
  <c r="AH624" i="555" s="1"/>
  <c r="AG613" i="555"/>
  <c r="AH613" i="555" s="1"/>
  <c r="AG604" i="555"/>
  <c r="AH604" i="555" s="1"/>
  <c r="AG596" i="555"/>
  <c r="AH596" i="555" s="1"/>
  <c r="AG584" i="555"/>
  <c r="AH584" i="555" s="1"/>
  <c r="AG576" i="555"/>
  <c r="AH576" i="555" s="1"/>
  <c r="AG562" i="555"/>
  <c r="AH562" i="555" s="1"/>
  <c r="AG542" i="555"/>
  <c r="AH542" i="555" s="1"/>
  <c r="AG493" i="555"/>
  <c r="AH493" i="555" s="1"/>
  <c r="AG1149" i="555"/>
  <c r="AH1149" i="555" s="1"/>
  <c r="AG1131" i="555"/>
  <c r="AH1131" i="555" s="1"/>
  <c r="AG1113" i="555"/>
  <c r="AH1113" i="555" s="1"/>
  <c r="AG1105" i="555"/>
  <c r="AH1105" i="555" s="1"/>
  <c r="AG1090" i="555"/>
  <c r="AH1090" i="555" s="1"/>
  <c r="AG1056" i="555"/>
  <c r="AH1056" i="555" s="1"/>
  <c r="AG1049" i="555"/>
  <c r="AH1049" i="555" s="1"/>
  <c r="AG438" i="555"/>
  <c r="AH438" i="555" s="1"/>
  <c r="AG1078" i="555"/>
  <c r="AH1078" i="555" s="1"/>
  <c r="AG1065" i="555"/>
  <c r="AH1065" i="555" s="1"/>
  <c r="AG961" i="555"/>
  <c r="AH961" i="555" s="1"/>
  <c r="AG950" i="555"/>
  <c r="AH950" i="555" s="1"/>
  <c r="AG942" i="555"/>
  <c r="AH942" i="555" s="1"/>
  <c r="AG913" i="555"/>
  <c r="AH913" i="555" s="1"/>
  <c r="AG871" i="555"/>
  <c r="AH871" i="555" s="1"/>
  <c r="AG808" i="555"/>
  <c r="AH808" i="555" s="1"/>
  <c r="AG738" i="555"/>
  <c r="AH738" i="555" s="1"/>
  <c r="AG727" i="555"/>
  <c r="AH727" i="555" s="1"/>
  <c r="AG717" i="555"/>
  <c r="AH717" i="555" s="1"/>
  <c r="AG707" i="555"/>
  <c r="AH707" i="555" s="1"/>
  <c r="AG686" i="555"/>
  <c r="AH686" i="555" s="1"/>
  <c r="AG674" i="555"/>
  <c r="AH674" i="555" s="1"/>
  <c r="AG666" i="555"/>
  <c r="AH666" i="555" s="1"/>
  <c r="AG658" i="555"/>
  <c r="AH658" i="555" s="1"/>
  <c r="AG650" i="555"/>
  <c r="AH650" i="555" s="1"/>
  <c r="AG642" i="555"/>
  <c r="AH642" i="555" s="1"/>
  <c r="AG629" i="555"/>
  <c r="AH629" i="555" s="1"/>
  <c r="AG615" i="555"/>
  <c r="AH615" i="555" s="1"/>
  <c r="AG605" i="555"/>
  <c r="AH605" i="555" s="1"/>
  <c r="AG597" i="555"/>
  <c r="AH597" i="555" s="1"/>
  <c r="AG585" i="555"/>
  <c r="AH585" i="555" s="1"/>
  <c r="AG577" i="555"/>
  <c r="AH577" i="555" s="1"/>
  <c r="AG569" i="555"/>
  <c r="AH569" i="555" s="1"/>
  <c r="AG541" i="555"/>
  <c r="AH541" i="555" s="1"/>
  <c r="AH280" i="555"/>
  <c r="AH264" i="555"/>
  <c r="AH247" i="555"/>
  <c r="AH234" i="555"/>
  <c r="AH211" i="555"/>
  <c r="AH191" i="555"/>
  <c r="AH170" i="555"/>
  <c r="AH154" i="555"/>
  <c r="AH122" i="555"/>
  <c r="AH277" i="555"/>
  <c r="AH261" i="555"/>
  <c r="AH241" i="555"/>
  <c r="AH227" i="555"/>
  <c r="AH196" i="555"/>
  <c r="AH176" i="555"/>
  <c r="AH155" i="555"/>
  <c r="AH123" i="555"/>
  <c r="AH270" i="555"/>
  <c r="AH253" i="555"/>
  <c r="AH232" i="555"/>
  <c r="AH209" i="555"/>
  <c r="AH193" i="555"/>
  <c r="AH173" i="555"/>
  <c r="AH146" i="555"/>
  <c r="AH128" i="555"/>
  <c r="AH283" i="555"/>
  <c r="AH267" i="555"/>
  <c r="AH250" i="555"/>
  <c r="AH229" i="555"/>
  <c r="AH206" i="555"/>
  <c r="AH186" i="555"/>
  <c r="AH174" i="555"/>
  <c r="AH157" i="555"/>
  <c r="AH129" i="555"/>
  <c r="AC290" i="555"/>
  <c r="AH290" i="555"/>
  <c r="AC311" i="555"/>
  <c r="AH311" i="555"/>
  <c r="AC303" i="555"/>
  <c r="AH303" i="555"/>
  <c r="AC295" i="555"/>
  <c r="AH295" i="555"/>
  <c r="AC314" i="555"/>
  <c r="AH314" i="555"/>
  <c r="AC306" i="555"/>
  <c r="AH306" i="555"/>
  <c r="AC298" i="555"/>
  <c r="AH298" i="555"/>
  <c r="AC288" i="555"/>
  <c r="AH288" i="555"/>
  <c r="AC324" i="555"/>
  <c r="AH324" i="555"/>
  <c r="AC325" i="555"/>
  <c r="AH325" i="555"/>
  <c r="AC318" i="555"/>
  <c r="AH318" i="555"/>
  <c r="AC344" i="555"/>
  <c r="AH344" i="555"/>
  <c r="AC336" i="555"/>
  <c r="AH336" i="555"/>
  <c r="AC327" i="555"/>
  <c r="AH327" i="555"/>
  <c r="AC350" i="555"/>
  <c r="AH350" i="555"/>
  <c r="AC341" i="555"/>
  <c r="AH341" i="555"/>
  <c r="AC333" i="555"/>
  <c r="AH333" i="555"/>
  <c r="AC352" i="555"/>
  <c r="AH352" i="555"/>
  <c r="AC359" i="555"/>
  <c r="AH359" i="555"/>
  <c r="AC386" i="555"/>
  <c r="AH386" i="555"/>
  <c r="AC378" i="555"/>
  <c r="AH378" i="555"/>
  <c r="AC370" i="555"/>
  <c r="AH370" i="555"/>
  <c r="AC362" i="555"/>
  <c r="AH362" i="555"/>
  <c r="AC390" i="555"/>
  <c r="AH390" i="555"/>
  <c r="AC381" i="555"/>
  <c r="AH381" i="555"/>
  <c r="AC373" i="555"/>
  <c r="AH373" i="555"/>
  <c r="AC364" i="555"/>
  <c r="AH364" i="555"/>
  <c r="AC389" i="555"/>
  <c r="AH389" i="555"/>
  <c r="AC462" i="555"/>
  <c r="AH462" i="555"/>
  <c r="AC454" i="555"/>
  <c r="AH454" i="555"/>
  <c r="AC446" i="555"/>
  <c r="AH446" i="555"/>
  <c r="AC464" i="555"/>
  <c r="AH464" i="555"/>
  <c r="AC468" i="555"/>
  <c r="AH468" i="555"/>
  <c r="AC457" i="555"/>
  <c r="AH457" i="555"/>
  <c r="AC449" i="555"/>
  <c r="AH449" i="555"/>
  <c r="AC441" i="555"/>
  <c r="AH441" i="555"/>
  <c r="AC484" i="555"/>
  <c r="AH484" i="555"/>
  <c r="AC487" i="555"/>
  <c r="AH487" i="555"/>
  <c r="AC479" i="555"/>
  <c r="AH479" i="555"/>
  <c r="AC474" i="555"/>
  <c r="AH474" i="555"/>
  <c r="AC498" i="555"/>
  <c r="AH498" i="555"/>
  <c r="AC517" i="555"/>
  <c r="AH517" i="555"/>
  <c r="AC508" i="555"/>
  <c r="AH508" i="555"/>
  <c r="AC522" i="555"/>
  <c r="AH522" i="555"/>
  <c r="AC514" i="555"/>
  <c r="AH514" i="555"/>
  <c r="AC505" i="555"/>
  <c r="AH505" i="555"/>
  <c r="AC535" i="555"/>
  <c r="AH535" i="555"/>
  <c r="AC526" i="555"/>
  <c r="AH526" i="555"/>
  <c r="AC531" i="555"/>
  <c r="AH531" i="555"/>
  <c r="AC548" i="555"/>
  <c r="AH548" i="555"/>
  <c r="AC567" i="555"/>
  <c r="AH567" i="555"/>
  <c r="AC612" i="555"/>
  <c r="AH612" i="555"/>
  <c r="AC885" i="555"/>
  <c r="AH885" i="555"/>
  <c r="AC874" i="555"/>
  <c r="AH874" i="555"/>
  <c r="AC884" i="555"/>
  <c r="AH884" i="555"/>
  <c r="AC873" i="555"/>
  <c r="AH873" i="555"/>
  <c r="AC898" i="555"/>
  <c r="AH898" i="555"/>
  <c r="AC897" i="555"/>
  <c r="AH897" i="555"/>
  <c r="AC904" i="555"/>
  <c r="AH904" i="555"/>
  <c r="AC931" i="555"/>
  <c r="AH931" i="555"/>
  <c r="AC924" i="555"/>
  <c r="AH924" i="555"/>
  <c r="AC932" i="555"/>
  <c r="AH932" i="555"/>
  <c r="AC923" i="555"/>
  <c r="AH923" i="555"/>
  <c r="AC937" i="555"/>
  <c r="AH937" i="555"/>
  <c r="AC964" i="555"/>
  <c r="AH964" i="555"/>
  <c r="AC1009" i="555"/>
  <c r="AH1009" i="555"/>
  <c r="AC1010" i="555"/>
  <c r="AH1010" i="555"/>
  <c r="AC1038" i="555"/>
  <c r="AH1038" i="555"/>
  <c r="AC1030" i="555"/>
  <c r="AH1030" i="555"/>
  <c r="AC1022" i="555"/>
  <c r="AH1022" i="555"/>
  <c r="AC1014" i="555"/>
  <c r="AH1014" i="555"/>
  <c r="AC1037" i="555"/>
  <c r="AH1037" i="555"/>
  <c r="AC1029" i="555"/>
  <c r="AH1029" i="555"/>
  <c r="AC1021" i="555"/>
  <c r="AH1021" i="555"/>
  <c r="AC1044" i="555"/>
  <c r="AH1044" i="555"/>
  <c r="AC1053" i="555"/>
  <c r="AH1053" i="555"/>
  <c r="AC1074" i="555"/>
  <c r="AH1074" i="555"/>
  <c r="AC1096" i="555"/>
  <c r="AH1096" i="555"/>
  <c r="AC1117" i="555"/>
  <c r="AH1117" i="555"/>
  <c r="AC287" i="555"/>
  <c r="AH287" i="555"/>
  <c r="AC309" i="555"/>
  <c r="AH309" i="555"/>
  <c r="AC301" i="555"/>
  <c r="AH301" i="555"/>
  <c r="AC293" i="555"/>
  <c r="AH293" i="555"/>
  <c r="AC312" i="555"/>
  <c r="AH312" i="555"/>
  <c r="AC304" i="555"/>
  <c r="AH304" i="555"/>
  <c r="AC296" i="555"/>
  <c r="AH296" i="555"/>
  <c r="AC285" i="555"/>
  <c r="AH285" i="555"/>
  <c r="AC321" i="555"/>
  <c r="AH321" i="555"/>
  <c r="AC323" i="555"/>
  <c r="AH323" i="555"/>
  <c r="AC355" i="555"/>
  <c r="AH355" i="555"/>
  <c r="AC342" i="555"/>
  <c r="AH342" i="555"/>
  <c r="AC334" i="555"/>
  <c r="AH334" i="555"/>
  <c r="AC354" i="555"/>
  <c r="AH354" i="555"/>
  <c r="AC348" i="555"/>
  <c r="AH348" i="555"/>
  <c r="AC339" i="555"/>
  <c r="AH339" i="555"/>
  <c r="AC330" i="555"/>
  <c r="AH330" i="555"/>
  <c r="AC349" i="555"/>
  <c r="AH349" i="555"/>
  <c r="AC396" i="555"/>
  <c r="AH396" i="555"/>
  <c r="AC384" i="555"/>
  <c r="AH384" i="555"/>
  <c r="AC376" i="555"/>
  <c r="AH376" i="555"/>
  <c r="AC368" i="555"/>
  <c r="AH368" i="555"/>
  <c r="AC395" i="555"/>
  <c r="AH395" i="555"/>
  <c r="AC387" i="555"/>
  <c r="AH387" i="555"/>
  <c r="AC379" i="555"/>
  <c r="AH379" i="555"/>
  <c r="AC371" i="555"/>
  <c r="AH371" i="555"/>
  <c r="AC361" i="555"/>
  <c r="AH361" i="555"/>
  <c r="AC467" i="555"/>
  <c r="AH467" i="555"/>
  <c r="AC460" i="555"/>
  <c r="AH460" i="555"/>
  <c r="AC452" i="555"/>
  <c r="AH452" i="555"/>
  <c r="AC444" i="555"/>
  <c r="AH444" i="555"/>
  <c r="AC471" i="555"/>
  <c r="AH471" i="555"/>
  <c r="AC463" i="555"/>
  <c r="AH463" i="555"/>
  <c r="AC455" i="555"/>
  <c r="AH455" i="555"/>
  <c r="AC447" i="555"/>
  <c r="AH447" i="555"/>
  <c r="AC439" i="555"/>
  <c r="AH439" i="555"/>
  <c r="AC482" i="555"/>
  <c r="AH482" i="555"/>
  <c r="AC485" i="555"/>
  <c r="AH485" i="555"/>
  <c r="AC477" i="555"/>
  <c r="AH477" i="555"/>
  <c r="AC473" i="555"/>
  <c r="AH473" i="555"/>
  <c r="AC499" i="555"/>
  <c r="AH499" i="555"/>
  <c r="AC515" i="555"/>
  <c r="AH515" i="555"/>
  <c r="AC504" i="555"/>
  <c r="AH504" i="555"/>
  <c r="AC520" i="555"/>
  <c r="AH520" i="555"/>
  <c r="AC512" i="555"/>
  <c r="AH512" i="555"/>
  <c r="AC506" i="555"/>
  <c r="AH506" i="555"/>
  <c r="AC532" i="555"/>
  <c r="AH532" i="555"/>
  <c r="AC524" i="555"/>
  <c r="AH524" i="555"/>
  <c r="AC529" i="555"/>
  <c r="AH529" i="555"/>
  <c r="AC550" i="555"/>
  <c r="AH550" i="555"/>
  <c r="AC563" i="555"/>
  <c r="AH563" i="555"/>
  <c r="AC883" i="555"/>
  <c r="AH883" i="555"/>
  <c r="AC890" i="555"/>
  <c r="AH890" i="555"/>
  <c r="AC879" i="555"/>
  <c r="AH879" i="555"/>
  <c r="AC892" i="555"/>
  <c r="AH892" i="555"/>
  <c r="AC896" i="555"/>
  <c r="AH896" i="555"/>
  <c r="AC914" i="555"/>
  <c r="AH914" i="555"/>
  <c r="AC912" i="555"/>
  <c r="AH912" i="555"/>
  <c r="AC930" i="555"/>
  <c r="AH930" i="555"/>
  <c r="AC921" i="555"/>
  <c r="AH921" i="555"/>
  <c r="AC929" i="555"/>
  <c r="AH929" i="555"/>
  <c r="AC920" i="555"/>
  <c r="AH920" i="555"/>
  <c r="AC935" i="555"/>
  <c r="AH935" i="555"/>
  <c r="AC969" i="555"/>
  <c r="AH969" i="555"/>
  <c r="AC1007" i="555"/>
  <c r="AH1007" i="555"/>
  <c r="AC1008" i="555"/>
  <c r="AH1008" i="555"/>
  <c r="AC1036" i="555"/>
  <c r="AH1036" i="555"/>
  <c r="AC1028" i="555"/>
  <c r="AH1028" i="555"/>
  <c r="AC1020" i="555"/>
  <c r="AH1020" i="555"/>
  <c r="AC1019" i="555"/>
  <c r="AH1019" i="555"/>
  <c r="AC1035" i="555"/>
  <c r="AH1035" i="555"/>
  <c r="AC1027" i="555"/>
  <c r="AH1027" i="555"/>
  <c r="AC1017" i="555"/>
  <c r="AH1017" i="555"/>
  <c r="AC1048" i="555"/>
  <c r="AH1048" i="555"/>
  <c r="AC1060" i="555"/>
  <c r="AH1060" i="555"/>
  <c r="AC1080" i="555"/>
  <c r="AH1080" i="555"/>
  <c r="AC1103" i="555"/>
  <c r="AH1103" i="555"/>
  <c r="AC1134" i="555"/>
  <c r="AH1134" i="555"/>
  <c r="AG1144" i="555"/>
  <c r="AH1144" i="555" s="1"/>
  <c r="AG1123" i="555"/>
  <c r="AH1123" i="555" s="1"/>
  <c r="AG1112" i="555"/>
  <c r="AH1112" i="555" s="1"/>
  <c r="AG1100" i="555"/>
  <c r="AH1100" i="555" s="1"/>
  <c r="AG1058" i="555"/>
  <c r="AH1058" i="555" s="1"/>
  <c r="AG1045" i="555"/>
  <c r="AH1045" i="555" s="1"/>
  <c r="AG360" i="555"/>
  <c r="AH360" i="555" s="1"/>
  <c r="AG1066" i="555"/>
  <c r="AH1066" i="555" s="1"/>
  <c r="AG962" i="555"/>
  <c r="AH962" i="555" s="1"/>
  <c r="AG951" i="555"/>
  <c r="AH951" i="555" s="1"/>
  <c r="AG943" i="555"/>
  <c r="AH943" i="555" s="1"/>
  <c r="AG917" i="555"/>
  <c r="AH917" i="555" s="1"/>
  <c r="AG894" i="555"/>
  <c r="AH894" i="555" s="1"/>
  <c r="AG819" i="555"/>
  <c r="AH819" i="555" s="1"/>
  <c r="AG787" i="555"/>
  <c r="AH787" i="555" s="1"/>
  <c r="AG731" i="555"/>
  <c r="AH731" i="555" s="1"/>
  <c r="AG720" i="555"/>
  <c r="AH720" i="555" s="1"/>
  <c r="AG711" i="555"/>
  <c r="AH711" i="555" s="1"/>
  <c r="AG687" i="555"/>
  <c r="AH687" i="555" s="1"/>
  <c r="AG679" i="555"/>
  <c r="AH679" i="555" s="1"/>
  <c r="AG667" i="555"/>
  <c r="AH667" i="555" s="1"/>
  <c r="AG659" i="555"/>
  <c r="AH659" i="555" s="1"/>
  <c r="AG651" i="555"/>
  <c r="AH651" i="555" s="1"/>
  <c r="AG643" i="555"/>
  <c r="AH643" i="555" s="1"/>
  <c r="AG630" i="555"/>
  <c r="AH630" i="555" s="1"/>
  <c r="AG622" i="555"/>
  <c r="AH622" i="555" s="1"/>
  <c r="AG610" i="555"/>
  <c r="AH610" i="555" s="1"/>
  <c r="AG602" i="555"/>
  <c r="AH602" i="555" s="1"/>
  <c r="AG593" i="555"/>
  <c r="AH593" i="555" s="1"/>
  <c r="AG582" i="555"/>
  <c r="AH582" i="555" s="1"/>
  <c r="AG574" i="555"/>
  <c r="AH574" i="555" s="1"/>
  <c r="AG559" i="555"/>
  <c r="AH559" i="555" s="1"/>
  <c r="AG540" i="555"/>
  <c r="AH540" i="555" s="1"/>
  <c r="AG1147" i="555"/>
  <c r="AH1147" i="555" s="1"/>
  <c r="AG1129" i="555"/>
  <c r="AH1129" i="555" s="1"/>
  <c r="AG1122" i="555"/>
  <c r="AH1122" i="555" s="1"/>
  <c r="AG1111" i="555"/>
  <c r="AH1111" i="555" s="1"/>
  <c r="AG1099" i="555"/>
  <c r="AH1099" i="555" s="1"/>
  <c r="AG1088" i="555"/>
  <c r="AH1088" i="555" s="1"/>
  <c r="AG1046" i="555"/>
  <c r="AH1046" i="555" s="1"/>
  <c r="AG326" i="555"/>
  <c r="AH326" i="555" s="1"/>
  <c r="AG1076" i="555"/>
  <c r="AH1076" i="555" s="1"/>
  <c r="AG978" i="555"/>
  <c r="AH978" i="555" s="1"/>
  <c r="AG959" i="555"/>
  <c r="AH959" i="555" s="1"/>
  <c r="AG948" i="555"/>
  <c r="AH948" i="555" s="1"/>
  <c r="AG940" i="555"/>
  <c r="AH940" i="555" s="1"/>
  <c r="AG907" i="555"/>
  <c r="AH907" i="555" s="1"/>
  <c r="AG867" i="555"/>
  <c r="AH867" i="555" s="1"/>
  <c r="AG800" i="555"/>
  <c r="AH800" i="555" s="1"/>
  <c r="AG736" i="555"/>
  <c r="AH736" i="555" s="1"/>
  <c r="AG725" i="555"/>
  <c r="AH725" i="555" s="1"/>
  <c r="AG714" i="555"/>
  <c r="AH714" i="555" s="1"/>
  <c r="AG705" i="555"/>
  <c r="AH705" i="555" s="1"/>
  <c r="AG684" i="555"/>
  <c r="AH684" i="555" s="1"/>
  <c r="AG672" i="555"/>
  <c r="AH672" i="555" s="1"/>
  <c r="AG664" i="555"/>
  <c r="AH664" i="555" s="1"/>
  <c r="AG656" i="555"/>
  <c r="AH656" i="555" s="1"/>
  <c r="AG648" i="555"/>
  <c r="AH648" i="555" s="1"/>
  <c r="AG640" i="555"/>
  <c r="AH640" i="555" s="1"/>
  <c r="AG627" i="555"/>
  <c r="AH627" i="555" s="1"/>
  <c r="AG611" i="555"/>
  <c r="AH611" i="555" s="1"/>
  <c r="AG603" i="555"/>
  <c r="AH603" i="555" s="1"/>
  <c r="AG595" i="555"/>
  <c r="AH595" i="555" s="1"/>
  <c r="AG583" i="555"/>
  <c r="AH583" i="555" s="1"/>
  <c r="AG575" i="555"/>
  <c r="AH575" i="555" s="1"/>
  <c r="AG561" i="555"/>
  <c r="AH561" i="555" s="1"/>
  <c r="AG496" i="555"/>
  <c r="AH496" i="555" s="1"/>
  <c r="AH276" i="555"/>
  <c r="AH260" i="555"/>
  <c r="AH230" i="555"/>
  <c r="AH207" i="555"/>
  <c r="AH187" i="555"/>
  <c r="AH166" i="555"/>
  <c r="AH135" i="555"/>
  <c r="AH118" i="555"/>
  <c r="AH273" i="555"/>
  <c r="AH257" i="555"/>
  <c r="AH239" i="555"/>
  <c r="AH223" i="555"/>
  <c r="AH192" i="555"/>
  <c r="AH172" i="555"/>
  <c r="AH145" i="555"/>
  <c r="AH119" i="555"/>
  <c r="AH282" i="555"/>
  <c r="AH266" i="555"/>
  <c r="AH249" i="555"/>
  <c r="AH228" i="555"/>
  <c r="AH205" i="555"/>
  <c r="AH189" i="555"/>
  <c r="AH168" i="555"/>
  <c r="AH142" i="555"/>
  <c r="AH124" i="555"/>
  <c r="AH279" i="555"/>
  <c r="AH263" i="555"/>
  <c r="AH243" i="555"/>
  <c r="AH225" i="555"/>
  <c r="AH198" i="555"/>
  <c r="AH184" i="555"/>
  <c r="AH169" i="555"/>
  <c r="AH153" i="555"/>
  <c r="AH125" i="555"/>
  <c r="AC315" i="555"/>
  <c r="AH315" i="555"/>
  <c r="AC299" i="555"/>
  <c r="AH299" i="555"/>
  <c r="AC289" i="555"/>
  <c r="AH289" i="555"/>
  <c r="AC302" i="555"/>
  <c r="AH302" i="555"/>
  <c r="AC322" i="555"/>
  <c r="AH322" i="555"/>
  <c r="AC332" i="555"/>
  <c r="AH332" i="555"/>
  <c r="AC345" i="555"/>
  <c r="AH345" i="555"/>
  <c r="AC328" i="555"/>
  <c r="AH328" i="555"/>
  <c r="AC382" i="555"/>
  <c r="AH382" i="555"/>
  <c r="AC367" i="555"/>
  <c r="AH367" i="555"/>
  <c r="AC385" i="555"/>
  <c r="AH385" i="555"/>
  <c r="AC397" i="555"/>
  <c r="AH397" i="555"/>
  <c r="AC458" i="555"/>
  <c r="AH458" i="555"/>
  <c r="AC442" i="555"/>
  <c r="AH442" i="555"/>
  <c r="AC461" i="555"/>
  <c r="AH461" i="555"/>
  <c r="AC488" i="555"/>
  <c r="AH488" i="555"/>
  <c r="AC483" i="555"/>
  <c r="AH483" i="555"/>
  <c r="AC472" i="555"/>
  <c r="AH472" i="555"/>
  <c r="AC513" i="555"/>
  <c r="AH513" i="555"/>
  <c r="AC509" i="555"/>
  <c r="AH509" i="555"/>
  <c r="AC530" i="555"/>
  <c r="AH530" i="555"/>
  <c r="AC552" i="555"/>
  <c r="AH552" i="555"/>
  <c r="AC889" i="555"/>
  <c r="AH889" i="555"/>
  <c r="AC888" i="555"/>
  <c r="AH888" i="555"/>
  <c r="AC893" i="555"/>
  <c r="AH893" i="555"/>
  <c r="AC910" i="555"/>
  <c r="AH910" i="555"/>
  <c r="AC909" i="555"/>
  <c r="AH909" i="555"/>
  <c r="AC919" i="555"/>
  <c r="AH919" i="555"/>
  <c r="AC927" i="555"/>
  <c r="AH927" i="555"/>
  <c r="AC918" i="555"/>
  <c r="AH918" i="555"/>
  <c r="AC936" i="555"/>
  <c r="AH936" i="555"/>
  <c r="AC972" i="555"/>
  <c r="AH972" i="555"/>
  <c r="AC1005" i="555"/>
  <c r="AH1005" i="555"/>
  <c r="AC1006" i="555"/>
  <c r="AH1006" i="555"/>
  <c r="AC1034" i="555"/>
  <c r="AH1034" i="555"/>
  <c r="AC1026" i="555"/>
  <c r="AH1026" i="555"/>
  <c r="AC1042" i="555"/>
  <c r="AH1042" i="555"/>
  <c r="AC1033" i="555"/>
  <c r="AH1033" i="555"/>
  <c r="AC1025" i="555"/>
  <c r="AH1025" i="555"/>
  <c r="AC1015" i="555"/>
  <c r="AH1015" i="555"/>
  <c r="AC1054" i="555"/>
  <c r="AH1054" i="555"/>
  <c r="AC1070" i="555"/>
  <c r="AH1070" i="555"/>
  <c r="AC1101" i="555"/>
  <c r="AH1101" i="555"/>
  <c r="AG1150" i="555"/>
  <c r="AH1150" i="555" s="1"/>
  <c r="AG1132" i="555"/>
  <c r="AH1132" i="555" s="1"/>
  <c r="AG1121" i="555"/>
  <c r="AH1121" i="555" s="1"/>
  <c r="AG1110" i="555"/>
  <c r="AH1110" i="555" s="1"/>
  <c r="AG1093" i="555"/>
  <c r="AH1093" i="555" s="1"/>
  <c r="AG1055" i="555"/>
  <c r="AH1055" i="555" s="1"/>
  <c r="AG1081" i="555"/>
  <c r="AH1081" i="555" s="1"/>
  <c r="AG1062" i="555"/>
  <c r="AG960" i="555"/>
  <c r="AH960" i="555" s="1"/>
  <c r="AG949" i="555"/>
  <c r="AH949" i="555" s="1"/>
  <c r="AG941" i="555"/>
  <c r="AH941" i="555" s="1"/>
  <c r="AG911" i="555"/>
  <c r="AH911" i="555" s="1"/>
  <c r="AG872" i="555"/>
  <c r="AH872" i="555" s="1"/>
  <c r="AG809" i="555"/>
  <c r="AH809" i="555" s="1"/>
  <c r="AG785" i="555"/>
  <c r="AH785" i="555" s="1"/>
  <c r="AG728" i="555"/>
  <c r="AH728" i="555" s="1"/>
  <c r="AG718" i="555"/>
  <c r="AH718" i="555" s="1"/>
  <c r="AG708" i="555"/>
  <c r="AH708" i="555" s="1"/>
  <c r="AG685" i="555"/>
  <c r="AH685" i="555" s="1"/>
  <c r="AG673" i="555"/>
  <c r="AH673" i="555" s="1"/>
  <c r="AG665" i="555"/>
  <c r="AH665" i="555" s="1"/>
  <c r="AG657" i="555"/>
  <c r="AH657" i="555" s="1"/>
  <c r="AG649" i="555"/>
  <c r="AH649" i="555" s="1"/>
  <c r="AG641" i="555"/>
  <c r="AH641" i="555" s="1"/>
  <c r="AG628" i="555"/>
  <c r="AH628" i="555" s="1"/>
  <c r="AG618" i="555"/>
  <c r="AH618" i="555" s="1"/>
  <c r="AG608" i="555"/>
  <c r="AH608" i="555" s="1"/>
  <c r="AG600" i="555"/>
  <c r="AH600" i="555" s="1"/>
  <c r="AG588" i="555"/>
  <c r="AH588" i="555" s="1"/>
  <c r="AG580" i="555"/>
  <c r="AH580" i="555" s="1"/>
  <c r="AG572" i="555"/>
  <c r="AH572" i="555" s="1"/>
  <c r="AG557" i="555"/>
  <c r="AH557" i="555" s="1"/>
  <c r="AG538" i="555"/>
  <c r="AH538" i="555" s="1"/>
  <c r="AG1145" i="555"/>
  <c r="AH1145" i="555" s="1"/>
  <c r="AG1127" i="555"/>
  <c r="AH1127" i="555" s="1"/>
  <c r="AG1118" i="555"/>
  <c r="AH1118" i="555" s="1"/>
  <c r="AG1109" i="555"/>
  <c r="AH1109" i="555" s="1"/>
  <c r="AG1094" i="555"/>
  <c r="AH1094" i="555" s="1"/>
  <c r="AG1043" i="555"/>
  <c r="AH1043" i="555" s="1"/>
  <c r="AG539" i="555"/>
  <c r="AH539" i="555" s="1"/>
  <c r="AG1071" i="555"/>
  <c r="AH1071" i="555" s="1"/>
  <c r="AG970" i="555"/>
  <c r="AH970" i="555" s="1"/>
  <c r="AG957" i="555"/>
  <c r="AH957" i="555" s="1"/>
  <c r="AG946" i="555"/>
  <c r="AH946" i="555" s="1"/>
  <c r="AG938" i="555"/>
  <c r="AH938" i="555" s="1"/>
  <c r="AG903" i="555"/>
  <c r="AH903" i="555" s="1"/>
  <c r="AG855" i="555"/>
  <c r="AH855" i="555" s="1"/>
  <c r="AG788" i="555"/>
  <c r="AH788" i="555" s="1"/>
  <c r="AG732" i="555"/>
  <c r="AH732" i="555" s="1"/>
  <c r="AG721" i="555"/>
  <c r="AH721" i="555" s="1"/>
  <c r="AG712" i="555"/>
  <c r="AH712" i="555" s="1"/>
  <c r="AG691" i="555"/>
  <c r="AH691" i="555" s="1"/>
  <c r="AG682" i="555"/>
  <c r="AH682" i="555" s="1"/>
  <c r="AG670" i="555"/>
  <c r="AH670" i="555" s="1"/>
  <c r="AG662" i="555"/>
  <c r="AH662" i="555" s="1"/>
  <c r="AG654" i="555"/>
  <c r="AH654" i="555" s="1"/>
  <c r="AG646" i="555"/>
  <c r="AH646" i="555" s="1"/>
  <c r="AG638" i="555"/>
  <c r="AH638" i="555" s="1"/>
  <c r="AG625" i="555"/>
  <c r="AH625" i="555" s="1"/>
  <c r="AG609" i="555"/>
  <c r="AH609" i="555" s="1"/>
  <c r="AG601" i="555"/>
  <c r="AH601" i="555" s="1"/>
  <c r="AG591" i="555"/>
  <c r="AH591" i="555" s="1"/>
  <c r="AG581" i="555"/>
  <c r="AH581" i="555" s="1"/>
  <c r="AG573" i="555"/>
  <c r="AH573" i="555" s="1"/>
  <c r="AG558" i="555"/>
  <c r="AH558" i="555" s="1"/>
  <c r="AG494" i="555"/>
  <c r="AH494" i="555" s="1"/>
  <c r="AH272" i="555"/>
  <c r="AH256" i="555"/>
  <c r="AH240" i="555"/>
  <c r="AH226" i="555"/>
  <c r="AH199" i="555"/>
  <c r="AH179" i="555"/>
  <c r="AH162" i="555"/>
  <c r="AH130" i="555"/>
  <c r="AH113" i="555"/>
  <c r="AH269" i="555"/>
  <c r="AH252" i="555"/>
  <c r="AH235" i="555"/>
  <c r="AH208" i="555"/>
  <c r="AH188" i="555"/>
  <c r="AH167" i="555"/>
  <c r="AH131" i="555"/>
  <c r="AH115" i="555"/>
  <c r="AH278" i="555"/>
  <c r="AH262" i="555"/>
  <c r="AH242" i="555"/>
  <c r="AH224" i="555"/>
  <c r="AH201" i="555"/>
  <c r="AH181" i="555"/>
  <c r="AH160" i="555"/>
  <c r="AH136" i="555"/>
  <c r="AH120" i="555"/>
  <c r="AH275" i="555"/>
  <c r="AH259" i="555"/>
  <c r="AH237" i="555"/>
  <c r="AH221" i="555"/>
  <c r="AH194" i="555"/>
  <c r="AH182" i="555"/>
  <c r="AH165" i="555"/>
  <c r="AH147" i="555"/>
  <c r="AH121" i="555"/>
  <c r="AC307" i="555"/>
  <c r="AH307" i="555"/>
  <c r="AC310" i="555"/>
  <c r="AH310" i="555"/>
  <c r="AC294" i="555"/>
  <c r="AH294" i="555"/>
  <c r="AC284" i="555"/>
  <c r="AH284" i="555"/>
  <c r="AC319" i="555"/>
  <c r="AH319" i="555"/>
  <c r="AC351" i="555"/>
  <c r="AH351" i="555"/>
  <c r="AC340" i="555"/>
  <c r="AH340" i="555"/>
  <c r="AC331" i="555"/>
  <c r="AH331" i="555"/>
  <c r="AC337" i="555"/>
  <c r="AH337" i="555"/>
  <c r="AC347" i="555"/>
  <c r="AH347" i="555"/>
  <c r="AC392" i="555"/>
  <c r="AH392" i="555"/>
  <c r="AC374" i="555"/>
  <c r="AH374" i="555"/>
  <c r="AC391" i="555"/>
  <c r="AH391" i="555"/>
  <c r="AC377" i="555"/>
  <c r="AH377" i="555"/>
  <c r="AC369" i="555"/>
  <c r="AH369" i="555"/>
  <c r="AC466" i="555"/>
  <c r="AH466" i="555"/>
  <c r="AC450" i="555"/>
  <c r="AH450" i="555"/>
  <c r="AC470" i="555"/>
  <c r="AH470" i="555"/>
  <c r="AC453" i="555"/>
  <c r="AH453" i="555"/>
  <c r="AC445" i="555"/>
  <c r="AH445" i="555"/>
  <c r="AC480" i="555"/>
  <c r="AH480" i="555"/>
  <c r="AC476" i="555"/>
  <c r="AH476" i="555"/>
  <c r="AC521" i="555"/>
  <c r="AH521" i="555"/>
  <c r="AC502" i="555"/>
  <c r="AH502" i="555"/>
  <c r="AC518" i="555"/>
  <c r="AH518" i="555"/>
  <c r="AC503" i="555"/>
  <c r="AH503" i="555"/>
  <c r="AC534" i="555"/>
  <c r="AH534" i="555"/>
  <c r="AC527" i="555"/>
  <c r="AH527" i="555"/>
  <c r="AC566" i="555"/>
  <c r="AH566" i="555"/>
  <c r="AC878" i="555"/>
  <c r="AH878" i="555"/>
  <c r="AC877" i="555"/>
  <c r="AH877" i="555"/>
  <c r="AC902" i="555"/>
  <c r="AH902" i="555"/>
  <c r="AC928" i="555"/>
  <c r="AH928" i="555"/>
  <c r="AC1018" i="555"/>
  <c r="AH1018" i="555"/>
  <c r="AC313" i="555"/>
  <c r="AH313" i="555"/>
  <c r="AC305" i="555"/>
  <c r="AH305" i="555"/>
  <c r="AC297" i="555"/>
  <c r="AH297" i="555"/>
  <c r="AC286" i="555"/>
  <c r="AH286" i="555"/>
  <c r="AC308" i="555"/>
  <c r="AH308" i="555"/>
  <c r="AC300" i="555"/>
  <c r="AH300" i="555"/>
  <c r="AC292" i="555"/>
  <c r="AH292" i="555"/>
  <c r="AC316" i="555"/>
  <c r="AH316" i="555"/>
  <c r="AC317" i="555"/>
  <c r="AH317" i="555"/>
  <c r="AC320" i="555"/>
  <c r="AH320" i="555"/>
  <c r="AC346" i="555"/>
  <c r="AH346" i="555"/>
  <c r="AC338" i="555"/>
  <c r="AH338" i="555"/>
  <c r="AC329" i="555"/>
  <c r="AH329" i="555"/>
  <c r="AC353" i="555"/>
  <c r="AH353" i="555"/>
  <c r="AC343" i="555"/>
  <c r="AH343" i="555"/>
  <c r="AC335" i="555"/>
  <c r="AH335" i="555"/>
  <c r="AC356" i="555"/>
  <c r="AH356" i="555"/>
  <c r="AC358" i="555"/>
  <c r="AH358" i="555"/>
  <c r="AC388" i="555"/>
  <c r="AH388" i="555"/>
  <c r="AC380" i="555"/>
  <c r="AH380" i="555"/>
  <c r="AC372" i="555"/>
  <c r="AH372" i="555"/>
  <c r="AC365" i="555"/>
  <c r="AH365" i="555"/>
  <c r="AC394" i="555"/>
  <c r="AH394" i="555"/>
  <c r="AC383" i="555"/>
  <c r="AH383" i="555"/>
  <c r="AC375" i="555"/>
  <c r="AH375" i="555"/>
  <c r="AC366" i="555"/>
  <c r="AH366" i="555"/>
  <c r="AC393" i="555"/>
  <c r="AH393" i="555"/>
  <c r="AC465" i="555"/>
  <c r="AH465" i="555"/>
  <c r="AC456" i="555"/>
  <c r="AH456" i="555"/>
  <c r="AC448" i="555"/>
  <c r="AH448" i="555"/>
  <c r="AC440" i="555"/>
  <c r="AH440" i="555"/>
  <c r="AC469" i="555"/>
  <c r="AH469" i="555"/>
  <c r="AC459" i="555"/>
  <c r="AH459" i="555"/>
  <c r="AC451" i="555"/>
  <c r="AH451" i="555"/>
  <c r="AC443" i="555"/>
  <c r="AH443" i="555"/>
  <c r="AC486" i="555"/>
  <c r="AH486" i="555"/>
  <c r="AC489" i="555"/>
  <c r="AH489" i="555"/>
  <c r="AC481" i="555"/>
  <c r="AH481" i="555"/>
  <c r="AC475" i="555"/>
  <c r="AH475" i="555"/>
  <c r="AC497" i="555"/>
  <c r="AH497" i="555"/>
  <c r="AC519" i="555"/>
  <c r="AH519" i="555"/>
  <c r="AC511" i="555"/>
  <c r="AH511" i="555"/>
  <c r="AC500" i="555"/>
  <c r="AH500" i="555"/>
  <c r="AC516" i="555"/>
  <c r="AH516" i="555"/>
  <c r="AC507" i="555"/>
  <c r="AH507" i="555"/>
  <c r="AC501" i="555"/>
  <c r="AH501" i="555"/>
  <c r="AC528" i="555"/>
  <c r="AH528" i="555"/>
  <c r="AC533" i="555"/>
  <c r="AH533" i="555"/>
  <c r="AC525" i="555"/>
  <c r="AH525" i="555"/>
  <c r="AC560" i="555"/>
  <c r="AH560" i="555"/>
  <c r="AC568" i="555"/>
  <c r="AH568" i="555"/>
  <c r="AC887" i="555"/>
  <c r="AH887" i="555"/>
  <c r="AC876" i="555"/>
  <c r="AH876" i="555"/>
  <c r="AC886" i="555"/>
  <c r="AH886" i="555"/>
  <c r="AC875" i="555"/>
  <c r="AH875" i="555"/>
  <c r="AC901" i="555"/>
  <c r="AH901" i="555"/>
  <c r="AC900" i="555"/>
  <c r="AH900" i="555"/>
  <c r="AC908" i="555"/>
  <c r="AH908" i="555"/>
  <c r="AC906" i="555"/>
  <c r="AH906" i="555"/>
  <c r="AC926" i="555"/>
  <c r="AH926" i="555"/>
  <c r="AC916" i="555"/>
  <c r="AH916" i="555"/>
  <c r="AC925" i="555"/>
  <c r="AH925" i="555"/>
  <c r="AC915" i="555"/>
  <c r="AH915" i="555"/>
  <c r="AC934" i="555"/>
  <c r="AH934" i="555"/>
  <c r="AC1011" i="555"/>
  <c r="AH1011" i="555"/>
  <c r="AC979" i="555"/>
  <c r="AH979" i="555"/>
  <c r="AC1040" i="555"/>
  <c r="AH1040" i="555"/>
  <c r="AC1032" i="555"/>
  <c r="AH1032" i="555"/>
  <c r="AC1024" i="555"/>
  <c r="AH1024" i="555"/>
  <c r="AC1016" i="555"/>
  <c r="AH1016" i="555"/>
  <c r="AC1039" i="555"/>
  <c r="AH1039" i="555"/>
  <c r="AC1031" i="555"/>
  <c r="AH1031" i="555"/>
  <c r="AC1023" i="555"/>
  <c r="AH1023" i="555"/>
  <c r="AC1013" i="555"/>
  <c r="AH1013" i="555"/>
  <c r="AC1052" i="555"/>
  <c r="AH1052" i="555"/>
  <c r="AC1072" i="555"/>
  <c r="AH1072" i="555"/>
  <c r="AC1086" i="555"/>
  <c r="AH1086" i="555"/>
  <c r="AC1120" i="555"/>
  <c r="AH1120" i="555"/>
  <c r="AG1148" i="555"/>
  <c r="AH1148" i="555" s="1"/>
  <c r="AG1130" i="555"/>
  <c r="AH1130" i="555" s="1"/>
  <c r="AG1116" i="555"/>
  <c r="AH1116" i="555" s="1"/>
  <c r="AG1108" i="555"/>
  <c r="AH1108" i="555" s="1"/>
  <c r="AG1091" i="555"/>
  <c r="AH1091" i="555" s="1"/>
  <c r="AG1084" i="555"/>
  <c r="AH1084" i="555" s="1"/>
  <c r="AG1077" i="555"/>
  <c r="AH1077" i="555" s="1"/>
  <c r="AG971" i="555"/>
  <c r="AH971" i="555" s="1"/>
  <c r="AG958" i="555"/>
  <c r="AH958" i="555" s="1"/>
  <c r="AG947" i="555"/>
  <c r="AH947" i="555" s="1"/>
  <c r="AG939" i="555"/>
  <c r="AH939" i="555" s="1"/>
  <c r="AG905" i="555"/>
  <c r="AH905" i="555" s="1"/>
  <c r="AG869" i="555"/>
  <c r="AH869" i="555" s="1"/>
  <c r="AG806" i="555"/>
  <c r="AH806" i="555" s="1"/>
  <c r="AG737" i="555"/>
  <c r="AH737" i="555" s="1"/>
  <c r="AG726" i="555"/>
  <c r="AH726" i="555" s="1"/>
  <c r="AG716" i="555"/>
  <c r="AH716" i="555" s="1"/>
  <c r="AG706" i="555"/>
  <c r="AH706" i="555" s="1"/>
  <c r="AG683" i="555"/>
  <c r="AH683" i="555" s="1"/>
  <c r="AG671" i="555"/>
  <c r="AH671" i="555" s="1"/>
  <c r="AG663" i="555"/>
  <c r="AH663" i="555" s="1"/>
  <c r="AG655" i="555"/>
  <c r="AH655" i="555" s="1"/>
  <c r="AG647" i="555"/>
  <c r="AH647" i="555" s="1"/>
  <c r="AG639" i="555"/>
  <c r="AH639" i="555" s="1"/>
  <c r="AG626" i="555"/>
  <c r="AH626" i="555" s="1"/>
  <c r="AG616" i="555"/>
  <c r="AH616" i="555" s="1"/>
  <c r="AG606" i="555"/>
  <c r="AH606" i="555" s="1"/>
  <c r="AG598" i="555"/>
  <c r="AH598" i="555" s="1"/>
  <c r="AG586" i="555"/>
  <c r="AH586" i="555" s="1"/>
  <c r="AG578" i="555"/>
  <c r="AH578" i="555" s="1"/>
  <c r="AG570" i="555"/>
  <c r="AH570" i="555" s="1"/>
  <c r="AG546" i="555"/>
  <c r="AH546" i="555" s="1"/>
  <c r="AG495" i="555"/>
  <c r="AH495" i="555" s="1"/>
  <c r="AG1151" i="555"/>
  <c r="AH1151" i="555" s="1"/>
  <c r="AG1133" i="555"/>
  <c r="AH1133" i="555" s="1"/>
  <c r="AG1115" i="555"/>
  <c r="AH1115" i="555" s="1"/>
  <c r="AG1107" i="555"/>
  <c r="AH1107" i="555" s="1"/>
  <c r="AG1092" i="555"/>
  <c r="AH1092" i="555" s="1"/>
  <c r="AG1051" i="555"/>
  <c r="AH1051" i="555" s="1"/>
  <c r="AG490" i="555"/>
  <c r="AH490" i="555" s="1"/>
  <c r="AG1082" i="555"/>
  <c r="AH1082" i="555" s="1"/>
  <c r="AG1068" i="555"/>
  <c r="AH1068" i="555" s="1"/>
  <c r="AG963" i="555"/>
  <c r="AH963" i="555" s="1"/>
  <c r="AG954" i="555"/>
  <c r="AH954" i="555" s="1"/>
  <c r="AG944" i="555"/>
  <c r="AH944" i="555" s="1"/>
  <c r="AG922" i="555"/>
  <c r="AH922" i="555" s="1"/>
  <c r="AG895" i="555"/>
  <c r="AH895" i="555" s="1"/>
  <c r="AG810" i="555"/>
  <c r="AH810" i="555" s="1"/>
  <c r="AG786" i="555"/>
  <c r="AH786" i="555" s="1"/>
  <c r="AG730" i="555"/>
  <c r="AH730" i="555" s="1"/>
  <c r="AG719" i="555"/>
  <c r="AH719" i="555" s="1"/>
  <c r="AG710" i="555"/>
  <c r="AH710" i="555" s="1"/>
  <c r="AG688" i="555"/>
  <c r="AH688" i="555" s="1"/>
  <c r="AG680" i="555"/>
  <c r="AH680" i="555" s="1"/>
  <c r="AG668" i="555"/>
  <c r="AH668" i="555" s="1"/>
  <c r="AG660" i="555"/>
  <c r="AH660" i="555" s="1"/>
  <c r="AG652" i="555"/>
  <c r="AH652" i="555" s="1"/>
  <c r="AG644" i="555"/>
  <c r="AH644" i="555" s="1"/>
  <c r="AG636" i="555"/>
  <c r="AH636" i="555" s="1"/>
  <c r="AG623" i="555"/>
  <c r="AH623" i="555" s="1"/>
  <c r="AG607" i="555"/>
  <c r="AH607" i="555" s="1"/>
  <c r="AG599" i="555"/>
  <c r="AH599" i="555" s="1"/>
  <c r="AG587" i="555"/>
  <c r="AH587" i="555" s="1"/>
  <c r="AG579" i="555"/>
  <c r="AH579" i="555" s="1"/>
  <c r="AG571" i="555"/>
  <c r="AH571" i="555" s="1"/>
  <c r="AG547" i="555"/>
  <c r="AH547" i="555" s="1"/>
  <c r="AG357" i="555"/>
  <c r="AH357" i="555" s="1"/>
  <c r="AH268" i="555"/>
  <c r="AH251" i="555"/>
  <c r="AH238" i="555"/>
  <c r="AH222" i="555"/>
  <c r="AH195" i="555"/>
  <c r="AH175" i="555"/>
  <c r="AH158" i="555"/>
  <c r="AH126" i="555"/>
  <c r="AH281" i="555"/>
  <c r="AH265" i="555"/>
  <c r="AH248" i="555"/>
  <c r="AH231" i="555"/>
  <c r="AH200" i="555"/>
  <c r="AH180" i="555"/>
  <c r="AH159" i="555"/>
  <c r="AH127" i="555"/>
  <c r="AH274" i="555"/>
  <c r="AH258" i="555"/>
  <c r="AH236" i="555"/>
  <c r="AH220" i="555"/>
  <c r="AH197" i="555"/>
  <c r="AH177" i="555"/>
  <c r="AH156" i="555"/>
  <c r="AH132" i="555"/>
  <c r="AH116" i="555"/>
  <c r="AH271" i="555"/>
  <c r="AH254" i="555"/>
  <c r="AH233" i="555"/>
  <c r="AH210" i="555"/>
  <c r="AH190" i="555"/>
  <c r="AH178" i="555"/>
  <c r="AH161" i="555"/>
  <c r="AH134" i="555"/>
  <c r="AH117" i="555"/>
  <c r="AB66" i="555"/>
  <c r="AH67" i="555"/>
  <c r="AP1778" i="555"/>
  <c r="AL1778" i="555"/>
  <c r="AM1778" i="555" s="1"/>
  <c r="AL1761" i="555"/>
  <c r="AM1761" i="555" s="1"/>
  <c r="AL1758" i="555"/>
  <c r="AM1758" i="555" s="1"/>
  <c r="AP1687" i="555"/>
  <c r="AL1687" i="555"/>
  <c r="AM1687" i="555" s="1"/>
  <c r="AP1680" i="555"/>
  <c r="AQ1680" i="555" s="1"/>
  <c r="AL1680" i="555"/>
  <c r="AM1680" i="555" s="1"/>
  <c r="AP1669" i="555"/>
  <c r="AL1669" i="555"/>
  <c r="AM1669" i="555" s="1"/>
  <c r="AP1688" i="555"/>
  <c r="AQ1688" i="555" s="1"/>
  <c r="AL1688" i="555"/>
  <c r="AM1688" i="555" s="1"/>
  <c r="AP1678" i="555"/>
  <c r="AL1678" i="555"/>
  <c r="AM1678" i="555" s="1"/>
  <c r="AP1644" i="555"/>
  <c r="AL1644" i="555"/>
  <c r="AM1644" i="555" s="1"/>
  <c r="AP1575" i="555"/>
  <c r="AQ1575" i="555" s="1"/>
  <c r="AL1575" i="555"/>
  <c r="AM1575" i="555" s="1"/>
  <c r="AJ1588" i="555"/>
  <c r="AL1588" i="555" s="1"/>
  <c r="AM1588" i="555" s="1"/>
  <c r="AP1500" i="555"/>
  <c r="AQ1500" i="555" s="1"/>
  <c r="AL1500" i="555"/>
  <c r="AM1500" i="555" s="1"/>
  <c r="AP1554" i="555"/>
  <c r="AQ1554" i="555" s="1"/>
  <c r="AL1554" i="555"/>
  <c r="AM1554" i="555" s="1"/>
  <c r="AO1509" i="555"/>
  <c r="AQ1509" i="555" s="1"/>
  <c r="AL1509" i="555"/>
  <c r="AM1509" i="555" s="1"/>
  <c r="AP1497" i="555"/>
  <c r="AL1497" i="555"/>
  <c r="AM1497" i="555" s="1"/>
  <c r="AP1448" i="555"/>
  <c r="AL1448" i="555"/>
  <c r="AM1448" i="555" s="1"/>
  <c r="AP1257" i="555"/>
  <c r="AQ1257" i="555" s="1"/>
  <c r="AL1257" i="555"/>
  <c r="AM1257" i="555" s="1"/>
  <c r="AP1246" i="555"/>
  <c r="AQ1246" i="555" s="1"/>
  <c r="AL1246" i="555"/>
  <c r="AM1246" i="555" s="1"/>
  <c r="AP1169" i="555"/>
  <c r="AQ1169" i="555" s="1"/>
  <c r="AL1169" i="555"/>
  <c r="AM1169" i="555" s="1"/>
  <c r="AP1245" i="555"/>
  <c r="AQ1245" i="555" s="1"/>
  <c r="AL1245" i="555"/>
  <c r="AM1245" i="555" s="1"/>
  <c r="AP1236" i="555"/>
  <c r="AQ1236" i="555" s="1"/>
  <c r="AL1236" i="555"/>
  <c r="AM1236" i="555" s="1"/>
  <c r="AP1184" i="555"/>
  <c r="AL1184" i="555"/>
  <c r="AM1184" i="555" s="1"/>
  <c r="AP1629" i="555"/>
  <c r="AQ1629" i="555" s="1"/>
  <c r="AL1629" i="555"/>
  <c r="AM1629" i="555" s="1"/>
  <c r="AL1537" i="555"/>
  <c r="AM1537" i="555" s="1"/>
  <c r="AP1477" i="555"/>
  <c r="AL1477" i="555"/>
  <c r="AM1477" i="555" s="1"/>
  <c r="AL1289" i="555"/>
  <c r="AM1289" i="555" s="1"/>
  <c r="AL1278" i="555"/>
  <c r="AM1278" i="555" s="1"/>
  <c r="AL1293" i="555"/>
  <c r="AM1293" i="555" s="1"/>
  <c r="AN1797" i="555"/>
  <c r="AQ1797" i="555" s="1"/>
  <c r="AL1797" i="555"/>
  <c r="AM1797" i="555" s="1"/>
  <c r="AP1641" i="555"/>
  <c r="AL1641" i="555"/>
  <c r="AM1641" i="555" s="1"/>
  <c r="AP1638" i="555"/>
  <c r="AQ1638" i="555" s="1"/>
  <c r="AL1638" i="555"/>
  <c r="AM1638" i="555" s="1"/>
  <c r="AO1506" i="555"/>
  <c r="AQ1506" i="555" s="1"/>
  <c r="AL1506" i="555"/>
  <c r="AM1506" i="555" s="1"/>
  <c r="AP1481" i="555"/>
  <c r="AL1481" i="555"/>
  <c r="AM1481" i="555" s="1"/>
  <c r="AP1734" i="555"/>
  <c r="AL1734" i="555"/>
  <c r="AM1734" i="555" s="1"/>
  <c r="AP1675" i="555"/>
  <c r="AL1675" i="555"/>
  <c r="AM1675" i="555" s="1"/>
  <c r="AP1670" i="555"/>
  <c r="AQ1670" i="555" s="1"/>
  <c r="AL1670" i="555"/>
  <c r="AM1670" i="555" s="1"/>
  <c r="AP1371" i="555"/>
  <c r="AQ1371" i="555" s="1"/>
  <c r="AL1371" i="555"/>
  <c r="AM1371" i="555" s="1"/>
  <c r="AL1792" i="555"/>
  <c r="AM1792" i="555" s="1"/>
  <c r="AP1779" i="555"/>
  <c r="AL1779" i="555"/>
  <c r="AM1779" i="555" s="1"/>
  <c r="AP1517" i="555"/>
  <c r="AQ1517" i="555" s="1"/>
  <c r="AL1517" i="555"/>
  <c r="AM1517" i="555" s="1"/>
  <c r="AP1483" i="555"/>
  <c r="AQ1483" i="555" s="1"/>
  <c r="AL1483" i="555"/>
  <c r="AM1483" i="555" s="1"/>
  <c r="AP1474" i="555"/>
  <c r="AQ1474" i="555" s="1"/>
  <c r="AL1474" i="555"/>
  <c r="AM1474" i="555" s="1"/>
  <c r="AL1288" i="555"/>
  <c r="AM1288" i="555" s="1"/>
  <c r="AL1282" i="555"/>
  <c r="AM1282" i="555" s="1"/>
  <c r="AL1276" i="555"/>
  <c r="AM1276" i="555" s="1"/>
  <c r="AP1642" i="555"/>
  <c r="AQ1642" i="555" s="1"/>
  <c r="AL1642" i="555"/>
  <c r="AM1642" i="555" s="1"/>
  <c r="AN1626" i="555"/>
  <c r="AL1626" i="555"/>
  <c r="AM1626" i="555" s="1"/>
  <c r="AL1538" i="555"/>
  <c r="AM1538" i="555" s="1"/>
  <c r="AP1748" i="555"/>
  <c r="AQ1748" i="555" s="1"/>
  <c r="AL1748" i="555"/>
  <c r="AM1748" i="555" s="1"/>
  <c r="AP1668" i="555"/>
  <c r="AQ1668" i="555" s="1"/>
  <c r="AL1668" i="555"/>
  <c r="AM1668" i="555" s="1"/>
  <c r="AP1530" i="555"/>
  <c r="AQ1530" i="555" s="1"/>
  <c r="AL1530" i="555"/>
  <c r="AM1530" i="555" s="1"/>
  <c r="AP1526" i="555"/>
  <c r="AQ1526" i="555" s="1"/>
  <c r="AL1526" i="555"/>
  <c r="AM1526" i="555" s="1"/>
  <c r="AN1503" i="555"/>
  <c r="AL1503" i="555"/>
  <c r="AM1503" i="555" s="1"/>
  <c r="AL1292" i="555"/>
  <c r="AM1292" i="555" s="1"/>
  <c r="AP1798" i="555"/>
  <c r="AL1798" i="555"/>
  <c r="AM1798" i="555" s="1"/>
  <c r="AP1796" i="555"/>
  <c r="AL1796" i="555"/>
  <c r="AM1796" i="555" s="1"/>
  <c r="AL1788" i="555"/>
  <c r="AM1788" i="555" s="1"/>
  <c r="AP1777" i="555"/>
  <c r="AL1777" i="555"/>
  <c r="AM1777" i="555" s="1"/>
  <c r="AN1759" i="555"/>
  <c r="AL1759" i="555"/>
  <c r="AM1759" i="555" s="1"/>
  <c r="AL1760" i="555"/>
  <c r="AM1760" i="555" s="1"/>
  <c r="AP1686" i="555"/>
  <c r="AQ1686" i="555" s="1"/>
  <c r="AL1686" i="555"/>
  <c r="AM1686" i="555" s="1"/>
  <c r="AO1713" i="555"/>
  <c r="AQ1713" i="555" s="1"/>
  <c r="AL1713" i="555"/>
  <c r="AM1713" i="555" s="1"/>
  <c r="AP1664" i="555"/>
  <c r="AL1664" i="555"/>
  <c r="AM1664" i="555" s="1"/>
  <c r="AP1684" i="555"/>
  <c r="AQ1684" i="555" s="1"/>
  <c r="AL1684" i="555"/>
  <c r="AM1684" i="555" s="1"/>
  <c r="AP1657" i="555"/>
  <c r="AQ1657" i="555" s="1"/>
  <c r="AL1657" i="555"/>
  <c r="AM1657" i="555" s="1"/>
  <c r="AP1677" i="555"/>
  <c r="AQ1677" i="555" s="1"/>
  <c r="AL1677" i="555"/>
  <c r="AM1677" i="555" s="1"/>
  <c r="AP1643" i="555"/>
  <c r="AQ1643" i="555" s="1"/>
  <c r="AL1643" i="555"/>
  <c r="AM1643" i="555" s="1"/>
  <c r="AN1649" i="555"/>
  <c r="AL1649" i="555"/>
  <c r="AM1649" i="555" s="1"/>
  <c r="AJ1589" i="555"/>
  <c r="AL1589" i="555" s="1"/>
  <c r="AM1589" i="555" s="1"/>
  <c r="AP1572" i="555"/>
  <c r="AL1572" i="555"/>
  <c r="AM1572" i="555" s="1"/>
  <c r="AP1630" i="555"/>
  <c r="AQ1630" i="555" s="1"/>
  <c r="AL1630" i="555"/>
  <c r="AM1630" i="555" s="1"/>
  <c r="AP1587" i="555"/>
  <c r="AQ1587" i="555" s="1"/>
  <c r="AL1587" i="555"/>
  <c r="AM1587" i="555" s="1"/>
  <c r="AL1539" i="555"/>
  <c r="AM1539" i="555" s="1"/>
  <c r="AP1499" i="555"/>
  <c r="AQ1499" i="555" s="1"/>
  <c r="AL1499" i="555"/>
  <c r="AM1499" i="555" s="1"/>
  <c r="AP1555" i="555"/>
  <c r="AQ1555" i="555" s="1"/>
  <c r="AL1555" i="555"/>
  <c r="AM1555" i="555" s="1"/>
  <c r="AP1553" i="555"/>
  <c r="AQ1553" i="555" s="1"/>
  <c r="AL1553" i="555"/>
  <c r="AM1553" i="555" s="1"/>
  <c r="AN1507" i="555"/>
  <c r="AQ1507" i="555" s="1"/>
  <c r="AL1507" i="555"/>
  <c r="AM1507" i="555" s="1"/>
  <c r="AL1274" i="555"/>
  <c r="AM1274" i="555" s="1"/>
  <c r="AP1264" i="555"/>
  <c r="AQ1264" i="555" s="1"/>
  <c r="AL1264" i="555"/>
  <c r="AM1264" i="555" s="1"/>
  <c r="AN1260" i="555"/>
  <c r="AQ1260" i="555" s="1"/>
  <c r="AL1260" i="555"/>
  <c r="AM1260" i="555" s="1"/>
  <c r="AP1256" i="555"/>
  <c r="AQ1256" i="555" s="1"/>
  <c r="AL1256" i="555"/>
  <c r="AM1256" i="555" s="1"/>
  <c r="AP1269" i="555"/>
  <c r="AQ1269" i="555" s="1"/>
  <c r="AL1269" i="555"/>
  <c r="AM1269" i="555" s="1"/>
  <c r="AP1242" i="555"/>
  <c r="AQ1242" i="555" s="1"/>
  <c r="AL1242" i="555"/>
  <c r="AM1242" i="555" s="1"/>
  <c r="AP1181" i="555"/>
  <c r="AQ1181" i="555" s="1"/>
  <c r="AL1181" i="555"/>
  <c r="AM1181" i="555" s="1"/>
  <c r="AP1170" i="555"/>
  <c r="AL1170" i="555"/>
  <c r="AM1170" i="555" s="1"/>
  <c r="AP1251" i="555"/>
  <c r="AQ1251" i="555" s="1"/>
  <c r="AL1251" i="555"/>
  <c r="AM1251" i="555" s="1"/>
  <c r="AP1215" i="555"/>
  <c r="AQ1215" i="555" s="1"/>
  <c r="AL1215" i="555"/>
  <c r="AM1215" i="555" s="1"/>
  <c r="AP1179" i="555"/>
  <c r="AQ1179" i="555" s="1"/>
  <c r="AL1179" i="555"/>
  <c r="AM1179" i="555" s="1"/>
  <c r="AP1254" i="555"/>
  <c r="AQ1254" i="555" s="1"/>
  <c r="AL1254" i="555"/>
  <c r="AM1254" i="555" s="1"/>
  <c r="AP1221" i="555"/>
  <c r="AL1221" i="555"/>
  <c r="AM1221" i="555" s="1"/>
  <c r="AP1180" i="555"/>
  <c r="AQ1180" i="555" s="1"/>
  <c r="AL1180" i="555"/>
  <c r="AM1180" i="555" s="1"/>
  <c r="AP1602" i="555"/>
  <c r="AQ1602" i="555" s="1"/>
  <c r="AL1602" i="555"/>
  <c r="AM1602" i="555" s="1"/>
  <c r="AL1535" i="555"/>
  <c r="AM1535" i="555" s="1"/>
  <c r="AP1789" i="555"/>
  <c r="AL1789" i="555"/>
  <c r="AM1789" i="555" s="1"/>
  <c r="AP1488" i="555"/>
  <c r="AQ1488" i="555" s="1"/>
  <c r="AL1488" i="555"/>
  <c r="AM1488" i="555" s="1"/>
  <c r="AL1286" i="555"/>
  <c r="AM1286" i="555" s="1"/>
  <c r="AL1751" i="555"/>
  <c r="AM1751" i="555" s="1"/>
  <c r="AJ1791" i="555"/>
  <c r="AL1791" i="555" s="1"/>
  <c r="AM1791" i="555" s="1"/>
  <c r="AP1628" i="555"/>
  <c r="AQ1628" i="555" s="1"/>
  <c r="AL1628" i="555"/>
  <c r="AM1628" i="555" s="1"/>
  <c r="AP1635" i="555"/>
  <c r="AQ1635" i="555" s="1"/>
  <c r="AL1635" i="555"/>
  <c r="AM1635" i="555" s="1"/>
  <c r="AP1478" i="555"/>
  <c r="AQ1478" i="555" s="1"/>
  <c r="AL1478" i="555"/>
  <c r="AM1478" i="555" s="1"/>
  <c r="AP1726" i="555"/>
  <c r="AL1726" i="555"/>
  <c r="AM1726" i="555" s="1"/>
  <c r="AL1594" i="555"/>
  <c r="AM1594" i="555" s="1"/>
  <c r="AP1733" i="555"/>
  <c r="AL1733" i="555"/>
  <c r="AM1733" i="555" s="1"/>
  <c r="AP1674" i="555"/>
  <c r="AQ1674" i="555" s="1"/>
  <c r="AL1674" i="555"/>
  <c r="AM1674" i="555" s="1"/>
  <c r="AL1592" i="555"/>
  <c r="AM1592" i="555" s="1"/>
  <c r="AL1275" i="555"/>
  <c r="AM1275" i="555" s="1"/>
  <c r="AP1784" i="555"/>
  <c r="AL1784" i="555"/>
  <c r="AM1784" i="555" s="1"/>
  <c r="AJ1756" i="555"/>
  <c r="AL1756" i="555" s="1"/>
  <c r="AM1756" i="555" s="1"/>
  <c r="AL1583" i="555"/>
  <c r="AM1583" i="555" s="1"/>
  <c r="AP1491" i="555"/>
  <c r="AL1491" i="555"/>
  <c r="AM1491" i="555" s="1"/>
  <c r="AP1480" i="555"/>
  <c r="AL1480" i="555"/>
  <c r="AM1480" i="555" s="1"/>
  <c r="AP1471" i="555"/>
  <c r="AQ1471" i="555" s="1"/>
  <c r="AL1471" i="555"/>
  <c r="AM1471" i="555" s="1"/>
  <c r="AL1287" i="555"/>
  <c r="AM1287" i="555" s="1"/>
  <c r="AL1281" i="555"/>
  <c r="AM1281" i="555" s="1"/>
  <c r="AP1652" i="555"/>
  <c r="AL1652" i="555"/>
  <c r="AM1652" i="555" s="1"/>
  <c r="AP1639" i="555"/>
  <c r="AQ1639" i="555" s="1"/>
  <c r="AL1639" i="555"/>
  <c r="AM1639" i="555" s="1"/>
  <c r="AP1604" i="555"/>
  <c r="AL1604" i="555"/>
  <c r="AM1604" i="555" s="1"/>
  <c r="AJ1754" i="555"/>
  <c r="AL1754" i="555" s="1"/>
  <c r="AM1754" i="555" s="1"/>
  <c r="AO1742" i="555"/>
  <c r="AQ1742" i="555" s="1"/>
  <c r="AL1742" i="555"/>
  <c r="AM1742" i="555" s="1"/>
  <c r="AP1667" i="555"/>
  <c r="AL1667" i="555"/>
  <c r="AM1667" i="555" s="1"/>
  <c r="AP1529" i="555"/>
  <c r="AL1529" i="555"/>
  <c r="AM1529" i="555" s="1"/>
  <c r="AP1525" i="555"/>
  <c r="AQ1525" i="555" s="1"/>
  <c r="AL1525" i="555"/>
  <c r="AM1525" i="555" s="1"/>
  <c r="AP1445" i="555"/>
  <c r="AQ1445" i="555" s="1"/>
  <c r="AL1445" i="555"/>
  <c r="AM1445" i="555" s="1"/>
  <c r="AP1802" i="555"/>
  <c r="AL1802" i="555"/>
  <c r="AM1802" i="555" s="1"/>
  <c r="AO1790" i="555"/>
  <c r="AQ1790" i="555" s="1"/>
  <c r="AL1790" i="555"/>
  <c r="AM1790" i="555" s="1"/>
  <c r="AP1722" i="555"/>
  <c r="AQ1722" i="555" s="1"/>
  <c r="AL1722" i="555"/>
  <c r="AM1722" i="555" s="1"/>
  <c r="AL1714" i="555"/>
  <c r="AM1714" i="555" s="1"/>
  <c r="AP1659" i="555"/>
  <c r="AQ1659" i="555" s="1"/>
  <c r="AL1659" i="555"/>
  <c r="AM1659" i="555" s="1"/>
  <c r="AP1645" i="555"/>
  <c r="AQ1645" i="555" s="1"/>
  <c r="AL1645" i="555"/>
  <c r="AM1645" i="555" s="1"/>
  <c r="AJ1590" i="555"/>
  <c r="AL1590" i="555" s="1"/>
  <c r="AM1590" i="555" s="1"/>
  <c r="AP1634" i="555"/>
  <c r="AQ1634" i="555" s="1"/>
  <c r="AL1634" i="555"/>
  <c r="AM1634" i="555" s="1"/>
  <c r="AL1557" i="555"/>
  <c r="AM1557" i="555" s="1"/>
  <c r="AO1510" i="555"/>
  <c r="AQ1510" i="555" s="1"/>
  <c r="AL1510" i="555"/>
  <c r="AM1510" i="555" s="1"/>
  <c r="AP1370" i="555"/>
  <c r="AL1370" i="555"/>
  <c r="AM1370" i="555" s="1"/>
  <c r="AP1368" i="555"/>
  <c r="AL1368" i="555"/>
  <c r="AM1368" i="555" s="1"/>
  <c r="AL1279" i="555"/>
  <c r="AM1279" i="555" s="1"/>
  <c r="AP1261" i="555"/>
  <c r="AQ1261" i="555" s="1"/>
  <c r="AL1261" i="555"/>
  <c r="AM1261" i="555" s="1"/>
  <c r="AP1159" i="555"/>
  <c r="AL1159" i="555"/>
  <c r="AM1159" i="555" s="1"/>
  <c r="AP1231" i="555"/>
  <c r="AQ1231" i="555" s="1"/>
  <c r="AL1231" i="555"/>
  <c r="AM1231" i="555" s="1"/>
  <c r="AP1183" i="555"/>
  <c r="AL1183" i="555"/>
  <c r="AM1183" i="555" s="1"/>
  <c r="AP1243" i="555"/>
  <c r="AQ1243" i="555" s="1"/>
  <c r="AL1243" i="555"/>
  <c r="AM1243" i="555" s="1"/>
  <c r="AP1633" i="555"/>
  <c r="AQ1633" i="555" s="1"/>
  <c r="AL1633" i="555"/>
  <c r="AM1633" i="555" s="1"/>
  <c r="AP1489" i="555"/>
  <c r="AL1489" i="555"/>
  <c r="AM1489" i="555" s="1"/>
  <c r="AP1800" i="555"/>
  <c r="AL1800" i="555"/>
  <c r="AM1800" i="555" s="1"/>
  <c r="AJ1793" i="555"/>
  <c r="AL1793" i="555" s="1"/>
  <c r="AM1793" i="555" s="1"/>
  <c r="AJ1782" i="555"/>
  <c r="AL1782" i="555" s="1"/>
  <c r="AM1782" i="555" s="1"/>
  <c r="AP1763" i="555"/>
  <c r="AL1763" i="555"/>
  <c r="AM1763" i="555" s="1"/>
  <c r="AL1757" i="555"/>
  <c r="AM1757" i="555" s="1"/>
  <c r="AP1739" i="555"/>
  <c r="AL1739" i="555"/>
  <c r="AM1739" i="555" s="1"/>
  <c r="AP1747" i="555"/>
  <c r="AQ1747" i="555" s="1"/>
  <c r="AL1747" i="555"/>
  <c r="AM1747" i="555" s="1"/>
  <c r="AN1729" i="555"/>
  <c r="D66" i="6" s="1"/>
  <c r="AL1729" i="555"/>
  <c r="AM1729" i="555" s="1"/>
  <c r="AP1681" i="555"/>
  <c r="AL1681" i="555"/>
  <c r="AM1681" i="555" s="1"/>
  <c r="AP1689" i="555"/>
  <c r="AL1689" i="555"/>
  <c r="AM1689" i="555" s="1"/>
  <c r="AN1727" i="555"/>
  <c r="AL1727" i="555"/>
  <c r="AM1727" i="555" s="1"/>
  <c r="AL1728" i="555"/>
  <c r="AM1728" i="555" s="1"/>
  <c r="AP1660" i="555"/>
  <c r="AQ1660" i="555" s="1"/>
  <c r="AL1660" i="555"/>
  <c r="AM1660" i="555" s="1"/>
  <c r="AP1665" i="555"/>
  <c r="AL1665" i="555"/>
  <c r="AM1665" i="555" s="1"/>
  <c r="AP1651" i="555"/>
  <c r="AQ1651" i="555" s="1"/>
  <c r="AL1651" i="555"/>
  <c r="AM1651" i="555" s="1"/>
  <c r="AP1671" i="555"/>
  <c r="AQ1671" i="555" s="1"/>
  <c r="AL1671" i="555"/>
  <c r="AM1671" i="555" s="1"/>
  <c r="AP1656" i="555"/>
  <c r="AL1656" i="555"/>
  <c r="AM1656" i="555" s="1"/>
  <c r="AP1636" i="555"/>
  <c r="AQ1636" i="555" s="1"/>
  <c r="AL1636" i="555"/>
  <c r="AM1636" i="555" s="1"/>
  <c r="AP1579" i="555"/>
  <c r="AQ1579" i="555" s="1"/>
  <c r="AL1579" i="555"/>
  <c r="AM1579" i="555" s="1"/>
  <c r="AP1556" i="555"/>
  <c r="AQ1556" i="555" s="1"/>
  <c r="AL1556" i="555"/>
  <c r="AM1556" i="555" s="1"/>
  <c r="AP1502" i="555"/>
  <c r="AQ1502" i="555" s="1"/>
  <c r="AL1502" i="555"/>
  <c r="AM1502" i="555" s="1"/>
  <c r="AP1498" i="555"/>
  <c r="AQ1498" i="555" s="1"/>
  <c r="AL1498" i="555"/>
  <c r="AM1498" i="555" s="1"/>
  <c r="AL1534" i="555"/>
  <c r="AM1534" i="555" s="1"/>
  <c r="AP1492" i="555"/>
  <c r="AL1492" i="555"/>
  <c r="AM1492" i="555" s="1"/>
  <c r="AO1511" i="555"/>
  <c r="AQ1511" i="555" s="1"/>
  <c r="AL1511" i="555"/>
  <c r="AM1511" i="555" s="1"/>
  <c r="AP1446" i="555"/>
  <c r="AQ1446" i="555" s="1"/>
  <c r="AL1446" i="555"/>
  <c r="AM1446" i="555" s="1"/>
  <c r="AL1273" i="555"/>
  <c r="AM1273" i="555" s="1"/>
  <c r="AP1263" i="555"/>
  <c r="AQ1263" i="555" s="1"/>
  <c r="AL1263" i="555"/>
  <c r="AM1263" i="555" s="1"/>
  <c r="AP1259" i="555"/>
  <c r="AQ1259" i="555" s="1"/>
  <c r="AL1259" i="555"/>
  <c r="AM1259" i="555" s="1"/>
  <c r="AP1255" i="555"/>
  <c r="AQ1255" i="555" s="1"/>
  <c r="AL1255" i="555"/>
  <c r="AM1255" i="555" s="1"/>
  <c r="AP1268" i="555"/>
  <c r="AQ1268" i="555" s="1"/>
  <c r="AL1268" i="555"/>
  <c r="AM1268" i="555" s="1"/>
  <c r="AP1253" i="555"/>
  <c r="AQ1253" i="555" s="1"/>
  <c r="AL1253" i="555"/>
  <c r="AM1253" i="555" s="1"/>
  <c r="AP1240" i="555"/>
  <c r="AQ1240" i="555" s="1"/>
  <c r="AL1240" i="555"/>
  <c r="AM1240" i="555" s="1"/>
  <c r="AP1220" i="555"/>
  <c r="AQ1220" i="555" s="1"/>
  <c r="AL1220" i="555"/>
  <c r="AM1220" i="555" s="1"/>
  <c r="AP1252" i="555"/>
  <c r="AL1252" i="555"/>
  <c r="AM1252" i="555" s="1"/>
  <c r="AP1239" i="555"/>
  <c r="AL1239" i="555"/>
  <c r="AM1239" i="555" s="1"/>
  <c r="AP1182" i="555"/>
  <c r="AQ1182" i="555" s="1"/>
  <c r="AL1182" i="555"/>
  <c r="AM1182" i="555" s="1"/>
  <c r="AP1244" i="555"/>
  <c r="AL1244" i="555"/>
  <c r="AM1244" i="555" s="1"/>
  <c r="AP1230" i="555"/>
  <c r="AQ1230" i="555" s="1"/>
  <c r="AL1230" i="555"/>
  <c r="AM1230" i="555" s="1"/>
  <c r="AP1214" i="555"/>
  <c r="AL1214" i="555"/>
  <c r="AM1214" i="555" s="1"/>
  <c r="AP1250" i="555"/>
  <c r="AQ1250" i="555" s="1"/>
  <c r="AL1250" i="555"/>
  <c r="AM1250" i="555" s="1"/>
  <c r="AP1235" i="555"/>
  <c r="AL1235" i="555"/>
  <c r="AM1235" i="555" s="1"/>
  <c r="AL1598" i="555"/>
  <c r="AM1598" i="555" s="1"/>
  <c r="AP1514" i="555"/>
  <c r="AQ1514" i="555" s="1"/>
  <c r="AL1514" i="555"/>
  <c r="AM1514" i="555" s="1"/>
  <c r="AP1442" i="555"/>
  <c r="AL1442" i="555"/>
  <c r="AM1442" i="555" s="1"/>
  <c r="AJ1785" i="555"/>
  <c r="AL1785" i="555" s="1"/>
  <c r="AM1785" i="555" s="1"/>
  <c r="AN1505" i="555"/>
  <c r="AQ1505" i="555" s="1"/>
  <c r="AL1505" i="555"/>
  <c r="AM1505" i="555" s="1"/>
  <c r="AP1485" i="555"/>
  <c r="AL1485" i="555"/>
  <c r="AM1485" i="555" s="1"/>
  <c r="AP1715" i="555"/>
  <c r="AL1715" i="555"/>
  <c r="AM1715" i="555" s="1"/>
  <c r="AP1632" i="555"/>
  <c r="AQ1632" i="555" s="1"/>
  <c r="AL1632" i="555"/>
  <c r="AM1632" i="555" s="1"/>
  <c r="AL1755" i="555"/>
  <c r="AM1755" i="555" s="1"/>
  <c r="AP1487" i="555"/>
  <c r="AQ1487" i="555" s="1"/>
  <c r="AL1487" i="555"/>
  <c r="AM1487" i="555" s="1"/>
  <c r="AJ1787" i="555"/>
  <c r="AL1787" i="555" s="1"/>
  <c r="AM1787" i="555" s="1"/>
  <c r="AP1673" i="555"/>
  <c r="AQ1673" i="555" s="1"/>
  <c r="AL1673" i="555"/>
  <c r="AM1673" i="555" s="1"/>
  <c r="AP1783" i="555"/>
  <c r="AL1783" i="555"/>
  <c r="AM1783" i="555" s="1"/>
  <c r="AP1577" i="555"/>
  <c r="AQ1577" i="555" s="1"/>
  <c r="AL1577" i="555"/>
  <c r="AM1577" i="555" s="1"/>
  <c r="AP1479" i="555"/>
  <c r="AQ1479" i="555" s="1"/>
  <c r="AL1479" i="555"/>
  <c r="AM1479" i="555" s="1"/>
  <c r="AL1285" i="555"/>
  <c r="AM1285" i="555" s="1"/>
  <c r="AP1631" i="555"/>
  <c r="AQ1631" i="555" s="1"/>
  <c r="AL1631" i="555"/>
  <c r="AM1631" i="555" s="1"/>
  <c r="AP1603" i="555"/>
  <c r="AQ1603" i="555" s="1"/>
  <c r="AL1603" i="555"/>
  <c r="AM1603" i="555" s="1"/>
  <c r="AN1732" i="555"/>
  <c r="AQ1732" i="555" s="1"/>
  <c r="AL1732" i="555"/>
  <c r="AM1732" i="555" s="1"/>
  <c r="AP1528" i="555"/>
  <c r="AQ1528" i="555" s="1"/>
  <c r="AL1528" i="555"/>
  <c r="AM1528" i="555" s="1"/>
  <c r="AP1637" i="555"/>
  <c r="AL1637" i="555"/>
  <c r="AM1637" i="555" s="1"/>
  <c r="AP1753" i="555"/>
  <c r="AL1753" i="555"/>
  <c r="AM1753" i="555" s="1"/>
  <c r="AP1486" i="555"/>
  <c r="AQ1486" i="555" s="1"/>
  <c r="AL1486" i="555"/>
  <c r="AM1486" i="555" s="1"/>
  <c r="AP1470" i="555"/>
  <c r="AQ1470" i="555" s="1"/>
  <c r="AL1470" i="555"/>
  <c r="AM1470" i="555" s="1"/>
  <c r="AL1280" i="555"/>
  <c r="AM1280" i="555" s="1"/>
  <c r="AP1648" i="555"/>
  <c r="AQ1648" i="555" s="1"/>
  <c r="AL1648" i="555"/>
  <c r="AM1648" i="555" s="1"/>
  <c r="AP1621" i="555"/>
  <c r="AQ1621" i="555" s="1"/>
  <c r="AL1621" i="555"/>
  <c r="AM1621" i="555" s="1"/>
  <c r="AK1752" i="555"/>
  <c r="AL1752" i="555" s="1"/>
  <c r="AM1752" i="555" s="1"/>
  <c r="AP1520" i="555"/>
  <c r="AQ1520" i="555" s="1"/>
  <c r="AL1520" i="555"/>
  <c r="AM1520" i="555" s="1"/>
  <c r="AJ1795" i="555"/>
  <c r="AL1795" i="555" s="1"/>
  <c r="AM1795" i="555" s="1"/>
  <c r="AN1799" i="555"/>
  <c r="AQ1799" i="555" s="1"/>
  <c r="AL1799" i="555"/>
  <c r="AM1799" i="555" s="1"/>
  <c r="AJ1781" i="555"/>
  <c r="AL1781" i="555" s="1"/>
  <c r="AM1781" i="555" s="1"/>
  <c r="AP1762" i="555"/>
  <c r="AL1762" i="555"/>
  <c r="AM1762" i="555" s="1"/>
  <c r="AO1743" i="555"/>
  <c r="AQ1743" i="555" s="1"/>
  <c r="AL1743" i="555"/>
  <c r="AM1743" i="555" s="1"/>
  <c r="AP1679" i="555"/>
  <c r="AL1679" i="555"/>
  <c r="AM1679" i="555" s="1"/>
  <c r="AP1685" i="555"/>
  <c r="AL1685" i="555"/>
  <c r="AM1685" i="555" s="1"/>
  <c r="AN1716" i="555"/>
  <c r="D65" i="6" s="1"/>
  <c r="AL1716" i="555"/>
  <c r="AM1716" i="555" s="1"/>
  <c r="AP1658" i="555"/>
  <c r="AL1658" i="555"/>
  <c r="AM1658" i="555" s="1"/>
  <c r="AP1646" i="555"/>
  <c r="AL1646" i="555"/>
  <c r="AM1646" i="555" s="1"/>
  <c r="AP1663" i="555"/>
  <c r="AL1663" i="555"/>
  <c r="AM1663" i="555" s="1"/>
  <c r="AN1650" i="555"/>
  <c r="AL1650" i="555"/>
  <c r="AM1650" i="555" s="1"/>
  <c r="AP1662" i="555"/>
  <c r="AQ1662" i="555" s="1"/>
  <c r="AL1662" i="555"/>
  <c r="AM1662" i="555" s="1"/>
  <c r="AP1640" i="555"/>
  <c r="AL1640" i="555"/>
  <c r="AM1640" i="555" s="1"/>
  <c r="AP1591" i="555"/>
  <c r="AL1591" i="555"/>
  <c r="AM1591" i="555" s="1"/>
  <c r="AL1596" i="555"/>
  <c r="AM1596" i="555" s="1"/>
  <c r="AP1601" i="555"/>
  <c r="AQ1601" i="555" s="1"/>
  <c r="AL1601" i="555"/>
  <c r="AM1601" i="555" s="1"/>
  <c r="AP1545" i="555"/>
  <c r="AQ1545" i="555" s="1"/>
  <c r="AL1545" i="555"/>
  <c r="AM1545" i="555" s="1"/>
  <c r="AP1501" i="555"/>
  <c r="AL1501" i="555"/>
  <c r="AM1501" i="555" s="1"/>
  <c r="AP1562" i="555"/>
  <c r="AQ1562" i="555" s="1"/>
  <c r="AL1562" i="555"/>
  <c r="AM1562" i="555" s="1"/>
  <c r="AP1561" i="555"/>
  <c r="AQ1561" i="555" s="1"/>
  <c r="AL1561" i="555"/>
  <c r="AM1561" i="555" s="1"/>
  <c r="AN1508" i="555"/>
  <c r="AQ1508" i="555" s="1"/>
  <c r="AL1508" i="555"/>
  <c r="AM1508" i="555" s="1"/>
  <c r="AP1469" i="555"/>
  <c r="AL1469" i="555"/>
  <c r="AM1469" i="555" s="1"/>
  <c r="AP1461" i="555"/>
  <c r="AL1461" i="555"/>
  <c r="AM1461" i="555" s="1"/>
  <c r="AP1449" i="555"/>
  <c r="AL1449" i="555"/>
  <c r="AM1449" i="555" s="1"/>
  <c r="AP1459" i="555"/>
  <c r="AL1459" i="555"/>
  <c r="AM1459" i="555" s="1"/>
  <c r="AP1340" i="555"/>
  <c r="AQ1340" i="555" s="1"/>
  <c r="AL1340" i="555"/>
  <c r="AM1340" i="555" s="1"/>
  <c r="AP1323" i="555"/>
  <c r="AQ1323" i="555" s="1"/>
  <c r="AL1323" i="555"/>
  <c r="AM1323" i="555" s="1"/>
  <c r="AL1272" i="555"/>
  <c r="AM1272" i="555" s="1"/>
  <c r="AL1283" i="555"/>
  <c r="AM1283" i="555" s="1"/>
  <c r="AP1262" i="555"/>
  <c r="AL1262" i="555"/>
  <c r="AM1262" i="555" s="1"/>
  <c r="AN1258" i="555"/>
  <c r="AL1258" i="555"/>
  <c r="AM1258" i="555" s="1"/>
  <c r="AP1249" i="555"/>
  <c r="AQ1249" i="555" s="1"/>
  <c r="AL1249" i="555"/>
  <c r="AM1249" i="555" s="1"/>
  <c r="AP1234" i="555"/>
  <c r="AL1234" i="555"/>
  <c r="AM1234" i="555" s="1"/>
  <c r="AP1233" i="555"/>
  <c r="AQ1233" i="555" s="1"/>
  <c r="AL1233" i="555"/>
  <c r="AM1233" i="555" s="1"/>
  <c r="AP1219" i="555"/>
  <c r="AL1219" i="555"/>
  <c r="AM1219" i="555" s="1"/>
  <c r="AP1238" i="555"/>
  <c r="AL1238" i="555"/>
  <c r="AM1238" i="555" s="1"/>
  <c r="AP1247" i="555"/>
  <c r="AQ1247" i="555" s="1"/>
  <c r="AL1247" i="555"/>
  <c r="AM1247" i="555" s="1"/>
  <c r="AP1229" i="555"/>
  <c r="AQ1229" i="555" s="1"/>
  <c r="AL1229" i="555"/>
  <c r="AM1229" i="555" s="1"/>
  <c r="AP1723" i="555"/>
  <c r="AL1723" i="555"/>
  <c r="AM1723" i="555" s="1"/>
  <c r="AP1551" i="555"/>
  <c r="AQ1551" i="555" s="1"/>
  <c r="AL1551" i="555"/>
  <c r="AM1551" i="555" s="1"/>
  <c r="AP1482" i="555"/>
  <c r="AQ1482" i="555" s="1"/>
  <c r="AL1482" i="555"/>
  <c r="AM1482" i="555" s="1"/>
  <c r="AN1764" i="555"/>
  <c r="AQ1764" i="555" s="1"/>
  <c r="AL1764" i="555"/>
  <c r="AM1764" i="555" s="1"/>
  <c r="AO1504" i="555"/>
  <c r="AL1504" i="555"/>
  <c r="AM1504" i="555" s="1"/>
  <c r="AP1473" i="555"/>
  <c r="AQ1473" i="555" s="1"/>
  <c r="AL1473" i="555"/>
  <c r="AM1473" i="555" s="1"/>
  <c r="AL1291" i="555"/>
  <c r="AM1291" i="555" s="1"/>
  <c r="AP1666" i="555"/>
  <c r="AQ1666" i="555" s="1"/>
  <c r="AL1666" i="555"/>
  <c r="AM1666" i="555" s="1"/>
  <c r="AP1690" i="555"/>
  <c r="AQ1690" i="555" s="1"/>
  <c r="AL1690" i="555"/>
  <c r="AM1690" i="555" s="1"/>
  <c r="AP1586" i="555"/>
  <c r="AQ1586" i="555" s="1"/>
  <c r="AL1586" i="555"/>
  <c r="AM1586" i="555" s="1"/>
  <c r="AP1472" i="555"/>
  <c r="AL1472" i="555"/>
  <c r="AM1472" i="555" s="1"/>
  <c r="AP1661" i="555"/>
  <c r="AQ1661" i="555" s="1"/>
  <c r="AL1661" i="555"/>
  <c r="AM1661" i="555" s="1"/>
  <c r="AP1786" i="555"/>
  <c r="AQ1786" i="555" s="1"/>
  <c r="AL1786" i="555"/>
  <c r="AM1786" i="555" s="1"/>
  <c r="AP1724" i="555"/>
  <c r="AQ1724" i="555" s="1"/>
  <c r="AL1724" i="555"/>
  <c r="AM1724" i="555" s="1"/>
  <c r="AP1672" i="555"/>
  <c r="AL1672" i="555"/>
  <c r="AM1672" i="555" s="1"/>
  <c r="AO1794" i="555"/>
  <c r="AQ1794" i="555" s="1"/>
  <c r="AL1794" i="555"/>
  <c r="AM1794" i="555" s="1"/>
  <c r="AP1780" i="555"/>
  <c r="AQ1780" i="555" s="1"/>
  <c r="AL1780" i="555"/>
  <c r="AM1780" i="555" s="1"/>
  <c r="AP1676" i="555"/>
  <c r="AL1676" i="555"/>
  <c r="AM1676" i="555" s="1"/>
  <c r="AP1558" i="555"/>
  <c r="AQ1558" i="555" s="1"/>
  <c r="AL1558" i="555"/>
  <c r="AM1558" i="555" s="1"/>
  <c r="AP1484" i="555"/>
  <c r="AQ1484" i="555" s="1"/>
  <c r="AL1484" i="555"/>
  <c r="AM1484" i="555" s="1"/>
  <c r="AP1476" i="555"/>
  <c r="AQ1476" i="555" s="1"/>
  <c r="AL1476" i="555"/>
  <c r="AM1476" i="555" s="1"/>
  <c r="AL1290" i="555"/>
  <c r="AM1290" i="555" s="1"/>
  <c r="AL1284" i="555"/>
  <c r="AM1284" i="555" s="1"/>
  <c r="AL1277" i="555"/>
  <c r="AM1277" i="555" s="1"/>
  <c r="AP1647" i="555"/>
  <c r="AL1647" i="555"/>
  <c r="AM1647" i="555" s="1"/>
  <c r="AN1627" i="555"/>
  <c r="AL1627" i="555"/>
  <c r="AM1627" i="555" s="1"/>
  <c r="AP1620" i="555"/>
  <c r="AL1620" i="555"/>
  <c r="AM1620" i="555" s="1"/>
  <c r="AP1552" i="555"/>
  <c r="AQ1552" i="555" s="1"/>
  <c r="AL1552" i="555"/>
  <c r="AM1552" i="555" s="1"/>
  <c r="AL1372" i="555"/>
  <c r="AM1372" i="555" s="1"/>
  <c r="AP1265" i="555"/>
  <c r="AL1265" i="555"/>
  <c r="AM1265" i="555" s="1"/>
  <c r="AL1749" i="555"/>
  <c r="AM1749" i="555" s="1"/>
  <c r="AP1683" i="555"/>
  <c r="AL1683" i="555"/>
  <c r="AM1683" i="555" s="1"/>
  <c r="AL1582" i="555"/>
  <c r="AM1582" i="555" s="1"/>
  <c r="AO1527" i="555"/>
  <c r="AQ1527" i="555" s="1"/>
  <c r="AL1527" i="555"/>
  <c r="AM1527" i="555" s="1"/>
  <c r="AP1519" i="555"/>
  <c r="AQ1519" i="555" s="1"/>
  <c r="AL1519" i="555"/>
  <c r="AM1519" i="555" s="1"/>
  <c r="AP1441" i="555"/>
  <c r="AQ1441" i="555" s="1"/>
  <c r="AL1441" i="555"/>
  <c r="AM1441" i="555" s="1"/>
  <c r="AP1388" i="555"/>
  <c r="AL1388" i="555"/>
  <c r="AM1388" i="555" s="1"/>
  <c r="AN1373" i="555"/>
  <c r="D58" i="6" s="1"/>
  <c r="AL1373" i="555"/>
  <c r="AM1373" i="555" s="1"/>
  <c r="AP1145" i="555"/>
  <c r="AQ1145" i="555" s="1"/>
  <c r="AL1145" i="555"/>
  <c r="AM1145" i="555" s="1"/>
  <c r="AP1123" i="555"/>
  <c r="AQ1123" i="555" s="1"/>
  <c r="AL1123" i="555"/>
  <c r="AM1123" i="555" s="1"/>
  <c r="AP1149" i="555"/>
  <c r="AQ1149" i="555" s="1"/>
  <c r="AL1149" i="555"/>
  <c r="AM1149" i="555" s="1"/>
  <c r="AP1111" i="555"/>
  <c r="AQ1111" i="555" s="1"/>
  <c r="AL1111" i="555"/>
  <c r="AM1111" i="555" s="1"/>
  <c r="AP954" i="555"/>
  <c r="AL954" i="555"/>
  <c r="AM954" i="555" s="1"/>
  <c r="AP808" i="555"/>
  <c r="AL808" i="555"/>
  <c r="AM808" i="555" s="1"/>
  <c r="AP733" i="555"/>
  <c r="AL733" i="555"/>
  <c r="AM733" i="555" s="1"/>
  <c r="AP819" i="555"/>
  <c r="AQ819" i="555" s="1"/>
  <c r="AL819" i="555"/>
  <c r="AM819" i="555" s="1"/>
  <c r="AP690" i="555"/>
  <c r="AQ690" i="555" s="1"/>
  <c r="AL690" i="555"/>
  <c r="AM690" i="555" s="1"/>
  <c r="AP659" i="555"/>
  <c r="AQ659" i="555" s="1"/>
  <c r="AL659" i="555"/>
  <c r="AM659" i="555" s="1"/>
  <c r="AN137" i="555"/>
  <c r="AL137" i="555"/>
  <c r="AM137" i="555" s="1"/>
  <c r="AN46" i="555"/>
  <c r="AQ46" i="555" s="1"/>
  <c r="AL46" i="555"/>
  <c r="AM46" i="555" s="1"/>
  <c r="AL10" i="555"/>
  <c r="AM10" i="555" s="1"/>
  <c r="AL62" i="555"/>
  <c r="AM62" i="555" s="1"/>
  <c r="AP1130" i="555"/>
  <c r="AL1130" i="555"/>
  <c r="AM1130" i="555" s="1"/>
  <c r="AO708" i="555"/>
  <c r="AQ708" i="555" s="1"/>
  <c r="AL708" i="555"/>
  <c r="AM708" i="555" s="1"/>
  <c r="AP79" i="555"/>
  <c r="AL79" i="555"/>
  <c r="AM79" i="555" s="1"/>
  <c r="AP139" i="555"/>
  <c r="AL139" i="555"/>
  <c r="AM139" i="555" s="1"/>
  <c r="AP1122" i="555"/>
  <c r="AL1122" i="555"/>
  <c r="AM1122" i="555" s="1"/>
  <c r="AN1097" i="555"/>
  <c r="D55" i="6" s="1"/>
  <c r="AL1097" i="555"/>
  <c r="AM1097" i="555" s="1"/>
  <c r="AN622" i="555"/>
  <c r="AQ622" i="555" s="1"/>
  <c r="AL622" i="555"/>
  <c r="AM622" i="555" s="1"/>
  <c r="AP106" i="555"/>
  <c r="AL106" i="555"/>
  <c r="AM106" i="555" s="1"/>
  <c r="AP1110" i="555"/>
  <c r="AL1110" i="555"/>
  <c r="AM1110" i="555" s="1"/>
  <c r="AP653" i="555"/>
  <c r="AL653" i="555"/>
  <c r="AM653" i="555" s="1"/>
  <c r="AL44" i="555"/>
  <c r="AM44" i="555" s="1"/>
  <c r="AL55" i="555"/>
  <c r="AM55" i="555" s="1"/>
  <c r="AP1094" i="555"/>
  <c r="AL1094" i="555"/>
  <c r="AM1094" i="555" s="1"/>
  <c r="AP1047" i="555"/>
  <c r="AL1047" i="555"/>
  <c r="AM1047" i="555" s="1"/>
  <c r="AP944" i="555"/>
  <c r="AL944" i="555"/>
  <c r="AM944" i="555" s="1"/>
  <c r="AP1113" i="555"/>
  <c r="AQ1113" i="555" s="1"/>
  <c r="AL1113" i="555"/>
  <c r="AM1113" i="555" s="1"/>
  <c r="AP716" i="555"/>
  <c r="AL716" i="555"/>
  <c r="AM716" i="555" s="1"/>
  <c r="AI868" i="555"/>
  <c r="AL868" i="555" s="1"/>
  <c r="AR868" i="555" s="1"/>
  <c r="AP911" i="555"/>
  <c r="AQ911" i="555" s="1"/>
  <c r="AL911" i="555"/>
  <c r="AM911" i="555" s="1"/>
  <c r="AP938" i="555"/>
  <c r="AQ938" i="555" s="1"/>
  <c r="AL938" i="555"/>
  <c r="AM938" i="555" s="1"/>
  <c r="AI709" i="555"/>
  <c r="AL709" i="555" s="1"/>
  <c r="AR709" i="555" s="1"/>
  <c r="AP652" i="555"/>
  <c r="AQ652" i="555" s="1"/>
  <c r="AL652" i="555"/>
  <c r="AM652" i="555" s="1"/>
  <c r="AP601" i="555"/>
  <c r="AL601" i="555"/>
  <c r="AM601" i="555" s="1"/>
  <c r="AN723" i="555"/>
  <c r="AL723" i="555"/>
  <c r="AM723" i="555" s="1"/>
  <c r="AN628" i="555"/>
  <c r="AQ628" i="555" s="1"/>
  <c r="AL628" i="555"/>
  <c r="AM628" i="555" s="1"/>
  <c r="AP600" i="555"/>
  <c r="AL600" i="555"/>
  <c r="AM600" i="555" s="1"/>
  <c r="AP580" i="555"/>
  <c r="AQ580" i="555" s="1"/>
  <c r="AL580" i="555"/>
  <c r="AM580" i="555" s="1"/>
  <c r="AN542" i="555"/>
  <c r="AL542" i="555"/>
  <c r="AM542" i="555" s="1"/>
  <c r="AP668" i="555"/>
  <c r="AL668" i="555"/>
  <c r="AM668" i="555" s="1"/>
  <c r="AP583" i="555"/>
  <c r="AL583" i="555"/>
  <c r="AM583" i="555" s="1"/>
  <c r="AN549" i="555"/>
  <c r="D36" i="6" s="1"/>
  <c r="AL549" i="555"/>
  <c r="AM549" i="555" s="1"/>
  <c r="AP100" i="555"/>
  <c r="AL100" i="555"/>
  <c r="AM100" i="555" s="1"/>
  <c r="AL26" i="555"/>
  <c r="AM26" i="555" s="1"/>
  <c r="AL72" i="555"/>
  <c r="AM72" i="555" s="1"/>
  <c r="AL45" i="555"/>
  <c r="AM45" i="555" s="1"/>
  <c r="AN144" i="555"/>
  <c r="AQ144" i="555" s="1"/>
  <c r="AL144" i="555"/>
  <c r="AM144" i="555" s="1"/>
  <c r="AP1107" i="555"/>
  <c r="AQ1107" i="555" s="1"/>
  <c r="AL1107" i="555"/>
  <c r="AM1107" i="555" s="1"/>
  <c r="AP218" i="555"/>
  <c r="AQ218" i="555" s="1"/>
  <c r="AL218" i="555"/>
  <c r="AM218" i="555" s="1"/>
  <c r="AP1068" i="555"/>
  <c r="AL1068" i="555"/>
  <c r="AM1068" i="555" s="1"/>
  <c r="AO950" i="555"/>
  <c r="AQ950" i="555" s="1"/>
  <c r="AL950" i="555"/>
  <c r="AM950" i="555" s="1"/>
  <c r="AI1086" i="555"/>
  <c r="AL1086" i="555" s="1"/>
  <c r="AP1062" i="555"/>
  <c r="AP903" i="555"/>
  <c r="AQ903" i="555" s="1"/>
  <c r="AL903" i="555"/>
  <c r="AM903" i="555" s="1"/>
  <c r="AP895" i="555"/>
  <c r="AQ895" i="555" s="1"/>
  <c r="AL895" i="555"/>
  <c r="AM895" i="555" s="1"/>
  <c r="AP660" i="555"/>
  <c r="AQ660" i="555" s="1"/>
  <c r="AL660" i="555"/>
  <c r="AM660" i="555" s="1"/>
  <c r="AN625" i="555"/>
  <c r="AQ625" i="555" s="1"/>
  <c r="AL625" i="555"/>
  <c r="AM625" i="555" s="1"/>
  <c r="AN591" i="555"/>
  <c r="AL591" i="555"/>
  <c r="AM591" i="555" s="1"/>
  <c r="AP573" i="555"/>
  <c r="AL573" i="555"/>
  <c r="AM573" i="555" s="1"/>
  <c r="AN539" i="555"/>
  <c r="AL539" i="555"/>
  <c r="AM539" i="555" s="1"/>
  <c r="AP651" i="555"/>
  <c r="AQ651" i="555" s="1"/>
  <c r="AL651" i="555"/>
  <c r="AM651" i="555" s="1"/>
  <c r="AI620" i="555"/>
  <c r="AL620" i="555" s="1"/>
  <c r="AR620" i="555" s="1"/>
  <c r="AP588" i="555"/>
  <c r="AL588" i="555"/>
  <c r="AM588" i="555" s="1"/>
  <c r="AN554" i="555"/>
  <c r="D33" i="6" s="1"/>
  <c r="AL554" i="555"/>
  <c r="AM554" i="555" s="1"/>
  <c r="AP672" i="555"/>
  <c r="AQ672" i="555" s="1"/>
  <c r="AL672" i="555"/>
  <c r="AM672" i="555" s="1"/>
  <c r="AP645" i="555"/>
  <c r="AQ645" i="555" s="1"/>
  <c r="AL645" i="555"/>
  <c r="AM645" i="555" s="1"/>
  <c r="AP611" i="555"/>
  <c r="AL611" i="555"/>
  <c r="AM611" i="555" s="1"/>
  <c r="AP557" i="555"/>
  <c r="AL557" i="555"/>
  <c r="AM557" i="555" s="1"/>
  <c r="AP357" i="555"/>
  <c r="AQ357" i="555" s="1"/>
  <c r="AL357" i="555"/>
  <c r="AM357" i="555" s="1"/>
  <c r="AP107" i="555"/>
  <c r="AL107" i="555"/>
  <c r="AM107" i="555" s="1"/>
  <c r="AP38" i="555"/>
  <c r="AL38" i="555"/>
  <c r="AM38" i="555" s="1"/>
  <c r="AL65" i="555"/>
  <c r="AM65" i="555" s="1"/>
  <c r="AP37" i="555"/>
  <c r="AL37" i="555"/>
  <c r="AM37" i="555" s="1"/>
  <c r="AP109" i="555"/>
  <c r="AQ109" i="555" s="1"/>
  <c r="AL109" i="555"/>
  <c r="AM109" i="555" s="1"/>
  <c r="AP1118" i="555"/>
  <c r="AL1118" i="555"/>
  <c r="AM1118" i="555" s="1"/>
  <c r="AP691" i="555"/>
  <c r="AL691" i="555"/>
  <c r="AM691" i="555" s="1"/>
  <c r="AP717" i="555"/>
  <c r="AL717" i="555"/>
  <c r="AM717" i="555" s="1"/>
  <c r="AP582" i="555"/>
  <c r="AL582" i="555"/>
  <c r="AM582" i="555" s="1"/>
  <c r="AP326" i="555"/>
  <c r="AL326" i="555"/>
  <c r="AM326" i="555" s="1"/>
  <c r="AL9" i="555"/>
  <c r="AP683" i="555"/>
  <c r="AQ683" i="555" s="1"/>
  <c r="AL683" i="555"/>
  <c r="AM683" i="555" s="1"/>
  <c r="AP360" i="555"/>
  <c r="AL360" i="555"/>
  <c r="AM360" i="555" s="1"/>
  <c r="AP151" i="555"/>
  <c r="AL151" i="555"/>
  <c r="AM151" i="555" s="1"/>
  <c r="AL94" i="555"/>
  <c r="AM94" i="555" s="1"/>
  <c r="AL51" i="555"/>
  <c r="AM51" i="555" s="1"/>
  <c r="AL50" i="555"/>
  <c r="AM50" i="555" s="1"/>
  <c r="AL64" i="555"/>
  <c r="AM64" i="555" s="1"/>
  <c r="AN138" i="555"/>
  <c r="AQ138" i="555" s="1"/>
  <c r="AL138" i="555"/>
  <c r="AM138" i="555" s="1"/>
  <c r="AP31" i="555"/>
  <c r="AL31" i="555"/>
  <c r="AM31" i="555" s="1"/>
  <c r="AP1146" i="555"/>
  <c r="AQ1146" i="555" s="1"/>
  <c r="AL1146" i="555"/>
  <c r="AM1146" i="555" s="1"/>
  <c r="AI1087" i="555"/>
  <c r="AL1087" i="555" s="1"/>
  <c r="AM1087" i="555" s="1"/>
  <c r="AN965" i="555"/>
  <c r="AL965" i="555"/>
  <c r="AM965" i="555" s="1"/>
  <c r="AP806" i="555"/>
  <c r="AL806" i="555"/>
  <c r="AM806" i="555" s="1"/>
  <c r="AP657" i="555"/>
  <c r="AQ657" i="555" s="1"/>
  <c r="AL657" i="555"/>
  <c r="AM657" i="555" s="1"/>
  <c r="AI560" i="555"/>
  <c r="AL560" i="555" s="1"/>
  <c r="AP495" i="555"/>
  <c r="AQ495" i="555" s="1"/>
  <c r="AL495" i="555"/>
  <c r="AM495" i="555" s="1"/>
  <c r="AP18" i="555"/>
  <c r="AL18" i="555"/>
  <c r="AM18" i="555" s="1"/>
  <c r="AP1116" i="555"/>
  <c r="AQ1116" i="555" s="1"/>
  <c r="AL1116" i="555"/>
  <c r="AM1116" i="555" s="1"/>
  <c r="AP646" i="555"/>
  <c r="AL646" i="555"/>
  <c r="AM646" i="555" s="1"/>
  <c r="AP40" i="555"/>
  <c r="AQ40" i="555" s="1"/>
  <c r="AL40" i="555"/>
  <c r="AM40" i="555" s="1"/>
  <c r="AL27" i="555"/>
  <c r="AM27" i="555" s="1"/>
  <c r="AP1065" i="555"/>
  <c r="AL1065" i="555"/>
  <c r="AM1065" i="555" s="1"/>
  <c r="AP1151" i="555"/>
  <c r="AL1151" i="555"/>
  <c r="AM1151" i="555" s="1"/>
  <c r="AP1078" i="555"/>
  <c r="AL1078" i="555"/>
  <c r="AM1078" i="555" s="1"/>
  <c r="AP959" i="555"/>
  <c r="AQ959" i="555" s="1"/>
  <c r="AL959" i="555"/>
  <c r="AM959" i="555" s="1"/>
  <c r="AP1069" i="555"/>
  <c r="AQ1069" i="555" s="1"/>
  <c r="AL1069" i="555"/>
  <c r="AM1069" i="555" s="1"/>
  <c r="AP732" i="555"/>
  <c r="AL732" i="555"/>
  <c r="AM732" i="555" s="1"/>
  <c r="AP674" i="555"/>
  <c r="AL674" i="555"/>
  <c r="AM674" i="555" s="1"/>
  <c r="AN617" i="555"/>
  <c r="D17" i="6" s="1"/>
  <c r="AL617" i="555"/>
  <c r="AM617" i="555" s="1"/>
  <c r="AP581" i="555"/>
  <c r="AL581" i="555"/>
  <c r="AM581" i="555" s="1"/>
  <c r="AP547" i="555"/>
  <c r="AQ547" i="555" s="1"/>
  <c r="AL547" i="555"/>
  <c r="AM547" i="555" s="1"/>
  <c r="AP785" i="555"/>
  <c r="AQ785" i="555" s="1"/>
  <c r="AL785" i="555"/>
  <c r="AM785" i="555" s="1"/>
  <c r="AP642" i="555"/>
  <c r="AQ642" i="555" s="1"/>
  <c r="AL642" i="555"/>
  <c r="AM642" i="555" s="1"/>
  <c r="AN562" i="555"/>
  <c r="AL562" i="555"/>
  <c r="AM562" i="555" s="1"/>
  <c r="AP707" i="555"/>
  <c r="AL707" i="555"/>
  <c r="AM707" i="555" s="1"/>
  <c r="AP680" i="555"/>
  <c r="AL680" i="555"/>
  <c r="AM680" i="555" s="1"/>
  <c r="AP654" i="555"/>
  <c r="AL654" i="555"/>
  <c r="AM654" i="555" s="1"/>
  <c r="AI619" i="555"/>
  <c r="AL619" i="555" s="1"/>
  <c r="AP603" i="555"/>
  <c r="AL603" i="555"/>
  <c r="AM603" i="555" s="1"/>
  <c r="AP496" i="555"/>
  <c r="AL496" i="555"/>
  <c r="AM496" i="555" s="1"/>
  <c r="AP217" i="555"/>
  <c r="AQ217" i="555" s="1"/>
  <c r="AL217" i="555"/>
  <c r="AM217" i="555" s="1"/>
  <c r="AP215" i="555"/>
  <c r="AL215" i="555"/>
  <c r="AM215" i="555" s="1"/>
  <c r="AL29" i="555"/>
  <c r="AN140" i="555"/>
  <c r="AQ140" i="555" s="1"/>
  <c r="AL140" i="555"/>
  <c r="AM140" i="555" s="1"/>
  <c r="AP1046" i="555"/>
  <c r="AL1046" i="555"/>
  <c r="AM1046" i="555" s="1"/>
  <c r="AP669" i="555"/>
  <c r="AL669" i="555"/>
  <c r="AM669" i="555" s="1"/>
  <c r="AI614" i="555"/>
  <c r="AL614" i="555" s="1"/>
  <c r="AR614" i="555" s="1"/>
  <c r="AP593" i="555"/>
  <c r="AL593" i="555"/>
  <c r="AM593" i="555" s="1"/>
  <c r="AP574" i="555"/>
  <c r="AL574" i="555"/>
  <c r="AM574" i="555" s="1"/>
  <c r="AP141" i="555"/>
  <c r="AL141" i="555"/>
  <c r="AM141" i="555" s="1"/>
  <c r="AP110" i="555"/>
  <c r="AL110" i="555"/>
  <c r="AM110" i="555" s="1"/>
  <c r="AP78" i="555"/>
  <c r="AQ78" i="555" s="1"/>
  <c r="AL78" i="555"/>
  <c r="AM78" i="555" s="1"/>
  <c r="AL11" i="555"/>
  <c r="AM11" i="555" s="1"/>
  <c r="AP1148" i="555"/>
  <c r="AL1148" i="555"/>
  <c r="AM1148" i="555" s="1"/>
  <c r="AN1128" i="555"/>
  <c r="AL1128" i="555"/>
  <c r="AM1128" i="555" s="1"/>
  <c r="AP1091" i="555"/>
  <c r="AL1091" i="555"/>
  <c r="AM1091" i="555" s="1"/>
  <c r="AP941" i="555"/>
  <c r="AQ941" i="555" s="1"/>
  <c r="AL941" i="555"/>
  <c r="AM941" i="555" s="1"/>
  <c r="AP718" i="555"/>
  <c r="AL718" i="555"/>
  <c r="AM718" i="555" s="1"/>
  <c r="AP438" i="555"/>
  <c r="AL438" i="555"/>
  <c r="AM438" i="555" s="1"/>
  <c r="AL89" i="555"/>
  <c r="AM89" i="555" s="1"/>
  <c r="AP101" i="555"/>
  <c r="AL101" i="555"/>
  <c r="AM101" i="555" s="1"/>
  <c r="AP665" i="555"/>
  <c r="AL665" i="555"/>
  <c r="AM665" i="555" s="1"/>
  <c r="AP1144" i="555"/>
  <c r="AL1144" i="555"/>
  <c r="AM1144" i="555" s="1"/>
  <c r="AP945" i="555"/>
  <c r="AL945" i="555"/>
  <c r="AM945" i="555" s="1"/>
  <c r="AP163" i="555"/>
  <c r="AL163" i="555"/>
  <c r="AM163" i="555" s="1"/>
  <c r="AL14" i="555"/>
  <c r="AM14" i="555" s="1"/>
  <c r="AP705" i="555"/>
  <c r="AL705" i="555"/>
  <c r="AM705" i="555" s="1"/>
  <c r="AN540" i="555"/>
  <c r="AQ540" i="555" s="1"/>
  <c r="AL540" i="555"/>
  <c r="AM540" i="555" s="1"/>
  <c r="AO951" i="555"/>
  <c r="AQ951" i="555" s="1"/>
  <c r="AL951" i="555"/>
  <c r="AM951" i="555" s="1"/>
  <c r="AP640" i="555"/>
  <c r="AQ640" i="555" s="1"/>
  <c r="AL640" i="555"/>
  <c r="AM640" i="555" s="1"/>
  <c r="AP214" i="555"/>
  <c r="AL214" i="555"/>
  <c r="AM214" i="555" s="1"/>
  <c r="AL60" i="555"/>
  <c r="AM60" i="555" s="1"/>
  <c r="AP35" i="555"/>
  <c r="AL35" i="555"/>
  <c r="AM35" i="555" s="1"/>
  <c r="AP1132" i="555"/>
  <c r="AL1132" i="555"/>
  <c r="AM1132" i="555" s="1"/>
  <c r="AP871" i="555"/>
  <c r="AL871" i="555"/>
  <c r="AM871" i="555" s="1"/>
  <c r="AP671" i="555"/>
  <c r="AQ671" i="555" s="1"/>
  <c r="AL671" i="555"/>
  <c r="AM671" i="555" s="1"/>
  <c r="AP943" i="555"/>
  <c r="AL943" i="555"/>
  <c r="AM943" i="555" s="1"/>
  <c r="AP922" i="555"/>
  <c r="AL922" i="555"/>
  <c r="AM922" i="555" s="1"/>
  <c r="AP661" i="555"/>
  <c r="AL661" i="555"/>
  <c r="AM661" i="555" s="1"/>
  <c r="AP216" i="555"/>
  <c r="AQ216" i="555" s="1"/>
  <c r="AL216" i="555"/>
  <c r="AM216" i="555" s="1"/>
  <c r="AL96" i="555"/>
  <c r="AM96" i="555" s="1"/>
  <c r="AP149" i="555"/>
  <c r="AL149" i="555"/>
  <c r="AM149" i="555" s="1"/>
  <c r="AN1129" i="555"/>
  <c r="AQ1129" i="555" s="1"/>
  <c r="AL1129" i="555"/>
  <c r="AM1129" i="555" s="1"/>
  <c r="AL1088" i="555"/>
  <c r="AM1088" i="555" s="1"/>
  <c r="AO1055" i="555"/>
  <c r="AL1055" i="555"/>
  <c r="AM1055" i="555" s="1"/>
  <c r="AP971" i="555"/>
  <c r="AQ971" i="555" s="1"/>
  <c r="AL971" i="555"/>
  <c r="AM971" i="555" s="1"/>
  <c r="AP1131" i="555"/>
  <c r="AQ1131" i="555" s="1"/>
  <c r="AL1131" i="555"/>
  <c r="AM1131" i="555" s="1"/>
  <c r="AP1108" i="555"/>
  <c r="AQ1108" i="555" s="1"/>
  <c r="AL1108" i="555"/>
  <c r="AM1108" i="555" s="1"/>
  <c r="AP1045" i="555"/>
  <c r="AL1045" i="555"/>
  <c r="AM1045" i="555" s="1"/>
  <c r="AP940" i="555"/>
  <c r="AQ940" i="555" s="1"/>
  <c r="AL940" i="555"/>
  <c r="AM940" i="555" s="1"/>
  <c r="AP865" i="555"/>
  <c r="AL865" i="555"/>
  <c r="AM865" i="555" s="1"/>
  <c r="AP809" i="555"/>
  <c r="AQ809" i="555" s="1"/>
  <c r="AL809" i="555"/>
  <c r="AM809" i="555" s="1"/>
  <c r="AP787" i="555"/>
  <c r="AL787" i="555"/>
  <c r="AM787" i="555" s="1"/>
  <c r="AI724" i="555"/>
  <c r="AL724" i="555" s="1"/>
  <c r="AP800" i="555"/>
  <c r="AL800" i="555"/>
  <c r="AM800" i="555" s="1"/>
  <c r="AP872" i="555"/>
  <c r="AQ872" i="555" s="1"/>
  <c r="AL872" i="555"/>
  <c r="AM872" i="555" s="1"/>
  <c r="AP907" i="555"/>
  <c r="AL907" i="555"/>
  <c r="AM907" i="555" s="1"/>
  <c r="AP719" i="555"/>
  <c r="AL719" i="555"/>
  <c r="AM719" i="555" s="1"/>
  <c r="AP682" i="555"/>
  <c r="AQ682" i="555" s="1"/>
  <c r="AL682" i="555"/>
  <c r="AM682" i="555" s="1"/>
  <c r="AP643" i="555"/>
  <c r="AL643" i="555"/>
  <c r="AM643" i="555" s="1"/>
  <c r="AP609" i="555"/>
  <c r="AQ609" i="555" s="1"/>
  <c r="AL609" i="555"/>
  <c r="AM609" i="555" s="1"/>
  <c r="AN555" i="555"/>
  <c r="D34" i="6" s="1"/>
  <c r="AL555" i="555"/>
  <c r="AM555" i="555" s="1"/>
  <c r="AP667" i="555"/>
  <c r="AQ667" i="555" s="1"/>
  <c r="AL667" i="555"/>
  <c r="AM667" i="555" s="1"/>
  <c r="AP636" i="555"/>
  <c r="AQ636" i="555" s="1"/>
  <c r="AL636" i="555"/>
  <c r="AM636" i="555" s="1"/>
  <c r="AP608" i="555"/>
  <c r="AQ608" i="555" s="1"/>
  <c r="AL608" i="555"/>
  <c r="AM608" i="555" s="1"/>
  <c r="AP572" i="555"/>
  <c r="AL572" i="555"/>
  <c r="AM572" i="555" s="1"/>
  <c r="AP688" i="555"/>
  <c r="AQ688" i="555" s="1"/>
  <c r="AL688" i="555"/>
  <c r="AM688" i="555" s="1"/>
  <c r="AP662" i="555"/>
  <c r="AL662" i="555"/>
  <c r="AM662" i="555" s="1"/>
  <c r="AN627" i="555"/>
  <c r="AQ627" i="555" s="1"/>
  <c r="AL627" i="555"/>
  <c r="AM627" i="555" s="1"/>
  <c r="AP595" i="555"/>
  <c r="AL595" i="555"/>
  <c r="AM595" i="555" s="1"/>
  <c r="AP575" i="555"/>
  <c r="AL575" i="555"/>
  <c r="AM575" i="555" s="1"/>
  <c r="AN541" i="555"/>
  <c r="AQ541" i="555" s="1"/>
  <c r="AL541" i="555"/>
  <c r="AM541" i="555" s="1"/>
  <c r="AL91" i="555"/>
  <c r="AM91" i="555" s="1"/>
  <c r="AL13" i="555"/>
  <c r="AL53" i="555"/>
  <c r="AL16" i="555"/>
  <c r="AM16" i="555" s="1"/>
  <c r="AP185" i="555"/>
  <c r="AL185" i="555"/>
  <c r="AM185" i="555" s="1"/>
  <c r="AP960" i="555"/>
  <c r="AQ960" i="555" s="1"/>
  <c r="AL960" i="555"/>
  <c r="AM960" i="555" s="1"/>
  <c r="AP710" i="555"/>
  <c r="AL710" i="555"/>
  <c r="AM710" i="555" s="1"/>
  <c r="AP679" i="555"/>
  <c r="AL679" i="555"/>
  <c r="AM679" i="555" s="1"/>
  <c r="AI689" i="555"/>
  <c r="AL689" i="555" s="1"/>
  <c r="AR689" i="555" s="1"/>
  <c r="AP602" i="555"/>
  <c r="AL602" i="555"/>
  <c r="AM602" i="555" s="1"/>
  <c r="AP164" i="555"/>
  <c r="AQ164" i="555" s="1"/>
  <c r="AL164" i="555"/>
  <c r="AM164" i="555" s="1"/>
  <c r="AL88" i="555"/>
  <c r="AM88" i="555" s="1"/>
  <c r="AL22" i="555"/>
  <c r="AM22" i="555" s="1"/>
  <c r="AP1093" i="555"/>
  <c r="AQ1093" i="555" s="1"/>
  <c r="AL1093" i="555"/>
  <c r="AM1093" i="555" s="1"/>
  <c r="AP1077" i="555"/>
  <c r="AQ1077" i="555" s="1"/>
  <c r="AL1077" i="555"/>
  <c r="AM1077" i="555" s="1"/>
  <c r="AP1105" i="555"/>
  <c r="AL1105" i="555"/>
  <c r="AM1105" i="555" s="1"/>
  <c r="AP1147" i="555"/>
  <c r="AQ1147" i="555" s="1"/>
  <c r="AL1147" i="555"/>
  <c r="AM1147" i="555" s="1"/>
  <c r="AP1121" i="555"/>
  <c r="AL1121" i="555"/>
  <c r="AM1121" i="555" s="1"/>
  <c r="AO1090" i="555"/>
  <c r="AQ1090" i="555" s="1"/>
  <c r="AL1090" i="555"/>
  <c r="AM1090" i="555" s="1"/>
  <c r="AP1043" i="555"/>
  <c r="AL1043" i="555"/>
  <c r="AM1043" i="555" s="1"/>
  <c r="AP957" i="555"/>
  <c r="AL957" i="555"/>
  <c r="AM957" i="555" s="1"/>
  <c r="AP1109" i="555"/>
  <c r="AQ1109" i="555" s="1"/>
  <c r="AL1109" i="555"/>
  <c r="AM1109" i="555" s="1"/>
  <c r="AP1092" i="555"/>
  <c r="AL1092" i="555"/>
  <c r="AM1092" i="555" s="1"/>
  <c r="AP1076" i="555"/>
  <c r="AQ1076" i="555" s="1"/>
  <c r="AL1076" i="555"/>
  <c r="AM1076" i="555" s="1"/>
  <c r="AP1066" i="555"/>
  <c r="AL1066" i="555"/>
  <c r="AM1066" i="555" s="1"/>
  <c r="AP1049" i="555"/>
  <c r="AL1049" i="555"/>
  <c r="AM1049" i="555" s="1"/>
  <c r="AP978" i="555"/>
  <c r="AL978" i="555"/>
  <c r="AM978" i="555" s="1"/>
  <c r="AP946" i="555"/>
  <c r="AQ946" i="555" s="1"/>
  <c r="AL946" i="555"/>
  <c r="AM946" i="555" s="1"/>
  <c r="AP867" i="555"/>
  <c r="AL867" i="555"/>
  <c r="AM867" i="555" s="1"/>
  <c r="AP855" i="555"/>
  <c r="AL855" i="555"/>
  <c r="AM855" i="555" s="1"/>
  <c r="AP728" i="555"/>
  <c r="AQ728" i="555" s="1"/>
  <c r="AL728" i="555"/>
  <c r="AM728" i="555" s="1"/>
  <c r="AP713" i="555"/>
  <c r="AQ713" i="555" s="1"/>
  <c r="AL713" i="555"/>
  <c r="AM713" i="555" s="1"/>
  <c r="AP899" i="555"/>
  <c r="AQ899" i="555" s="1"/>
  <c r="AL899" i="555"/>
  <c r="AM899" i="555" s="1"/>
  <c r="AP786" i="555"/>
  <c r="AL786" i="555"/>
  <c r="AM786" i="555" s="1"/>
  <c r="AP796" i="555"/>
  <c r="AQ796" i="555" s="1"/>
  <c r="AL796" i="555"/>
  <c r="AM796" i="555" s="1"/>
  <c r="AP686" i="555"/>
  <c r="AQ686" i="555" s="1"/>
  <c r="AL686" i="555"/>
  <c r="AM686" i="555" s="1"/>
  <c r="AP664" i="555"/>
  <c r="AQ664" i="555" s="1"/>
  <c r="AL664" i="555"/>
  <c r="AM664" i="555" s="1"/>
  <c r="AP648" i="555"/>
  <c r="AL648" i="555"/>
  <c r="AM648" i="555" s="1"/>
  <c r="AN629" i="555"/>
  <c r="AQ629" i="555" s="1"/>
  <c r="AL629" i="555"/>
  <c r="AM629" i="555" s="1"/>
  <c r="AP613" i="555"/>
  <c r="AL613" i="555"/>
  <c r="AM613" i="555" s="1"/>
  <c r="AP597" i="555"/>
  <c r="AL597" i="555"/>
  <c r="AM597" i="555" s="1"/>
  <c r="AP577" i="555"/>
  <c r="AQ577" i="555" s="1"/>
  <c r="AL577" i="555"/>
  <c r="AM577" i="555" s="1"/>
  <c r="AP559" i="555"/>
  <c r="AQ559" i="555" s="1"/>
  <c r="AL559" i="555"/>
  <c r="AM559" i="555" s="1"/>
  <c r="AN543" i="555"/>
  <c r="D26" i="6" s="1"/>
  <c r="AL543" i="555"/>
  <c r="AM543" i="555" s="1"/>
  <c r="AP655" i="555"/>
  <c r="AQ655" i="555" s="1"/>
  <c r="AL655" i="555"/>
  <c r="AM655" i="555" s="1"/>
  <c r="AP639" i="555"/>
  <c r="AL639" i="555"/>
  <c r="AM639" i="555" s="1"/>
  <c r="AN624" i="555"/>
  <c r="AQ624" i="555" s="1"/>
  <c r="AL624" i="555"/>
  <c r="AM624" i="555" s="1"/>
  <c r="AP610" i="555"/>
  <c r="AL610" i="555"/>
  <c r="AM610" i="555" s="1"/>
  <c r="AP596" i="555"/>
  <c r="AQ596" i="555" s="1"/>
  <c r="AL596" i="555"/>
  <c r="AM596" i="555" s="1"/>
  <c r="AP576" i="555"/>
  <c r="AQ576" i="555" s="1"/>
  <c r="AL576" i="555"/>
  <c r="AM576" i="555" s="1"/>
  <c r="AP558" i="555"/>
  <c r="AQ558" i="555" s="1"/>
  <c r="AL558" i="555"/>
  <c r="AM558" i="555" s="1"/>
  <c r="AN538" i="555"/>
  <c r="AL538" i="555"/>
  <c r="AM538" i="555" s="1"/>
  <c r="AN692" i="555"/>
  <c r="D18" i="6" s="1"/>
  <c r="AL692" i="555"/>
  <c r="AM692" i="555" s="1"/>
  <c r="AP666" i="555"/>
  <c r="AL666" i="555"/>
  <c r="AM666" i="555" s="1"/>
  <c r="AP650" i="555"/>
  <c r="AL650" i="555"/>
  <c r="AM650" i="555" s="1"/>
  <c r="AN615" i="555"/>
  <c r="AL615" i="555"/>
  <c r="AM615" i="555" s="1"/>
  <c r="AP599" i="555"/>
  <c r="AQ599" i="555" s="1"/>
  <c r="AL599" i="555"/>
  <c r="AM599" i="555" s="1"/>
  <c r="AP579" i="555"/>
  <c r="AQ579" i="555" s="1"/>
  <c r="AL579" i="555"/>
  <c r="AM579" i="555" s="1"/>
  <c r="AN561" i="555"/>
  <c r="AQ561" i="555" s="1"/>
  <c r="AL561" i="555"/>
  <c r="AM561" i="555" s="1"/>
  <c r="AN545" i="555"/>
  <c r="D30" i="6" s="1"/>
  <c r="AL545" i="555"/>
  <c r="AM545" i="555" s="1"/>
  <c r="AN111" i="555"/>
  <c r="AL111" i="555"/>
  <c r="AM111" i="555" s="1"/>
  <c r="AL95" i="555"/>
  <c r="AM95" i="555" s="1"/>
  <c r="AP69" i="555"/>
  <c r="AL69" i="555"/>
  <c r="AL42" i="555"/>
  <c r="AM42" i="555" s="1"/>
  <c r="AP17" i="555"/>
  <c r="AL17" i="555"/>
  <c r="AP57" i="555"/>
  <c r="AQ57" i="555" s="1"/>
  <c r="AL57" i="555"/>
  <c r="AM57" i="555" s="1"/>
  <c r="AP41" i="555"/>
  <c r="AL41" i="555"/>
  <c r="AL25" i="555"/>
  <c r="AM25" i="555" s="1"/>
  <c r="AP77" i="555"/>
  <c r="AL77" i="555"/>
  <c r="AM77" i="555" s="1"/>
  <c r="AP1112" i="555"/>
  <c r="AQ1112" i="555" s="1"/>
  <c r="AL1112" i="555"/>
  <c r="AM1112" i="555" s="1"/>
  <c r="AI722" i="555"/>
  <c r="AL722" i="555" s="1"/>
  <c r="AP913" i="555"/>
  <c r="AQ913" i="555" s="1"/>
  <c r="AL913" i="555"/>
  <c r="AM913" i="555" s="1"/>
  <c r="AI715" i="555"/>
  <c r="AL715" i="555" s="1"/>
  <c r="AP721" i="555"/>
  <c r="AL721" i="555"/>
  <c r="AM721" i="555" s="1"/>
  <c r="AP681" i="555"/>
  <c r="AQ681" i="555" s="1"/>
  <c r="AL681" i="555"/>
  <c r="AM681" i="555" s="1"/>
  <c r="AN693" i="555"/>
  <c r="D14" i="6" s="1"/>
  <c r="AL693" i="555"/>
  <c r="AM693" i="555" s="1"/>
  <c r="AP606" i="555"/>
  <c r="AL606" i="555"/>
  <c r="AM606" i="555" s="1"/>
  <c r="AP586" i="555"/>
  <c r="AL586" i="555"/>
  <c r="AM586" i="555" s="1"/>
  <c r="AN570" i="555"/>
  <c r="AQ570" i="555" s="1"/>
  <c r="AL570" i="555"/>
  <c r="AM570" i="555" s="1"/>
  <c r="AP150" i="555"/>
  <c r="AQ150" i="555" s="1"/>
  <c r="AL150" i="555"/>
  <c r="AM150" i="555" s="1"/>
  <c r="AL90" i="555"/>
  <c r="AM90" i="555" s="1"/>
  <c r="AP56" i="555"/>
  <c r="AQ56" i="555" s="1"/>
  <c r="AL56" i="555"/>
  <c r="AM56" i="555" s="1"/>
  <c r="AL48" i="555"/>
  <c r="AM48" i="555" s="1"/>
  <c r="AO706" i="555"/>
  <c r="AL706" i="555"/>
  <c r="AM706" i="555" s="1"/>
  <c r="AP39" i="555"/>
  <c r="AL39" i="555"/>
  <c r="AM39" i="555" s="1"/>
  <c r="AO97" i="555"/>
  <c r="AL97" i="555"/>
  <c r="AM97" i="555" s="1"/>
  <c r="AP59" i="555"/>
  <c r="AL59" i="555"/>
  <c r="AM59" i="555" s="1"/>
  <c r="AP105" i="555"/>
  <c r="AL105" i="555"/>
  <c r="AM105" i="555" s="1"/>
  <c r="AP202" i="555"/>
  <c r="AQ202" i="555" s="1"/>
  <c r="AL202" i="555"/>
  <c r="AM202" i="555" s="1"/>
  <c r="AL83" i="555"/>
  <c r="AM83" i="555" s="1"/>
  <c r="AP68" i="555"/>
  <c r="AQ68" i="555" s="1"/>
  <c r="AL68" i="555"/>
  <c r="AM68" i="555" s="1"/>
  <c r="AN630" i="555"/>
  <c r="AL630" i="555"/>
  <c r="AM630" i="555" s="1"/>
  <c r="AL15" i="555"/>
  <c r="AM15" i="555" s="1"/>
  <c r="AP1081" i="555"/>
  <c r="AQ1081" i="555" s="1"/>
  <c r="AL1081" i="555"/>
  <c r="AM1081" i="555" s="1"/>
  <c r="AP970" i="555"/>
  <c r="AQ970" i="555" s="1"/>
  <c r="AL970" i="555"/>
  <c r="AM970" i="555" s="1"/>
  <c r="AP246" i="555"/>
  <c r="AL246" i="555"/>
  <c r="AM246" i="555" s="1"/>
  <c r="AL54" i="555"/>
  <c r="AM54" i="555" s="1"/>
  <c r="AL1127" i="555"/>
  <c r="AM1127" i="555" s="1"/>
  <c r="AP1106" i="555"/>
  <c r="AQ1106" i="555" s="1"/>
  <c r="AL1106" i="555"/>
  <c r="AM1106" i="555" s="1"/>
  <c r="AP894" i="555"/>
  <c r="AQ894" i="555" s="1"/>
  <c r="AL894" i="555"/>
  <c r="AM894" i="555" s="1"/>
  <c r="AP649" i="555"/>
  <c r="AL649" i="555"/>
  <c r="AM649" i="555" s="1"/>
  <c r="AP546" i="555"/>
  <c r="AL546" i="555"/>
  <c r="AM546" i="555" s="1"/>
  <c r="AL52" i="555"/>
  <c r="AM52" i="555" s="1"/>
  <c r="AL43" i="555"/>
  <c r="AM43" i="555" s="1"/>
  <c r="AP32" i="555"/>
  <c r="AQ32" i="555" s="1"/>
  <c r="AL32" i="555"/>
  <c r="AM32" i="555" s="1"/>
  <c r="AP1099" i="555"/>
  <c r="AL1099" i="555"/>
  <c r="AM1099" i="555" s="1"/>
  <c r="AP810" i="555"/>
  <c r="AQ810" i="555" s="1"/>
  <c r="AL810" i="555"/>
  <c r="AM810" i="555" s="1"/>
  <c r="AP638" i="555"/>
  <c r="AL638" i="555"/>
  <c r="AM638" i="555" s="1"/>
  <c r="AP1059" i="555"/>
  <c r="AL1059" i="555"/>
  <c r="AM1059" i="555" s="1"/>
  <c r="AP939" i="555"/>
  <c r="AL939" i="555"/>
  <c r="AM939" i="555" s="1"/>
  <c r="AP869" i="555"/>
  <c r="AL869" i="555"/>
  <c r="AM869" i="555" s="1"/>
  <c r="AP687" i="555"/>
  <c r="AL687" i="555"/>
  <c r="AM687" i="555" s="1"/>
  <c r="AP490" i="555"/>
  <c r="AL490" i="555"/>
  <c r="AM490" i="555" s="1"/>
  <c r="AL93" i="555"/>
  <c r="AM93" i="555" s="1"/>
  <c r="AL49" i="555"/>
  <c r="AP949" i="555"/>
  <c r="AL949" i="555"/>
  <c r="AM949" i="555" s="1"/>
  <c r="AP933" i="555"/>
  <c r="AL933" i="555"/>
  <c r="AM933" i="555" s="1"/>
  <c r="AP917" i="555"/>
  <c r="AQ917" i="555" s="1"/>
  <c r="AL917" i="555"/>
  <c r="AM917" i="555" s="1"/>
  <c r="AP685" i="555"/>
  <c r="AL685" i="555"/>
  <c r="AM685" i="555" s="1"/>
  <c r="AP103" i="555"/>
  <c r="AQ103" i="555" s="1"/>
  <c r="AL103" i="555"/>
  <c r="AM103" i="555" s="1"/>
  <c r="AL92" i="555"/>
  <c r="AM92" i="555" s="1"/>
  <c r="AL24" i="555"/>
  <c r="AM24" i="555" s="1"/>
  <c r="AP1082" i="555"/>
  <c r="AQ1082" i="555" s="1"/>
  <c r="AL1082" i="555"/>
  <c r="AM1082" i="555" s="1"/>
  <c r="AP1051" i="555"/>
  <c r="AL1051" i="555"/>
  <c r="AM1051" i="555" s="1"/>
  <c r="AP961" i="555"/>
  <c r="AL961" i="555"/>
  <c r="AM961" i="555" s="1"/>
  <c r="AP948" i="555"/>
  <c r="AL948" i="555"/>
  <c r="AM948" i="555" s="1"/>
  <c r="AP1133" i="555"/>
  <c r="AQ1133" i="555" s="1"/>
  <c r="AL1133" i="555"/>
  <c r="AM1133" i="555" s="1"/>
  <c r="AP1100" i="555"/>
  <c r="AQ1100" i="555" s="1"/>
  <c r="AL1100" i="555"/>
  <c r="AM1100" i="555" s="1"/>
  <c r="AL1084" i="555"/>
  <c r="AM1084" i="555" s="1"/>
  <c r="AP1071" i="555"/>
  <c r="AL1071" i="555"/>
  <c r="AM1071" i="555" s="1"/>
  <c r="AN1061" i="555"/>
  <c r="D54" i="6" s="1"/>
  <c r="AL1061" i="555"/>
  <c r="AM1061" i="555" s="1"/>
  <c r="AP963" i="555"/>
  <c r="AL963" i="555"/>
  <c r="AM963" i="555" s="1"/>
  <c r="AP736" i="555"/>
  <c r="AL736" i="555"/>
  <c r="AM736" i="555" s="1"/>
  <c r="AP720" i="555"/>
  <c r="AL720" i="555"/>
  <c r="AM720" i="555" s="1"/>
  <c r="AP737" i="555"/>
  <c r="AL737" i="555"/>
  <c r="AM737" i="555" s="1"/>
  <c r="AP891" i="555"/>
  <c r="AP942" i="555"/>
  <c r="AQ942" i="555" s="1"/>
  <c r="AL942" i="555"/>
  <c r="AM942" i="555" s="1"/>
  <c r="AP738" i="555"/>
  <c r="AQ738" i="555" s="1"/>
  <c r="AL738" i="555"/>
  <c r="AM738" i="555" s="1"/>
  <c r="AP712" i="555"/>
  <c r="AL712" i="555"/>
  <c r="AM712" i="555" s="1"/>
  <c r="AN694" i="555"/>
  <c r="AL694" i="555"/>
  <c r="AM694" i="555" s="1"/>
  <c r="AP656" i="555"/>
  <c r="AQ656" i="555" s="1"/>
  <c r="AL656" i="555"/>
  <c r="AM656" i="555" s="1"/>
  <c r="AP637" i="555"/>
  <c r="AL637" i="555"/>
  <c r="AM637" i="555" s="1"/>
  <c r="AN621" i="555"/>
  <c r="D21" i="6" s="1"/>
  <c r="AL621" i="555"/>
  <c r="AM621" i="555" s="1"/>
  <c r="AP605" i="555"/>
  <c r="AL605" i="555"/>
  <c r="AM605" i="555" s="1"/>
  <c r="AP585" i="555"/>
  <c r="AQ585" i="555" s="1"/>
  <c r="AL585" i="555"/>
  <c r="AM585" i="555" s="1"/>
  <c r="AP569" i="555"/>
  <c r="AL569" i="555"/>
  <c r="AM569" i="555" s="1"/>
  <c r="AN551" i="555"/>
  <c r="D31" i="6" s="1"/>
  <c r="AL551" i="555"/>
  <c r="AM551" i="555" s="1"/>
  <c r="AP663" i="555"/>
  <c r="AL663" i="555"/>
  <c r="AM663" i="555" s="1"/>
  <c r="AP647" i="555"/>
  <c r="AQ647" i="555" s="1"/>
  <c r="AL647" i="555"/>
  <c r="AM647" i="555" s="1"/>
  <c r="AN616" i="555"/>
  <c r="AL616" i="555"/>
  <c r="AM616" i="555" s="1"/>
  <c r="AP604" i="555"/>
  <c r="AQ604" i="555" s="1"/>
  <c r="AL604" i="555"/>
  <c r="AM604" i="555" s="1"/>
  <c r="AP584" i="555"/>
  <c r="AL584" i="555"/>
  <c r="AM584" i="555" s="1"/>
  <c r="AN725" i="555"/>
  <c r="AL725" i="555"/>
  <c r="AM725" i="555" s="1"/>
  <c r="AP684" i="555"/>
  <c r="AL684" i="555"/>
  <c r="AM684" i="555" s="1"/>
  <c r="AP670" i="555"/>
  <c r="AQ670" i="555" s="1"/>
  <c r="AL670" i="555"/>
  <c r="AM670" i="555" s="1"/>
  <c r="AP658" i="555"/>
  <c r="AQ658" i="555" s="1"/>
  <c r="AL658" i="555"/>
  <c r="AM658" i="555" s="1"/>
  <c r="AP641" i="555"/>
  <c r="AL641" i="555"/>
  <c r="AM641" i="555" s="1"/>
  <c r="AN623" i="555"/>
  <c r="AQ623" i="555" s="1"/>
  <c r="AL623" i="555"/>
  <c r="AM623" i="555" s="1"/>
  <c r="AP607" i="555"/>
  <c r="AL607" i="555"/>
  <c r="AM607" i="555" s="1"/>
  <c r="AP587" i="555"/>
  <c r="AL587" i="555"/>
  <c r="AM587" i="555" s="1"/>
  <c r="AP571" i="555"/>
  <c r="AQ571" i="555" s="1"/>
  <c r="AL571" i="555"/>
  <c r="AM571" i="555" s="1"/>
  <c r="AN553" i="555"/>
  <c r="D32" i="6" s="1"/>
  <c r="AL553" i="555"/>
  <c r="AM553" i="555" s="1"/>
  <c r="AP398" i="555"/>
  <c r="AQ398" i="555" s="1"/>
  <c r="AL398" i="555"/>
  <c r="AM398" i="555" s="1"/>
  <c r="AP219" i="555"/>
  <c r="AQ219" i="555" s="1"/>
  <c r="AL219" i="555"/>
  <c r="AM219" i="555" s="1"/>
  <c r="AN148" i="555"/>
  <c r="AQ148" i="555" s="1"/>
  <c r="AL148" i="555"/>
  <c r="AM148" i="555" s="1"/>
  <c r="AP104" i="555"/>
  <c r="AL104" i="555"/>
  <c r="AM104" i="555" s="1"/>
  <c r="AL87" i="555"/>
  <c r="AM87" i="555" s="1"/>
  <c r="AL58" i="555"/>
  <c r="AM58" i="555" s="1"/>
  <c r="AP34" i="555"/>
  <c r="AL34" i="555"/>
  <c r="AM34" i="555" s="1"/>
  <c r="AL23" i="555"/>
  <c r="AM23" i="555" s="1"/>
  <c r="AP183" i="555"/>
  <c r="AL183" i="555"/>
  <c r="AM183" i="555" s="1"/>
  <c r="AP73" i="555"/>
  <c r="AL73" i="555"/>
  <c r="AM73" i="555" s="1"/>
  <c r="AP63" i="555"/>
  <c r="AQ63" i="555" s="1"/>
  <c r="AL63" i="555"/>
  <c r="AM63" i="555" s="1"/>
  <c r="AP33" i="555"/>
  <c r="AQ33" i="555" s="1"/>
  <c r="AL33" i="555"/>
  <c r="AM33" i="555" s="1"/>
  <c r="AL12" i="555"/>
  <c r="AM12" i="555" s="1"/>
  <c r="AP905" i="555"/>
  <c r="AQ905" i="555" s="1"/>
  <c r="AL905" i="555"/>
  <c r="AM905" i="555" s="1"/>
  <c r="AP1150" i="555"/>
  <c r="AL1150" i="555"/>
  <c r="AM1150" i="555" s="1"/>
  <c r="AP1115" i="555"/>
  <c r="AQ1115" i="555" s="1"/>
  <c r="AL1115" i="555"/>
  <c r="AM1115" i="555" s="1"/>
  <c r="AP714" i="555"/>
  <c r="AQ714" i="555" s="1"/>
  <c r="AL714" i="555"/>
  <c r="AM714" i="555" s="1"/>
  <c r="AP673" i="555"/>
  <c r="AQ673" i="555" s="1"/>
  <c r="AL673" i="555"/>
  <c r="AM673" i="555" s="1"/>
  <c r="AN618" i="555"/>
  <c r="AQ618" i="555" s="1"/>
  <c r="AL618" i="555"/>
  <c r="AM618" i="555" s="1"/>
  <c r="AP598" i="555"/>
  <c r="AQ598" i="555" s="1"/>
  <c r="AL598" i="555"/>
  <c r="AM598" i="555" s="1"/>
  <c r="AP578" i="555"/>
  <c r="AL578" i="555"/>
  <c r="AM578" i="555" s="1"/>
  <c r="AP152" i="555"/>
  <c r="AQ152" i="555" s="1"/>
  <c r="AL152" i="555"/>
  <c r="AM152" i="555" s="1"/>
  <c r="AP112" i="555"/>
  <c r="AL112" i="555"/>
  <c r="AM112" i="555" s="1"/>
  <c r="AL84" i="555"/>
  <c r="AM84" i="555" s="1"/>
  <c r="AL30" i="555"/>
  <c r="AM30" i="555" s="1"/>
  <c r="AP1089" i="555"/>
  <c r="AQ1089" i="555" s="1"/>
  <c r="AL1089" i="555"/>
  <c r="AM1089" i="555" s="1"/>
  <c r="AP731" i="555"/>
  <c r="AL731" i="555"/>
  <c r="AM731" i="555" s="1"/>
  <c r="AP727" i="555"/>
  <c r="AL727" i="555"/>
  <c r="AM727" i="555" s="1"/>
  <c r="AP494" i="555"/>
  <c r="AL494" i="555"/>
  <c r="AM494" i="555" s="1"/>
  <c r="AP102" i="555"/>
  <c r="AQ102" i="555" s="1"/>
  <c r="AL102" i="555"/>
  <c r="AM102" i="555" s="1"/>
  <c r="AL85" i="555"/>
  <c r="AM85" i="555" s="1"/>
  <c r="AN143" i="555"/>
  <c r="AL143" i="555"/>
  <c r="AM143" i="555" s="1"/>
  <c r="AL47" i="555"/>
  <c r="AM47" i="555" s="1"/>
  <c r="AP788" i="555"/>
  <c r="AL788" i="555"/>
  <c r="AM788" i="555" s="1"/>
  <c r="AL1056" i="555"/>
  <c r="AM1056" i="555" s="1"/>
  <c r="AI142" i="555"/>
  <c r="AL142" i="555" s="1"/>
  <c r="AR142" i="555" s="1"/>
  <c r="AN958" i="555"/>
  <c r="AQ958" i="555" s="1"/>
  <c r="AL958" i="555"/>
  <c r="AM958" i="555" s="1"/>
  <c r="AL82" i="555"/>
  <c r="AM82" i="555" s="1"/>
  <c r="AN544" i="555"/>
  <c r="D28" i="6" s="1"/>
  <c r="AL544" i="555"/>
  <c r="AM544" i="555" s="1"/>
  <c r="AI1085" i="555"/>
  <c r="AL1085" i="555" s="1"/>
  <c r="AM1085" i="555" s="1"/>
  <c r="AN1075" i="555"/>
  <c r="D79" i="6" s="1"/>
  <c r="AL1075" i="555"/>
  <c r="AM1075" i="555" s="1"/>
  <c r="AP1050" i="555"/>
  <c r="AQ1050" i="555" s="1"/>
  <c r="AL1050" i="555"/>
  <c r="AM1050" i="555" s="1"/>
  <c r="AP962" i="555"/>
  <c r="AL962" i="555"/>
  <c r="AM962" i="555" s="1"/>
  <c r="AN730" i="555"/>
  <c r="AQ730" i="555" s="1"/>
  <c r="AL730" i="555"/>
  <c r="AM730" i="555" s="1"/>
  <c r="AN626" i="555"/>
  <c r="AQ626" i="555" s="1"/>
  <c r="AL626" i="555"/>
  <c r="AM626" i="555" s="1"/>
  <c r="AN556" i="555"/>
  <c r="D35" i="6" s="1"/>
  <c r="AL556" i="555"/>
  <c r="AM556" i="555" s="1"/>
  <c r="AP493" i="555"/>
  <c r="AL493" i="555"/>
  <c r="AM493" i="555" s="1"/>
  <c r="AP108" i="555"/>
  <c r="AL108" i="555"/>
  <c r="AM108" i="555" s="1"/>
  <c r="AP1114" i="555"/>
  <c r="AL1114" i="555"/>
  <c r="AM1114" i="555" s="1"/>
  <c r="AP711" i="555"/>
  <c r="AQ711" i="555" s="1"/>
  <c r="AL711" i="555"/>
  <c r="AM711" i="555" s="1"/>
  <c r="AP644" i="555"/>
  <c r="AL644" i="555"/>
  <c r="AM644" i="555" s="1"/>
  <c r="AL61" i="555"/>
  <c r="AM61" i="555" s="1"/>
  <c r="AP36" i="555"/>
  <c r="AQ36" i="555" s="1"/>
  <c r="AL36" i="555"/>
  <c r="AM36" i="555" s="1"/>
  <c r="AP1058" i="555"/>
  <c r="AL1058" i="555"/>
  <c r="AM1058" i="555" s="1"/>
  <c r="AP956" i="555"/>
  <c r="AL956" i="555"/>
  <c r="AM956" i="555" s="1"/>
  <c r="AP726" i="555"/>
  <c r="AQ726" i="555" s="1"/>
  <c r="AL726" i="555"/>
  <c r="AM726" i="555" s="1"/>
  <c r="AP212" i="555"/>
  <c r="AL212" i="555"/>
  <c r="AM212" i="555" s="1"/>
  <c r="AP947" i="555"/>
  <c r="AL947" i="555"/>
  <c r="AM947" i="555" s="1"/>
  <c r="AO99" i="555"/>
  <c r="AQ99" i="555" s="1"/>
  <c r="AL99" i="555"/>
  <c r="AM99" i="555" s="1"/>
  <c r="AL86" i="555"/>
  <c r="AM86" i="555" s="1"/>
  <c r="AN1273" i="555"/>
  <c r="AQ1273" i="555" s="1"/>
  <c r="AO13" i="555"/>
  <c r="AP65" i="555"/>
  <c r="AN16" i="555"/>
  <c r="AN1286" i="555"/>
  <c r="AQ1286" i="555" s="1"/>
  <c r="AN90" i="555"/>
  <c r="AN94" i="555"/>
  <c r="AQ94" i="555" s="1"/>
  <c r="AO51" i="555"/>
  <c r="AO83" i="555"/>
  <c r="AQ83" i="555" s="1"/>
  <c r="AP14" i="555"/>
  <c r="AN1285" i="555"/>
  <c r="AQ1285" i="555" s="1"/>
  <c r="AN1280" i="555"/>
  <c r="AN1292" i="555"/>
  <c r="AQ1292" i="555" s="1"/>
  <c r="AN86" i="555"/>
  <c r="AO53" i="555"/>
  <c r="AQ53" i="555" s="1"/>
  <c r="AN1272" i="555"/>
  <c r="AQ1272" i="555" s="1"/>
  <c r="AN1283" i="555"/>
  <c r="AQ1283" i="555" s="1"/>
  <c r="AN87" i="555"/>
  <c r="AQ87" i="555" s="1"/>
  <c r="AN58" i="555"/>
  <c r="AO23" i="555"/>
  <c r="AQ23" i="555" s="1"/>
  <c r="AN12" i="555"/>
  <c r="AN88" i="555"/>
  <c r="AN22" i="555"/>
  <c r="D38" i="6" s="1"/>
  <c r="AN9" i="555"/>
  <c r="AN85" i="555"/>
  <c r="AN15" i="555"/>
  <c r="AO1290" i="555"/>
  <c r="AQ1290" i="555" s="1"/>
  <c r="AN1284" i="555"/>
  <c r="AQ1284" i="555" s="1"/>
  <c r="AN1277" i="555"/>
  <c r="AP61" i="555"/>
  <c r="AN96" i="555"/>
  <c r="AQ96" i="555" s="1"/>
  <c r="AN55" i="555"/>
  <c r="AN91" i="555"/>
  <c r="AO26" i="555"/>
  <c r="AO10" i="555"/>
  <c r="AP72" i="555"/>
  <c r="AP62" i="555"/>
  <c r="AQ62" i="555" s="1"/>
  <c r="AO45" i="555"/>
  <c r="AQ45" i="555" s="1"/>
  <c r="AO29" i="555"/>
  <c r="AN89" i="555"/>
  <c r="AQ89" i="555" s="1"/>
  <c r="AO47" i="555"/>
  <c r="AQ47" i="555" s="1"/>
  <c r="AP64" i="555"/>
  <c r="AQ64" i="555" s="1"/>
  <c r="AO1288" i="555"/>
  <c r="AQ1288" i="555" s="1"/>
  <c r="AN1282" i="555"/>
  <c r="AN1276" i="555"/>
  <c r="AQ1276" i="555" s="1"/>
  <c r="AP60" i="555"/>
  <c r="AN44" i="555"/>
  <c r="AQ44" i="555" s="1"/>
  <c r="AN93" i="555"/>
  <c r="AN49" i="555"/>
  <c r="AQ49" i="555" s="1"/>
  <c r="AO1279" i="555"/>
  <c r="AQ1279" i="555" s="1"/>
  <c r="AN1274" i="555"/>
  <c r="AQ1274" i="555" s="1"/>
  <c r="AN95" i="555"/>
  <c r="AN42" i="555"/>
  <c r="AN25" i="555"/>
  <c r="D40" i="6" s="1"/>
  <c r="AN1289" i="555"/>
  <c r="AQ1289" i="555" s="1"/>
  <c r="AO1278" i="555"/>
  <c r="AQ1278" i="555" s="1"/>
  <c r="AN1293" i="555"/>
  <c r="AQ1293" i="555" s="1"/>
  <c r="AP11" i="555"/>
  <c r="AN82" i="555"/>
  <c r="D44" i="6" s="1"/>
  <c r="AN1287" i="555"/>
  <c r="AQ1287" i="555" s="1"/>
  <c r="AN1281" i="555"/>
  <c r="AN52" i="555"/>
  <c r="AQ52" i="555" s="1"/>
  <c r="AO43" i="555"/>
  <c r="AN92" i="555"/>
  <c r="AG60" i="555"/>
  <c r="AH60" i="555" s="1"/>
  <c r="AG152" i="555"/>
  <c r="AH152" i="555" s="1"/>
  <c r="AG61" i="555"/>
  <c r="AH61" i="555" s="1"/>
  <c r="AG83" i="555"/>
  <c r="AH83" i="555" s="1"/>
  <c r="AP1582" i="555"/>
  <c r="AO1582" i="555"/>
  <c r="AN1582" i="555"/>
  <c r="AP1598" i="555"/>
  <c r="AN1598" i="555"/>
  <c r="AP1592" i="555"/>
  <c r="AO1592" i="555"/>
  <c r="AN1592" i="555"/>
  <c r="AN1760" i="555"/>
  <c r="D77" i="6" s="1"/>
  <c r="AP1557" i="555"/>
  <c r="AO1557" i="555"/>
  <c r="AN1557" i="555"/>
  <c r="AO1535" i="555"/>
  <c r="AN1535" i="555"/>
  <c r="AP1535" i="555"/>
  <c r="AN1755" i="555"/>
  <c r="D85" i="6" s="1"/>
  <c r="AP1583" i="555"/>
  <c r="AO1583" i="555"/>
  <c r="AN1583" i="555"/>
  <c r="AN1538" i="555"/>
  <c r="AP1538" i="555"/>
  <c r="AO1538" i="555"/>
  <c r="AN1757" i="555"/>
  <c r="D76" i="6" s="1"/>
  <c r="AO1539" i="555"/>
  <c r="AN1539" i="555"/>
  <c r="AP1539" i="555"/>
  <c r="AO1596" i="555"/>
  <c r="AN1596" i="555"/>
  <c r="AP1596" i="555"/>
  <c r="AN1751" i="555"/>
  <c r="AP1751" i="555"/>
  <c r="AO1751" i="555"/>
  <c r="AN1594" i="555"/>
  <c r="AP1594" i="555"/>
  <c r="AO1594" i="555"/>
  <c r="AP1275" i="555"/>
  <c r="AO1275" i="555"/>
  <c r="AN1275" i="555"/>
  <c r="AN1792" i="555"/>
  <c r="D87" i="6" s="1"/>
  <c r="AN1788" i="555"/>
  <c r="D82" i="6" s="1"/>
  <c r="AN1728" i="555"/>
  <c r="D74" i="6" s="1"/>
  <c r="AN1761" i="555"/>
  <c r="D75" i="6" s="1"/>
  <c r="AN1758" i="555"/>
  <c r="D83" i="6" s="1"/>
  <c r="AO1714" i="555"/>
  <c r="AN1714" i="555"/>
  <c r="AP1714" i="555"/>
  <c r="AN1534" i="555"/>
  <c r="AP1534" i="555"/>
  <c r="AO1534" i="555"/>
  <c r="AP1537" i="555"/>
  <c r="AO1537" i="555"/>
  <c r="AN1537" i="555"/>
  <c r="AP1291" i="555"/>
  <c r="AO1291" i="555"/>
  <c r="AN1291" i="555"/>
  <c r="AO1372" i="555"/>
  <c r="C28" i="19" s="1"/>
  <c r="AN1372" i="555"/>
  <c r="D59" i="6" s="1"/>
  <c r="AP1372" i="555"/>
  <c r="AN1749" i="555"/>
  <c r="D78" i="6" s="1"/>
  <c r="AG64" i="555"/>
  <c r="AH64" i="555" s="1"/>
  <c r="AP54" i="555"/>
  <c r="AO54" i="555"/>
  <c r="AN54" i="555"/>
  <c r="AP1056" i="555"/>
  <c r="AO1056" i="555"/>
  <c r="AN1056" i="555"/>
  <c r="AN84" i="555"/>
  <c r="D45" i="6" s="1"/>
  <c r="AP84" i="555"/>
  <c r="AO84" i="555"/>
  <c r="AO48" i="555"/>
  <c r="AN48" i="555"/>
  <c r="AP48" i="555"/>
  <c r="AP50" i="555"/>
  <c r="AO50" i="555"/>
  <c r="AN50" i="555"/>
  <c r="AP1084" i="555"/>
  <c r="AO1084" i="555"/>
  <c r="AN1084" i="555"/>
  <c r="AP1088" i="555"/>
  <c r="AO1088" i="555"/>
  <c r="AN1088" i="555"/>
  <c r="AO1127" i="555"/>
  <c r="AN1127" i="555"/>
  <c r="D70" i="6" s="1"/>
  <c r="AP1127" i="555"/>
  <c r="AP24" i="555"/>
  <c r="AN24" i="555"/>
  <c r="D39" i="6" s="1"/>
  <c r="AO24" i="555"/>
  <c r="AN30" i="555"/>
  <c r="AO30" i="555"/>
  <c r="AP30" i="555"/>
  <c r="AP27" i="555"/>
  <c r="AO27" i="555"/>
  <c r="AN27" i="555"/>
  <c r="D41" i="6" s="1"/>
  <c r="AG89" i="555"/>
  <c r="AH89" i="555" s="1"/>
  <c r="AG78" i="555"/>
  <c r="AH78" i="555" s="1"/>
  <c r="AG59" i="555"/>
  <c r="AH59" i="555" s="1"/>
  <c r="AO14" i="555"/>
  <c r="AN14" i="555"/>
  <c r="AG103" i="555"/>
  <c r="AH103" i="555" s="1"/>
  <c r="AO11" i="555"/>
  <c r="AN11" i="555"/>
  <c r="AG82" i="555"/>
  <c r="AH82" i="555" s="1"/>
  <c r="AG212" i="555"/>
  <c r="AH212" i="555" s="1"/>
  <c r="AG79" i="555"/>
  <c r="AH79" i="555" s="1"/>
  <c r="AG56" i="555"/>
  <c r="AH56" i="555" s="1"/>
  <c r="AG85" i="555"/>
  <c r="AH85" i="555" s="1"/>
  <c r="AG86" i="555"/>
  <c r="AH86" i="555" s="1"/>
  <c r="AG58" i="555"/>
  <c r="AH58" i="555" s="1"/>
  <c r="AG96" i="555"/>
  <c r="AH96" i="555" s="1"/>
  <c r="AJ1736" i="555"/>
  <c r="AL1736" i="555" s="1"/>
  <c r="AR1736" i="555" s="1"/>
  <c r="AJ1741" i="555"/>
  <c r="AL1741" i="555" s="1"/>
  <c r="AJ1738" i="555"/>
  <c r="AL1738" i="555" s="1"/>
  <c r="AJ1735" i="555"/>
  <c r="AL1735" i="555" s="1"/>
  <c r="AJ1750" i="555"/>
  <c r="AL1750" i="555" s="1"/>
  <c r="AJ1737" i="555"/>
  <c r="AL1737" i="555" s="1"/>
  <c r="AJ1740" i="555"/>
  <c r="AL1740" i="555" s="1"/>
  <c r="AJ1746" i="555"/>
  <c r="AL1746" i="555" s="1"/>
  <c r="AJ1730" i="555"/>
  <c r="AL1730" i="555" s="1"/>
  <c r="AJ1721" i="555"/>
  <c r="AL1721" i="555" s="1"/>
  <c r="AR1721" i="555" s="1"/>
  <c r="AJ1731" i="555"/>
  <c r="AL1731" i="555" s="1"/>
  <c r="AK1725" i="555"/>
  <c r="AL1725" i="555" s="1"/>
  <c r="AJ1710" i="555"/>
  <c r="AL1710" i="555" s="1"/>
  <c r="AJ1705" i="555"/>
  <c r="AL1705" i="555" s="1"/>
  <c r="AK1704" i="555"/>
  <c r="AL1704" i="555" s="1"/>
  <c r="AK1712" i="555"/>
  <c r="AL1712" i="555" s="1"/>
  <c r="AJ1708" i="555"/>
  <c r="AL1708" i="555" s="1"/>
  <c r="AK1703" i="555"/>
  <c r="AL1703" i="555" s="1"/>
  <c r="AJ1711" i="555"/>
  <c r="AL1711" i="555" s="1"/>
  <c r="AJ1709" i="555"/>
  <c r="AL1709" i="555" s="1"/>
  <c r="AJ1706" i="555"/>
  <c r="AL1706" i="555" s="1"/>
  <c r="AJ1655" i="555"/>
  <c r="AL1655" i="555" s="1"/>
  <c r="AJ1654" i="555"/>
  <c r="AL1654" i="555" s="1"/>
  <c r="AJ1691" i="555"/>
  <c r="AL1691" i="555" s="1"/>
  <c r="AR1691" i="555" s="1"/>
  <c r="AJ1692" i="555"/>
  <c r="AL1692" i="555" s="1"/>
  <c r="AJ1653" i="555"/>
  <c r="AL1653" i="555" s="1"/>
  <c r="AJ1622" i="555"/>
  <c r="AL1622" i="555" s="1"/>
  <c r="AJ1624" i="555"/>
  <c r="AL1624" i="555" s="1"/>
  <c r="AJ1625" i="555"/>
  <c r="AL1625" i="555" s="1"/>
  <c r="AJ1623" i="555"/>
  <c r="AL1623" i="555" s="1"/>
  <c r="AR1623" i="555" s="1"/>
  <c r="AJ1611" i="555"/>
  <c r="AL1611" i="555" s="1"/>
  <c r="AJ1610" i="555"/>
  <c r="AL1610" i="555" s="1"/>
  <c r="AJ1608" i="555"/>
  <c r="AL1608" i="555" s="1"/>
  <c r="AJ1612" i="555"/>
  <c r="AL1612" i="555" s="1"/>
  <c r="AR1612" i="555" s="1"/>
  <c r="AJ1593" i="555"/>
  <c r="AL1593" i="555" s="1"/>
  <c r="AJ1565" i="555"/>
  <c r="AL1565" i="555" s="1"/>
  <c r="AJ1568" i="555"/>
  <c r="AL1568" i="555" s="1"/>
  <c r="AR1568" i="555" s="1"/>
  <c r="AJ1560" i="555"/>
  <c r="AL1560" i="555" s="1"/>
  <c r="AJ1563" i="555"/>
  <c r="AL1563" i="555" s="1"/>
  <c r="AJ1566" i="555"/>
  <c r="AL1566" i="555" s="1"/>
  <c r="AR1566" i="555" s="1"/>
  <c r="AJ1564" i="555"/>
  <c r="AL1564" i="555" s="1"/>
  <c r="AJ1559" i="555"/>
  <c r="AL1559" i="555" s="1"/>
  <c r="AJ1548" i="555"/>
  <c r="AL1548" i="555" s="1"/>
  <c r="AJ1546" i="555"/>
  <c r="AL1546" i="555" s="1"/>
  <c r="AJ1547" i="555"/>
  <c r="AL1547" i="555" s="1"/>
  <c r="AJ1549" i="555"/>
  <c r="AL1549" i="555" s="1"/>
  <c r="AJ1550" i="555"/>
  <c r="AL1550" i="555" s="1"/>
  <c r="AJ1541" i="555"/>
  <c r="AL1541" i="555" s="1"/>
  <c r="AJ1543" i="555"/>
  <c r="AL1543" i="555" s="1"/>
  <c r="AJ1542" i="555"/>
  <c r="AL1542" i="555" s="1"/>
  <c r="AR1542" i="555" s="1"/>
  <c r="AJ1540" i="555"/>
  <c r="AL1540" i="555" s="1"/>
  <c r="AJ1544" i="555"/>
  <c r="AL1544" i="555" s="1"/>
  <c r="AR1544" i="555" s="1"/>
  <c r="AJ1536" i="555"/>
  <c r="AL1536" i="555" s="1"/>
  <c r="AJ1532" i="555"/>
  <c r="AL1532" i="555" s="1"/>
  <c r="AJ1531" i="555"/>
  <c r="AL1531" i="555" s="1"/>
  <c r="AJ1533" i="555"/>
  <c r="AL1533" i="555" s="1"/>
  <c r="AJ1523" i="555"/>
  <c r="AL1523" i="555" s="1"/>
  <c r="AJ1522" i="555"/>
  <c r="AL1522" i="555" s="1"/>
  <c r="AJ1524" i="555"/>
  <c r="AL1524" i="555" s="1"/>
  <c r="AR1524" i="555" s="1"/>
  <c r="AJ1521" i="555"/>
  <c r="AL1521" i="555" s="1"/>
  <c r="AJ1512" i="555"/>
  <c r="AL1512" i="555" s="1"/>
  <c r="AR1512" i="555" s="1"/>
  <c r="AJ1518" i="555"/>
  <c r="AL1518" i="555" s="1"/>
  <c r="AJ1513" i="555"/>
  <c r="AL1513" i="555" s="1"/>
  <c r="AJ1515" i="555"/>
  <c r="AL1515" i="555" s="1"/>
  <c r="AJ1494" i="555"/>
  <c r="AL1494" i="555" s="1"/>
  <c r="AJ1495" i="555"/>
  <c r="AL1495" i="555" s="1"/>
  <c r="AJ1493" i="555"/>
  <c r="AL1493" i="555" s="1"/>
  <c r="AJ1464" i="555"/>
  <c r="AL1464" i="555" s="1"/>
  <c r="AJ1466" i="555"/>
  <c r="AL1466" i="555" s="1"/>
  <c r="AJ1462" i="555"/>
  <c r="AL1462" i="555" s="1"/>
  <c r="AR1462" i="555" s="1"/>
  <c r="AJ1468" i="555"/>
  <c r="AL1468" i="555" s="1"/>
  <c r="AJ1467" i="555"/>
  <c r="AL1467" i="555" s="1"/>
  <c r="AJ1465" i="555"/>
  <c r="AL1465" i="555" s="1"/>
  <c r="AJ1463" i="555"/>
  <c r="AL1463" i="555" s="1"/>
  <c r="AJ1460" i="555"/>
  <c r="AL1460" i="555" s="1"/>
  <c r="AJ1447" i="555"/>
  <c r="AL1447" i="555" s="1"/>
  <c r="AJ1450" i="555"/>
  <c r="AL1450" i="555" s="1"/>
  <c r="AJ1452" i="555"/>
  <c r="AL1452" i="555" s="1"/>
  <c r="AJ1455" i="555"/>
  <c r="AL1455" i="555" s="1"/>
  <c r="AJ1453" i="555"/>
  <c r="AL1453" i="555" s="1"/>
  <c r="AJ1457" i="555"/>
  <c r="AL1457" i="555" s="1"/>
  <c r="AJ1454" i="555"/>
  <c r="AL1454" i="555" s="1"/>
  <c r="AJ1458" i="555"/>
  <c r="AL1458" i="555" s="1"/>
  <c r="AJ1456" i="555"/>
  <c r="AL1456" i="555" s="1"/>
  <c r="AJ1451" i="555"/>
  <c r="AL1451" i="555" s="1"/>
  <c r="AJ1443" i="555"/>
  <c r="AL1443" i="555" s="1"/>
  <c r="AJ1436" i="555"/>
  <c r="AL1436" i="555" s="1"/>
  <c r="AJ1429" i="555"/>
  <c r="AL1429" i="555" s="1"/>
  <c r="AJ1440" i="555"/>
  <c r="AL1440" i="555" s="1"/>
  <c r="AJ1432" i="555"/>
  <c r="AL1432" i="555" s="1"/>
  <c r="AJ1433" i="555"/>
  <c r="AL1433" i="555" s="1"/>
  <c r="AJ1437" i="555"/>
  <c r="AL1437" i="555" s="1"/>
  <c r="AJ1430" i="555"/>
  <c r="AL1430" i="555" s="1"/>
  <c r="AJ1444" i="555"/>
  <c r="AL1444" i="555" s="1"/>
  <c r="AJ1439" i="555"/>
  <c r="AL1439" i="555" s="1"/>
  <c r="AJ1426" i="555"/>
  <c r="AL1426" i="555" s="1"/>
  <c r="AJ1417" i="555"/>
  <c r="AL1417" i="555" s="1"/>
  <c r="AJ1423" i="555"/>
  <c r="AL1423" i="555" s="1"/>
  <c r="AJ1408" i="555"/>
  <c r="AL1408" i="555" s="1"/>
  <c r="AJ1406" i="555"/>
  <c r="AL1406" i="555" s="1"/>
  <c r="AJ1400" i="555"/>
  <c r="AL1400" i="555" s="1"/>
  <c r="AJ1393" i="555"/>
  <c r="AL1393" i="555" s="1"/>
  <c r="AJ1418" i="555"/>
  <c r="AL1418" i="555" s="1"/>
  <c r="AJ1414" i="555"/>
  <c r="AL1414" i="555" s="1"/>
  <c r="AJ1424" i="555"/>
  <c r="AL1424" i="555" s="1"/>
  <c r="AJ1427" i="555"/>
  <c r="AL1427" i="555" s="1"/>
  <c r="AJ1425" i="555"/>
  <c r="AL1425" i="555" s="1"/>
  <c r="AR1425" i="555" s="1"/>
  <c r="AJ1419" i="555"/>
  <c r="AL1419" i="555" s="1"/>
  <c r="AJ1421" i="555"/>
  <c r="AL1421" i="555" s="1"/>
  <c r="AJ1411" i="555"/>
  <c r="AL1411" i="555" s="1"/>
  <c r="AJ1409" i="555"/>
  <c r="AL1409" i="555" s="1"/>
  <c r="AJ1407" i="555"/>
  <c r="AL1407" i="555" s="1"/>
  <c r="AJ1404" i="555"/>
  <c r="AL1404" i="555" s="1"/>
  <c r="AJ1401" i="555"/>
  <c r="AL1401" i="555" s="1"/>
  <c r="AJ1399" i="555"/>
  <c r="AL1399" i="555" s="1"/>
  <c r="AJ1394" i="555"/>
  <c r="AL1394" i="555" s="1"/>
  <c r="AJ1422" i="555"/>
  <c r="AL1422" i="555" s="1"/>
  <c r="AJ1416" i="555"/>
  <c r="AL1416" i="555" s="1"/>
  <c r="AJ1415" i="555"/>
  <c r="AL1415" i="555" s="1"/>
  <c r="AJ1428" i="555"/>
  <c r="AL1428" i="555" s="1"/>
  <c r="AJ1410" i="555"/>
  <c r="AL1410" i="555" s="1"/>
  <c r="AJ1402" i="555"/>
  <c r="AL1402" i="555" s="1"/>
  <c r="AJ1398" i="555"/>
  <c r="AL1398" i="555" s="1"/>
  <c r="AJ1390" i="555"/>
  <c r="AL1390" i="555" s="1"/>
  <c r="AJ1413" i="555"/>
  <c r="AL1413" i="555" s="1"/>
  <c r="AJ1412" i="555"/>
  <c r="AL1412" i="555" s="1"/>
  <c r="AJ1420" i="555"/>
  <c r="AL1420" i="555" s="1"/>
  <c r="AJ1391" i="555"/>
  <c r="AL1391" i="555" s="1"/>
  <c r="AJ1392" i="555"/>
  <c r="AL1392" i="555" s="1"/>
  <c r="AJ1389" i="555"/>
  <c r="AL1389" i="555" s="1"/>
  <c r="AJ1378" i="555"/>
  <c r="AL1378" i="555" s="1"/>
  <c r="AJ1379" i="555"/>
  <c r="AL1379" i="555" s="1"/>
  <c r="AJ1385" i="555"/>
  <c r="AL1385" i="555" s="1"/>
  <c r="AJ1381" i="555"/>
  <c r="AL1381" i="555" s="1"/>
  <c r="AJ1375" i="555"/>
  <c r="AL1375" i="555" s="1"/>
  <c r="AJ1380" i="555"/>
  <c r="AL1380" i="555" s="1"/>
  <c r="AJ1386" i="555"/>
  <c r="AL1386" i="555" s="1"/>
  <c r="AJ1377" i="555"/>
  <c r="AL1377" i="555" s="1"/>
  <c r="AJ1384" i="555"/>
  <c r="AL1384" i="555" s="1"/>
  <c r="AJ1382" i="555"/>
  <c r="AL1382" i="555" s="1"/>
  <c r="AJ1383" i="555"/>
  <c r="AL1383" i="555" s="1"/>
  <c r="AJ1374" i="555"/>
  <c r="AL1374" i="555" s="1"/>
  <c r="AJ1366" i="555"/>
  <c r="AL1366" i="555" s="1"/>
  <c r="AJ1365" i="555"/>
  <c r="AL1365" i="555" s="1"/>
  <c r="AJ1345" i="555"/>
  <c r="AL1345" i="555" s="1"/>
  <c r="AJ1364" i="555"/>
  <c r="AL1364" i="555" s="1"/>
  <c r="AJ1362" i="555"/>
  <c r="AL1362" i="555" s="1"/>
  <c r="AJ1352" i="555"/>
  <c r="AL1352" i="555" s="1"/>
  <c r="AJ1344" i="555"/>
  <c r="AL1344" i="555" s="1"/>
  <c r="AJ1336" i="555"/>
  <c r="AL1336" i="555" s="1"/>
  <c r="AJ1332" i="555"/>
  <c r="AL1332" i="555" s="1"/>
  <c r="AJ1343" i="555"/>
  <c r="AL1343" i="555" s="1"/>
  <c r="AJ1363" i="555"/>
  <c r="AL1363" i="555" s="1"/>
  <c r="AJ1341" i="555"/>
  <c r="AL1341" i="555" s="1"/>
  <c r="AJ1353" i="555"/>
  <c r="AL1353" i="555" s="1"/>
  <c r="AJ1346" i="555"/>
  <c r="AL1346" i="555" s="1"/>
  <c r="AJ1337" i="555"/>
  <c r="AL1337" i="555" s="1"/>
  <c r="AJ1333" i="555"/>
  <c r="AL1333" i="555" s="1"/>
  <c r="AJ1355" i="555"/>
  <c r="AL1355" i="555" s="1"/>
  <c r="AJ1347" i="555"/>
  <c r="AL1347" i="555" s="1"/>
  <c r="AJ1359" i="555"/>
  <c r="AL1359" i="555" s="1"/>
  <c r="AJ1349" i="555"/>
  <c r="AL1349" i="555" s="1"/>
  <c r="AJ1360" i="555"/>
  <c r="AL1360" i="555" s="1"/>
  <c r="AJ1350" i="555"/>
  <c r="AL1350" i="555" s="1"/>
  <c r="AJ1342" i="555"/>
  <c r="AL1342" i="555" s="1"/>
  <c r="AJ1339" i="555"/>
  <c r="AL1339" i="555" s="1"/>
  <c r="AJ1335" i="555"/>
  <c r="AL1335" i="555" s="1"/>
  <c r="AJ1351" i="555"/>
  <c r="AL1351" i="555" s="1"/>
  <c r="AJ1354" i="555"/>
  <c r="AL1354" i="555" s="1"/>
  <c r="AJ1356" i="555"/>
  <c r="AL1356" i="555" s="1"/>
  <c r="AJ1348" i="555"/>
  <c r="AL1348" i="555" s="1"/>
  <c r="AJ1338" i="555"/>
  <c r="AL1338" i="555" s="1"/>
  <c r="AJ1334" i="555"/>
  <c r="AL1334" i="555" s="1"/>
  <c r="AJ1331" i="555"/>
  <c r="AL1331" i="555" s="1"/>
  <c r="AJ1330" i="555"/>
  <c r="AL1330" i="555" s="1"/>
  <c r="AJ1329" i="555"/>
  <c r="AL1329" i="555" s="1"/>
  <c r="AJ1361" i="555"/>
  <c r="AL1361" i="555" s="1"/>
  <c r="AJ1324" i="555"/>
  <c r="AL1324" i="555" s="1"/>
  <c r="AJ1327" i="555"/>
  <c r="AL1327" i="555" s="1"/>
  <c r="AJ1326" i="555"/>
  <c r="AL1326" i="555" s="1"/>
  <c r="AJ1325" i="555"/>
  <c r="AL1325" i="555" s="1"/>
  <c r="AJ1328" i="555"/>
  <c r="AL1328" i="555" s="1"/>
  <c r="AJ1321" i="555"/>
  <c r="AL1321" i="555" s="1"/>
  <c r="AJ1301" i="555"/>
  <c r="AL1301" i="555" s="1"/>
  <c r="AJ1302" i="555"/>
  <c r="AL1302" i="555" s="1"/>
  <c r="AJ1311" i="555"/>
  <c r="AL1311" i="555" s="1"/>
  <c r="AJ1309" i="555"/>
  <c r="AL1309" i="555" s="1"/>
  <c r="AJ1307" i="555"/>
  <c r="AL1307" i="555" s="1"/>
  <c r="AJ1319" i="555"/>
  <c r="AL1319" i="555" s="1"/>
  <c r="AJ1317" i="555"/>
  <c r="AL1317" i="555" s="1"/>
  <c r="AJ1303" i="555"/>
  <c r="AL1303" i="555" s="1"/>
  <c r="AJ1304" i="555"/>
  <c r="AL1304" i="555" s="1"/>
  <c r="AJ1312" i="555"/>
  <c r="AL1312" i="555" s="1"/>
  <c r="AJ1320" i="555"/>
  <c r="AL1320" i="555" s="1"/>
  <c r="AJ1305" i="555"/>
  <c r="AL1305" i="555" s="1"/>
  <c r="AJ1306" i="555"/>
  <c r="AL1306" i="555" s="1"/>
  <c r="AJ1315" i="555"/>
  <c r="AL1315" i="555" s="1"/>
  <c r="AJ1314" i="555"/>
  <c r="AL1314" i="555" s="1"/>
  <c r="AJ1310" i="555"/>
  <c r="AL1310" i="555" s="1"/>
  <c r="AJ1308" i="555"/>
  <c r="AL1308" i="555" s="1"/>
  <c r="AJ1322" i="555"/>
  <c r="AL1322" i="555" s="1"/>
  <c r="AJ1318" i="555"/>
  <c r="AL1318" i="555" s="1"/>
  <c r="AJ1300" i="555"/>
  <c r="AL1300" i="555" s="1"/>
  <c r="AJ1313" i="555"/>
  <c r="AL1313" i="555" s="1"/>
  <c r="AK1299" i="555"/>
  <c r="AL1299" i="555" s="1"/>
  <c r="AK1297" i="555"/>
  <c r="AL1297" i="555" s="1"/>
  <c r="AK1295" i="555"/>
  <c r="AL1295" i="555" s="1"/>
  <c r="AK1298" i="555"/>
  <c r="AL1298" i="555" s="1"/>
  <c r="AK1296" i="555"/>
  <c r="AL1296" i="555" s="1"/>
  <c r="AJ1270" i="555"/>
  <c r="AL1270" i="555" s="1"/>
  <c r="AJ1271" i="555"/>
  <c r="AL1271" i="555" s="1"/>
  <c r="AJ1267" i="555"/>
  <c r="AL1267" i="555" s="1"/>
  <c r="AJ1241" i="555"/>
  <c r="AL1241" i="555" s="1"/>
  <c r="AJ1248" i="555"/>
  <c r="AL1248" i="555" s="1"/>
  <c r="AJ1232" i="555"/>
  <c r="AL1232" i="555" s="1"/>
  <c r="AJ1237" i="555"/>
  <c r="AL1237" i="555" s="1"/>
  <c r="AJ1223" i="555"/>
  <c r="AL1223" i="555" s="1"/>
  <c r="AR1223" i="555" s="1"/>
  <c r="AJ1218" i="555"/>
  <c r="AL1218" i="555" s="1"/>
  <c r="AJ1226" i="555"/>
  <c r="AL1226" i="555" s="1"/>
  <c r="AJ1227" i="555"/>
  <c r="AL1227" i="555" s="1"/>
  <c r="AJ1225" i="555"/>
  <c r="AL1225" i="555" s="1"/>
  <c r="AJ1216" i="555"/>
  <c r="AJ1224" i="555"/>
  <c r="AL1224" i="555" s="1"/>
  <c r="AJ1222" i="555"/>
  <c r="AL1222" i="555" s="1"/>
  <c r="AJ1228" i="555"/>
  <c r="AL1228" i="555" s="1"/>
  <c r="AK1211" i="555"/>
  <c r="AL1211" i="555" s="1"/>
  <c r="AK1206" i="555"/>
  <c r="AL1206" i="555" s="1"/>
  <c r="AK1210" i="555"/>
  <c r="AL1210" i="555" s="1"/>
  <c r="AK1207" i="555"/>
  <c r="AL1207" i="555" s="1"/>
  <c r="AK1212" i="555"/>
  <c r="AL1212" i="555" s="1"/>
  <c r="AK1204" i="555"/>
  <c r="AL1204" i="555" s="1"/>
  <c r="AK1209" i="555"/>
  <c r="AL1209" i="555" s="1"/>
  <c r="AK1205" i="555"/>
  <c r="AL1205" i="555" s="1"/>
  <c r="AK1208" i="555"/>
  <c r="AL1208" i="555" s="1"/>
  <c r="AK1188" i="555"/>
  <c r="AL1188" i="555" s="1"/>
  <c r="AK1195" i="555"/>
  <c r="AL1195" i="555" s="1"/>
  <c r="AK1172" i="555"/>
  <c r="AL1172" i="555" s="1"/>
  <c r="AK1177" i="555"/>
  <c r="AL1177" i="555" s="1"/>
  <c r="AK1194" i="555"/>
  <c r="AL1194" i="555" s="1"/>
  <c r="AK1186" i="555"/>
  <c r="AL1186" i="555" s="1"/>
  <c r="AK1178" i="555"/>
  <c r="AL1178" i="555" s="1"/>
  <c r="AR1178" i="555" s="1"/>
  <c r="AK1199" i="555"/>
  <c r="AL1199" i="555" s="1"/>
  <c r="AK1171" i="555"/>
  <c r="AL1171" i="555" s="1"/>
  <c r="AK1196" i="555"/>
  <c r="AL1196" i="555" s="1"/>
  <c r="AK1187" i="555"/>
  <c r="AL1187" i="555" s="1"/>
  <c r="AK1200" i="555"/>
  <c r="AL1200" i="555" s="1"/>
  <c r="AK1197" i="555"/>
  <c r="AL1197" i="555" s="1"/>
  <c r="AK1192" i="555"/>
  <c r="AL1192" i="555" s="1"/>
  <c r="AK1202" i="555"/>
  <c r="AL1202" i="555" s="1"/>
  <c r="AK1198" i="555"/>
  <c r="AL1198" i="555" s="1"/>
  <c r="AK1189" i="555"/>
  <c r="AL1189" i="555" s="1"/>
  <c r="AK1191" i="555"/>
  <c r="AL1191" i="555" s="1"/>
  <c r="AR1191" i="555" s="1"/>
  <c r="AK1193" i="555"/>
  <c r="AL1193" i="555" s="1"/>
  <c r="AK1185" i="555"/>
  <c r="AL1185" i="555" s="1"/>
  <c r="AK1176" i="555"/>
  <c r="AL1176" i="555" s="1"/>
  <c r="AR1176" i="555" s="1"/>
  <c r="AK1173" i="555"/>
  <c r="AL1173" i="555" s="1"/>
  <c r="AK1203" i="555"/>
  <c r="AL1203" i="555" s="1"/>
  <c r="AK1190" i="555"/>
  <c r="AL1190" i="555" s="1"/>
  <c r="AK1174" i="555"/>
  <c r="AL1174" i="555" s="1"/>
  <c r="AK1175" i="555"/>
  <c r="AL1175" i="555" s="1"/>
  <c r="AK1163" i="555"/>
  <c r="AL1163" i="555" s="1"/>
  <c r="AK1160" i="555"/>
  <c r="AL1160" i="555" s="1"/>
  <c r="AK1167" i="555"/>
  <c r="AL1167" i="555" s="1"/>
  <c r="AK1168" i="555"/>
  <c r="AL1168" i="555" s="1"/>
  <c r="AK1162" i="555"/>
  <c r="AL1162" i="555" s="1"/>
  <c r="AK1164" i="555"/>
  <c r="AL1164" i="555" s="1"/>
  <c r="AK1161" i="555"/>
  <c r="AL1161" i="555" s="1"/>
  <c r="AK1165" i="555"/>
  <c r="AL1165" i="555" s="1"/>
  <c r="AK1166" i="555"/>
  <c r="AL1166" i="555" s="1"/>
  <c r="AK1158" i="555"/>
  <c r="AL1158" i="555" s="1"/>
  <c r="AK1156" i="555"/>
  <c r="AL1156" i="555" s="1"/>
  <c r="AK1155" i="555"/>
  <c r="AL1155" i="555" s="1"/>
  <c r="AK1157" i="555"/>
  <c r="AL1157" i="555" s="1"/>
  <c r="AR1157" i="555" s="1"/>
  <c r="AK1154" i="555"/>
  <c r="AI1134" i="555"/>
  <c r="AL1134" i="555" s="1"/>
  <c r="AI1120" i="555"/>
  <c r="AL1120" i="555" s="1"/>
  <c r="AI1125" i="555"/>
  <c r="AL1125" i="555" s="1"/>
  <c r="AI1117" i="555"/>
  <c r="AL1117" i="555" s="1"/>
  <c r="AI1119" i="555"/>
  <c r="AL1119" i="555" s="1"/>
  <c r="AI1102" i="555"/>
  <c r="AL1102" i="555" s="1"/>
  <c r="AR1102" i="555" s="1"/>
  <c r="AI1098" i="555"/>
  <c r="AL1098" i="555" s="1"/>
  <c r="AI1103" i="555"/>
  <c r="AL1103" i="555" s="1"/>
  <c r="AI1101" i="555"/>
  <c r="AL1101" i="555" s="1"/>
  <c r="AI1104" i="555"/>
  <c r="AL1104" i="555" s="1"/>
  <c r="AI1096" i="555"/>
  <c r="AL1096" i="555" s="1"/>
  <c r="AI1095" i="555"/>
  <c r="AL1095" i="555" s="1"/>
  <c r="AI1083" i="555"/>
  <c r="AL1083" i="555" s="1"/>
  <c r="AI1079" i="555"/>
  <c r="AL1079" i="555" s="1"/>
  <c r="AI1080" i="555"/>
  <c r="AL1080" i="555" s="1"/>
  <c r="AK1074" i="555"/>
  <c r="AL1074" i="555" s="1"/>
  <c r="AI1072" i="555"/>
  <c r="AL1072" i="555" s="1"/>
  <c r="AI1073" i="555"/>
  <c r="AL1073" i="555" s="1"/>
  <c r="AI1070" i="555"/>
  <c r="AL1070" i="555" s="1"/>
  <c r="AI1067" i="555"/>
  <c r="AL1067" i="555" s="1"/>
  <c r="AI1064" i="555"/>
  <c r="AL1064" i="555" s="1"/>
  <c r="AI1060" i="555"/>
  <c r="AL1060" i="555" s="1"/>
  <c r="AR1060" i="555" s="1"/>
  <c r="AI1057" i="555"/>
  <c r="AL1057" i="555" s="1"/>
  <c r="AI1054" i="555"/>
  <c r="AL1054" i="555" s="1"/>
  <c r="AK1048" i="555"/>
  <c r="AL1048" i="555" s="1"/>
  <c r="AI1053" i="555"/>
  <c r="AL1053" i="555" s="1"/>
  <c r="AI1052" i="555"/>
  <c r="AL1052" i="555" s="1"/>
  <c r="AI1044" i="555"/>
  <c r="AL1044" i="555" s="1"/>
  <c r="AK1037" i="555"/>
  <c r="AL1037" i="555" s="1"/>
  <c r="AK1029" i="555"/>
  <c r="AL1029" i="555" s="1"/>
  <c r="AK1021" i="555"/>
  <c r="AL1021" i="555" s="1"/>
  <c r="AK1030" i="555"/>
  <c r="AL1030" i="555" s="1"/>
  <c r="AK1026" i="555"/>
  <c r="AL1026" i="555" s="1"/>
  <c r="AK1036" i="555"/>
  <c r="AL1036" i="555" s="1"/>
  <c r="AK1020" i="555"/>
  <c r="AL1020" i="555" s="1"/>
  <c r="AK1014" i="555"/>
  <c r="AL1014" i="555" s="1"/>
  <c r="AK1039" i="555"/>
  <c r="AL1039" i="555" s="1"/>
  <c r="AK1023" i="555"/>
  <c r="AL1023" i="555" s="1"/>
  <c r="AK1015" i="555"/>
  <c r="AL1015" i="555" s="1"/>
  <c r="AK1019" i="555"/>
  <c r="AL1019" i="555" s="1"/>
  <c r="AK1017" i="555"/>
  <c r="AL1017" i="555" s="1"/>
  <c r="AR1017" i="555" s="1"/>
  <c r="AK1032" i="555"/>
  <c r="AL1032" i="555" s="1"/>
  <c r="AK1038" i="555"/>
  <c r="AL1038" i="555" s="1"/>
  <c r="AK1022" i="555"/>
  <c r="AL1022" i="555" s="1"/>
  <c r="AK1040" i="555"/>
  <c r="AL1040" i="555" s="1"/>
  <c r="AK1024" i="555"/>
  <c r="AL1024" i="555" s="1"/>
  <c r="AK1035" i="555"/>
  <c r="AL1035" i="555" s="1"/>
  <c r="AK1013" i="555"/>
  <c r="AL1013" i="555" s="1"/>
  <c r="AK1042" i="555"/>
  <c r="AL1042" i="555" s="1"/>
  <c r="AK1033" i="555"/>
  <c r="AL1033" i="555" s="1"/>
  <c r="AK1025" i="555"/>
  <c r="AL1025" i="555" s="1"/>
  <c r="AR1025" i="555" s="1"/>
  <c r="AK1027" i="555"/>
  <c r="AL1027" i="555" s="1"/>
  <c r="AK1034" i="555"/>
  <c r="AL1034" i="555" s="1"/>
  <c r="AK1016" i="555"/>
  <c r="AL1016" i="555" s="1"/>
  <c r="AK1028" i="555"/>
  <c r="AL1028" i="555" s="1"/>
  <c r="AK1018" i="555"/>
  <c r="AL1018" i="555" s="1"/>
  <c r="AK1031" i="555"/>
  <c r="AL1031" i="555" s="1"/>
  <c r="AI1009" i="555"/>
  <c r="AL1009" i="555" s="1"/>
  <c r="AR1009" i="555" s="1"/>
  <c r="AI1011" i="555"/>
  <c r="AL1011" i="555" s="1"/>
  <c r="AI1005" i="555"/>
  <c r="AL1005" i="555" s="1"/>
  <c r="AI972" i="555"/>
  <c r="AL972" i="555" s="1"/>
  <c r="AI1007" i="555"/>
  <c r="AL1007" i="555" s="1"/>
  <c r="AI1010" i="555"/>
  <c r="AL1010" i="555" s="1"/>
  <c r="AI1008" i="555"/>
  <c r="AL1008" i="555" s="1"/>
  <c r="AI969" i="555"/>
  <c r="AL969" i="555" s="1"/>
  <c r="AI979" i="555"/>
  <c r="AL979" i="555" s="1"/>
  <c r="AI964" i="555"/>
  <c r="AL964" i="555" s="1"/>
  <c r="AI1006" i="555"/>
  <c r="AL1006" i="555" s="1"/>
  <c r="AI937" i="555"/>
  <c r="AL937" i="555" s="1"/>
  <c r="AI936" i="555"/>
  <c r="AL936" i="555" s="1"/>
  <c r="AI935" i="555"/>
  <c r="AL935" i="555" s="1"/>
  <c r="AI934" i="555"/>
  <c r="AL934" i="555" s="1"/>
  <c r="AI924" i="555"/>
  <c r="AL924" i="555" s="1"/>
  <c r="AI920" i="555"/>
  <c r="AL920" i="555" s="1"/>
  <c r="AI926" i="555"/>
  <c r="AL926" i="555" s="1"/>
  <c r="AI919" i="555"/>
  <c r="AL919" i="555" s="1"/>
  <c r="AI915" i="555"/>
  <c r="AL915" i="555" s="1"/>
  <c r="AI929" i="555"/>
  <c r="AL929" i="555" s="1"/>
  <c r="AR929" i="555" s="1"/>
  <c r="AI918" i="555"/>
  <c r="AL918" i="555" s="1"/>
  <c r="AI931" i="555"/>
  <c r="AL931" i="555" s="1"/>
  <c r="AI923" i="555"/>
  <c r="AL923" i="555" s="1"/>
  <c r="AI927" i="555"/>
  <c r="AL927" i="555" s="1"/>
  <c r="AI932" i="555"/>
  <c r="AL932" i="555" s="1"/>
  <c r="AI921" i="555"/>
  <c r="AL921" i="555" s="1"/>
  <c r="AI930" i="555"/>
  <c r="AL930" i="555" s="1"/>
  <c r="AI925" i="555"/>
  <c r="AL925" i="555" s="1"/>
  <c r="AI928" i="555"/>
  <c r="AL928" i="555" s="1"/>
  <c r="AI916" i="555"/>
  <c r="AL916" i="555" s="1"/>
  <c r="AI904" i="555"/>
  <c r="AL904" i="555" s="1"/>
  <c r="AI908" i="555"/>
  <c r="AL908" i="555" s="1"/>
  <c r="AI910" i="555"/>
  <c r="AL910" i="555" s="1"/>
  <c r="AR910" i="555" s="1"/>
  <c r="AI912" i="555"/>
  <c r="AL912" i="555" s="1"/>
  <c r="AI906" i="555"/>
  <c r="AL906" i="555" s="1"/>
  <c r="AI914" i="555"/>
  <c r="AL914" i="555" s="1"/>
  <c r="AI909" i="555"/>
  <c r="AL909" i="555" s="1"/>
  <c r="AI896" i="555"/>
  <c r="AL896" i="555" s="1"/>
  <c r="AI901" i="555"/>
  <c r="AL901" i="555" s="1"/>
  <c r="AI897" i="555"/>
  <c r="AL897" i="555" s="1"/>
  <c r="AI902" i="555"/>
  <c r="AL902" i="555" s="1"/>
  <c r="AI900" i="555"/>
  <c r="AL900" i="555" s="1"/>
  <c r="AI898" i="555"/>
  <c r="AL898" i="555" s="1"/>
  <c r="AI893" i="555"/>
  <c r="AL893" i="555" s="1"/>
  <c r="AI892" i="555"/>
  <c r="AL892" i="555" s="1"/>
  <c r="AI883" i="555"/>
  <c r="AL883" i="555" s="1"/>
  <c r="AI876" i="555"/>
  <c r="AL876" i="555" s="1"/>
  <c r="AI890" i="555"/>
  <c r="AL890" i="555" s="1"/>
  <c r="AI884" i="555"/>
  <c r="AL884" i="555" s="1"/>
  <c r="AR884" i="555" s="1"/>
  <c r="AI873" i="555"/>
  <c r="AL873" i="555" s="1"/>
  <c r="AI886" i="555"/>
  <c r="AL886" i="555" s="1"/>
  <c r="AI874" i="555"/>
  <c r="AL874" i="555" s="1"/>
  <c r="AI877" i="555"/>
  <c r="AL877" i="555" s="1"/>
  <c r="AI889" i="555"/>
  <c r="AL889" i="555" s="1"/>
  <c r="AI879" i="555"/>
  <c r="AL879" i="555" s="1"/>
  <c r="AI875" i="555"/>
  <c r="AL875" i="555" s="1"/>
  <c r="AI885" i="555"/>
  <c r="AL885" i="555" s="1"/>
  <c r="AI887" i="555"/>
  <c r="AL887" i="555" s="1"/>
  <c r="AI888" i="555"/>
  <c r="AL888" i="555" s="1"/>
  <c r="AI878" i="555"/>
  <c r="AL878" i="555" s="1"/>
  <c r="AG108" i="555"/>
  <c r="AH108" i="555" s="1"/>
  <c r="AG216" i="555"/>
  <c r="AH216" i="555" s="1"/>
  <c r="AG105" i="555"/>
  <c r="AH105" i="555" s="1"/>
  <c r="AG77" i="555"/>
  <c r="AH77" i="555" s="1"/>
  <c r="AG151" i="555"/>
  <c r="AH151" i="555" s="1"/>
  <c r="AG63" i="555"/>
  <c r="AH63" i="555" s="1"/>
  <c r="AG102" i="555"/>
  <c r="AH102" i="555" s="1"/>
  <c r="AG97" i="555"/>
  <c r="AH97" i="555" s="1"/>
  <c r="AG73" i="555"/>
  <c r="AH73" i="555" s="1"/>
  <c r="AG18" i="555"/>
  <c r="AH18" i="555" s="1"/>
  <c r="AG40" i="555"/>
  <c r="AH40" i="555" s="1"/>
  <c r="AI858" i="555"/>
  <c r="AL858" i="555" s="1"/>
  <c r="AI817" i="555"/>
  <c r="AL817" i="555" s="1"/>
  <c r="AI798" i="555"/>
  <c r="AL798" i="555" s="1"/>
  <c r="AI777" i="555"/>
  <c r="AL777" i="555" s="1"/>
  <c r="AI816" i="555"/>
  <c r="AL816" i="555" s="1"/>
  <c r="AI782" i="555"/>
  <c r="AL782" i="555" s="1"/>
  <c r="AI767" i="555"/>
  <c r="AL767" i="555" s="1"/>
  <c r="AI771" i="555"/>
  <c r="AL771" i="555" s="1"/>
  <c r="AI811" i="555"/>
  <c r="AL811" i="555" s="1"/>
  <c r="AI773" i="555"/>
  <c r="AL773" i="555" s="1"/>
  <c r="AI612" i="555"/>
  <c r="AL612" i="555" s="1"/>
  <c r="AI700" i="555"/>
  <c r="AL700" i="555" s="1"/>
  <c r="AI323" i="555"/>
  <c r="AL323" i="555" s="1"/>
  <c r="AI125" i="555"/>
  <c r="AL125" i="555" s="1"/>
  <c r="AI813" i="555"/>
  <c r="AL813" i="555" s="1"/>
  <c r="AI794" i="555"/>
  <c r="AL794" i="555" s="1"/>
  <c r="AI775" i="555"/>
  <c r="AL775" i="555" s="1"/>
  <c r="AI854" i="555"/>
  <c r="AL854" i="555" s="1"/>
  <c r="AI812" i="555"/>
  <c r="AL812" i="555" s="1"/>
  <c r="AI797" i="555"/>
  <c r="AL797" i="555" s="1"/>
  <c r="AR797" i="555" s="1"/>
  <c r="AI780" i="555"/>
  <c r="AL780" i="555" s="1"/>
  <c r="AK851" i="555"/>
  <c r="AL851" i="555" s="1"/>
  <c r="AI870" i="555"/>
  <c r="AL870" i="555" s="1"/>
  <c r="AI734" i="555"/>
  <c r="AL734" i="555" s="1"/>
  <c r="AI807" i="555"/>
  <c r="AL807" i="555" s="1"/>
  <c r="AI550" i="555"/>
  <c r="AL550" i="555" s="1"/>
  <c r="AR550" i="555" s="1"/>
  <c r="AI321" i="555"/>
  <c r="AL321" i="555" s="1"/>
  <c r="AR321" i="555" s="1"/>
  <c r="AI119" i="555"/>
  <c r="AL119" i="555" s="1"/>
  <c r="AR119" i="555" s="1"/>
  <c r="AI820" i="555"/>
  <c r="AL820" i="555" s="1"/>
  <c r="AI834" i="555"/>
  <c r="AL834" i="555" s="1"/>
  <c r="AI769" i="555"/>
  <c r="AL769" i="555" s="1"/>
  <c r="AI866" i="555"/>
  <c r="AL866" i="555" s="1"/>
  <c r="AI833" i="555"/>
  <c r="AL833" i="555" s="1"/>
  <c r="AI793" i="555"/>
  <c r="AL793" i="555" s="1"/>
  <c r="AI774" i="555"/>
  <c r="AL774" i="555" s="1"/>
  <c r="AI823" i="555"/>
  <c r="AL823" i="555" s="1"/>
  <c r="AI792" i="555"/>
  <c r="AL792" i="555" s="1"/>
  <c r="AI678" i="555"/>
  <c r="AL678" i="555" s="1"/>
  <c r="AR678" i="555" s="1"/>
  <c r="AI779" i="555"/>
  <c r="AL779" i="555" s="1"/>
  <c r="AI632" i="555"/>
  <c r="AL632" i="555" s="1"/>
  <c r="AI815" i="555"/>
  <c r="AL815" i="555" s="1"/>
  <c r="AI699" i="555"/>
  <c r="AL699" i="555" s="1"/>
  <c r="AR699" i="555" s="1"/>
  <c r="AI635" i="555"/>
  <c r="AL635" i="555" s="1"/>
  <c r="AI325" i="555"/>
  <c r="AL325" i="555" s="1"/>
  <c r="AI115" i="555"/>
  <c r="AL115" i="555" s="1"/>
  <c r="AI698" i="555"/>
  <c r="AL698" i="555" s="1"/>
  <c r="AI862" i="555"/>
  <c r="AL862" i="555" s="1"/>
  <c r="AK821" i="555"/>
  <c r="AL821" i="555" s="1"/>
  <c r="AR821" i="555" s="1"/>
  <c r="AI781" i="555"/>
  <c r="AL781" i="555" s="1"/>
  <c r="AI818" i="555"/>
  <c r="AL818" i="555" s="1"/>
  <c r="AI803" i="555"/>
  <c r="AL803" i="555" s="1"/>
  <c r="AI772" i="555"/>
  <c r="AL772" i="555" s="1"/>
  <c r="AI860" i="555"/>
  <c r="AL860" i="555" s="1"/>
  <c r="AI729" i="555"/>
  <c r="AL729" i="555" s="1"/>
  <c r="AI633" i="555"/>
  <c r="AL633" i="555" s="1"/>
  <c r="AI768" i="555"/>
  <c r="AL768" i="555" s="1"/>
  <c r="AI704" i="555"/>
  <c r="AL704" i="555" s="1"/>
  <c r="AR704" i="555" s="1"/>
  <c r="AI702" i="555"/>
  <c r="AL702" i="555" s="1"/>
  <c r="AI696" i="555"/>
  <c r="AL696" i="555" s="1"/>
  <c r="AI676" i="555"/>
  <c r="AL676" i="555" s="1"/>
  <c r="AI631" i="555"/>
  <c r="AL631" i="555" s="1"/>
  <c r="AI319" i="555"/>
  <c r="AL319" i="555" s="1"/>
  <c r="AR319" i="555" s="1"/>
  <c r="AI129" i="555"/>
  <c r="AL129" i="555" s="1"/>
  <c r="AI863" i="555"/>
  <c r="AL863" i="555" s="1"/>
  <c r="AI476" i="555"/>
  <c r="AL476" i="555" s="1"/>
  <c r="AI146" i="555"/>
  <c r="AL146" i="555" s="1"/>
  <c r="AI124" i="555"/>
  <c r="AL124" i="555" s="1"/>
  <c r="AK850" i="555"/>
  <c r="AL850" i="555" s="1"/>
  <c r="AI474" i="555"/>
  <c r="AL474" i="555" s="1"/>
  <c r="AI135" i="555"/>
  <c r="AL135" i="555" s="1"/>
  <c r="AI122" i="555"/>
  <c r="AL122" i="555" s="1"/>
  <c r="AR122" i="555" s="1"/>
  <c r="AI117" i="555"/>
  <c r="AL117" i="555" s="1"/>
  <c r="AI130" i="555"/>
  <c r="AL130" i="555" s="1"/>
  <c r="AI324" i="555"/>
  <c r="AL324" i="555" s="1"/>
  <c r="AI770" i="555"/>
  <c r="AL770" i="555" s="1"/>
  <c r="AI472" i="555"/>
  <c r="AL472" i="555" s="1"/>
  <c r="AR472" i="555" s="1"/>
  <c r="AI132" i="555"/>
  <c r="AL132" i="555" s="1"/>
  <c r="AI116" i="555"/>
  <c r="AL116" i="555" s="1"/>
  <c r="AI548" i="555"/>
  <c r="AL548" i="555" s="1"/>
  <c r="AI822" i="555"/>
  <c r="AL822" i="555" s="1"/>
  <c r="AI795" i="555"/>
  <c r="AL795" i="555" s="1"/>
  <c r="AI184" i="555"/>
  <c r="AL184" i="555" s="1"/>
  <c r="AI552" i="555"/>
  <c r="AL552" i="555" s="1"/>
  <c r="AR552" i="555" s="1"/>
  <c r="AI856" i="555"/>
  <c r="AL856" i="555" s="1"/>
  <c r="AI778" i="555"/>
  <c r="AL778" i="555" s="1"/>
  <c r="AI703" i="555"/>
  <c r="AL703" i="555" s="1"/>
  <c r="AI701" i="555"/>
  <c r="AL701" i="555" s="1"/>
  <c r="AR701" i="555" s="1"/>
  <c r="AI814" i="555"/>
  <c r="AL814" i="555" s="1"/>
  <c r="AI318" i="555"/>
  <c r="AL318" i="555" s="1"/>
  <c r="AI136" i="555"/>
  <c r="AL136" i="555" s="1"/>
  <c r="AI118" i="555"/>
  <c r="AL118" i="555" s="1"/>
  <c r="AI776" i="555"/>
  <c r="AL776" i="555" s="1"/>
  <c r="AI799" i="555"/>
  <c r="AL799" i="555" s="1"/>
  <c r="AI121" i="555"/>
  <c r="AL121" i="555" s="1"/>
  <c r="AI127" i="555"/>
  <c r="AL127" i="555" s="1"/>
  <c r="AI739" i="555"/>
  <c r="AL739" i="555" s="1"/>
  <c r="AI675" i="555"/>
  <c r="AL675" i="555" s="1"/>
  <c r="AI120" i="555"/>
  <c r="AL120" i="555" s="1"/>
  <c r="AI859" i="555"/>
  <c r="AL859" i="555" s="1"/>
  <c r="AI126" i="555"/>
  <c r="AL126" i="555" s="1"/>
  <c r="AI134" i="555"/>
  <c r="AL134" i="555" s="1"/>
  <c r="AI634" i="555"/>
  <c r="AL634" i="555" s="1"/>
  <c r="AG112" i="555"/>
  <c r="AH112" i="555" s="1"/>
  <c r="AG202" i="555"/>
  <c r="AH202" i="555" s="1"/>
  <c r="AG69" i="555"/>
  <c r="AH69" i="555" s="1"/>
  <c r="AI697" i="555"/>
  <c r="AL697" i="555" s="1"/>
  <c r="AI695" i="555"/>
  <c r="AL695" i="555" s="1"/>
  <c r="AI677" i="555"/>
  <c r="AL677" i="555" s="1"/>
  <c r="AR677" i="555" s="1"/>
  <c r="AI568" i="555"/>
  <c r="AL568" i="555" s="1"/>
  <c r="AI567" i="555"/>
  <c r="AL567" i="555" s="1"/>
  <c r="AI566" i="555"/>
  <c r="AL566" i="555" s="1"/>
  <c r="AI563" i="555"/>
  <c r="AL563" i="555" s="1"/>
  <c r="AI524" i="555"/>
  <c r="AL524" i="555" s="1"/>
  <c r="AI527" i="555"/>
  <c r="AL527" i="555" s="1"/>
  <c r="AI530" i="555"/>
  <c r="AL530" i="555" s="1"/>
  <c r="AI529" i="555"/>
  <c r="AL529" i="555" s="1"/>
  <c r="AI532" i="555"/>
  <c r="AL532" i="555" s="1"/>
  <c r="AI533" i="555"/>
  <c r="AL533" i="555" s="1"/>
  <c r="AI535" i="555"/>
  <c r="AL535" i="555" s="1"/>
  <c r="AI526" i="555"/>
  <c r="AL526" i="555" s="1"/>
  <c r="AI525" i="555"/>
  <c r="AL525" i="555" s="1"/>
  <c r="AI534" i="555"/>
  <c r="AL534" i="555" s="1"/>
  <c r="AI528" i="555"/>
  <c r="AL528" i="555" s="1"/>
  <c r="AI531" i="555"/>
  <c r="AL531" i="555" s="1"/>
  <c r="AK498" i="555"/>
  <c r="AL498" i="555" s="1"/>
  <c r="AK511" i="555"/>
  <c r="AL511" i="555" s="1"/>
  <c r="AK522" i="555"/>
  <c r="AL522" i="555" s="1"/>
  <c r="AK505" i="555"/>
  <c r="AL505" i="555" s="1"/>
  <c r="AK508" i="555"/>
  <c r="AL508" i="555" s="1"/>
  <c r="AK501" i="555"/>
  <c r="AL501" i="555" s="1"/>
  <c r="AK504" i="555"/>
  <c r="AL504" i="555" s="1"/>
  <c r="AK500" i="555"/>
  <c r="AL500" i="555" s="1"/>
  <c r="AK519" i="555"/>
  <c r="AL519" i="555" s="1"/>
  <c r="AR519" i="555" s="1"/>
  <c r="AK509" i="555"/>
  <c r="AL509" i="555" s="1"/>
  <c r="AK521" i="555"/>
  <c r="AL521" i="555" s="1"/>
  <c r="AK518" i="555"/>
  <c r="AL518" i="555" s="1"/>
  <c r="AK502" i="555"/>
  <c r="AL502" i="555" s="1"/>
  <c r="AR502" i="555" s="1"/>
  <c r="AK513" i="555"/>
  <c r="AL513" i="555" s="1"/>
  <c r="AK506" i="555"/>
  <c r="AL506" i="555" s="1"/>
  <c r="AK520" i="555"/>
  <c r="AL520" i="555" s="1"/>
  <c r="AK516" i="555"/>
  <c r="AL516" i="555" s="1"/>
  <c r="AK512" i="555"/>
  <c r="AL512" i="555" s="1"/>
  <c r="AK507" i="555"/>
  <c r="AL507" i="555" s="1"/>
  <c r="AK515" i="555"/>
  <c r="AL515" i="555" s="1"/>
  <c r="AK514" i="555"/>
  <c r="AL514" i="555" s="1"/>
  <c r="AK517" i="555"/>
  <c r="AL517" i="555" s="1"/>
  <c r="AK499" i="555"/>
  <c r="AL499" i="555" s="1"/>
  <c r="AK503" i="555"/>
  <c r="AL503" i="555" s="1"/>
  <c r="AK497" i="555"/>
  <c r="AI484" i="555"/>
  <c r="AL484" i="555" s="1"/>
  <c r="AI477" i="555"/>
  <c r="AL477" i="555" s="1"/>
  <c r="AI475" i="555"/>
  <c r="AL475" i="555" s="1"/>
  <c r="AI489" i="555"/>
  <c r="AL489" i="555" s="1"/>
  <c r="AI473" i="555"/>
  <c r="AL473" i="555" s="1"/>
  <c r="AI487" i="555"/>
  <c r="AL487" i="555" s="1"/>
  <c r="AI488" i="555"/>
  <c r="AL488" i="555" s="1"/>
  <c r="AI482" i="555"/>
  <c r="AL482" i="555" s="1"/>
  <c r="AI479" i="555"/>
  <c r="AL479" i="555" s="1"/>
  <c r="AI486" i="555"/>
  <c r="AL486" i="555" s="1"/>
  <c r="AR486" i="555" s="1"/>
  <c r="AI483" i="555"/>
  <c r="AL483" i="555" s="1"/>
  <c r="AI481" i="555"/>
  <c r="AL481" i="555" s="1"/>
  <c r="AI480" i="555"/>
  <c r="AL480" i="555" s="1"/>
  <c r="AI485" i="555"/>
  <c r="AL485" i="555" s="1"/>
  <c r="AI461" i="555"/>
  <c r="AL461" i="555" s="1"/>
  <c r="AI447" i="555"/>
  <c r="AL447" i="555" s="1"/>
  <c r="AI464" i="555"/>
  <c r="AL464" i="555" s="1"/>
  <c r="AI469" i="555"/>
  <c r="AL469" i="555" s="1"/>
  <c r="AI457" i="555"/>
  <c r="AL457" i="555" s="1"/>
  <c r="AI459" i="555"/>
  <c r="AL459" i="555" s="1"/>
  <c r="AI460" i="555"/>
  <c r="AL460" i="555" s="1"/>
  <c r="AI444" i="555"/>
  <c r="AL444" i="555" s="1"/>
  <c r="AI446" i="555"/>
  <c r="AL446" i="555" s="1"/>
  <c r="AI450" i="555"/>
  <c r="AL450" i="555" s="1"/>
  <c r="AI442" i="555"/>
  <c r="AL442" i="555" s="1"/>
  <c r="AR442" i="555" s="1"/>
  <c r="AI445" i="555"/>
  <c r="AL445" i="555" s="1"/>
  <c r="AI470" i="555"/>
  <c r="AL470" i="555" s="1"/>
  <c r="AR470" i="555" s="1"/>
  <c r="AI467" i="555"/>
  <c r="AL467" i="555" s="1"/>
  <c r="AI453" i="555"/>
  <c r="AL453" i="555" s="1"/>
  <c r="AI463" i="555"/>
  <c r="AL463" i="555" s="1"/>
  <c r="AI465" i="555"/>
  <c r="AL465" i="555" s="1"/>
  <c r="AI455" i="555"/>
  <c r="AL455" i="555" s="1"/>
  <c r="AI439" i="555"/>
  <c r="AL439" i="555" s="1"/>
  <c r="AI458" i="555"/>
  <c r="AL458" i="555" s="1"/>
  <c r="AI468" i="555"/>
  <c r="AL468" i="555" s="1"/>
  <c r="AI456" i="555"/>
  <c r="AL456" i="555" s="1"/>
  <c r="AI448" i="555"/>
  <c r="AL448" i="555" s="1"/>
  <c r="AI440" i="555"/>
  <c r="AL440" i="555" s="1"/>
  <c r="AI471" i="555"/>
  <c r="AL471" i="555" s="1"/>
  <c r="AI466" i="555"/>
  <c r="AL466" i="555" s="1"/>
  <c r="AI449" i="555"/>
  <c r="AL449" i="555" s="1"/>
  <c r="AI441" i="555"/>
  <c r="AL441" i="555" s="1"/>
  <c r="AI443" i="555"/>
  <c r="AL443" i="555" s="1"/>
  <c r="AI451" i="555"/>
  <c r="AL451" i="555" s="1"/>
  <c r="AI452" i="555"/>
  <c r="AL452" i="555" s="1"/>
  <c r="AI462" i="555"/>
  <c r="AL462" i="555" s="1"/>
  <c r="AI454" i="555"/>
  <c r="AL454" i="555" s="1"/>
  <c r="AI420" i="555"/>
  <c r="AL420" i="555" s="1"/>
  <c r="AI400" i="555"/>
  <c r="AL400" i="555" s="1"/>
  <c r="AI403" i="555"/>
  <c r="AL403" i="555" s="1"/>
  <c r="AI405" i="555"/>
  <c r="AL405" i="555" s="1"/>
  <c r="AI436" i="555"/>
  <c r="AL436" i="555" s="1"/>
  <c r="AI431" i="555"/>
  <c r="AL431" i="555" s="1"/>
  <c r="AI413" i="555"/>
  <c r="AL413" i="555" s="1"/>
  <c r="AI412" i="555"/>
  <c r="AL412" i="555" s="1"/>
  <c r="AI418" i="555"/>
  <c r="AL418" i="555" s="1"/>
  <c r="AI416" i="555"/>
  <c r="AL416" i="555" s="1"/>
  <c r="AI428" i="555"/>
  <c r="AL428" i="555" s="1"/>
  <c r="AI406" i="555"/>
  <c r="AL406" i="555" s="1"/>
  <c r="AI422" i="555"/>
  <c r="AL422" i="555" s="1"/>
  <c r="AI434" i="555"/>
  <c r="AL434" i="555" s="1"/>
  <c r="AI411" i="555"/>
  <c r="AL411" i="555" s="1"/>
  <c r="AI402" i="555"/>
  <c r="AL402" i="555" s="1"/>
  <c r="AI409" i="555"/>
  <c r="AL409" i="555" s="1"/>
  <c r="AI421" i="555"/>
  <c r="AL421" i="555" s="1"/>
  <c r="AI401" i="555"/>
  <c r="AL401" i="555" s="1"/>
  <c r="AI435" i="555"/>
  <c r="AL435" i="555" s="1"/>
  <c r="AI429" i="555"/>
  <c r="AL429" i="555" s="1"/>
  <c r="AI407" i="555"/>
  <c r="AL407" i="555" s="1"/>
  <c r="AI423" i="555"/>
  <c r="AL423" i="555" s="1"/>
  <c r="AI426" i="555"/>
  <c r="AL426" i="555" s="1"/>
  <c r="AI415" i="555"/>
  <c r="AL415" i="555" s="1"/>
  <c r="AI419" i="555"/>
  <c r="AL419" i="555" s="1"/>
  <c r="AI404" i="555"/>
  <c r="AL404" i="555" s="1"/>
  <c r="AI408" i="555"/>
  <c r="AL408" i="555" s="1"/>
  <c r="AI417" i="555"/>
  <c r="AL417" i="555" s="1"/>
  <c r="AI433" i="555"/>
  <c r="AL433" i="555" s="1"/>
  <c r="AI410" i="555"/>
  <c r="AL410" i="555" s="1"/>
  <c r="AI430" i="555"/>
  <c r="AL430" i="555" s="1"/>
  <c r="AI432" i="555"/>
  <c r="AL432" i="555" s="1"/>
  <c r="AI414" i="555"/>
  <c r="AL414" i="555" s="1"/>
  <c r="AI437" i="555"/>
  <c r="AL437" i="555" s="1"/>
  <c r="AR437" i="555" s="1"/>
  <c r="AI424" i="555"/>
  <c r="AL424" i="555" s="1"/>
  <c r="AI399" i="555"/>
  <c r="AL399" i="555" s="1"/>
  <c r="AI380" i="555"/>
  <c r="AL380" i="555" s="1"/>
  <c r="AI385" i="555"/>
  <c r="AL385" i="555" s="1"/>
  <c r="AI375" i="555"/>
  <c r="AL375" i="555" s="1"/>
  <c r="AI367" i="555"/>
  <c r="AL367" i="555" s="1"/>
  <c r="AI365" i="555"/>
  <c r="AL365" i="555" s="1"/>
  <c r="AI373" i="555"/>
  <c r="AL373" i="555" s="1"/>
  <c r="AI397" i="555"/>
  <c r="AL397" i="555" s="1"/>
  <c r="AI369" i="555"/>
  <c r="AL369" i="555" s="1"/>
  <c r="AI394" i="555"/>
  <c r="AL394" i="555" s="1"/>
  <c r="AI378" i="555"/>
  <c r="AL378" i="555" s="1"/>
  <c r="AI392" i="555"/>
  <c r="AL392" i="555" s="1"/>
  <c r="AI376" i="555"/>
  <c r="AL376" i="555" s="1"/>
  <c r="AI361" i="555"/>
  <c r="AL361" i="555" s="1"/>
  <c r="AI377" i="555"/>
  <c r="AL377" i="555" s="1"/>
  <c r="AR377" i="555" s="1"/>
  <c r="AI393" i="555"/>
  <c r="AL393" i="555" s="1"/>
  <c r="AI395" i="555"/>
  <c r="AL395" i="555" s="1"/>
  <c r="AI382" i="555"/>
  <c r="AL382" i="555" s="1"/>
  <c r="AI366" i="555"/>
  <c r="AL366" i="555" s="1"/>
  <c r="AI390" i="555"/>
  <c r="AL390" i="555" s="1"/>
  <c r="AI374" i="555"/>
  <c r="AL374" i="555" s="1"/>
  <c r="AR374" i="555" s="1"/>
  <c r="AI388" i="555"/>
  <c r="AL388" i="555" s="1"/>
  <c r="AI372" i="555"/>
  <c r="AL372" i="555" s="1"/>
  <c r="AI371" i="555"/>
  <c r="AL371" i="555" s="1"/>
  <c r="AI362" i="555"/>
  <c r="AL362" i="555" s="1"/>
  <c r="AR362" i="555" s="1"/>
  <c r="AI389" i="555"/>
  <c r="AL389" i="555" s="1"/>
  <c r="AR389" i="555" s="1"/>
  <c r="AI391" i="555"/>
  <c r="AL391" i="555" s="1"/>
  <c r="AI364" i="555"/>
  <c r="AL364" i="555" s="1"/>
  <c r="AI396" i="555"/>
  <c r="AL396" i="555" s="1"/>
  <c r="AI386" i="555"/>
  <c r="AL386" i="555" s="1"/>
  <c r="AI370" i="555"/>
  <c r="AL370" i="555" s="1"/>
  <c r="AI384" i="555"/>
  <c r="AL384" i="555" s="1"/>
  <c r="AI368" i="555"/>
  <c r="AL368" i="555" s="1"/>
  <c r="AI383" i="555"/>
  <c r="AL383" i="555" s="1"/>
  <c r="AI381" i="555"/>
  <c r="AL381" i="555" s="1"/>
  <c r="AR381" i="555" s="1"/>
  <c r="AI387" i="555"/>
  <c r="AL387" i="555" s="1"/>
  <c r="AI379" i="555"/>
  <c r="AL379" i="555" s="1"/>
  <c r="AI359" i="555"/>
  <c r="AL359" i="555" s="1"/>
  <c r="AI358" i="555"/>
  <c r="AL358" i="555" s="1"/>
  <c r="AI337" i="555"/>
  <c r="AL337" i="555" s="1"/>
  <c r="AI348" i="555"/>
  <c r="AL348" i="555" s="1"/>
  <c r="AR348" i="555" s="1"/>
  <c r="AI342" i="555"/>
  <c r="AL342" i="555" s="1"/>
  <c r="AI349" i="555"/>
  <c r="AL349" i="555" s="1"/>
  <c r="AI334" i="555"/>
  <c r="AL334" i="555" s="1"/>
  <c r="AI328" i="555"/>
  <c r="AL328" i="555" s="1"/>
  <c r="AR328" i="555" s="1"/>
  <c r="AI331" i="555"/>
  <c r="AL331" i="555" s="1"/>
  <c r="AR331" i="555" s="1"/>
  <c r="AI347" i="555"/>
  <c r="AL347" i="555" s="1"/>
  <c r="AI333" i="555"/>
  <c r="AL333" i="555" s="1"/>
  <c r="AI339" i="555"/>
  <c r="AL339" i="555" s="1"/>
  <c r="AI352" i="555"/>
  <c r="AL352" i="555" s="1"/>
  <c r="AI340" i="555"/>
  <c r="AL340" i="555" s="1"/>
  <c r="AI330" i="555"/>
  <c r="AL330" i="555" s="1"/>
  <c r="AI332" i="555"/>
  <c r="AL332" i="555" s="1"/>
  <c r="AR332" i="555" s="1"/>
  <c r="AI350" i="555"/>
  <c r="AL350" i="555" s="1"/>
  <c r="AI343" i="555"/>
  <c r="AL343" i="555" s="1"/>
  <c r="AI338" i="555"/>
  <c r="AL338" i="555" s="1"/>
  <c r="AI355" i="555"/>
  <c r="AL355" i="555" s="1"/>
  <c r="AI345" i="555"/>
  <c r="AL345" i="555" s="1"/>
  <c r="AI335" i="555"/>
  <c r="AL335" i="555" s="1"/>
  <c r="AI346" i="555"/>
  <c r="AL346" i="555" s="1"/>
  <c r="AI356" i="555"/>
  <c r="AL356" i="555" s="1"/>
  <c r="AR356" i="555" s="1"/>
  <c r="AI351" i="555"/>
  <c r="AL351" i="555" s="1"/>
  <c r="AI341" i="555"/>
  <c r="AL341" i="555" s="1"/>
  <c r="AI353" i="555"/>
  <c r="AL353" i="555" s="1"/>
  <c r="AI329" i="555"/>
  <c r="AL329" i="555" s="1"/>
  <c r="AI354" i="555"/>
  <c r="AL354" i="555" s="1"/>
  <c r="AI344" i="555"/>
  <c r="AL344" i="555" s="1"/>
  <c r="AI336" i="555"/>
  <c r="AL336" i="555" s="1"/>
  <c r="AI327" i="555"/>
  <c r="AL327" i="555" s="1"/>
  <c r="AI322" i="555"/>
  <c r="AL322" i="555" s="1"/>
  <c r="AI320" i="555"/>
  <c r="AL320" i="555" s="1"/>
  <c r="AI317" i="555"/>
  <c r="AL317" i="555" s="1"/>
  <c r="AI309" i="555"/>
  <c r="AL309" i="555" s="1"/>
  <c r="AI286" i="555"/>
  <c r="AL286" i="555" s="1"/>
  <c r="AI315" i="555"/>
  <c r="AL315" i="555" s="1"/>
  <c r="AI284" i="555"/>
  <c r="AL284" i="555" s="1"/>
  <c r="AR284" i="555" s="1"/>
  <c r="AI305" i="555"/>
  <c r="AL305" i="555" s="1"/>
  <c r="AI290" i="555"/>
  <c r="AL290" i="555" s="1"/>
  <c r="AI280" i="555"/>
  <c r="AL280" i="555" s="1"/>
  <c r="AI311" i="555"/>
  <c r="AL311" i="555" s="1"/>
  <c r="AR311" i="555" s="1"/>
  <c r="AI295" i="555"/>
  <c r="AL295" i="555" s="1"/>
  <c r="AI314" i="555"/>
  <c r="AL314" i="555" s="1"/>
  <c r="AI294" i="555"/>
  <c r="AL294" i="555" s="1"/>
  <c r="AI316" i="555"/>
  <c r="AL316" i="555" s="1"/>
  <c r="AI308" i="555"/>
  <c r="AL308" i="555" s="1"/>
  <c r="AI292" i="555"/>
  <c r="AL292" i="555" s="1"/>
  <c r="AR292" i="555" s="1"/>
  <c r="AI277" i="555"/>
  <c r="AL277" i="555" s="1"/>
  <c r="AR277" i="555" s="1"/>
  <c r="AI298" i="555"/>
  <c r="AL298" i="555" s="1"/>
  <c r="AI310" i="555"/>
  <c r="AL310" i="555" s="1"/>
  <c r="AI301" i="555"/>
  <c r="AL301" i="555" s="1"/>
  <c r="AI289" i="555"/>
  <c r="AL289" i="555" s="1"/>
  <c r="AI276" i="555"/>
  <c r="AL276" i="555" s="1"/>
  <c r="AI307" i="555"/>
  <c r="AL307" i="555" s="1"/>
  <c r="AI282" i="555"/>
  <c r="AL282" i="555" s="1"/>
  <c r="AI283" i="555"/>
  <c r="AL283" i="555" s="1"/>
  <c r="AR283" i="555" s="1"/>
  <c r="AI304" i="555"/>
  <c r="AL304" i="555" s="1"/>
  <c r="AI285" i="555"/>
  <c r="AL285" i="555" s="1"/>
  <c r="AI293" i="555"/>
  <c r="AL293" i="555" s="1"/>
  <c r="AI299" i="555"/>
  <c r="AL299" i="555" s="1"/>
  <c r="AI296" i="555"/>
  <c r="AL296" i="555" s="1"/>
  <c r="AI313" i="555"/>
  <c r="AL313" i="555" s="1"/>
  <c r="AI297" i="555"/>
  <c r="AL297" i="555" s="1"/>
  <c r="AI287" i="555"/>
  <c r="AL287" i="555" s="1"/>
  <c r="AI303" i="555"/>
  <c r="AL303" i="555" s="1"/>
  <c r="AI278" i="555"/>
  <c r="AL278" i="555" s="1"/>
  <c r="AI302" i="555"/>
  <c r="AL302" i="555" s="1"/>
  <c r="AI312" i="555"/>
  <c r="AL312" i="555" s="1"/>
  <c r="AI279" i="555"/>
  <c r="AL279" i="555" s="1"/>
  <c r="AI300" i="555"/>
  <c r="AL300" i="555" s="1"/>
  <c r="AI281" i="555"/>
  <c r="AL281" i="555" s="1"/>
  <c r="AI306" i="555"/>
  <c r="AL306" i="555" s="1"/>
  <c r="AI288" i="555"/>
  <c r="AL288" i="555" s="1"/>
  <c r="AR288" i="555" s="1"/>
  <c r="AI265" i="555"/>
  <c r="AL265" i="555" s="1"/>
  <c r="AI252" i="555"/>
  <c r="AL252" i="555" s="1"/>
  <c r="AI251" i="555"/>
  <c r="AL251" i="555" s="1"/>
  <c r="AI258" i="555"/>
  <c r="AL258" i="555" s="1"/>
  <c r="AI271" i="555"/>
  <c r="AL271" i="555" s="1"/>
  <c r="AI264" i="555"/>
  <c r="AL264" i="555" s="1"/>
  <c r="AI247" i="555"/>
  <c r="AL247" i="555" s="1"/>
  <c r="AI270" i="555"/>
  <c r="AL270" i="555" s="1"/>
  <c r="AI253" i="555"/>
  <c r="AL253" i="555" s="1"/>
  <c r="AR253" i="555" s="1"/>
  <c r="AI263" i="555"/>
  <c r="AL263" i="555" s="1"/>
  <c r="AI248" i="555"/>
  <c r="AL248" i="555" s="1"/>
  <c r="AI268" i="555"/>
  <c r="AL268" i="555" s="1"/>
  <c r="AI260" i="555"/>
  <c r="AL260" i="555" s="1"/>
  <c r="AI266" i="555"/>
  <c r="AL266" i="555" s="1"/>
  <c r="AI249" i="555"/>
  <c r="AL249" i="555" s="1"/>
  <c r="AI257" i="555"/>
  <c r="AL257" i="555" s="1"/>
  <c r="AI259" i="555"/>
  <c r="AL259" i="555" s="1"/>
  <c r="AI269" i="555"/>
  <c r="AL269" i="555" s="1"/>
  <c r="AR269" i="555" s="1"/>
  <c r="AI261" i="555"/>
  <c r="AL261" i="555" s="1"/>
  <c r="AI274" i="555"/>
  <c r="AL274" i="555" s="1"/>
  <c r="AI272" i="555"/>
  <c r="AL272" i="555" s="1"/>
  <c r="AI256" i="555"/>
  <c r="AL256" i="555" s="1"/>
  <c r="AR256" i="555" s="1"/>
  <c r="AI262" i="555"/>
  <c r="AL262" i="555" s="1"/>
  <c r="AI254" i="555"/>
  <c r="AL254" i="555" s="1"/>
  <c r="AI267" i="555"/>
  <c r="AL267" i="555" s="1"/>
  <c r="AI275" i="555"/>
  <c r="AL275" i="555" s="1"/>
  <c r="AI273" i="555"/>
  <c r="AL273" i="555" s="1"/>
  <c r="AR273" i="555" s="1"/>
  <c r="AI250" i="555"/>
  <c r="AL250" i="555" s="1"/>
  <c r="AI236" i="555"/>
  <c r="AL236" i="555" s="1"/>
  <c r="AI232" i="555"/>
  <c r="AL232" i="555" s="1"/>
  <c r="AI245" i="555"/>
  <c r="AL245" i="555" s="1"/>
  <c r="AI226" i="555"/>
  <c r="AL226" i="555" s="1"/>
  <c r="AI225" i="555"/>
  <c r="AL225" i="555" s="1"/>
  <c r="AI231" i="555"/>
  <c r="AL231" i="555" s="1"/>
  <c r="AI241" i="555"/>
  <c r="AL241" i="555" s="1"/>
  <c r="AI223" i="555"/>
  <c r="AL223" i="555" s="1"/>
  <c r="AI221" i="555"/>
  <c r="AL221" i="555" s="1"/>
  <c r="AI237" i="555"/>
  <c r="AL237" i="555" s="1"/>
  <c r="AI239" i="555"/>
  <c r="AL239" i="555" s="1"/>
  <c r="AI228" i="555"/>
  <c r="AL228" i="555" s="1"/>
  <c r="AI238" i="555"/>
  <c r="AL238" i="555" s="1"/>
  <c r="AI222" i="555"/>
  <c r="AL222" i="555" s="1"/>
  <c r="AI240" i="555"/>
  <c r="AL240" i="555" s="1"/>
  <c r="AI227" i="555"/>
  <c r="AL227" i="555" s="1"/>
  <c r="AI230" i="555"/>
  <c r="AL230" i="555" s="1"/>
  <c r="AI229" i="555"/>
  <c r="AL229" i="555" s="1"/>
  <c r="AI242" i="555"/>
  <c r="AL242" i="555" s="1"/>
  <c r="AI224" i="555"/>
  <c r="AL224" i="555" s="1"/>
  <c r="AI234" i="555"/>
  <c r="AL234" i="555" s="1"/>
  <c r="AI235" i="555"/>
  <c r="AL235" i="555" s="1"/>
  <c r="AI233" i="555"/>
  <c r="AL233" i="555" s="1"/>
  <c r="AI243" i="555"/>
  <c r="AL243" i="555" s="1"/>
  <c r="AR243" i="555" s="1"/>
  <c r="AI220" i="555"/>
  <c r="AL220" i="555" s="1"/>
  <c r="AI208" i="555"/>
  <c r="AL208" i="555" s="1"/>
  <c r="AI205" i="555"/>
  <c r="AL205" i="555" s="1"/>
  <c r="AI207" i="555"/>
  <c r="AL207" i="555" s="1"/>
  <c r="AI210" i="555"/>
  <c r="AL210" i="555" s="1"/>
  <c r="AR210" i="555" s="1"/>
  <c r="AI209" i="555"/>
  <c r="AL209" i="555" s="1"/>
  <c r="AI211" i="555"/>
  <c r="AL211" i="555" s="1"/>
  <c r="AI206" i="555"/>
  <c r="AL206" i="555" s="1"/>
  <c r="AI200" i="555"/>
  <c r="AL200" i="555" s="1"/>
  <c r="AI190" i="555"/>
  <c r="AL190" i="555" s="1"/>
  <c r="AI195" i="555"/>
  <c r="AL195" i="555" s="1"/>
  <c r="AI189" i="555"/>
  <c r="AL189" i="555" s="1"/>
  <c r="AI191" i="555"/>
  <c r="AL191" i="555" s="1"/>
  <c r="AR191" i="555" s="1"/>
  <c r="AI197" i="555"/>
  <c r="AL197" i="555" s="1"/>
  <c r="AI193" i="555"/>
  <c r="AL193" i="555" s="1"/>
  <c r="AI199" i="555"/>
  <c r="AL199" i="555" s="1"/>
  <c r="AI188" i="555"/>
  <c r="AL188" i="555" s="1"/>
  <c r="AI187" i="555"/>
  <c r="AL187" i="555" s="1"/>
  <c r="AI198" i="555"/>
  <c r="AL198" i="555" s="1"/>
  <c r="AI186" i="555"/>
  <c r="AL186" i="555" s="1"/>
  <c r="AI201" i="555"/>
  <c r="AL201" i="555" s="1"/>
  <c r="AI192" i="555"/>
  <c r="AL192" i="555" s="1"/>
  <c r="AI196" i="555"/>
  <c r="AL196" i="555" s="1"/>
  <c r="AR196" i="555" s="1"/>
  <c r="AI194" i="555"/>
  <c r="AL194" i="555" s="1"/>
  <c r="AI175" i="555"/>
  <c r="AL175" i="555" s="1"/>
  <c r="AI181" i="555"/>
  <c r="AL181" i="555" s="1"/>
  <c r="AI182" i="555"/>
  <c r="AL182" i="555" s="1"/>
  <c r="AI176" i="555"/>
  <c r="AL176" i="555" s="1"/>
  <c r="AI177" i="555"/>
  <c r="AL177" i="555" s="1"/>
  <c r="AI167" i="555"/>
  <c r="AL167" i="555" s="1"/>
  <c r="AI170" i="555"/>
  <c r="AL170" i="555" s="1"/>
  <c r="AR170" i="555" s="1"/>
  <c r="AI172" i="555"/>
  <c r="AL172" i="555" s="1"/>
  <c r="AI173" i="555"/>
  <c r="AL173" i="555" s="1"/>
  <c r="AI178" i="555"/>
  <c r="AL178" i="555" s="1"/>
  <c r="AR178" i="555" s="1"/>
  <c r="AI169" i="555"/>
  <c r="AL169" i="555" s="1"/>
  <c r="AI179" i="555"/>
  <c r="AL179" i="555" s="1"/>
  <c r="AI174" i="555"/>
  <c r="AL174" i="555" s="1"/>
  <c r="AI166" i="555"/>
  <c r="AL166" i="555" s="1"/>
  <c r="AR166" i="555" s="1"/>
  <c r="AI168" i="555"/>
  <c r="AL168" i="555" s="1"/>
  <c r="AI180" i="555"/>
  <c r="AL180" i="555" s="1"/>
  <c r="AI165" i="555"/>
  <c r="AL165" i="555" s="1"/>
  <c r="AI162" i="555"/>
  <c r="AL162" i="555" s="1"/>
  <c r="AI158" i="555"/>
  <c r="AL158" i="555" s="1"/>
  <c r="AI155" i="555"/>
  <c r="AL155" i="555" s="1"/>
  <c r="AI161" i="555"/>
  <c r="AL161" i="555" s="1"/>
  <c r="AI160" i="555"/>
  <c r="AL160" i="555" s="1"/>
  <c r="AR160" i="555" s="1"/>
  <c r="AI159" i="555"/>
  <c r="AL159" i="555" s="1"/>
  <c r="AI156" i="555"/>
  <c r="AL156" i="555" s="1"/>
  <c r="AI154" i="555"/>
  <c r="AL154" i="555" s="1"/>
  <c r="AI157" i="555"/>
  <c r="AL157" i="555" s="1"/>
  <c r="AR157" i="555" s="1"/>
  <c r="AI153" i="555"/>
  <c r="AL153" i="555" s="1"/>
  <c r="AI147" i="555"/>
  <c r="AL147" i="555" s="1"/>
  <c r="AI145" i="555"/>
  <c r="AL145" i="555" s="1"/>
  <c r="AG163" i="555"/>
  <c r="AH163" i="555" s="1"/>
  <c r="AI131" i="555"/>
  <c r="AL131" i="555" s="1"/>
  <c r="AI123" i="555"/>
  <c r="AL123" i="555" s="1"/>
  <c r="AI128" i="555"/>
  <c r="AL128" i="555" s="1"/>
  <c r="AI113" i="555"/>
  <c r="AL113" i="555" s="1"/>
  <c r="AI67" i="555"/>
  <c r="AL67" i="555" s="1"/>
  <c r="AI66" i="555"/>
  <c r="AG110" i="555"/>
  <c r="AH110" i="555" s="1"/>
  <c r="AG47" i="555"/>
  <c r="AH47" i="555" s="1"/>
  <c r="AG218" i="555"/>
  <c r="AH218" i="555" s="1"/>
  <c r="AG94" i="555"/>
  <c r="AH94" i="555" s="1"/>
  <c r="AG90" i="555"/>
  <c r="AH90" i="555" s="1"/>
  <c r="AG15" i="555"/>
  <c r="AH15" i="555" s="1"/>
  <c r="AG49" i="555"/>
  <c r="AH49" i="555" s="1"/>
  <c r="AG246" i="555"/>
  <c r="AH246" i="555" s="1"/>
  <c r="AG52" i="555"/>
  <c r="AH52" i="555" s="1"/>
  <c r="AG43" i="555"/>
  <c r="AH43" i="555" s="1"/>
  <c r="AG106" i="555"/>
  <c r="AH106" i="555" s="1"/>
  <c r="AG55" i="555"/>
  <c r="AH55" i="555" s="1"/>
  <c r="AG93" i="555"/>
  <c r="AH93" i="555" s="1"/>
  <c r="AG214" i="555"/>
  <c r="AH214" i="555" s="1"/>
  <c r="AG99" i="555"/>
  <c r="AH99" i="555" s="1"/>
  <c r="AG149" i="555"/>
  <c r="AH149" i="555" s="1"/>
  <c r="AG44" i="555"/>
  <c r="AH44" i="555" s="1"/>
  <c r="AG92" i="555"/>
  <c r="AH92" i="555" s="1"/>
  <c r="AG88" i="555"/>
  <c r="AH88" i="555" s="1"/>
  <c r="AG141" i="555"/>
  <c r="AH141" i="555" s="1"/>
  <c r="AG101" i="555"/>
  <c r="AH101" i="555" s="1"/>
  <c r="AG16" i="555"/>
  <c r="AH16" i="555" s="1"/>
  <c r="AG72" i="555"/>
  <c r="AH72" i="555" s="1"/>
  <c r="AG48" i="555"/>
  <c r="AH48" i="555" s="1"/>
  <c r="AG23" i="555"/>
  <c r="AH23" i="555" s="1"/>
  <c r="AG215" i="555"/>
  <c r="AH215" i="555" s="1"/>
  <c r="AG219" i="555"/>
  <c r="AH219" i="555" s="1"/>
  <c r="AG91" i="555"/>
  <c r="AH91" i="555" s="1"/>
  <c r="AG53" i="555"/>
  <c r="AH53" i="555" s="1"/>
  <c r="AG150" i="555"/>
  <c r="AH150" i="555" s="1"/>
  <c r="AG137" i="555"/>
  <c r="AH137" i="555" s="1"/>
  <c r="AG111" i="555"/>
  <c r="AH111" i="555" s="1"/>
  <c r="AG38" i="555"/>
  <c r="AH38" i="555" s="1"/>
  <c r="AG34" i="555"/>
  <c r="AH34" i="555" s="1"/>
  <c r="AG107" i="555"/>
  <c r="AH107" i="555" s="1"/>
  <c r="AG104" i="555"/>
  <c r="AH104" i="555" s="1"/>
  <c r="AG100" i="555"/>
  <c r="AH100" i="555" s="1"/>
  <c r="AG65" i="555"/>
  <c r="AH65" i="555" s="1"/>
  <c r="AG62" i="555"/>
  <c r="AH62" i="555" s="1"/>
  <c r="AG164" i="555"/>
  <c r="AH164" i="555" s="1"/>
  <c r="AG32" i="555"/>
  <c r="AH32" i="555" s="1"/>
  <c r="AG84" i="555"/>
  <c r="AH84" i="555" s="1"/>
  <c r="AG109" i="555"/>
  <c r="AH109" i="555" s="1"/>
  <c r="AG139" i="555"/>
  <c r="AH139" i="555" s="1"/>
  <c r="AG42" i="555"/>
  <c r="AH42" i="555" s="1"/>
  <c r="AG41" i="555"/>
  <c r="AH41" i="555" s="1"/>
  <c r="AG37" i="555"/>
  <c r="AH37" i="555" s="1"/>
  <c r="AG33" i="555"/>
  <c r="AH33" i="555" s="1"/>
  <c r="AG26" i="555"/>
  <c r="AH26" i="555" s="1"/>
  <c r="AG29" i="555"/>
  <c r="AH29" i="555" s="1"/>
  <c r="AG25" i="555"/>
  <c r="AH25" i="555" s="1"/>
  <c r="AG50" i="555"/>
  <c r="AH50" i="555" s="1"/>
  <c r="AG217" i="555"/>
  <c r="AH217" i="555" s="1"/>
  <c r="AG57" i="555"/>
  <c r="AH57" i="555" s="1"/>
  <c r="AG46" i="555"/>
  <c r="AH46" i="555" s="1"/>
  <c r="AG45" i="555"/>
  <c r="AH45" i="555" s="1"/>
  <c r="AG87" i="555"/>
  <c r="AH87" i="555" s="1"/>
  <c r="AG95" i="555"/>
  <c r="AH95" i="555" s="1"/>
  <c r="AG143" i="555"/>
  <c r="AH143" i="555" s="1"/>
  <c r="AG138" i="555"/>
  <c r="AH138" i="555" s="1"/>
  <c r="AM9" i="555" l="1"/>
  <c r="AL66" i="555"/>
  <c r="AL497" i="555"/>
  <c r="AR497" i="555" s="1"/>
  <c r="AO1153" i="555"/>
  <c r="D15" i="6"/>
  <c r="D86" i="6"/>
  <c r="D80" i="6"/>
  <c r="D61" i="6"/>
  <c r="D69" i="6"/>
  <c r="C26" i="19"/>
  <c r="D42" i="6"/>
  <c r="C24" i="19"/>
  <c r="D22" i="6"/>
  <c r="D13" i="6"/>
  <c r="C21" i="19"/>
  <c r="D25" i="6"/>
  <c r="AQ1055" i="555"/>
  <c r="AR1055" i="555" s="1"/>
  <c r="C25" i="19"/>
  <c r="D27" i="6"/>
  <c r="D72" i="6"/>
  <c r="AQ1503" i="555"/>
  <c r="AR1503" i="555" s="1"/>
  <c r="D62" i="6"/>
  <c r="D43" i="6"/>
  <c r="C16" i="19"/>
  <c r="D16" i="6"/>
  <c r="C27" i="19"/>
  <c r="C37" i="19" s="1"/>
  <c r="C22" i="19"/>
  <c r="D11" i="6"/>
  <c r="D46" i="6"/>
  <c r="D12" i="6"/>
  <c r="C18" i="19"/>
  <c r="C23" i="19"/>
  <c r="C40" i="19" s="1"/>
  <c r="C17" i="19"/>
  <c r="D47" i="6"/>
  <c r="AK1816" i="555"/>
  <c r="AP1816" i="555"/>
  <c r="AO1816" i="555"/>
  <c r="AN1816" i="555"/>
  <c r="AJ1816" i="555"/>
  <c r="AG1816" i="555"/>
  <c r="AQ59" i="555"/>
  <c r="AR59" i="555" s="1"/>
  <c r="AR52" i="555"/>
  <c r="AR96" i="555"/>
  <c r="AR87" i="555"/>
  <c r="AR1272" i="555"/>
  <c r="AR1243" i="555"/>
  <c r="AR1506" i="555"/>
  <c r="AQ58" i="555"/>
  <c r="AR58" i="555" s="1"/>
  <c r="AR1561" i="555"/>
  <c r="AR1293" i="555"/>
  <c r="AR357" i="555"/>
  <c r="AR1642" i="555"/>
  <c r="AR1123" i="555"/>
  <c r="AR1476" i="555"/>
  <c r="AR1780" i="555"/>
  <c r="AR1507" i="555"/>
  <c r="AR1684" i="555"/>
  <c r="AR1509" i="555"/>
  <c r="AR1278" i="555"/>
  <c r="AR1287" i="555"/>
  <c r="AR1722" i="555"/>
  <c r="AR1517" i="555"/>
  <c r="AR1233" i="555"/>
  <c r="AR659" i="555"/>
  <c r="AR1764" i="555"/>
  <c r="AR683" i="555"/>
  <c r="AR645" i="555"/>
  <c r="AR62" i="555"/>
  <c r="AH245" i="555"/>
  <c r="AR1527" i="555"/>
  <c r="AR1093" i="555"/>
  <c r="AR138" i="555"/>
  <c r="AR672" i="555"/>
  <c r="AR628" i="555"/>
  <c r="AR46" i="555"/>
  <c r="AR819" i="555"/>
  <c r="AR1111" i="555"/>
  <c r="AR89" i="555"/>
  <c r="AR150" i="555"/>
  <c r="AR202" i="555"/>
  <c r="AR642" i="555"/>
  <c r="AR950" i="555"/>
  <c r="AR144" i="555"/>
  <c r="AR540" i="555"/>
  <c r="AR1106" i="555"/>
  <c r="AR1556" i="555"/>
  <c r="AR1554" i="555"/>
  <c r="AR1179" i="555"/>
  <c r="AR1340" i="555"/>
  <c r="AR1790" i="555"/>
  <c r="AR655" i="555"/>
  <c r="AR686" i="555"/>
  <c r="AR1671" i="555"/>
  <c r="AR1483" i="555"/>
  <c r="AR1445" i="555"/>
  <c r="AR1498" i="555"/>
  <c r="AR1482" i="555"/>
  <c r="AR604" i="555"/>
  <c r="AR796" i="555"/>
  <c r="AR1323" i="555"/>
  <c r="AR1799" i="555"/>
  <c r="AR1259" i="555"/>
  <c r="AR1657" i="555"/>
  <c r="AR1632" i="555"/>
  <c r="AR1261" i="555"/>
  <c r="AQ1075" i="555"/>
  <c r="AR1075" i="555" s="1"/>
  <c r="AR1486" i="555"/>
  <c r="AR1732" i="555"/>
  <c r="AR1487" i="555"/>
  <c r="AR1446" i="555"/>
  <c r="AR1645" i="555"/>
  <c r="AR1639" i="555"/>
  <c r="AR1677" i="555"/>
  <c r="AR1713" i="555"/>
  <c r="AR1245" i="555"/>
  <c r="AQ1373" i="555"/>
  <c r="AR1373" i="555" s="1"/>
  <c r="AR618" i="555"/>
  <c r="AR398" i="555"/>
  <c r="AR102" i="555"/>
  <c r="AR547" i="555"/>
  <c r="AR656" i="555"/>
  <c r="AR571" i="555"/>
  <c r="AR626" i="555"/>
  <c r="AR1089" i="555"/>
  <c r="AR1286" i="555"/>
  <c r="AR1100" i="555"/>
  <c r="AR657" i="555"/>
  <c r="AR872" i="555"/>
  <c r="AR1633" i="555"/>
  <c r="AR140" i="555"/>
  <c r="AR942" i="555"/>
  <c r="AR938" i="555"/>
  <c r="AR218" i="555"/>
  <c r="AR1552" i="555"/>
  <c r="AR1129" i="555"/>
  <c r="AR1551" i="555"/>
  <c r="AR1621" i="555"/>
  <c r="AR941" i="555"/>
  <c r="AR94" i="555"/>
  <c r="AR1081" i="555"/>
  <c r="AR558" i="555"/>
  <c r="AR64" i="555"/>
  <c r="AR599" i="555"/>
  <c r="AR690" i="555"/>
  <c r="AR1149" i="555"/>
  <c r="AR1666" i="555"/>
  <c r="AR1528" i="555"/>
  <c r="AR1511" i="555"/>
  <c r="AR23" i="555"/>
  <c r="AR1742" i="555"/>
  <c r="AR1648" i="555"/>
  <c r="AR1290" i="555"/>
  <c r="AR1748" i="555"/>
  <c r="AR1575" i="555"/>
  <c r="AR1273" i="555"/>
  <c r="AR219" i="555"/>
  <c r="AR658" i="555"/>
  <c r="AR738" i="555"/>
  <c r="AR608" i="555"/>
  <c r="AR1274" i="555"/>
  <c r="AR1231" i="555"/>
  <c r="AR1630" i="555"/>
  <c r="AR1269" i="555"/>
  <c r="AR1636" i="555"/>
  <c r="AR1109" i="555"/>
  <c r="AR1247" i="555"/>
  <c r="AR1182" i="555"/>
  <c r="AR1635" i="555"/>
  <c r="AR576" i="555"/>
  <c r="AR1602" i="555"/>
  <c r="AR1113" i="555"/>
  <c r="AR1181" i="555"/>
  <c r="AR1601" i="555"/>
  <c r="AR622" i="555"/>
  <c r="AR1479" i="555"/>
  <c r="AR1530" i="555"/>
  <c r="AR579" i="555"/>
  <c r="AR1268" i="555"/>
  <c r="AR1076" i="555"/>
  <c r="AR1251" i="555"/>
  <c r="AR1260" i="555"/>
  <c r="AR1230" i="555"/>
  <c r="AR1240" i="555"/>
  <c r="AR1250" i="555"/>
  <c r="AR164" i="555"/>
  <c r="AR63" i="555"/>
  <c r="AR577" i="555"/>
  <c r="AR946" i="555"/>
  <c r="AR1283" i="555"/>
  <c r="AC1816" i="555"/>
  <c r="AR44" i="555"/>
  <c r="AR1288" i="555"/>
  <c r="AR894" i="555"/>
  <c r="AR970" i="555"/>
  <c r="AR1112" i="555"/>
  <c r="AR627" i="555"/>
  <c r="AR688" i="555"/>
  <c r="AR911" i="555"/>
  <c r="AR940" i="555"/>
  <c r="AR1108" i="555"/>
  <c r="AR83" i="555"/>
  <c r="AR726" i="555"/>
  <c r="AR1146" i="555"/>
  <c r="AR580" i="555"/>
  <c r="AR913" i="555"/>
  <c r="AR713" i="555"/>
  <c r="AR971" i="555"/>
  <c r="AR1673" i="555"/>
  <c r="AR1263" i="555"/>
  <c r="AR1579" i="555"/>
  <c r="AR1660" i="555"/>
  <c r="AR1526" i="555"/>
  <c r="AR1474" i="555"/>
  <c r="AR1229" i="555"/>
  <c r="AR1249" i="555"/>
  <c r="AR68" i="555"/>
  <c r="AR56" i="555"/>
  <c r="AR559" i="555"/>
  <c r="AR629" i="555"/>
  <c r="AR36" i="555"/>
  <c r="AR570" i="555"/>
  <c r="AR711" i="555"/>
  <c r="AQ1097" i="555"/>
  <c r="AR1097" i="555" s="1"/>
  <c r="AR1794" i="555"/>
  <c r="AR651" i="555"/>
  <c r="AR895" i="555"/>
  <c r="AR810" i="555"/>
  <c r="AR1471" i="555"/>
  <c r="AR1586" i="555"/>
  <c r="AR1519" i="555"/>
  <c r="AR1169" i="555"/>
  <c r="AR1488" i="555"/>
  <c r="AR625" i="555"/>
  <c r="AR1069" i="555"/>
  <c r="AR1662" i="555"/>
  <c r="AR785" i="555"/>
  <c r="AR1257" i="555"/>
  <c r="AQ867" i="555"/>
  <c r="AR867" i="555" s="1"/>
  <c r="AQ865" i="555"/>
  <c r="AR865" i="555" s="1"/>
  <c r="AR99" i="555"/>
  <c r="AR561" i="555"/>
  <c r="AR596" i="555"/>
  <c r="AR624" i="555"/>
  <c r="AR664" i="555"/>
  <c r="AR899" i="555"/>
  <c r="AR1077" i="555"/>
  <c r="AR216" i="555"/>
  <c r="AR671" i="555"/>
  <c r="AR217" i="555"/>
  <c r="AR40" i="555"/>
  <c r="AR708" i="555"/>
  <c r="AR1508" i="555"/>
  <c r="AR1545" i="555"/>
  <c r="AR1220" i="555"/>
  <c r="AR1502" i="555"/>
  <c r="AR1651" i="555"/>
  <c r="AR1478" i="555"/>
  <c r="AR1242" i="555"/>
  <c r="AR1264" i="555"/>
  <c r="AR1587" i="555"/>
  <c r="AR103" i="555"/>
  <c r="AR1724" i="555"/>
  <c r="AR1285" i="555"/>
  <c r="AR1674" i="555"/>
  <c r="AR951" i="555"/>
  <c r="AR1484" i="555"/>
  <c r="AR1115" i="555"/>
  <c r="AR1514" i="555"/>
  <c r="AR1510" i="555"/>
  <c r="AR1686" i="555"/>
  <c r="AR1107" i="555"/>
  <c r="AR1145" i="555"/>
  <c r="AR1499" i="555"/>
  <c r="AR1133" i="555"/>
  <c r="AR152" i="555"/>
  <c r="AR598" i="555"/>
  <c r="AR681" i="555"/>
  <c r="AR917" i="555"/>
  <c r="AR32" i="555"/>
  <c r="AR1284" i="555"/>
  <c r="AR1371" i="555"/>
  <c r="AR958" i="555"/>
  <c r="AR1638" i="555"/>
  <c r="AR1797" i="555"/>
  <c r="AR1292" i="555"/>
  <c r="AR1603" i="555"/>
  <c r="AR1661" i="555"/>
  <c r="AR1520" i="555"/>
  <c r="AR1470" i="555"/>
  <c r="AR905" i="555"/>
  <c r="AR623" i="555"/>
  <c r="AR1553" i="555"/>
  <c r="AR667" i="555"/>
  <c r="AR1643" i="555"/>
  <c r="AR1743" i="555"/>
  <c r="AR1289" i="555"/>
  <c r="AR1629" i="555"/>
  <c r="AR682" i="555"/>
  <c r="AR1082" i="555"/>
  <c r="AR1659" i="555"/>
  <c r="AR109" i="555"/>
  <c r="AR1236" i="555"/>
  <c r="AR1276" i="555"/>
  <c r="AL1154" i="555"/>
  <c r="AL1216" i="555"/>
  <c r="AR1216" i="555" s="1"/>
  <c r="AH1159" i="555"/>
  <c r="AR47" i="555"/>
  <c r="AR960" i="555"/>
  <c r="AR541" i="555"/>
  <c r="AR636" i="555"/>
  <c r="AR640" i="555"/>
  <c r="AR959" i="555"/>
  <c r="AR660" i="555"/>
  <c r="AR1441" i="555"/>
  <c r="AR1558" i="555"/>
  <c r="AR1786" i="555"/>
  <c r="AR1690" i="555"/>
  <c r="AR1631" i="555"/>
  <c r="AR1747" i="555"/>
  <c r="AR1555" i="555"/>
  <c r="AR1246" i="555"/>
  <c r="AR1500" i="555"/>
  <c r="AR714" i="555"/>
  <c r="AR670" i="555"/>
  <c r="AR148" i="555"/>
  <c r="AR585" i="555"/>
  <c r="AR903" i="555"/>
  <c r="AR1670" i="555"/>
  <c r="AR78" i="555"/>
  <c r="AR495" i="555"/>
  <c r="AR1577" i="555"/>
  <c r="AR1628" i="555"/>
  <c r="AR1525" i="555"/>
  <c r="AR1668" i="555"/>
  <c r="AR1116" i="555"/>
  <c r="AR1473" i="555"/>
  <c r="AR652" i="555"/>
  <c r="AR1147" i="555"/>
  <c r="AR1253" i="555"/>
  <c r="AR1562" i="555"/>
  <c r="AR1634" i="555"/>
  <c r="AR1180" i="555"/>
  <c r="AR1256" i="555"/>
  <c r="AR1688" i="555"/>
  <c r="AR1505" i="555"/>
  <c r="AR728" i="555"/>
  <c r="AR1215" i="555"/>
  <c r="AR1680" i="555"/>
  <c r="AR1254" i="555"/>
  <c r="AR1255" i="555"/>
  <c r="AR1279" i="555"/>
  <c r="AR647" i="555"/>
  <c r="AR730" i="555"/>
  <c r="AR609" i="555"/>
  <c r="AR809" i="555"/>
  <c r="AR1131" i="555"/>
  <c r="AM1086" i="555"/>
  <c r="AM142" i="555"/>
  <c r="AR560" i="555"/>
  <c r="AM560" i="555"/>
  <c r="AR619" i="555"/>
  <c r="AM619" i="555"/>
  <c r="AM620" i="555"/>
  <c r="AR673" i="555"/>
  <c r="AR1050" i="555"/>
  <c r="AR1090" i="555"/>
  <c r="AC66" i="555"/>
  <c r="AH66" i="555"/>
  <c r="AR1174" i="555"/>
  <c r="AM1174" i="555"/>
  <c r="AR1354" i="555"/>
  <c r="AM1354" i="555"/>
  <c r="AR1404" i="555"/>
  <c r="AM1404" i="555"/>
  <c r="AR1417" i="555"/>
  <c r="AM1417" i="555"/>
  <c r="AR1466" i="555"/>
  <c r="AM1466" i="555"/>
  <c r="AR1160" i="555"/>
  <c r="AM1160" i="555"/>
  <c r="AR1190" i="555"/>
  <c r="AM1190" i="555"/>
  <c r="AR1198" i="555"/>
  <c r="AM1198" i="555"/>
  <c r="AR1177" i="555"/>
  <c r="AM1177" i="555"/>
  <c r="AR1208" i="555"/>
  <c r="AM1208" i="555"/>
  <c r="AR1212" i="555"/>
  <c r="AM1212" i="555"/>
  <c r="AR1211" i="555"/>
  <c r="AM1211" i="555"/>
  <c r="AR1267" i="555"/>
  <c r="AM1267" i="555"/>
  <c r="AR1306" i="555"/>
  <c r="AM1306" i="555"/>
  <c r="AR1304" i="555"/>
  <c r="AM1304" i="555"/>
  <c r="AR1326" i="555"/>
  <c r="AM1326" i="555"/>
  <c r="AR1350" i="555"/>
  <c r="AM1350" i="555"/>
  <c r="AR1365" i="555"/>
  <c r="AM1365" i="555"/>
  <c r="AR1380" i="555"/>
  <c r="AM1380" i="555"/>
  <c r="AR1390" i="555"/>
  <c r="AM1390" i="555"/>
  <c r="AR1428" i="555"/>
  <c r="AM1428" i="555"/>
  <c r="AR1437" i="555"/>
  <c r="AM1437" i="555"/>
  <c r="AR1429" i="555"/>
  <c r="AM1429" i="555"/>
  <c r="AR1453" i="555"/>
  <c r="AM1453" i="555"/>
  <c r="AR1515" i="555"/>
  <c r="AM1515" i="555"/>
  <c r="AR1533" i="555"/>
  <c r="AM1533" i="555"/>
  <c r="AR1546" i="555"/>
  <c r="AM1546" i="555"/>
  <c r="AR1610" i="555"/>
  <c r="AM1610" i="555"/>
  <c r="AR1624" i="555"/>
  <c r="AM1624" i="555"/>
  <c r="AR1725" i="555"/>
  <c r="AM1725" i="555"/>
  <c r="AR1746" i="555"/>
  <c r="AM1746" i="555"/>
  <c r="AR1156" i="555"/>
  <c r="AM1156" i="555"/>
  <c r="AR1171" i="555"/>
  <c r="AM1171" i="555"/>
  <c r="AR1315" i="555"/>
  <c r="AM1315" i="555"/>
  <c r="AR1361" i="555"/>
  <c r="AM1361" i="555"/>
  <c r="AR1337" i="555"/>
  <c r="AM1337" i="555"/>
  <c r="AR1424" i="555"/>
  <c r="AM1424" i="555"/>
  <c r="AR1451" i="555"/>
  <c r="AM1451" i="555"/>
  <c r="AR1465" i="555"/>
  <c r="AM1465" i="555"/>
  <c r="AR1750" i="555"/>
  <c r="AM1750" i="555"/>
  <c r="AR1162" i="555"/>
  <c r="AM1162" i="555"/>
  <c r="AR1163" i="555"/>
  <c r="AM1163" i="555"/>
  <c r="AR1193" i="555"/>
  <c r="AM1193" i="555"/>
  <c r="AR1187" i="555"/>
  <c r="AM1187" i="555"/>
  <c r="AR1172" i="555"/>
  <c r="AM1172" i="555"/>
  <c r="AR1205" i="555"/>
  <c r="AM1205" i="555"/>
  <c r="AR1207" i="555"/>
  <c r="AM1207" i="555"/>
  <c r="AR1224" i="555"/>
  <c r="AM1224" i="555"/>
  <c r="AR1295" i="555"/>
  <c r="AM1295" i="555"/>
  <c r="AR1300" i="555"/>
  <c r="AM1300" i="555"/>
  <c r="AR1309" i="555"/>
  <c r="AM1309" i="555"/>
  <c r="AR1321" i="555"/>
  <c r="AM1321" i="555"/>
  <c r="AR1353" i="555"/>
  <c r="AM1353" i="555"/>
  <c r="AR1332" i="555"/>
  <c r="AM1332" i="555"/>
  <c r="AR1362" i="555"/>
  <c r="AM1362" i="555"/>
  <c r="AR1384" i="555"/>
  <c r="AM1384" i="555"/>
  <c r="AR1398" i="555"/>
  <c r="AM1398" i="555"/>
  <c r="AR1408" i="555"/>
  <c r="AM1408" i="555"/>
  <c r="AR1433" i="555"/>
  <c r="AM1433" i="555"/>
  <c r="AR1455" i="555"/>
  <c r="AM1455" i="555"/>
  <c r="AR1540" i="555"/>
  <c r="AM1540" i="555"/>
  <c r="AR1563" i="555"/>
  <c r="AM1563" i="555"/>
  <c r="AR1611" i="555"/>
  <c r="AM1611" i="555"/>
  <c r="AR1704" i="555"/>
  <c r="AM1704" i="555"/>
  <c r="AR1204" i="555"/>
  <c r="AM1204" i="555"/>
  <c r="AR1325" i="555"/>
  <c r="AM1325" i="555"/>
  <c r="AR1359" i="555"/>
  <c r="AM1359" i="555"/>
  <c r="AR1386" i="555"/>
  <c r="AM1386" i="555"/>
  <c r="AR1421" i="555"/>
  <c r="AM1421" i="555"/>
  <c r="AR1450" i="555"/>
  <c r="AM1450" i="555"/>
  <c r="AR1523" i="555"/>
  <c r="AM1523" i="555"/>
  <c r="AR1706" i="555"/>
  <c r="AM1706" i="555"/>
  <c r="AR1155" i="555"/>
  <c r="AM1155" i="555"/>
  <c r="AR1165" i="555"/>
  <c r="AM1165" i="555"/>
  <c r="AR1175" i="555"/>
  <c r="AM1175" i="555"/>
  <c r="AR1192" i="555"/>
  <c r="AM1192" i="555"/>
  <c r="AR1196" i="555"/>
  <c r="AM1196" i="555"/>
  <c r="AR1186" i="555"/>
  <c r="AM1186" i="555"/>
  <c r="AR1228" i="555"/>
  <c r="AM1228" i="555"/>
  <c r="AR1248" i="555"/>
  <c r="AM1248" i="555"/>
  <c r="AR1318" i="555"/>
  <c r="AM1318" i="555"/>
  <c r="AR1314" i="555"/>
  <c r="AM1314" i="555"/>
  <c r="AR1317" i="555"/>
  <c r="AM1317" i="555"/>
  <c r="AR1324" i="555"/>
  <c r="AM1324" i="555"/>
  <c r="AR1331" i="555"/>
  <c r="AM1331" i="555"/>
  <c r="AR1356" i="555"/>
  <c r="AM1356" i="555"/>
  <c r="AR1341" i="555"/>
  <c r="AM1341" i="555"/>
  <c r="AR1336" i="555"/>
  <c r="AM1336" i="555"/>
  <c r="AR1374" i="555"/>
  <c r="AM1374" i="555"/>
  <c r="AR1377" i="555"/>
  <c r="AM1377" i="555"/>
  <c r="AR1412" i="555"/>
  <c r="AM1412" i="555"/>
  <c r="AR1402" i="555"/>
  <c r="AM1402" i="555"/>
  <c r="AR1423" i="555"/>
  <c r="AM1423" i="555"/>
  <c r="AR1432" i="555"/>
  <c r="AM1432" i="555"/>
  <c r="AR1495" i="555"/>
  <c r="AM1495" i="555"/>
  <c r="AR1549" i="555"/>
  <c r="AM1549" i="555"/>
  <c r="AR1705" i="555"/>
  <c r="AM1705" i="555"/>
  <c r="AM1691" i="555"/>
  <c r="AM1623" i="555"/>
  <c r="AM1191" i="555"/>
  <c r="AM1178" i="555"/>
  <c r="AM1462" i="555"/>
  <c r="AM1544" i="555"/>
  <c r="AM1542" i="555"/>
  <c r="AM1568" i="555"/>
  <c r="AR1167" i="555"/>
  <c r="AM1167" i="555"/>
  <c r="AR1197" i="555"/>
  <c r="AM1197" i="555"/>
  <c r="AR1194" i="555"/>
  <c r="AM1194" i="555"/>
  <c r="AR1296" i="555"/>
  <c r="AM1296" i="555"/>
  <c r="AR1322" i="555"/>
  <c r="AM1322" i="555"/>
  <c r="AR1319" i="555"/>
  <c r="AM1319" i="555"/>
  <c r="AR1344" i="555"/>
  <c r="AM1344" i="555"/>
  <c r="AR1383" i="555"/>
  <c r="AM1383" i="555"/>
  <c r="AR1385" i="555"/>
  <c r="AM1385" i="555"/>
  <c r="AR1413" i="555"/>
  <c r="AM1413" i="555"/>
  <c r="AR1422" i="555"/>
  <c r="AM1422" i="555"/>
  <c r="AR1400" i="555"/>
  <c r="AM1400" i="555"/>
  <c r="AR1430" i="555"/>
  <c r="AM1430" i="555"/>
  <c r="AR1536" i="555"/>
  <c r="AM1536" i="555"/>
  <c r="AR1547" i="555"/>
  <c r="AM1547" i="555"/>
  <c r="AR1625" i="555"/>
  <c r="AM1625" i="555"/>
  <c r="AR1708" i="555"/>
  <c r="AM1708" i="555"/>
  <c r="AR1710" i="555"/>
  <c r="AM1710" i="555"/>
  <c r="AR1166" i="555"/>
  <c r="AM1166" i="555"/>
  <c r="AR1203" i="555"/>
  <c r="AM1203" i="555"/>
  <c r="AR1202" i="555"/>
  <c r="AM1202" i="555"/>
  <c r="AR1226" i="555"/>
  <c r="AM1226" i="555"/>
  <c r="AR1232" i="555"/>
  <c r="AM1232" i="555"/>
  <c r="AR1271" i="555"/>
  <c r="AM1271" i="555"/>
  <c r="AR1310" i="555"/>
  <c r="AM1310" i="555"/>
  <c r="AR1305" i="555"/>
  <c r="AM1305" i="555"/>
  <c r="AR1303" i="555"/>
  <c r="AM1303" i="555"/>
  <c r="AR1327" i="555"/>
  <c r="AM1327" i="555"/>
  <c r="AR1330" i="555"/>
  <c r="AM1330" i="555"/>
  <c r="AR1348" i="555"/>
  <c r="AM1348" i="555"/>
  <c r="AR1335" i="555"/>
  <c r="AM1335" i="555"/>
  <c r="AR1360" i="555"/>
  <c r="AM1360" i="555"/>
  <c r="AR1355" i="555"/>
  <c r="AM1355" i="555"/>
  <c r="AR1366" i="555"/>
  <c r="AM1366" i="555"/>
  <c r="AR1375" i="555"/>
  <c r="AM1375" i="555"/>
  <c r="AR1378" i="555"/>
  <c r="AM1378" i="555"/>
  <c r="AR1420" i="555"/>
  <c r="AM1420" i="555"/>
  <c r="AR1415" i="555"/>
  <c r="AM1415" i="555"/>
  <c r="AR1399" i="555"/>
  <c r="AM1399" i="555"/>
  <c r="AR1409" i="555"/>
  <c r="AM1409" i="555"/>
  <c r="AR1418" i="555"/>
  <c r="AM1418" i="555"/>
  <c r="AR1439" i="555"/>
  <c r="AM1439" i="555"/>
  <c r="AR1436" i="555"/>
  <c r="AM1436" i="555"/>
  <c r="AR1458" i="555"/>
  <c r="AM1458" i="555"/>
  <c r="AR1460" i="555"/>
  <c r="AM1460" i="555"/>
  <c r="AR1468" i="555"/>
  <c r="AM1468" i="555"/>
  <c r="AR1493" i="555"/>
  <c r="AM1493" i="555"/>
  <c r="AR1513" i="555"/>
  <c r="AM1513" i="555"/>
  <c r="AR1531" i="555"/>
  <c r="AM1531" i="555"/>
  <c r="AR1550" i="555"/>
  <c r="AM1550" i="555"/>
  <c r="AR1548" i="555"/>
  <c r="AM1548" i="555"/>
  <c r="AR1593" i="555"/>
  <c r="AM1593" i="555"/>
  <c r="AR1622" i="555"/>
  <c r="AM1622" i="555"/>
  <c r="AR1654" i="555"/>
  <c r="AM1654" i="555"/>
  <c r="AR1711" i="555"/>
  <c r="AM1711" i="555"/>
  <c r="AR1731" i="555"/>
  <c r="AM1731" i="555"/>
  <c r="AR1740" i="555"/>
  <c r="AM1740" i="555"/>
  <c r="AR1738" i="555"/>
  <c r="AM1738" i="555"/>
  <c r="AR1168" i="555"/>
  <c r="AM1168" i="555"/>
  <c r="AR1173" i="555"/>
  <c r="AM1173" i="555"/>
  <c r="AR1195" i="555"/>
  <c r="AM1195" i="555"/>
  <c r="AR1209" i="555"/>
  <c r="AM1209" i="555"/>
  <c r="AR1210" i="555"/>
  <c r="AM1210" i="555"/>
  <c r="AR1218" i="555"/>
  <c r="AM1218" i="555"/>
  <c r="AR1270" i="555"/>
  <c r="AM1270" i="555"/>
  <c r="AR1297" i="555"/>
  <c r="AM1297" i="555"/>
  <c r="AR1320" i="555"/>
  <c r="AM1320" i="555"/>
  <c r="AR1311" i="555"/>
  <c r="AM1311" i="555"/>
  <c r="AR1328" i="555"/>
  <c r="AM1328" i="555"/>
  <c r="AR1339" i="555"/>
  <c r="AM1339" i="555"/>
  <c r="AR1349" i="555"/>
  <c r="AM1349" i="555"/>
  <c r="AR1333" i="555"/>
  <c r="AM1333" i="555"/>
  <c r="AR1364" i="555"/>
  <c r="AM1364" i="555"/>
  <c r="AR1381" i="555"/>
  <c r="AM1381" i="555"/>
  <c r="AR1389" i="555"/>
  <c r="AM1389" i="555"/>
  <c r="AR1416" i="555"/>
  <c r="AM1416" i="555"/>
  <c r="AR1401" i="555"/>
  <c r="AM1401" i="555"/>
  <c r="AR1411" i="555"/>
  <c r="AM1411" i="555"/>
  <c r="AR1427" i="555"/>
  <c r="AM1427" i="555"/>
  <c r="AR1393" i="555"/>
  <c r="AM1393" i="555"/>
  <c r="AR1444" i="555"/>
  <c r="AM1444" i="555"/>
  <c r="AR1443" i="555"/>
  <c r="AM1443" i="555"/>
  <c r="AR1454" i="555"/>
  <c r="AM1454" i="555"/>
  <c r="AR1452" i="555"/>
  <c r="AM1452" i="555"/>
  <c r="AR1463" i="555"/>
  <c r="AM1463" i="555"/>
  <c r="AR1518" i="555"/>
  <c r="AM1518" i="555"/>
  <c r="AR1522" i="555"/>
  <c r="AM1522" i="555"/>
  <c r="AR1532" i="555"/>
  <c r="AM1532" i="555"/>
  <c r="AR1559" i="555"/>
  <c r="AM1559" i="555"/>
  <c r="AR1560" i="555"/>
  <c r="AM1560" i="555"/>
  <c r="AR1653" i="555"/>
  <c r="AM1653" i="555"/>
  <c r="AR1655" i="555"/>
  <c r="AM1655" i="555"/>
  <c r="AR1703" i="555"/>
  <c r="AM1703" i="555"/>
  <c r="AR1737" i="555"/>
  <c r="AM1737" i="555"/>
  <c r="AR1741" i="555"/>
  <c r="AM1741" i="555"/>
  <c r="AR1161" i="555"/>
  <c r="AM1161" i="555"/>
  <c r="AR1189" i="555"/>
  <c r="AM1189" i="555"/>
  <c r="AR1188" i="555"/>
  <c r="AM1188" i="555"/>
  <c r="AR1206" i="555"/>
  <c r="AM1206" i="555"/>
  <c r="AR1225" i="555"/>
  <c r="AM1225" i="555"/>
  <c r="AR1241" i="555"/>
  <c r="AM1241" i="555"/>
  <c r="AR1299" i="555"/>
  <c r="AM1299" i="555"/>
  <c r="AR1312" i="555"/>
  <c r="AM1312" i="555"/>
  <c r="AR1302" i="555"/>
  <c r="AM1302" i="555"/>
  <c r="AR1334" i="555"/>
  <c r="AM1334" i="555"/>
  <c r="AR1363" i="555"/>
  <c r="AM1363" i="555"/>
  <c r="AR1345" i="555"/>
  <c r="AM1345" i="555"/>
  <c r="AR1392" i="555"/>
  <c r="AM1392" i="555"/>
  <c r="AR1410" i="555"/>
  <c r="AM1410" i="555"/>
  <c r="AR1440" i="555"/>
  <c r="AM1440" i="555"/>
  <c r="AR1457" i="555"/>
  <c r="AM1457" i="555"/>
  <c r="AR1494" i="555"/>
  <c r="AM1494" i="555"/>
  <c r="AR1543" i="555"/>
  <c r="AM1543" i="555"/>
  <c r="AR1564" i="555"/>
  <c r="AM1564" i="555"/>
  <c r="AR1608" i="555"/>
  <c r="AM1608" i="555"/>
  <c r="AR1692" i="555"/>
  <c r="AM1692" i="555"/>
  <c r="AR1730" i="555"/>
  <c r="AM1730" i="555"/>
  <c r="AM1566" i="555"/>
  <c r="AM1736" i="555"/>
  <c r="AM1157" i="555"/>
  <c r="AM1223" i="555"/>
  <c r="AM1176" i="555"/>
  <c r="AM1425" i="555"/>
  <c r="AM1512" i="555"/>
  <c r="AM1524" i="555"/>
  <c r="AR1342" i="555"/>
  <c r="AM1342" i="555"/>
  <c r="AR1158" i="555"/>
  <c r="AM1158" i="555"/>
  <c r="AR1164" i="555"/>
  <c r="AM1164" i="555"/>
  <c r="AR1185" i="555"/>
  <c r="AM1185" i="555"/>
  <c r="AR1200" i="555"/>
  <c r="AM1200" i="555"/>
  <c r="AR1199" i="555"/>
  <c r="AM1199" i="555"/>
  <c r="AR1222" i="555"/>
  <c r="AM1222" i="555"/>
  <c r="AR1227" i="555"/>
  <c r="AM1227" i="555"/>
  <c r="AR1237" i="555"/>
  <c r="AM1237" i="555"/>
  <c r="AR1298" i="555"/>
  <c r="AM1298" i="555"/>
  <c r="AR1313" i="555"/>
  <c r="AM1313" i="555"/>
  <c r="AR1308" i="555"/>
  <c r="AM1308" i="555"/>
  <c r="AR1307" i="555"/>
  <c r="AM1307" i="555"/>
  <c r="AR1301" i="555"/>
  <c r="AM1301" i="555"/>
  <c r="AR1329" i="555"/>
  <c r="AM1329" i="555"/>
  <c r="AR1338" i="555"/>
  <c r="AM1338" i="555"/>
  <c r="AR1351" i="555"/>
  <c r="AM1351" i="555"/>
  <c r="AR1347" i="555"/>
  <c r="AM1347" i="555"/>
  <c r="AR1346" i="555"/>
  <c r="AM1346" i="555"/>
  <c r="AR1343" i="555"/>
  <c r="AM1343" i="555"/>
  <c r="AR1352" i="555"/>
  <c r="AM1352" i="555"/>
  <c r="AR1382" i="555"/>
  <c r="AM1382" i="555"/>
  <c r="AR1379" i="555"/>
  <c r="AM1379" i="555"/>
  <c r="AR1391" i="555"/>
  <c r="AM1391" i="555"/>
  <c r="AR1394" i="555"/>
  <c r="AM1394" i="555"/>
  <c r="AR1407" i="555"/>
  <c r="AM1407" i="555"/>
  <c r="AR1419" i="555"/>
  <c r="AM1419" i="555"/>
  <c r="AR1414" i="555"/>
  <c r="AM1414" i="555"/>
  <c r="AR1406" i="555"/>
  <c r="AM1406" i="555"/>
  <c r="AR1426" i="555"/>
  <c r="AM1426" i="555"/>
  <c r="AR1456" i="555"/>
  <c r="AM1456" i="555"/>
  <c r="AR1447" i="555"/>
  <c r="AM1447" i="555"/>
  <c r="AR1467" i="555"/>
  <c r="AM1467" i="555"/>
  <c r="AR1464" i="555"/>
  <c r="AM1464" i="555"/>
  <c r="AR1521" i="555"/>
  <c r="AM1521" i="555"/>
  <c r="AR1541" i="555"/>
  <c r="AM1541" i="555"/>
  <c r="AR1565" i="555"/>
  <c r="AM1565" i="555"/>
  <c r="AR1709" i="555"/>
  <c r="AM1709" i="555"/>
  <c r="AR1712" i="555"/>
  <c r="AM1712" i="555"/>
  <c r="AR1735" i="555"/>
  <c r="AM1735" i="555"/>
  <c r="AM1612" i="555"/>
  <c r="AM1721" i="555"/>
  <c r="AR397" i="555"/>
  <c r="AM397" i="555"/>
  <c r="AR430" i="555"/>
  <c r="AM430" i="555"/>
  <c r="AR435" i="555"/>
  <c r="AM435" i="555"/>
  <c r="AR468" i="555"/>
  <c r="AM468" i="555"/>
  <c r="AR465" i="555"/>
  <c r="AM465" i="555"/>
  <c r="AR516" i="555"/>
  <c r="AM516" i="555"/>
  <c r="AR508" i="555"/>
  <c r="AM508" i="555"/>
  <c r="AR676" i="555"/>
  <c r="AM676" i="555"/>
  <c r="AR781" i="555"/>
  <c r="AM781" i="555"/>
  <c r="AR902" i="555"/>
  <c r="AM902" i="555"/>
  <c r="AR1125" i="555"/>
  <c r="AM1125" i="555"/>
  <c r="AR189" i="555"/>
  <c r="AM189" i="555"/>
  <c r="AR117" i="555"/>
  <c r="AM117" i="555"/>
  <c r="AR897" i="555"/>
  <c r="AM897" i="555"/>
  <c r="AR925" i="555"/>
  <c r="AM925" i="555"/>
  <c r="AR302" i="555"/>
  <c r="AM302" i="555"/>
  <c r="AR297" i="555"/>
  <c r="AM297" i="555"/>
  <c r="AR290" i="555"/>
  <c r="AM290" i="555"/>
  <c r="AR322" i="555"/>
  <c r="AM322" i="555"/>
  <c r="AR345" i="555"/>
  <c r="AM345" i="555"/>
  <c r="AR433" i="555"/>
  <c r="AM433" i="555"/>
  <c r="AR419" i="555"/>
  <c r="AM419" i="555"/>
  <c r="AR421" i="555"/>
  <c r="AM421" i="555"/>
  <c r="AR453" i="555"/>
  <c r="AM453" i="555"/>
  <c r="AR634" i="555"/>
  <c r="AM634" i="555"/>
  <c r="AR698" i="555"/>
  <c r="AM698" i="555"/>
  <c r="AR879" i="555"/>
  <c r="AM879" i="555"/>
  <c r="AR1031" i="555"/>
  <c r="AM1031" i="555"/>
  <c r="AR128" i="555"/>
  <c r="AM128" i="555"/>
  <c r="AR175" i="555"/>
  <c r="AM175" i="555"/>
  <c r="AR188" i="555"/>
  <c r="AM188" i="555"/>
  <c r="AR226" i="555"/>
  <c r="AM226" i="555"/>
  <c r="AR254" i="555"/>
  <c r="AM254" i="555"/>
  <c r="AR364" i="555"/>
  <c r="AM364" i="555"/>
  <c r="AR247" i="555"/>
  <c r="AM247" i="555"/>
  <c r="AR515" i="555"/>
  <c r="AM515" i="555"/>
  <c r="AR890" i="555"/>
  <c r="AM890" i="555"/>
  <c r="AR908" i="555"/>
  <c r="AM908" i="555"/>
  <c r="AR927" i="555"/>
  <c r="AM927" i="555"/>
  <c r="AR162" i="555"/>
  <c r="AM162" i="555"/>
  <c r="AR220" i="555"/>
  <c r="AM220" i="555"/>
  <c r="AR259" i="555"/>
  <c r="AM259" i="555"/>
  <c r="AR278" i="555"/>
  <c r="AM278" i="555"/>
  <c r="AR368" i="555"/>
  <c r="AM368" i="555"/>
  <c r="AR376" i="555"/>
  <c r="AM376" i="555"/>
  <c r="AR418" i="555"/>
  <c r="AM418" i="555"/>
  <c r="AR517" i="555"/>
  <c r="AM517" i="555"/>
  <c r="AR814" i="555"/>
  <c r="AM814" i="555"/>
  <c r="AR770" i="555"/>
  <c r="AM770" i="555"/>
  <c r="AR1095" i="555"/>
  <c r="AM1095" i="555"/>
  <c r="AR1103" i="555"/>
  <c r="AM1103" i="555"/>
  <c r="AR774" i="555"/>
  <c r="AM774" i="555"/>
  <c r="AR807" i="555"/>
  <c r="AM807" i="555"/>
  <c r="AR851" i="555"/>
  <c r="AM851" i="555"/>
  <c r="AR775" i="555"/>
  <c r="AM775" i="555"/>
  <c r="AR700" i="555"/>
  <c r="AM700" i="555"/>
  <c r="AR771" i="555"/>
  <c r="AM771" i="555"/>
  <c r="AR798" i="555"/>
  <c r="AM798" i="555"/>
  <c r="AR877" i="555"/>
  <c r="AM877" i="555"/>
  <c r="AR892" i="555"/>
  <c r="AM892" i="555"/>
  <c r="AR909" i="555"/>
  <c r="AM909" i="555"/>
  <c r="AR928" i="555"/>
  <c r="AM928" i="555"/>
  <c r="AR918" i="555"/>
  <c r="AM918" i="555"/>
  <c r="AR1028" i="555"/>
  <c r="AM1028" i="555"/>
  <c r="AR123" i="555"/>
  <c r="AM123" i="555"/>
  <c r="AR145" i="555"/>
  <c r="AM145" i="555"/>
  <c r="AR153" i="555"/>
  <c r="AM153" i="555"/>
  <c r="AR159" i="555"/>
  <c r="AM159" i="555"/>
  <c r="AR158" i="555"/>
  <c r="AM158" i="555"/>
  <c r="AR180" i="555"/>
  <c r="AM180" i="555"/>
  <c r="AR179" i="555"/>
  <c r="AM179" i="555"/>
  <c r="AR172" i="555"/>
  <c r="AM172" i="555"/>
  <c r="AR176" i="555"/>
  <c r="AM176" i="555"/>
  <c r="AR194" i="555"/>
  <c r="AM194" i="555"/>
  <c r="AR186" i="555"/>
  <c r="AM186" i="555"/>
  <c r="AR199" i="555"/>
  <c r="AM199" i="555"/>
  <c r="AR233" i="555"/>
  <c r="AM233" i="555"/>
  <c r="AR242" i="555"/>
  <c r="AM242" i="555"/>
  <c r="AR240" i="555"/>
  <c r="AM240" i="555"/>
  <c r="AR239" i="555"/>
  <c r="AM239" i="555"/>
  <c r="AR241" i="555"/>
  <c r="AM241" i="555"/>
  <c r="AR245" i="555"/>
  <c r="AM245" i="555"/>
  <c r="AR262" i="555"/>
  <c r="AM262" i="555"/>
  <c r="AR261" i="555"/>
  <c r="AM261" i="555"/>
  <c r="AR249" i="555"/>
  <c r="AM249" i="555"/>
  <c r="AR248" i="555"/>
  <c r="AM248" i="555"/>
  <c r="AR251" i="555"/>
  <c r="AM251" i="555"/>
  <c r="AR306" i="555"/>
  <c r="AM306" i="555"/>
  <c r="AR312" i="555"/>
  <c r="AM312" i="555"/>
  <c r="AR287" i="555"/>
  <c r="AM287" i="555"/>
  <c r="AR299" i="555"/>
  <c r="AM299" i="555"/>
  <c r="AR289" i="555"/>
  <c r="AM289" i="555"/>
  <c r="AR294" i="555"/>
  <c r="AM294" i="555"/>
  <c r="AR280" i="555"/>
  <c r="AM280" i="555"/>
  <c r="AR315" i="555"/>
  <c r="AM315" i="555"/>
  <c r="AR320" i="555"/>
  <c r="AM320" i="555"/>
  <c r="AR344" i="555"/>
  <c r="AM344" i="555"/>
  <c r="AR341" i="555"/>
  <c r="AM341" i="555"/>
  <c r="AR335" i="555"/>
  <c r="AM335" i="555"/>
  <c r="AR343" i="555"/>
  <c r="AM343" i="555"/>
  <c r="AR340" i="555"/>
  <c r="AM340" i="555"/>
  <c r="AR347" i="555"/>
  <c r="AM347" i="555"/>
  <c r="AR349" i="555"/>
  <c r="AM349" i="555"/>
  <c r="AR358" i="555"/>
  <c r="AM358" i="555"/>
  <c r="AR370" i="555"/>
  <c r="AM370" i="555"/>
  <c r="AR391" i="555"/>
  <c r="AM391" i="555"/>
  <c r="AR372" i="555"/>
  <c r="AM372" i="555"/>
  <c r="AR366" i="555"/>
  <c r="AM366" i="555"/>
  <c r="AR378" i="555"/>
  <c r="AM378" i="555"/>
  <c r="AR373" i="555"/>
  <c r="AM373" i="555"/>
  <c r="AR385" i="555"/>
  <c r="AM385" i="555"/>
  <c r="AR410" i="555"/>
  <c r="AM410" i="555"/>
  <c r="AR404" i="555"/>
  <c r="AM404" i="555"/>
  <c r="AR423" i="555"/>
  <c r="AM423" i="555"/>
  <c r="AR401" i="555"/>
  <c r="AM401" i="555"/>
  <c r="AR411" i="555"/>
  <c r="AM411" i="555"/>
  <c r="AR428" i="555"/>
  <c r="AM428" i="555"/>
  <c r="AR413" i="555"/>
  <c r="AM413" i="555"/>
  <c r="AR403" i="555"/>
  <c r="AM403" i="555"/>
  <c r="AR462" i="555"/>
  <c r="AM462" i="555"/>
  <c r="AR441" i="555"/>
  <c r="AM441" i="555"/>
  <c r="AR440" i="555"/>
  <c r="AM440" i="555"/>
  <c r="AR458" i="555"/>
  <c r="AM458" i="555"/>
  <c r="AR463" i="555"/>
  <c r="AM463" i="555"/>
  <c r="AR445" i="555"/>
  <c r="AM445" i="555"/>
  <c r="AR444" i="555"/>
  <c r="AM444" i="555"/>
  <c r="AR469" i="555"/>
  <c r="AM469" i="555"/>
  <c r="AR485" i="555"/>
  <c r="AM485" i="555"/>
  <c r="AR487" i="555"/>
  <c r="AM487" i="555"/>
  <c r="AR477" i="555"/>
  <c r="AM477" i="555"/>
  <c r="AR503" i="555"/>
  <c r="AM503" i="555"/>
  <c r="AR520" i="555"/>
  <c r="AM520" i="555"/>
  <c r="AR518" i="555"/>
  <c r="AM518" i="555"/>
  <c r="AR500" i="555"/>
  <c r="AM500" i="555"/>
  <c r="AR505" i="555"/>
  <c r="AM505" i="555"/>
  <c r="AR531" i="555"/>
  <c r="AM531" i="555"/>
  <c r="AR526" i="555"/>
  <c r="AM526" i="555"/>
  <c r="AR529" i="555"/>
  <c r="AM529" i="555"/>
  <c r="AR568" i="555"/>
  <c r="AM568" i="555"/>
  <c r="AR675" i="555"/>
  <c r="AM675" i="555"/>
  <c r="AR127" i="555"/>
  <c r="AM127" i="555"/>
  <c r="AR136" i="555"/>
  <c r="AM136" i="555"/>
  <c r="AR184" i="555"/>
  <c r="AM184" i="555"/>
  <c r="AR132" i="555"/>
  <c r="AM132" i="555"/>
  <c r="AR474" i="555"/>
  <c r="AM474" i="555"/>
  <c r="AR124" i="555"/>
  <c r="AM124" i="555"/>
  <c r="AR129" i="555"/>
  <c r="AM129" i="555"/>
  <c r="AR631" i="555"/>
  <c r="AM631" i="555"/>
  <c r="AR696" i="555"/>
  <c r="AM696" i="555"/>
  <c r="AR729" i="555"/>
  <c r="AM729" i="555"/>
  <c r="AR772" i="555"/>
  <c r="AM772" i="555"/>
  <c r="AR325" i="555"/>
  <c r="AM325" i="555"/>
  <c r="AR793" i="555"/>
  <c r="AM793" i="555"/>
  <c r="AR820" i="555"/>
  <c r="AM820" i="555"/>
  <c r="AR734" i="555"/>
  <c r="AM734" i="555"/>
  <c r="AR854" i="555"/>
  <c r="AM854" i="555"/>
  <c r="AR794" i="555"/>
  <c r="AM794" i="555"/>
  <c r="AR323" i="555"/>
  <c r="AM323" i="555"/>
  <c r="AR811" i="555"/>
  <c r="AM811" i="555"/>
  <c r="AR816" i="555"/>
  <c r="AM816" i="555"/>
  <c r="AR817" i="555"/>
  <c r="AM817" i="555"/>
  <c r="AR878" i="555"/>
  <c r="AM878" i="555"/>
  <c r="AR875" i="555"/>
  <c r="AM875" i="555"/>
  <c r="AR874" i="555"/>
  <c r="AM874" i="555"/>
  <c r="AR893" i="555"/>
  <c r="AM893" i="555"/>
  <c r="AR914" i="555"/>
  <c r="AM914" i="555"/>
  <c r="AR920" i="555"/>
  <c r="AM920" i="555"/>
  <c r="AR936" i="555"/>
  <c r="AM936" i="555"/>
  <c r="AR979" i="555"/>
  <c r="AM979" i="555"/>
  <c r="AR1007" i="555"/>
  <c r="AM1007" i="555"/>
  <c r="AR1016" i="555"/>
  <c r="AM1016" i="555"/>
  <c r="AR1033" i="555"/>
  <c r="AM1033" i="555"/>
  <c r="AR1024" i="555"/>
  <c r="AM1024" i="555"/>
  <c r="AR1032" i="555"/>
  <c r="AM1032" i="555"/>
  <c r="AR1023" i="555"/>
  <c r="AM1023" i="555"/>
  <c r="AR1036" i="555"/>
  <c r="AM1036" i="555"/>
  <c r="AR1029" i="555"/>
  <c r="AM1029" i="555"/>
  <c r="AR1053" i="555"/>
  <c r="AM1053" i="555"/>
  <c r="AR1073" i="555"/>
  <c r="AM1073" i="555"/>
  <c r="AR1079" i="555"/>
  <c r="AM1079" i="555"/>
  <c r="AR1104" i="555"/>
  <c r="AM1104" i="555"/>
  <c r="AR1120" i="555"/>
  <c r="AM1120" i="555"/>
  <c r="AM328" i="555"/>
  <c r="AM277" i="555"/>
  <c r="AM389" i="555"/>
  <c r="AM243" i="555"/>
  <c r="AM356" i="555"/>
  <c r="AM331" i="555"/>
  <c r="AM166" i="555"/>
  <c r="AM502" i="555"/>
  <c r="AM437" i="555"/>
  <c r="AM362" i="555"/>
  <c r="AM269" i="555"/>
  <c r="AM701" i="555"/>
  <c r="AM178" i="555"/>
  <c r="AR722" i="555"/>
  <c r="AM722" i="555"/>
  <c r="AM41" i="555"/>
  <c r="AM321" i="555"/>
  <c r="AM677" i="555"/>
  <c r="AM442" i="555"/>
  <c r="AM910" i="555"/>
  <c r="AM273" i="555"/>
  <c r="AM472" i="555"/>
  <c r="AM470" i="555"/>
  <c r="AM374" i="555"/>
  <c r="AM678" i="555"/>
  <c r="AM519" i="555"/>
  <c r="AM170" i="555"/>
  <c r="AM191" i="555"/>
  <c r="AR131" i="555"/>
  <c r="AM131" i="555"/>
  <c r="AR168" i="555"/>
  <c r="AM168" i="555"/>
  <c r="AR193" i="555"/>
  <c r="AM193" i="555"/>
  <c r="AR206" i="555"/>
  <c r="AM206" i="555"/>
  <c r="AR235" i="555"/>
  <c r="AM235" i="555"/>
  <c r="AR222" i="555"/>
  <c r="AM222" i="555"/>
  <c r="AR231" i="555"/>
  <c r="AM231" i="555"/>
  <c r="AR275" i="555"/>
  <c r="AM275" i="555"/>
  <c r="AR252" i="555"/>
  <c r="AM252" i="555"/>
  <c r="AR121" i="555"/>
  <c r="AM121" i="555"/>
  <c r="AR795" i="555"/>
  <c r="AM795" i="555"/>
  <c r="AR146" i="555"/>
  <c r="AM146" i="555"/>
  <c r="AR862" i="555"/>
  <c r="AM862" i="555"/>
  <c r="AR815" i="555"/>
  <c r="AM815" i="555"/>
  <c r="AR833" i="555"/>
  <c r="AM833" i="555"/>
  <c r="AR780" i="555"/>
  <c r="AM780" i="555"/>
  <c r="AR813" i="555"/>
  <c r="AM813" i="555"/>
  <c r="AR125" i="555"/>
  <c r="AM125" i="555"/>
  <c r="AR858" i="555"/>
  <c r="AM858" i="555"/>
  <c r="AR888" i="555"/>
  <c r="AM888" i="555"/>
  <c r="AR886" i="555"/>
  <c r="AM886" i="555"/>
  <c r="AR876" i="555"/>
  <c r="AM876" i="555"/>
  <c r="AR898" i="555"/>
  <c r="AM898" i="555"/>
  <c r="AR901" i="555"/>
  <c r="AM901" i="555"/>
  <c r="AR906" i="555"/>
  <c r="AM906" i="555"/>
  <c r="AR904" i="555"/>
  <c r="AM904" i="555"/>
  <c r="AR930" i="555"/>
  <c r="AM930" i="555"/>
  <c r="AR923" i="555"/>
  <c r="AM923" i="555"/>
  <c r="AR915" i="555"/>
  <c r="AM915" i="555"/>
  <c r="AR924" i="555"/>
  <c r="AM924" i="555"/>
  <c r="AR937" i="555"/>
  <c r="AM937" i="555"/>
  <c r="AR969" i="555"/>
  <c r="AM969" i="555"/>
  <c r="AR972" i="555"/>
  <c r="AM972" i="555"/>
  <c r="AR1034" i="555"/>
  <c r="AM1034" i="555"/>
  <c r="AR1042" i="555"/>
  <c r="AM1042" i="555"/>
  <c r="AR1040" i="555"/>
  <c r="AM1040" i="555"/>
  <c r="AR1039" i="555"/>
  <c r="AM1039" i="555"/>
  <c r="AR1026" i="555"/>
  <c r="AM1026" i="555"/>
  <c r="AR1037" i="555"/>
  <c r="AM1037" i="555"/>
  <c r="AR1048" i="555"/>
  <c r="AM1048" i="555"/>
  <c r="AR1064" i="555"/>
  <c r="AM1064" i="555"/>
  <c r="AR1072" i="555"/>
  <c r="AM1072" i="555"/>
  <c r="AR1083" i="555"/>
  <c r="AM1083" i="555"/>
  <c r="AR1101" i="555"/>
  <c r="AM1101" i="555"/>
  <c r="AR1119" i="555"/>
  <c r="AM1119" i="555"/>
  <c r="AR1134" i="555"/>
  <c r="AM1134" i="555"/>
  <c r="AR66" i="555"/>
  <c r="AM66" i="555"/>
  <c r="AR113" i="555"/>
  <c r="AM113" i="555"/>
  <c r="AR154" i="555"/>
  <c r="AM154" i="555"/>
  <c r="AR161" i="555"/>
  <c r="AM161" i="555"/>
  <c r="AR167" i="555"/>
  <c r="AM167" i="555"/>
  <c r="AR181" i="555"/>
  <c r="AM181" i="555"/>
  <c r="AR192" i="555"/>
  <c r="AM192" i="555"/>
  <c r="AR187" i="555"/>
  <c r="AM187" i="555"/>
  <c r="AR197" i="555"/>
  <c r="AM197" i="555"/>
  <c r="AR190" i="555"/>
  <c r="AM190" i="555"/>
  <c r="AR211" i="555"/>
  <c r="AM211" i="555"/>
  <c r="AR205" i="555"/>
  <c r="AM205" i="555"/>
  <c r="AR234" i="555"/>
  <c r="AM234" i="555"/>
  <c r="AR230" i="555"/>
  <c r="AM230" i="555"/>
  <c r="AR238" i="555"/>
  <c r="AM238" i="555"/>
  <c r="AR221" i="555"/>
  <c r="AM221" i="555"/>
  <c r="AR225" i="555"/>
  <c r="AM225" i="555"/>
  <c r="AR236" i="555"/>
  <c r="AM236" i="555"/>
  <c r="AR267" i="555"/>
  <c r="AM267" i="555"/>
  <c r="AR272" i="555"/>
  <c r="AM272" i="555"/>
  <c r="AR260" i="555"/>
  <c r="AM260" i="555"/>
  <c r="AR271" i="555"/>
  <c r="AM271" i="555"/>
  <c r="AR265" i="555"/>
  <c r="AM265" i="555"/>
  <c r="AR300" i="555"/>
  <c r="AM300" i="555"/>
  <c r="AR313" i="555"/>
  <c r="AM313" i="555"/>
  <c r="AR285" i="555"/>
  <c r="AM285" i="555"/>
  <c r="AR307" i="555"/>
  <c r="AM307" i="555"/>
  <c r="AR310" i="555"/>
  <c r="AM310" i="555"/>
  <c r="AR308" i="555"/>
  <c r="AM308" i="555"/>
  <c r="AR295" i="555"/>
  <c r="AM295" i="555"/>
  <c r="AR305" i="555"/>
  <c r="AM305" i="555"/>
  <c r="AR309" i="555"/>
  <c r="AM309" i="555"/>
  <c r="AR327" i="555"/>
  <c r="AM327" i="555"/>
  <c r="AR329" i="555"/>
  <c r="AM329" i="555"/>
  <c r="AR355" i="555"/>
  <c r="AM355" i="555"/>
  <c r="AR339" i="555"/>
  <c r="AM339" i="555"/>
  <c r="AR379" i="555"/>
  <c r="AM379" i="555"/>
  <c r="AR396" i="555"/>
  <c r="AM396" i="555"/>
  <c r="AR395" i="555"/>
  <c r="AM395" i="555"/>
  <c r="AR369" i="555"/>
  <c r="AM369" i="555"/>
  <c r="AR367" i="555"/>
  <c r="AM367" i="555"/>
  <c r="AR399" i="555"/>
  <c r="AM399" i="555"/>
  <c r="AR432" i="555"/>
  <c r="AM432" i="555"/>
  <c r="AR417" i="555"/>
  <c r="AM417" i="555"/>
  <c r="AR415" i="555"/>
  <c r="AM415" i="555"/>
  <c r="AR429" i="555"/>
  <c r="AM429" i="555"/>
  <c r="AR409" i="555"/>
  <c r="AM409" i="555"/>
  <c r="AR422" i="555"/>
  <c r="AM422" i="555"/>
  <c r="AR436" i="555"/>
  <c r="AM436" i="555"/>
  <c r="AR420" i="555"/>
  <c r="AM420" i="555"/>
  <c r="AR451" i="555"/>
  <c r="AM451" i="555"/>
  <c r="AR466" i="555"/>
  <c r="AM466" i="555"/>
  <c r="AR456" i="555"/>
  <c r="AM456" i="555"/>
  <c r="AR455" i="555"/>
  <c r="AM455" i="555"/>
  <c r="AR467" i="555"/>
  <c r="AM467" i="555"/>
  <c r="AR450" i="555"/>
  <c r="AM450" i="555"/>
  <c r="AR459" i="555"/>
  <c r="AM459" i="555"/>
  <c r="AR447" i="555"/>
  <c r="AM447" i="555"/>
  <c r="AR481" i="555"/>
  <c r="AM481" i="555"/>
  <c r="AR482" i="555"/>
  <c r="AM482" i="555"/>
  <c r="AR489" i="555"/>
  <c r="AM489" i="555"/>
  <c r="AR512" i="555"/>
  <c r="AM512" i="555"/>
  <c r="AR513" i="555"/>
  <c r="AM513" i="555"/>
  <c r="AR509" i="555"/>
  <c r="AM509" i="555"/>
  <c r="AR501" i="555"/>
  <c r="AM501" i="555"/>
  <c r="AR511" i="555"/>
  <c r="AM511" i="555"/>
  <c r="AR534" i="555"/>
  <c r="AM534" i="555"/>
  <c r="AR533" i="555"/>
  <c r="AM533" i="555"/>
  <c r="AR527" i="555"/>
  <c r="AM527" i="555"/>
  <c r="AR566" i="555"/>
  <c r="AM566" i="555"/>
  <c r="AR695" i="555"/>
  <c r="AM695" i="555"/>
  <c r="AR126" i="555"/>
  <c r="AM126" i="555"/>
  <c r="AR120" i="555"/>
  <c r="AM120" i="555"/>
  <c r="AR799" i="555"/>
  <c r="AM799" i="555"/>
  <c r="AR703" i="555"/>
  <c r="AM703" i="555"/>
  <c r="AR778" i="555"/>
  <c r="AM778" i="555"/>
  <c r="AR822" i="555"/>
  <c r="AM822" i="555"/>
  <c r="AR548" i="555"/>
  <c r="AM548" i="555"/>
  <c r="AR324" i="555"/>
  <c r="AM324" i="555"/>
  <c r="AR476" i="555"/>
  <c r="AM476" i="555"/>
  <c r="AR768" i="555"/>
  <c r="AM768" i="555"/>
  <c r="AR860" i="555"/>
  <c r="AM860" i="555"/>
  <c r="AR818" i="555"/>
  <c r="AM818" i="555"/>
  <c r="AR779" i="555"/>
  <c r="AM779" i="555"/>
  <c r="AR866" i="555"/>
  <c r="AM866" i="555"/>
  <c r="AR870" i="555"/>
  <c r="AM870" i="555"/>
  <c r="AR612" i="555"/>
  <c r="AM612" i="555"/>
  <c r="AR773" i="555"/>
  <c r="AM773" i="555"/>
  <c r="AR767" i="555"/>
  <c r="AM767" i="555"/>
  <c r="AR777" i="555"/>
  <c r="AM777" i="555"/>
  <c r="AR887" i="555"/>
  <c r="AM887" i="555"/>
  <c r="AR889" i="555"/>
  <c r="AM889" i="555"/>
  <c r="AR873" i="555"/>
  <c r="AM873" i="555"/>
  <c r="AR883" i="555"/>
  <c r="AM883" i="555"/>
  <c r="AR900" i="555"/>
  <c r="AM900" i="555"/>
  <c r="AR896" i="555"/>
  <c r="AM896" i="555"/>
  <c r="AR912" i="555"/>
  <c r="AM912" i="555"/>
  <c r="AR916" i="555"/>
  <c r="AM916" i="555"/>
  <c r="AR921" i="555"/>
  <c r="AM921" i="555"/>
  <c r="AR931" i="555"/>
  <c r="AM931" i="555"/>
  <c r="AR919" i="555"/>
  <c r="AM919" i="555"/>
  <c r="AR934" i="555"/>
  <c r="AM934" i="555"/>
  <c r="AR1006" i="555"/>
  <c r="AM1006" i="555"/>
  <c r="AR1008" i="555"/>
  <c r="AM1008" i="555"/>
  <c r="AR1005" i="555"/>
  <c r="AM1005" i="555"/>
  <c r="AR1018" i="555"/>
  <c r="AM1018" i="555"/>
  <c r="AR1027" i="555"/>
  <c r="AM1027" i="555"/>
  <c r="AR1013" i="555"/>
  <c r="AM1013" i="555"/>
  <c r="AR1022" i="555"/>
  <c r="AM1022" i="555"/>
  <c r="AR1019" i="555"/>
  <c r="AM1019" i="555"/>
  <c r="AR1014" i="555"/>
  <c r="AM1014" i="555"/>
  <c r="AR1030" i="555"/>
  <c r="AM1030" i="555"/>
  <c r="AR1044" i="555"/>
  <c r="AM1044" i="555"/>
  <c r="AR1054" i="555"/>
  <c r="AM1054" i="555"/>
  <c r="AR1067" i="555"/>
  <c r="AM1067" i="555"/>
  <c r="AR1074" i="555"/>
  <c r="AM1074" i="555"/>
  <c r="AR1117" i="555"/>
  <c r="AM1117" i="555"/>
  <c r="AM884" i="555"/>
  <c r="AM552" i="555"/>
  <c r="AM196" i="555"/>
  <c r="AM157" i="555"/>
  <c r="AM253" i="555"/>
  <c r="AM256" i="555"/>
  <c r="AM699" i="555"/>
  <c r="AM550" i="555"/>
  <c r="AM821" i="555"/>
  <c r="AM1009" i="555"/>
  <c r="AM284" i="555"/>
  <c r="AM1025" i="555"/>
  <c r="AM122" i="555"/>
  <c r="AM377" i="555"/>
  <c r="AM319" i="555"/>
  <c r="AR147" i="555"/>
  <c r="AM147" i="555"/>
  <c r="AR169" i="555"/>
  <c r="AM169" i="555"/>
  <c r="AR182" i="555"/>
  <c r="AM182" i="555"/>
  <c r="AR198" i="555"/>
  <c r="AM198" i="555"/>
  <c r="AR195" i="555"/>
  <c r="AM195" i="555"/>
  <c r="AR207" i="555"/>
  <c r="AM207" i="555"/>
  <c r="AR229" i="555"/>
  <c r="AM229" i="555"/>
  <c r="AR237" i="555"/>
  <c r="AM237" i="555"/>
  <c r="AR232" i="555"/>
  <c r="AM232" i="555"/>
  <c r="AR266" i="555"/>
  <c r="AM266" i="555"/>
  <c r="AR263" i="555"/>
  <c r="AM263" i="555"/>
  <c r="AR264" i="555"/>
  <c r="AM264" i="555"/>
  <c r="AR281" i="555"/>
  <c r="AM281" i="555"/>
  <c r="AR293" i="555"/>
  <c r="AM293" i="555"/>
  <c r="AR282" i="555"/>
  <c r="AM282" i="555"/>
  <c r="AR301" i="555"/>
  <c r="AM301" i="555"/>
  <c r="AR314" i="555"/>
  <c r="AM314" i="555"/>
  <c r="AR286" i="555"/>
  <c r="AM286" i="555"/>
  <c r="AR354" i="555"/>
  <c r="AM354" i="555"/>
  <c r="AR351" i="555"/>
  <c r="AM351" i="555"/>
  <c r="AR350" i="555"/>
  <c r="AM350" i="555"/>
  <c r="AR352" i="555"/>
  <c r="AM352" i="555"/>
  <c r="AR342" i="555"/>
  <c r="AM342" i="555"/>
  <c r="AR359" i="555"/>
  <c r="AM359" i="555"/>
  <c r="AR383" i="555"/>
  <c r="AM383" i="555"/>
  <c r="AR386" i="555"/>
  <c r="AM386" i="555"/>
  <c r="AR388" i="555"/>
  <c r="AM388" i="555"/>
  <c r="AR382" i="555"/>
  <c r="AM382" i="555"/>
  <c r="AR361" i="555"/>
  <c r="AM361" i="555"/>
  <c r="AR394" i="555"/>
  <c r="AM394" i="555"/>
  <c r="AR365" i="555"/>
  <c r="AM365" i="555"/>
  <c r="AR380" i="555"/>
  <c r="AM380" i="555"/>
  <c r="AR414" i="555"/>
  <c r="AM414" i="555"/>
  <c r="AR407" i="555"/>
  <c r="AM407" i="555"/>
  <c r="AR434" i="555"/>
  <c r="AM434" i="555"/>
  <c r="AR416" i="555"/>
  <c r="AM416" i="555"/>
  <c r="AR431" i="555"/>
  <c r="AM431" i="555"/>
  <c r="AR400" i="555"/>
  <c r="AM400" i="555"/>
  <c r="AR452" i="555"/>
  <c r="AM452" i="555"/>
  <c r="AR449" i="555"/>
  <c r="AM449" i="555"/>
  <c r="AR448" i="555"/>
  <c r="AM448" i="555"/>
  <c r="AR439" i="555"/>
  <c r="AM439" i="555"/>
  <c r="AR460" i="555"/>
  <c r="AM460" i="555"/>
  <c r="AR464" i="555"/>
  <c r="AM464" i="555"/>
  <c r="AR480" i="555"/>
  <c r="AM480" i="555"/>
  <c r="AR479" i="555"/>
  <c r="AM479" i="555"/>
  <c r="AR473" i="555"/>
  <c r="AM473" i="555"/>
  <c r="AR484" i="555"/>
  <c r="AM484" i="555"/>
  <c r="AR499" i="555"/>
  <c r="AM499" i="555"/>
  <c r="AR507" i="555"/>
  <c r="AM507" i="555"/>
  <c r="AR506" i="555"/>
  <c r="AM506" i="555"/>
  <c r="AR521" i="555"/>
  <c r="AM521" i="555"/>
  <c r="AR504" i="555"/>
  <c r="AM504" i="555"/>
  <c r="AR522" i="555"/>
  <c r="AM522" i="555"/>
  <c r="AR528" i="555"/>
  <c r="AM528" i="555"/>
  <c r="AR535" i="555"/>
  <c r="AM535" i="555"/>
  <c r="AR530" i="555"/>
  <c r="AM530" i="555"/>
  <c r="AR563" i="555"/>
  <c r="AM563" i="555"/>
  <c r="AR739" i="555"/>
  <c r="AM739" i="555"/>
  <c r="AR776" i="555"/>
  <c r="AM776" i="555"/>
  <c r="AR318" i="555"/>
  <c r="AM318" i="555"/>
  <c r="AR850" i="555"/>
  <c r="AM850" i="555"/>
  <c r="AR702" i="555"/>
  <c r="AM702" i="555"/>
  <c r="AR633" i="555"/>
  <c r="AM633" i="555"/>
  <c r="AR803" i="555"/>
  <c r="AM803" i="555"/>
  <c r="AR635" i="555"/>
  <c r="AM635" i="555"/>
  <c r="AR823" i="555"/>
  <c r="AM823" i="555"/>
  <c r="AR834" i="555"/>
  <c r="AM834" i="555"/>
  <c r="AR67" i="555"/>
  <c r="AM67" i="555"/>
  <c r="AR156" i="555"/>
  <c r="AM156" i="555"/>
  <c r="AR155" i="555"/>
  <c r="AM155" i="555"/>
  <c r="AR165" i="555"/>
  <c r="AM165" i="555"/>
  <c r="AR174" i="555"/>
  <c r="AM174" i="555"/>
  <c r="AR173" i="555"/>
  <c r="AM173" i="555"/>
  <c r="AR177" i="555"/>
  <c r="AM177" i="555"/>
  <c r="AR201" i="555"/>
  <c r="AM201" i="555"/>
  <c r="AR200" i="555"/>
  <c r="AM200" i="555"/>
  <c r="AR209" i="555"/>
  <c r="AM209" i="555"/>
  <c r="AR208" i="555"/>
  <c r="AM208" i="555"/>
  <c r="AR224" i="555"/>
  <c r="AM224" i="555"/>
  <c r="AR227" i="555"/>
  <c r="AM227" i="555"/>
  <c r="AR228" i="555"/>
  <c r="AM228" i="555"/>
  <c r="AR223" i="555"/>
  <c r="AM223" i="555"/>
  <c r="AR250" i="555"/>
  <c r="AM250" i="555"/>
  <c r="AR274" i="555"/>
  <c r="AM274" i="555"/>
  <c r="AR257" i="555"/>
  <c r="AM257" i="555"/>
  <c r="AR268" i="555"/>
  <c r="AM268" i="555"/>
  <c r="AR270" i="555"/>
  <c r="AM270" i="555"/>
  <c r="AR258" i="555"/>
  <c r="AM258" i="555"/>
  <c r="AR279" i="555"/>
  <c r="AM279" i="555"/>
  <c r="AR303" i="555"/>
  <c r="AM303" i="555"/>
  <c r="AR296" i="555"/>
  <c r="AM296" i="555"/>
  <c r="AR304" i="555"/>
  <c r="AM304" i="555"/>
  <c r="AR276" i="555"/>
  <c r="AM276" i="555"/>
  <c r="AR298" i="555"/>
  <c r="AM298" i="555"/>
  <c r="AR316" i="555"/>
  <c r="AM316" i="555"/>
  <c r="AR317" i="555"/>
  <c r="AM317" i="555"/>
  <c r="AR336" i="555"/>
  <c r="AM336" i="555"/>
  <c r="AR353" i="555"/>
  <c r="AM353" i="555"/>
  <c r="AR346" i="555"/>
  <c r="AM346" i="555"/>
  <c r="AR338" i="555"/>
  <c r="AM338" i="555"/>
  <c r="AR330" i="555"/>
  <c r="AM330" i="555"/>
  <c r="AR333" i="555"/>
  <c r="AM333" i="555"/>
  <c r="AR334" i="555"/>
  <c r="AM334" i="555"/>
  <c r="AR337" i="555"/>
  <c r="AM337" i="555"/>
  <c r="AR387" i="555"/>
  <c r="AM387" i="555"/>
  <c r="AR384" i="555"/>
  <c r="AM384" i="555"/>
  <c r="AR371" i="555"/>
  <c r="AM371" i="555"/>
  <c r="AR390" i="555"/>
  <c r="AM390" i="555"/>
  <c r="AR393" i="555"/>
  <c r="AM393" i="555"/>
  <c r="AR392" i="555"/>
  <c r="AM392" i="555"/>
  <c r="AR375" i="555"/>
  <c r="AM375" i="555"/>
  <c r="AR424" i="555"/>
  <c r="AM424" i="555"/>
  <c r="AR408" i="555"/>
  <c r="AM408" i="555"/>
  <c r="AR426" i="555"/>
  <c r="AM426" i="555"/>
  <c r="AR402" i="555"/>
  <c r="AM402" i="555"/>
  <c r="AR406" i="555"/>
  <c r="AM406" i="555"/>
  <c r="AR412" i="555"/>
  <c r="AM412" i="555"/>
  <c r="AR405" i="555"/>
  <c r="AM405" i="555"/>
  <c r="AR454" i="555"/>
  <c r="AM454" i="555"/>
  <c r="AR443" i="555"/>
  <c r="AM443" i="555"/>
  <c r="AR471" i="555"/>
  <c r="AM471" i="555"/>
  <c r="AR446" i="555"/>
  <c r="AM446" i="555"/>
  <c r="AR457" i="555"/>
  <c r="AM457" i="555"/>
  <c r="AR461" i="555"/>
  <c r="AM461" i="555"/>
  <c r="AR483" i="555"/>
  <c r="AM483" i="555"/>
  <c r="AR488" i="555"/>
  <c r="AM488" i="555"/>
  <c r="AR475" i="555"/>
  <c r="AM475" i="555"/>
  <c r="AR514" i="555"/>
  <c r="AM514" i="555"/>
  <c r="AR498" i="555"/>
  <c r="AM498" i="555"/>
  <c r="AR525" i="555"/>
  <c r="AM525" i="555"/>
  <c r="AR532" i="555"/>
  <c r="AM532" i="555"/>
  <c r="AR524" i="555"/>
  <c r="AM524" i="555"/>
  <c r="AR567" i="555"/>
  <c r="AM567" i="555"/>
  <c r="AR697" i="555"/>
  <c r="AM697" i="555"/>
  <c r="AR134" i="555"/>
  <c r="AM134" i="555"/>
  <c r="AR859" i="555"/>
  <c r="AM859" i="555"/>
  <c r="AR118" i="555"/>
  <c r="AM118" i="555"/>
  <c r="AR856" i="555"/>
  <c r="AM856" i="555"/>
  <c r="AR116" i="555"/>
  <c r="AM116" i="555"/>
  <c r="AR130" i="555"/>
  <c r="AM130" i="555"/>
  <c r="AR135" i="555"/>
  <c r="AM135" i="555"/>
  <c r="AR863" i="555"/>
  <c r="AM863" i="555"/>
  <c r="AR115" i="555"/>
  <c r="AM115" i="555"/>
  <c r="AR632" i="555"/>
  <c r="AM632" i="555"/>
  <c r="AR792" i="555"/>
  <c r="AM792" i="555"/>
  <c r="AR769" i="555"/>
  <c r="AM769" i="555"/>
  <c r="AR812" i="555"/>
  <c r="AM812" i="555"/>
  <c r="AR782" i="555"/>
  <c r="AM782" i="555"/>
  <c r="AR885" i="555"/>
  <c r="AM885" i="555"/>
  <c r="AR932" i="555"/>
  <c r="AM932" i="555"/>
  <c r="AR926" i="555"/>
  <c r="AM926" i="555"/>
  <c r="AR935" i="555"/>
  <c r="AM935" i="555"/>
  <c r="AR964" i="555"/>
  <c r="AM964" i="555"/>
  <c r="AR1010" i="555"/>
  <c r="AM1010" i="555"/>
  <c r="AR1011" i="555"/>
  <c r="AM1011" i="555"/>
  <c r="AR1035" i="555"/>
  <c r="AM1035" i="555"/>
  <c r="AR1038" i="555"/>
  <c r="AM1038" i="555"/>
  <c r="AR1015" i="555"/>
  <c r="AM1015" i="555"/>
  <c r="AR1020" i="555"/>
  <c r="AM1020" i="555"/>
  <c r="AR1021" i="555"/>
  <c r="AM1021" i="555"/>
  <c r="AR1052" i="555"/>
  <c r="AM1052" i="555"/>
  <c r="AR1057" i="555"/>
  <c r="AM1057" i="555"/>
  <c r="AR1070" i="555"/>
  <c r="AM1070" i="555"/>
  <c r="AR1080" i="555"/>
  <c r="AM1080" i="555"/>
  <c r="AR1096" i="555"/>
  <c r="AM1096" i="555"/>
  <c r="AR1098" i="555"/>
  <c r="AM1098" i="555"/>
  <c r="AM929" i="555"/>
  <c r="AM1017" i="555"/>
  <c r="AM332" i="555"/>
  <c r="AM292" i="555"/>
  <c r="AM1102" i="555"/>
  <c r="AM283" i="555"/>
  <c r="AM210" i="555"/>
  <c r="AM119" i="555"/>
  <c r="AM311" i="555"/>
  <c r="AM797" i="555"/>
  <c r="AM288" i="555"/>
  <c r="AM497" i="555"/>
  <c r="AM1060" i="555"/>
  <c r="AM381" i="555"/>
  <c r="AM348" i="555"/>
  <c r="AM160" i="555"/>
  <c r="AM486" i="555"/>
  <c r="AM704" i="555"/>
  <c r="AR724" i="555"/>
  <c r="AM724" i="555"/>
  <c r="AR49" i="555"/>
  <c r="AM49" i="555"/>
  <c r="AM689" i="555"/>
  <c r="AM13" i="555"/>
  <c r="AM614" i="555"/>
  <c r="AM29" i="555"/>
  <c r="AR715" i="555"/>
  <c r="AM715" i="555"/>
  <c r="AR53" i="555"/>
  <c r="AM53" i="555"/>
  <c r="AM709" i="555"/>
  <c r="AR33" i="555"/>
  <c r="AR57" i="555"/>
  <c r="AM17" i="555"/>
  <c r="AM69" i="555"/>
  <c r="AM868" i="555"/>
  <c r="AR45" i="555"/>
  <c r="AQ1757" i="555"/>
  <c r="AR1757" i="555" s="1"/>
  <c r="AQ55" i="555"/>
  <c r="AR55" i="555" s="1"/>
  <c r="AQ42" i="555"/>
  <c r="AR42" i="555" s="1"/>
  <c r="AQ91" i="555"/>
  <c r="AR91" i="555" s="1"/>
  <c r="AQ22" i="555"/>
  <c r="AR22" i="555" s="1"/>
  <c r="AQ551" i="555"/>
  <c r="AR551" i="555" s="1"/>
  <c r="AQ544" i="555"/>
  <c r="AR544" i="555" s="1"/>
  <c r="AQ111" i="555"/>
  <c r="AR111" i="555" s="1"/>
  <c r="AQ549" i="555"/>
  <c r="AR549" i="555" s="1"/>
  <c r="AQ545" i="555"/>
  <c r="AR545" i="555" s="1"/>
  <c r="AQ85" i="555"/>
  <c r="AR85" i="555" s="1"/>
  <c r="AQ694" i="555"/>
  <c r="AR694" i="555" s="1"/>
  <c r="AQ137" i="555"/>
  <c r="AR137" i="555" s="1"/>
  <c r="AQ692" i="555"/>
  <c r="AR692" i="555" s="1"/>
  <c r="AQ542" i="555"/>
  <c r="AR542" i="555" s="1"/>
  <c r="AQ9" i="555"/>
  <c r="AQ706" i="555"/>
  <c r="AR706" i="555" s="1"/>
  <c r="AQ43" i="555"/>
  <c r="AR43" i="555" s="1"/>
  <c r="AQ97" i="555"/>
  <c r="AR97" i="555" s="1"/>
  <c r="Z1818" i="555"/>
  <c r="AQ1795" i="555"/>
  <c r="AR1795" i="555" s="1"/>
  <c r="AQ1752" i="555"/>
  <c r="AR1752" i="555" s="1"/>
  <c r="AQ1782" i="555"/>
  <c r="AR1782" i="555" s="1"/>
  <c r="AQ1785" i="555"/>
  <c r="AR1785" i="555" s="1"/>
  <c r="AQ1791" i="555"/>
  <c r="AR1791" i="555" s="1"/>
  <c r="AQ1787" i="555"/>
  <c r="AR1787" i="555" s="1"/>
  <c r="AQ1781" i="555"/>
  <c r="AR1781" i="555" s="1"/>
  <c r="AQ1793" i="555"/>
  <c r="AR1793" i="555" s="1"/>
  <c r="AQ1754" i="555"/>
  <c r="AR1754" i="555" s="1"/>
  <c r="AQ1756" i="555"/>
  <c r="AR1756" i="555" s="1"/>
  <c r="AQ1758" i="555"/>
  <c r="AR1758" i="555" s="1"/>
  <c r="AQ1714" i="555"/>
  <c r="AR1714" i="555" s="1"/>
  <c r="AQ1590" i="555"/>
  <c r="AR1590" i="555" s="1"/>
  <c r="AQ1588" i="555"/>
  <c r="AR1588" i="555" s="1"/>
  <c r="AQ1589" i="555"/>
  <c r="AR1589" i="555" s="1"/>
  <c r="AQ17" i="555"/>
  <c r="AR17" i="555" s="1"/>
  <c r="AQ1087" i="555"/>
  <c r="AR1087" i="555" s="1"/>
  <c r="AQ1086" i="555"/>
  <c r="AR1086" i="555" s="1"/>
  <c r="AQ1085" i="555"/>
  <c r="AR1085" i="555" s="1"/>
  <c r="AQ737" i="555"/>
  <c r="AR737" i="555" s="1"/>
  <c r="AQ613" i="555"/>
  <c r="AR613" i="555" s="1"/>
  <c r="AQ1244" i="555"/>
  <c r="AR1244" i="555" s="1"/>
  <c r="AQ1221" i="555"/>
  <c r="AR1221" i="555" s="1"/>
  <c r="AQ569" i="555"/>
  <c r="AR569" i="555" s="1"/>
  <c r="AQ733" i="555"/>
  <c r="AR733" i="555" s="1"/>
  <c r="AQ600" i="555"/>
  <c r="AR600" i="555" s="1"/>
  <c r="AQ543" i="555"/>
  <c r="AR543" i="555" s="1"/>
  <c r="AQ77" i="555"/>
  <c r="AR77" i="555" s="1"/>
  <c r="AQ595" i="555"/>
  <c r="AR595" i="555" s="1"/>
  <c r="AQ1572" i="555"/>
  <c r="AR1572" i="555" s="1"/>
  <c r="AQ1689" i="555"/>
  <c r="AR1689" i="555" s="1"/>
  <c r="AQ1459" i="555"/>
  <c r="AR1459" i="555" s="1"/>
  <c r="AQ617" i="555"/>
  <c r="AR617" i="555" s="1"/>
  <c r="AQ978" i="555"/>
  <c r="AR978" i="555" s="1"/>
  <c r="AQ1239" i="555"/>
  <c r="AR1239" i="555" s="1"/>
  <c r="AQ1658" i="555"/>
  <c r="AR1658" i="555" s="1"/>
  <c r="AQ668" i="555"/>
  <c r="AR668" i="555" s="1"/>
  <c r="AQ65" i="555"/>
  <c r="AR65" i="555" s="1"/>
  <c r="AQ1448" i="555"/>
  <c r="AR1448" i="555" s="1"/>
  <c r="AQ1159" i="555"/>
  <c r="AQ648" i="555"/>
  <c r="AR648" i="555" s="1"/>
  <c r="AQ716" i="555"/>
  <c r="AR716" i="555" s="1"/>
  <c r="AQ1071" i="555"/>
  <c r="AR1071" i="555" s="1"/>
  <c r="AQ1664" i="555"/>
  <c r="AR1664" i="555" s="1"/>
  <c r="AQ1728" i="555"/>
  <c r="AR1728" i="555" s="1"/>
  <c r="AQ107" i="555"/>
  <c r="AR107" i="555" s="1"/>
  <c r="AQ1723" i="555"/>
  <c r="AR1723" i="555" s="1"/>
  <c r="AQ1132" i="555"/>
  <c r="AR1132" i="555" s="1"/>
  <c r="AQ611" i="555"/>
  <c r="AR611" i="555" s="1"/>
  <c r="AQ1235" i="555"/>
  <c r="AR1235" i="555" s="1"/>
  <c r="AQ1127" i="555"/>
  <c r="AR1127" i="555" s="1"/>
  <c r="AQ34" i="555"/>
  <c r="AR34" i="555" s="1"/>
  <c r="AQ215" i="555"/>
  <c r="AR215" i="555" s="1"/>
  <c r="AQ1068" i="555"/>
  <c r="AR1068" i="555" s="1"/>
  <c r="AQ37" i="555"/>
  <c r="AR37" i="555" s="1"/>
  <c r="AQ1637" i="555"/>
  <c r="AR1637" i="555" s="1"/>
  <c r="AQ637" i="555"/>
  <c r="AR637" i="555" s="1"/>
  <c r="AQ1252" i="555"/>
  <c r="AR1252" i="555" s="1"/>
  <c r="AQ1094" i="555"/>
  <c r="AR1094" i="555" s="1"/>
  <c r="AQ1501" i="555"/>
  <c r="AR1501" i="555" s="1"/>
  <c r="AQ707" i="555"/>
  <c r="AR707" i="555" s="1"/>
  <c r="AQ38" i="555"/>
  <c r="AR38" i="555" s="1"/>
  <c r="AQ575" i="555"/>
  <c r="AR575" i="555" s="1"/>
  <c r="AQ654" i="555"/>
  <c r="AR654" i="555" s="1"/>
  <c r="AQ539" i="555"/>
  <c r="AR539" i="555" s="1"/>
  <c r="AQ944" i="555"/>
  <c r="AR944" i="555" s="1"/>
  <c r="AQ1485" i="555"/>
  <c r="AR1485" i="555" s="1"/>
  <c r="AQ1099" i="555"/>
  <c r="AR1099" i="555" s="1"/>
  <c r="AQ1275" i="555"/>
  <c r="AR1275" i="555" s="1"/>
  <c r="AQ1151" i="555"/>
  <c r="AR1151" i="555" s="1"/>
  <c r="AQ663" i="555"/>
  <c r="AR663" i="555" s="1"/>
  <c r="AQ26" i="555"/>
  <c r="AR26" i="555" s="1"/>
  <c r="AQ29" i="555"/>
  <c r="AR29" i="555" s="1"/>
  <c r="AQ1759" i="555"/>
  <c r="AR1759" i="555" s="1"/>
  <c r="AQ1727" i="555"/>
  <c r="AR1727" i="555" s="1"/>
  <c r="AQ1729" i="555"/>
  <c r="AR1729" i="555" s="1"/>
  <c r="AQ719" i="555"/>
  <c r="AR719" i="555" s="1"/>
  <c r="AQ1258" i="555"/>
  <c r="AR1258" i="555" s="1"/>
  <c r="AQ1678" i="555"/>
  <c r="AR1678" i="555" s="1"/>
  <c r="AQ562" i="555"/>
  <c r="AR562" i="555" s="1"/>
  <c r="AQ1716" i="555"/>
  <c r="AR1716" i="555" s="1"/>
  <c r="AQ1150" i="555"/>
  <c r="AR1150" i="555" s="1"/>
  <c r="AQ1480" i="555"/>
  <c r="AR1480" i="555" s="1"/>
  <c r="AQ962" i="555"/>
  <c r="AR962" i="555" s="1"/>
  <c r="AQ616" i="555"/>
  <c r="AR616" i="555" s="1"/>
  <c r="AQ1184" i="555"/>
  <c r="AR1184" i="555" s="1"/>
  <c r="AQ1056" i="555"/>
  <c r="AR1056" i="555" s="1"/>
  <c r="AQ1065" i="555"/>
  <c r="AR1065" i="555" s="1"/>
  <c r="AQ1066" i="555"/>
  <c r="AR1066" i="555" s="1"/>
  <c r="AQ1760" i="555"/>
  <c r="AR1760" i="555" s="1"/>
  <c r="AQ1122" i="555"/>
  <c r="AR1122" i="555" s="1"/>
  <c r="AQ1058" i="555"/>
  <c r="AR1058" i="555" s="1"/>
  <c r="AQ1676" i="555"/>
  <c r="AR1676" i="555" s="1"/>
  <c r="AQ15" i="555"/>
  <c r="AR15" i="555" s="1"/>
  <c r="AQ1749" i="555"/>
  <c r="AR1749" i="555" s="1"/>
  <c r="AQ591" i="555"/>
  <c r="AR591" i="555" s="1"/>
  <c r="AQ1238" i="555"/>
  <c r="AR1238" i="555" s="1"/>
  <c r="AQ1368" i="555"/>
  <c r="AR1368" i="555" s="1"/>
  <c r="AQ73" i="555"/>
  <c r="AR73" i="555" s="1"/>
  <c r="AQ615" i="555"/>
  <c r="AR615" i="555" s="1"/>
  <c r="AQ1219" i="555"/>
  <c r="AR1219" i="555" s="1"/>
  <c r="AQ1739" i="555"/>
  <c r="AR1739" i="555" s="1"/>
  <c r="AQ1788" i="555"/>
  <c r="AR1788" i="555" s="1"/>
  <c r="AQ1442" i="555"/>
  <c r="AR1442" i="555" s="1"/>
  <c r="AQ957" i="555"/>
  <c r="AR957" i="555" s="1"/>
  <c r="AQ721" i="555"/>
  <c r="AR721" i="555" s="1"/>
  <c r="AQ605" i="555"/>
  <c r="AR605" i="555" s="1"/>
  <c r="AQ1777" i="555"/>
  <c r="AR1777" i="555" s="1"/>
  <c r="AQ1802" i="555"/>
  <c r="AR1802" i="555" s="1"/>
  <c r="AQ581" i="555"/>
  <c r="AR581" i="555" s="1"/>
  <c r="AQ1091" i="555"/>
  <c r="AR1091" i="555" s="1"/>
  <c r="AQ945" i="555"/>
  <c r="AR945" i="555" s="1"/>
  <c r="AQ1733" i="555"/>
  <c r="AR1733" i="555" s="1"/>
  <c r="AQ100" i="555"/>
  <c r="AR100" i="555" s="1"/>
  <c r="AQ583" i="555"/>
  <c r="AR583" i="555" s="1"/>
  <c r="AQ603" i="555"/>
  <c r="AR603" i="555" s="1"/>
  <c r="AQ662" i="555"/>
  <c r="AR662" i="555" s="1"/>
  <c r="AQ1144" i="555"/>
  <c r="AR1144" i="555" s="1"/>
  <c r="AQ720" i="555"/>
  <c r="AR720" i="555" s="1"/>
  <c r="AQ1047" i="555"/>
  <c r="AR1047" i="555" s="1"/>
  <c r="AQ1800" i="555"/>
  <c r="AR1800" i="555" s="1"/>
  <c r="AQ1663" i="555"/>
  <c r="AR1663" i="555" s="1"/>
  <c r="AQ572" i="555"/>
  <c r="AR572" i="555" s="1"/>
  <c r="AQ185" i="555"/>
  <c r="AR185" i="555" s="1"/>
  <c r="AQ723" i="555"/>
  <c r="AR723" i="555" s="1"/>
  <c r="AQ961" i="555"/>
  <c r="AR961" i="555" s="1"/>
  <c r="AQ1640" i="555"/>
  <c r="AR1640" i="555" s="1"/>
  <c r="AQ1118" i="555"/>
  <c r="AR1118" i="555" s="1"/>
  <c r="AQ1046" i="555"/>
  <c r="AR1046" i="555" s="1"/>
  <c r="AQ1078" i="555"/>
  <c r="AR1078" i="555" s="1"/>
  <c r="AQ1262" i="555"/>
  <c r="AR1262" i="555" s="1"/>
  <c r="AQ16" i="555"/>
  <c r="AR16" i="555" s="1"/>
  <c r="AQ183" i="555"/>
  <c r="AR183" i="555" s="1"/>
  <c r="AQ557" i="555"/>
  <c r="AR557" i="555" s="1"/>
  <c r="AQ666" i="555"/>
  <c r="AR666" i="555" s="1"/>
  <c r="AQ1051" i="555"/>
  <c r="AR1051" i="555" s="1"/>
  <c r="AQ639" i="555"/>
  <c r="AR639" i="555" s="1"/>
  <c r="AQ736" i="555"/>
  <c r="AR736" i="555" s="1"/>
  <c r="AQ1646" i="555"/>
  <c r="AR1646" i="555" s="1"/>
  <c r="AQ1650" i="555"/>
  <c r="AR1650" i="555" s="1"/>
  <c r="AQ584" i="555"/>
  <c r="AR584" i="555" s="1"/>
  <c r="AQ943" i="555"/>
  <c r="AR943" i="555" s="1"/>
  <c r="AQ956" i="555"/>
  <c r="AR956" i="555" s="1"/>
  <c r="AQ1784" i="555"/>
  <c r="AR1784" i="555" s="1"/>
  <c r="AQ1277" i="555"/>
  <c r="AR1277" i="555" s="1"/>
  <c r="AQ1529" i="555"/>
  <c r="AR1529" i="555" s="1"/>
  <c r="AQ1372" i="555"/>
  <c r="AR1372" i="555" s="1"/>
  <c r="AQ949" i="555"/>
  <c r="AR949" i="555" s="1"/>
  <c r="AQ1755" i="555"/>
  <c r="AR1755" i="555" s="1"/>
  <c r="AQ1649" i="555"/>
  <c r="AR1649" i="555" s="1"/>
  <c r="AQ88" i="555"/>
  <c r="AR88" i="555" s="1"/>
  <c r="AQ1715" i="555"/>
  <c r="AR1715" i="555" s="1"/>
  <c r="AQ95" i="555"/>
  <c r="AR95" i="555" s="1"/>
  <c r="AQ588" i="555"/>
  <c r="AR588" i="555" s="1"/>
  <c r="AQ601" i="555"/>
  <c r="AR601" i="555" s="1"/>
  <c r="AQ1370" i="555"/>
  <c r="AR1370" i="555" s="1"/>
  <c r="AQ1753" i="555"/>
  <c r="AR1753" i="555" s="1"/>
  <c r="AQ607" i="555"/>
  <c r="AR607" i="555" s="1"/>
  <c r="AQ650" i="555"/>
  <c r="AR650" i="555" s="1"/>
  <c r="AQ954" i="555"/>
  <c r="AR954" i="555" s="1"/>
  <c r="AQ1591" i="555"/>
  <c r="AR1591" i="555" s="1"/>
  <c r="AQ1170" i="555"/>
  <c r="AR1170" i="555" s="1"/>
  <c r="AQ25" i="555"/>
  <c r="AR25" i="555" s="1"/>
  <c r="AQ1762" i="555"/>
  <c r="AR1762" i="555" s="1"/>
  <c r="AQ684" i="555"/>
  <c r="AR684" i="555" s="1"/>
  <c r="AQ1681" i="555"/>
  <c r="AR1681" i="555" s="1"/>
  <c r="AQ674" i="555"/>
  <c r="AR674" i="555" s="1"/>
  <c r="AQ907" i="555"/>
  <c r="AR907" i="555" s="1"/>
  <c r="AQ786" i="555"/>
  <c r="AR786" i="555" s="1"/>
  <c r="AQ1043" i="555"/>
  <c r="AR1043" i="555" s="1"/>
  <c r="AQ1685" i="555"/>
  <c r="AR1685" i="555" s="1"/>
  <c r="AQ641" i="555"/>
  <c r="AR641" i="555" s="1"/>
  <c r="AQ141" i="555"/>
  <c r="AR141" i="555" s="1"/>
  <c r="AQ151" i="555"/>
  <c r="AR151" i="555" s="1"/>
  <c r="AQ587" i="555"/>
  <c r="AR587" i="555" s="1"/>
  <c r="AQ621" i="555"/>
  <c r="AR621" i="555" s="1"/>
  <c r="AQ1778" i="555"/>
  <c r="AR1778" i="555" s="1"/>
  <c r="AQ1656" i="555"/>
  <c r="AR1656" i="555" s="1"/>
  <c r="AQ69" i="555"/>
  <c r="AR69" i="555" s="1"/>
  <c r="AQ732" i="555"/>
  <c r="AR732" i="555" s="1"/>
  <c r="AQ72" i="555"/>
  <c r="AR72" i="555" s="1"/>
  <c r="AQ1492" i="555"/>
  <c r="AR1492" i="555" s="1"/>
  <c r="AQ808" i="555"/>
  <c r="AR808" i="555" s="1"/>
  <c r="AQ1128" i="555"/>
  <c r="AR1128" i="555" s="1"/>
  <c r="AQ871" i="555"/>
  <c r="AR871" i="555" s="1"/>
  <c r="AQ1449" i="555"/>
  <c r="AR1449" i="555" s="1"/>
  <c r="AQ1665" i="555"/>
  <c r="AR1665" i="555" s="1"/>
  <c r="AQ1130" i="555"/>
  <c r="AR1130" i="555" s="1"/>
  <c r="AQ573" i="555"/>
  <c r="AR573" i="555" s="1"/>
  <c r="AQ643" i="555"/>
  <c r="AR643" i="555" s="1"/>
  <c r="AQ1061" i="555"/>
  <c r="AR1061" i="555" s="1"/>
  <c r="AQ610" i="555"/>
  <c r="AR610" i="555" s="1"/>
  <c r="AQ1497" i="555"/>
  <c r="AR1497" i="555" s="1"/>
  <c r="AQ1798" i="555"/>
  <c r="AR1798" i="555" s="1"/>
  <c r="AQ1214" i="555"/>
  <c r="AR1214" i="555" s="1"/>
  <c r="AQ948" i="555"/>
  <c r="AR948" i="555" s="1"/>
  <c r="AQ1461" i="555"/>
  <c r="AR1461" i="555" s="1"/>
  <c r="AQ1796" i="555"/>
  <c r="AR1796" i="555" s="1"/>
  <c r="AQ1644" i="555"/>
  <c r="AR1644" i="555" s="1"/>
  <c r="AQ1669" i="555"/>
  <c r="AR1669" i="555" s="1"/>
  <c r="AQ1121" i="555"/>
  <c r="AR1121" i="555" s="1"/>
  <c r="AQ1234" i="555"/>
  <c r="AR1234" i="555" s="1"/>
  <c r="AQ1489" i="555"/>
  <c r="AR1489" i="555" s="1"/>
  <c r="AQ1789" i="555"/>
  <c r="AR1789" i="555" s="1"/>
  <c r="AQ1183" i="555"/>
  <c r="AR1183" i="555" s="1"/>
  <c r="AQ1105" i="555"/>
  <c r="AR1105" i="555" s="1"/>
  <c r="AQ1282" i="555"/>
  <c r="AR1282" i="555" s="1"/>
  <c r="AQ718" i="555"/>
  <c r="AR718" i="555" s="1"/>
  <c r="AQ691" i="555"/>
  <c r="AR691" i="555" s="1"/>
  <c r="AQ1388" i="555"/>
  <c r="AR1388" i="555" s="1"/>
  <c r="AQ933" i="555"/>
  <c r="AR933" i="555" s="1"/>
  <c r="AQ965" i="555"/>
  <c r="AR965" i="555" s="1"/>
  <c r="AQ1469" i="555"/>
  <c r="AR1469" i="555" s="1"/>
  <c r="AQ496" i="555"/>
  <c r="AR496" i="555" s="1"/>
  <c r="AQ597" i="555"/>
  <c r="AR597" i="555" s="1"/>
  <c r="AQ712" i="555"/>
  <c r="AR712" i="555" s="1"/>
  <c r="AQ787" i="555"/>
  <c r="AR787" i="555" s="1"/>
  <c r="AQ1045" i="555"/>
  <c r="AR1045" i="555" s="1"/>
  <c r="AQ1687" i="555"/>
  <c r="AR1687" i="555" s="1"/>
  <c r="AQ1763" i="555"/>
  <c r="AR1763" i="555" s="1"/>
  <c r="AQ104" i="555"/>
  <c r="AR104" i="555" s="1"/>
  <c r="AQ680" i="555"/>
  <c r="AR680" i="555" s="1"/>
  <c r="AQ855" i="555"/>
  <c r="AR855" i="555" s="1"/>
  <c r="AQ1761" i="555"/>
  <c r="AR1761" i="555" s="1"/>
  <c r="AQ1726" i="555"/>
  <c r="AR1726" i="555" s="1"/>
  <c r="AQ1472" i="555"/>
  <c r="AR1472" i="555" s="1"/>
  <c r="AQ1477" i="555"/>
  <c r="AR1477" i="555" s="1"/>
  <c r="AQ1647" i="555"/>
  <c r="AR1647" i="555" s="1"/>
  <c r="AQ1683" i="555"/>
  <c r="AR1683" i="555" s="1"/>
  <c r="AQ800" i="555"/>
  <c r="AR800" i="555" s="1"/>
  <c r="AQ41" i="555"/>
  <c r="AR41" i="555" s="1"/>
  <c r="AQ963" i="555"/>
  <c r="AR963" i="555" s="1"/>
  <c r="AQ1049" i="555"/>
  <c r="AR1049" i="555" s="1"/>
  <c r="AQ1092" i="555"/>
  <c r="AR1092" i="555" s="1"/>
  <c r="AQ1679" i="555"/>
  <c r="AR1679" i="555" s="1"/>
  <c r="AQ731" i="555"/>
  <c r="AR731" i="555" s="1"/>
  <c r="AQ1641" i="555"/>
  <c r="AR1641" i="555" s="1"/>
  <c r="AQ1114" i="555"/>
  <c r="AR1114" i="555" s="1"/>
  <c r="AQ1779" i="555"/>
  <c r="AR1779" i="555" s="1"/>
  <c r="AQ1504" i="555"/>
  <c r="AR1504" i="555" s="1"/>
  <c r="AQ1672" i="555"/>
  <c r="AR1672" i="555" s="1"/>
  <c r="AQ1783" i="555"/>
  <c r="AR1783" i="555" s="1"/>
  <c r="AQ1265" i="555"/>
  <c r="AR1265" i="555" s="1"/>
  <c r="AQ1491" i="555"/>
  <c r="AR1491" i="555" s="1"/>
  <c r="AQ947" i="555"/>
  <c r="AR947" i="555" s="1"/>
  <c r="AQ1059" i="555"/>
  <c r="AR1059" i="555" s="1"/>
  <c r="AQ1281" i="555"/>
  <c r="AR1281" i="555" s="1"/>
  <c r="AQ1627" i="555"/>
  <c r="AR1627" i="555" s="1"/>
  <c r="AQ1626" i="555"/>
  <c r="AR1626" i="555" s="1"/>
  <c r="AQ1110" i="555"/>
  <c r="AR1110" i="555" s="1"/>
  <c r="AQ61" i="555"/>
  <c r="AR61" i="555" s="1"/>
  <c r="AQ1792" i="555"/>
  <c r="AR1792" i="555" s="1"/>
  <c r="AQ1583" i="555"/>
  <c r="AR1583" i="555" s="1"/>
  <c r="AQ1620" i="555"/>
  <c r="AR1620" i="555" s="1"/>
  <c r="AQ1652" i="555"/>
  <c r="AR1652" i="555" s="1"/>
  <c r="AQ939" i="555"/>
  <c r="AR939" i="555" s="1"/>
  <c r="AQ1734" i="555"/>
  <c r="AR1734" i="555" s="1"/>
  <c r="AQ1675" i="555"/>
  <c r="AR1675" i="555" s="1"/>
  <c r="AQ1280" i="555"/>
  <c r="AR1280" i="555" s="1"/>
  <c r="AQ922" i="555"/>
  <c r="AR922" i="555" s="1"/>
  <c r="AQ1481" i="555"/>
  <c r="AR1481" i="555" s="1"/>
  <c r="AQ1148" i="555"/>
  <c r="AR1148" i="555" s="1"/>
  <c r="AQ1604" i="555"/>
  <c r="AR1604" i="555" s="1"/>
  <c r="AQ1667" i="555"/>
  <c r="AR1667" i="555" s="1"/>
  <c r="AQ788" i="555"/>
  <c r="AR788" i="555" s="1"/>
  <c r="AQ869" i="555"/>
  <c r="AR869" i="555" s="1"/>
  <c r="AQ669" i="555"/>
  <c r="AR669" i="555" s="1"/>
  <c r="AQ710" i="555"/>
  <c r="AR710" i="555" s="1"/>
  <c r="AQ806" i="555"/>
  <c r="AR806" i="555" s="1"/>
  <c r="AQ717" i="555"/>
  <c r="AR717" i="555" s="1"/>
  <c r="AQ727" i="555"/>
  <c r="AR727" i="555" s="1"/>
  <c r="AQ582" i="555"/>
  <c r="AR582" i="555" s="1"/>
  <c r="AQ630" i="555"/>
  <c r="AR630" i="555" s="1"/>
  <c r="AQ693" i="555"/>
  <c r="AR693" i="555" s="1"/>
  <c r="AQ661" i="555"/>
  <c r="AR661" i="555" s="1"/>
  <c r="AQ606" i="555"/>
  <c r="AR606" i="555" s="1"/>
  <c r="AQ705" i="555"/>
  <c r="AR705" i="555" s="1"/>
  <c r="AQ665" i="555"/>
  <c r="AR665" i="555" s="1"/>
  <c r="AQ679" i="555"/>
  <c r="AR679" i="555" s="1"/>
  <c r="AQ593" i="555"/>
  <c r="AR593" i="555" s="1"/>
  <c r="AQ574" i="555"/>
  <c r="AR574" i="555" s="1"/>
  <c r="AQ685" i="555"/>
  <c r="AR685" i="555" s="1"/>
  <c r="AQ687" i="555"/>
  <c r="AR687" i="555" s="1"/>
  <c r="AQ644" i="555"/>
  <c r="AR644" i="555" s="1"/>
  <c r="AQ649" i="555"/>
  <c r="AR649" i="555" s="1"/>
  <c r="AQ638" i="555"/>
  <c r="AR638" i="555" s="1"/>
  <c r="AQ653" i="555"/>
  <c r="AR653" i="555" s="1"/>
  <c r="AQ646" i="555"/>
  <c r="AR646" i="555" s="1"/>
  <c r="AQ578" i="555"/>
  <c r="AR578" i="555" s="1"/>
  <c r="AQ586" i="555"/>
  <c r="AR586" i="555" s="1"/>
  <c r="AQ602" i="555"/>
  <c r="AR602" i="555" s="1"/>
  <c r="AQ326" i="555"/>
  <c r="AR326" i="555" s="1"/>
  <c r="AQ438" i="555"/>
  <c r="AR438" i="555" s="1"/>
  <c r="AQ546" i="555"/>
  <c r="AR546" i="555" s="1"/>
  <c r="AQ360" i="555"/>
  <c r="AR360" i="555" s="1"/>
  <c r="AQ494" i="555"/>
  <c r="AR494" i="555" s="1"/>
  <c r="AQ493" i="555"/>
  <c r="AR493" i="555" s="1"/>
  <c r="AQ490" i="555"/>
  <c r="AR490" i="555" s="1"/>
  <c r="AQ214" i="555"/>
  <c r="AR214" i="555" s="1"/>
  <c r="AQ246" i="555"/>
  <c r="AR246" i="555" s="1"/>
  <c r="AQ110" i="555"/>
  <c r="AR110" i="555" s="1"/>
  <c r="AQ163" i="555"/>
  <c r="AR163" i="555" s="1"/>
  <c r="AQ212" i="555"/>
  <c r="AR212" i="555" s="1"/>
  <c r="AQ143" i="555"/>
  <c r="AR143" i="555" s="1"/>
  <c r="AQ149" i="555"/>
  <c r="AR149" i="555" s="1"/>
  <c r="AQ101" i="555"/>
  <c r="AR101" i="555" s="1"/>
  <c r="AQ79" i="555"/>
  <c r="AR79" i="555" s="1"/>
  <c r="AQ82" i="555"/>
  <c r="AR82" i="555" s="1"/>
  <c r="AQ90" i="555"/>
  <c r="AR90" i="555" s="1"/>
  <c r="AQ139" i="555"/>
  <c r="AR139" i="555" s="1"/>
  <c r="AQ106" i="555"/>
  <c r="AR106" i="555" s="1"/>
  <c r="AQ108" i="555"/>
  <c r="AR108" i="555" s="1"/>
  <c r="AQ86" i="555"/>
  <c r="AR86" i="555" s="1"/>
  <c r="AQ112" i="555"/>
  <c r="AR112" i="555" s="1"/>
  <c r="AQ105" i="555"/>
  <c r="AR105" i="555" s="1"/>
  <c r="AQ92" i="555"/>
  <c r="AR92" i="555" s="1"/>
  <c r="AQ93" i="555"/>
  <c r="AR93" i="555" s="1"/>
  <c r="AQ54" i="555"/>
  <c r="AR54" i="555" s="1"/>
  <c r="AQ60" i="555"/>
  <c r="AR60" i="555" s="1"/>
  <c r="AQ51" i="555"/>
  <c r="AR51" i="555" s="1"/>
  <c r="AQ24" i="555"/>
  <c r="AR24" i="555" s="1"/>
  <c r="AQ35" i="555"/>
  <c r="AR35" i="555" s="1"/>
  <c r="AQ1538" i="555"/>
  <c r="AR1538" i="555" s="1"/>
  <c r="AQ39" i="555"/>
  <c r="AR39" i="555" s="1"/>
  <c r="AQ31" i="555"/>
  <c r="AR31" i="555" s="1"/>
  <c r="AQ30" i="555"/>
  <c r="AR30" i="555" s="1"/>
  <c r="AQ18" i="555"/>
  <c r="AR18" i="555" s="1"/>
  <c r="AQ1594" i="555"/>
  <c r="AR1594" i="555" s="1"/>
  <c r="AQ1582" i="555"/>
  <c r="AR1582" i="555" s="1"/>
  <c r="AQ27" i="555"/>
  <c r="AR27" i="555" s="1"/>
  <c r="AQ1592" i="555"/>
  <c r="AR1592" i="555" s="1"/>
  <c r="AG27" i="555"/>
  <c r="AH27" i="555" s="1"/>
  <c r="AQ50" i="555"/>
  <c r="AR50" i="555" s="1"/>
  <c r="AQ1291" i="555"/>
  <c r="AR1291" i="555" s="1"/>
  <c r="AG30" i="555"/>
  <c r="AH30" i="555" s="1"/>
  <c r="AQ1537" i="555"/>
  <c r="AR1537" i="555" s="1"/>
  <c r="AQ84" i="555"/>
  <c r="AR84" i="555" s="1"/>
  <c r="AQ48" i="555"/>
  <c r="AR48" i="555" s="1"/>
  <c r="AQ1751" i="555"/>
  <c r="AR1751" i="555" s="1"/>
  <c r="AG54" i="555"/>
  <c r="AH54" i="555" s="1"/>
  <c r="AG35" i="555"/>
  <c r="AH35" i="555" s="1"/>
  <c r="AQ1598" i="555"/>
  <c r="AR1598" i="555" s="1"/>
  <c r="AQ1535" i="555"/>
  <c r="AR1535" i="555" s="1"/>
  <c r="AQ1557" i="555"/>
  <c r="AR1557" i="555" s="1"/>
  <c r="AG148" i="555"/>
  <c r="AH148" i="555" s="1"/>
  <c r="AG140" i="555"/>
  <c r="AH140" i="555" s="1"/>
  <c r="AQ1596" i="555"/>
  <c r="AR1596" i="555" s="1"/>
  <c r="AQ1084" i="555"/>
  <c r="AR1084" i="555" s="1"/>
  <c r="AG144" i="555"/>
  <c r="AH144" i="555" s="1"/>
  <c r="AQ1088" i="555"/>
  <c r="AR1088" i="555" s="1"/>
  <c r="AG183" i="555"/>
  <c r="AH183" i="555" s="1"/>
  <c r="AG24" i="555"/>
  <c r="AH24" i="555" s="1"/>
  <c r="AQ1534" i="555"/>
  <c r="AR1534" i="555" s="1"/>
  <c r="AQ1539" i="555"/>
  <c r="AR1539" i="555" s="1"/>
  <c r="AG185" i="555"/>
  <c r="AH185" i="555" s="1"/>
  <c r="AR9" i="555" l="1"/>
  <c r="AO1818" i="555"/>
  <c r="AQ1816" i="555"/>
  <c r="AL1816" i="555"/>
  <c r="AM1816" i="555" s="1"/>
  <c r="C38" i="19"/>
  <c r="C36" i="19"/>
  <c r="AR1154" i="555"/>
  <c r="AM1216" i="555"/>
  <c r="AR1159" i="555"/>
  <c r="AM1154" i="555"/>
  <c r="AJ1818" i="555"/>
  <c r="AA430" i="555"/>
  <c r="Z430" i="555"/>
  <c r="Y430" i="555"/>
  <c r="AA410" i="555"/>
  <c r="Y410" i="555"/>
  <c r="Z410" i="555"/>
  <c r="AA436" i="555"/>
  <c r="Y436" i="555"/>
  <c r="Z436" i="555"/>
  <c r="AA406" i="555"/>
  <c r="Y406" i="555"/>
  <c r="Z406" i="555"/>
  <c r="AA426" i="555"/>
  <c r="Y426" i="555"/>
  <c r="Z426" i="555"/>
  <c r="AA409" i="555"/>
  <c r="Z409" i="555"/>
  <c r="Y409" i="555"/>
  <c r="AA405" i="555"/>
  <c r="Z405" i="555"/>
  <c r="Y405" i="555"/>
  <c r="AA416" i="555"/>
  <c r="Z416" i="555"/>
  <c r="Y416" i="555"/>
  <c r="AA417" i="555"/>
  <c r="Y417" i="555"/>
  <c r="Z417" i="555"/>
  <c r="AA404" i="555"/>
  <c r="Y404" i="555"/>
  <c r="Z404" i="555"/>
  <c r="AA429" i="555"/>
  <c r="Y429" i="555"/>
  <c r="Z429" i="555"/>
  <c r="AA400" i="555"/>
  <c r="Y400" i="555"/>
  <c r="Z400" i="555"/>
  <c r="AA433" i="555"/>
  <c r="Y433" i="555"/>
  <c r="Z433" i="555"/>
  <c r="AA421" i="555"/>
  <c r="Y421" i="555"/>
  <c r="Z421" i="555"/>
  <c r="AA437" i="555"/>
  <c r="Z437" i="555"/>
  <c r="Y437" i="555"/>
  <c r="AA424" i="555"/>
  <c r="Z424" i="555"/>
  <c r="Y424" i="555"/>
  <c r="AA432" i="555"/>
  <c r="Z432" i="555"/>
  <c r="Y432" i="555"/>
  <c r="AA414" i="555"/>
  <c r="Y414" i="555"/>
  <c r="Z414" i="555"/>
  <c r="AA411" i="555"/>
  <c r="Z411" i="555"/>
  <c r="Y411" i="555"/>
  <c r="AA418" i="555"/>
  <c r="Z418" i="555"/>
  <c r="Y418" i="555"/>
  <c r="AA408" i="555"/>
  <c r="Y408" i="555"/>
  <c r="Z408" i="555"/>
  <c r="AA402" i="555"/>
  <c r="Y402" i="555"/>
  <c r="Z402" i="555"/>
  <c r="AA422" i="555"/>
  <c r="Z422" i="555"/>
  <c r="Y422" i="555"/>
  <c r="AA419" i="555"/>
  <c r="Y419" i="555"/>
  <c r="Z419" i="555"/>
  <c r="AA420" i="555"/>
  <c r="Z420" i="555"/>
  <c r="Y420" i="555"/>
  <c r="AA434" i="555"/>
  <c r="Z434" i="555"/>
  <c r="Y434" i="555"/>
  <c r="AA412" i="555"/>
  <c r="Y412" i="555"/>
  <c r="Z412" i="555"/>
  <c r="AA415" i="555"/>
  <c r="Z415" i="555"/>
  <c r="Y415" i="555"/>
  <c r="AA423" i="555"/>
  <c r="Y423" i="555"/>
  <c r="Z423" i="555"/>
  <c r="AA428" i="555"/>
  <c r="Z428" i="555"/>
  <c r="Y428" i="555"/>
  <c r="AA431" i="555"/>
  <c r="Z431" i="555"/>
  <c r="AA413" i="555"/>
  <c r="Z413" i="555"/>
  <c r="Y413" i="555"/>
  <c r="AA435" i="555"/>
  <c r="Y435" i="555"/>
  <c r="Z435" i="555"/>
  <c r="AG17" i="555"/>
  <c r="AH17" i="555" s="1"/>
  <c r="AH1816" i="555"/>
  <c r="AR1816" i="555" l="1"/>
  <c r="AB431" i="555"/>
  <c r="AH431" i="555" s="1"/>
  <c r="AB435" i="555"/>
  <c r="AB402" i="555"/>
  <c r="AB411" i="555"/>
  <c r="AB437" i="555"/>
  <c r="AB415" i="555"/>
  <c r="AB412" i="555"/>
  <c r="AB418" i="555"/>
  <c r="AB424" i="555"/>
  <c r="AB429" i="555"/>
  <c r="AB416" i="555"/>
  <c r="AB436" i="555"/>
  <c r="AB414" i="555"/>
  <c r="AB421" i="555"/>
  <c r="AB410" i="555"/>
  <c r="AB413" i="555"/>
  <c r="AB420" i="555"/>
  <c r="AB419" i="555"/>
  <c r="AB432" i="555"/>
  <c r="AB400" i="555"/>
  <c r="AB406" i="555"/>
  <c r="AB430" i="555"/>
  <c r="AB422" i="555"/>
  <c r="AB404" i="555"/>
  <c r="AB405" i="555"/>
  <c r="AB428" i="555"/>
  <c r="AB423" i="555"/>
  <c r="AB434" i="555"/>
  <c r="AB408" i="555"/>
  <c r="AB433" i="555"/>
  <c r="AB417" i="555"/>
  <c r="AB409" i="555"/>
  <c r="AB426" i="555"/>
  <c r="AA399" i="555"/>
  <c r="Z399" i="555"/>
  <c r="Y399" i="555"/>
  <c r="AC431" i="555" l="1"/>
  <c r="AC409" i="555"/>
  <c r="AH409" i="555"/>
  <c r="AC428" i="555"/>
  <c r="AH428" i="555"/>
  <c r="AC413" i="555"/>
  <c r="AH413" i="555"/>
  <c r="AC415" i="555"/>
  <c r="AH415" i="555"/>
  <c r="AC434" i="555"/>
  <c r="AH434" i="555"/>
  <c r="AC430" i="555"/>
  <c r="AH430" i="555"/>
  <c r="AC419" i="555"/>
  <c r="AH419" i="555"/>
  <c r="AC436" i="555"/>
  <c r="AH436" i="555"/>
  <c r="AC418" i="555"/>
  <c r="AH418" i="555"/>
  <c r="AC437" i="555"/>
  <c r="AH437" i="555"/>
  <c r="AC426" i="555"/>
  <c r="AH426" i="555"/>
  <c r="AC417" i="555"/>
  <c r="AH417" i="555"/>
  <c r="AC408" i="555"/>
  <c r="AH408" i="555"/>
  <c r="AC423" i="555"/>
  <c r="AH423" i="555"/>
  <c r="AC405" i="555"/>
  <c r="AH405" i="555"/>
  <c r="AC422" i="555"/>
  <c r="AH422" i="555"/>
  <c r="AC406" i="555"/>
  <c r="AH406" i="555"/>
  <c r="AC432" i="555"/>
  <c r="AH432" i="555"/>
  <c r="AC420" i="555"/>
  <c r="AH420" i="555"/>
  <c r="AC410" i="555"/>
  <c r="AH410" i="555"/>
  <c r="AC414" i="555"/>
  <c r="AH414" i="555"/>
  <c r="AC416" i="555"/>
  <c r="AH416" i="555"/>
  <c r="AC424" i="555"/>
  <c r="AH424" i="555"/>
  <c r="AC412" i="555"/>
  <c r="AH412" i="555"/>
  <c r="AC411" i="555"/>
  <c r="AH411" i="555"/>
  <c r="AC435" i="555"/>
  <c r="AH435" i="555"/>
  <c r="AB399" i="555"/>
  <c r="AC433" i="555"/>
  <c r="AH433" i="555"/>
  <c r="AC404" i="555"/>
  <c r="AH404" i="555"/>
  <c r="AC400" i="555"/>
  <c r="AH400" i="555"/>
  <c r="AC421" i="555"/>
  <c r="AH421" i="555"/>
  <c r="AC429" i="555"/>
  <c r="AH429" i="555"/>
  <c r="AC402" i="555"/>
  <c r="AH402" i="555"/>
  <c r="AA407" i="555"/>
  <c r="Z407" i="555"/>
  <c r="Y407" i="555"/>
  <c r="AA401" i="555"/>
  <c r="Z401" i="555"/>
  <c r="Y401" i="555"/>
  <c r="AA403" i="555"/>
  <c r="Z403" i="555"/>
  <c r="Y403" i="555"/>
  <c r="AB407" i="555" l="1"/>
  <c r="AC407" i="555" s="1"/>
  <c r="AB401" i="555"/>
  <c r="AC399" i="555"/>
  <c r="AH399" i="555"/>
  <c r="AB403" i="555"/>
  <c r="AH407" i="555" l="1"/>
  <c r="AC401" i="555"/>
  <c r="AH401" i="555"/>
  <c r="AC403" i="555"/>
  <c r="AH403" i="555"/>
  <c r="B7" i="19" l="1"/>
  <c r="B8" i="19" l="1"/>
  <c r="B9" i="19"/>
  <c r="AB20" i="555" l="1"/>
  <c r="V20" i="555"/>
  <c r="AD20" i="555"/>
  <c r="AC20" i="555" l="1"/>
  <c r="AG20" i="555"/>
  <c r="AH20" i="555" s="1"/>
  <c r="V80" i="555"/>
  <c r="AB80" i="555"/>
  <c r="AC80" i="555" s="1"/>
  <c r="AD80" i="555"/>
  <c r="AN20" i="555"/>
  <c r="AL20" i="555"/>
  <c r="AF21" i="555"/>
  <c r="AB21" i="555"/>
  <c r="AC21" i="555" s="1"/>
  <c r="V21" i="555"/>
  <c r="D10" i="6" l="1"/>
  <c r="D96" i="6" s="1"/>
  <c r="AM20" i="555"/>
  <c r="AD1153" i="555"/>
  <c r="AP21" i="555"/>
  <c r="AL21" i="555"/>
  <c r="AM21" i="555" s="1"/>
  <c r="AG80" i="555"/>
  <c r="AH80" i="555" s="1"/>
  <c r="AG21" i="555"/>
  <c r="AH21" i="555" s="1"/>
  <c r="V81" i="555"/>
  <c r="AB81" i="555"/>
  <c r="AC81" i="555" s="1"/>
  <c r="AF81" i="555"/>
  <c r="AF1153" i="555" s="1"/>
  <c r="AQ20" i="555"/>
  <c r="AR20" i="555" s="1"/>
  <c r="AL80" i="555"/>
  <c r="AM80" i="555" s="1"/>
  <c r="AN80" i="555"/>
  <c r="D48" i="6" s="1"/>
  <c r="AQ21" i="555" l="1"/>
  <c r="AR21" i="555" s="1"/>
  <c r="AN1153" i="555"/>
  <c r="V1153" i="555"/>
  <c r="AG81" i="555"/>
  <c r="AH81" i="555" s="1"/>
  <c r="AP81" i="555"/>
  <c r="AQ81" i="555" s="1"/>
  <c r="AL81" i="555"/>
  <c r="AM81" i="555" s="1"/>
  <c r="AQ80" i="555"/>
  <c r="AR80" i="555" s="1"/>
  <c r="AP1153" i="555" l="1"/>
  <c r="D97" i="6"/>
  <c r="AR81" i="555"/>
  <c r="C13" i="19" l="1"/>
  <c r="D8" i="6"/>
  <c r="A10" i="389" l="1"/>
  <c r="A11" i="389" s="1"/>
  <c r="A12" i="389" s="1"/>
  <c r="A13" i="389" s="1"/>
  <c r="A14" i="389" s="1"/>
  <c r="A15" i="389" s="1"/>
  <c r="A16" i="389" s="1"/>
  <c r="A17" i="389" s="1"/>
  <c r="A18" i="389" s="1"/>
  <c r="A19" i="389" s="1"/>
  <c r="A20" i="389" s="1"/>
  <c r="A21" i="389" s="1"/>
  <c r="A22" i="389" s="1"/>
  <c r="A23" i="389" s="1"/>
  <c r="A24" i="389" s="1"/>
  <c r="A25" i="389" s="1"/>
  <c r="A26" i="389" s="1"/>
  <c r="A27" i="389" s="1"/>
  <c r="A28" i="389" s="1"/>
  <c r="A29" i="389" s="1"/>
  <c r="A30" i="389" s="1"/>
  <c r="A31" i="389" s="1"/>
  <c r="A32" i="389" s="1"/>
  <c r="A33" i="389" s="1"/>
  <c r="A34" i="389" s="1"/>
  <c r="A35" i="389" s="1"/>
  <c r="A36" i="389" s="1"/>
  <c r="A10" i="6" l="1"/>
  <c r="A34" i="6"/>
  <c r="A47" i="6"/>
  <c r="A90" i="6"/>
  <c r="A98" i="6"/>
  <c r="A99" i="6" s="1"/>
  <c r="A100" i="6" s="1"/>
  <c r="A101" i="6" s="1"/>
  <c r="A102" i="6" s="1"/>
  <c r="A91" i="6" l="1"/>
  <c r="A92" i="6" s="1"/>
  <c r="A93" i="6" s="1"/>
  <c r="A94" i="6" s="1"/>
  <c r="A95" i="6" s="1"/>
  <c r="A96" i="6" s="1"/>
  <c r="A49" i="6"/>
  <c r="A35" i="6"/>
  <c r="A50" i="6" l="1"/>
  <c r="A36" i="6"/>
  <c r="A51" i="6" l="1"/>
  <c r="A37" i="6"/>
  <c r="A52" i="6" l="1"/>
  <c r="A56" i="6"/>
  <c r="A38" i="6"/>
  <c r="A58" i="6" l="1"/>
  <c r="A60" i="6" l="1"/>
  <c r="A62" i="6" l="1"/>
  <c r="D101" i="6" l="1"/>
  <c r="A63" i="6"/>
  <c r="A64" i="6" l="1"/>
  <c r="A65" i="6" l="1"/>
  <c r="A66" i="6" l="1"/>
  <c r="A67" i="6" l="1"/>
  <c r="A72" i="6" l="1"/>
  <c r="A73" i="6" l="1"/>
  <c r="D99" i="6" s="1"/>
  <c r="A88" i="6" l="1"/>
  <c r="C29" i="19" l="1"/>
  <c r="AG9" i="555" l="1"/>
  <c r="AH9" i="555" l="1"/>
  <c r="AQ10" i="555"/>
  <c r="AR10" i="555" l="1"/>
  <c r="C19" i="19"/>
  <c r="C35" i="19" s="1"/>
  <c r="C31" i="19" l="1"/>
  <c r="AQ12" i="555"/>
  <c r="AR12" i="555" s="1"/>
  <c r="AG12" i="555" l="1"/>
  <c r="AH12" i="555" s="1"/>
  <c r="AQ13" i="555" l="1"/>
  <c r="AR13" i="555" s="1"/>
  <c r="AG13" i="555" l="1"/>
  <c r="AH13" i="555" s="1"/>
  <c r="AQ11" i="555" l="1"/>
  <c r="AR11" i="555" l="1"/>
  <c r="AG11" i="555"/>
  <c r="AH11" i="555" s="1"/>
  <c r="AQ14" i="555" l="1"/>
  <c r="AR14" i="555" l="1"/>
  <c r="AG14" i="555"/>
  <c r="AH14" i="555" s="1"/>
  <c r="AQ538" i="555" l="1"/>
  <c r="AR538" i="555" l="1"/>
  <c r="AQ553" i="555"/>
  <c r="AR553" i="555" s="1"/>
  <c r="AQ554" i="555"/>
  <c r="AR554" i="555" s="1"/>
  <c r="AQ555" i="555"/>
  <c r="AR555" i="555" s="1"/>
  <c r="AQ556" i="555"/>
  <c r="AR556" i="555" s="1"/>
  <c r="D98" i="6" l="1"/>
  <c r="AQ725" i="555" l="1"/>
  <c r="AR725" i="555" s="1"/>
  <c r="AI801" i="555" l="1"/>
  <c r="AJ801" i="555"/>
  <c r="AK801" i="555"/>
  <c r="AL801" i="555" l="1"/>
  <c r="AJ802" i="555"/>
  <c r="AI802" i="555"/>
  <c r="AK802" i="555"/>
  <c r="AL802" i="555" l="1"/>
  <c r="AR801" i="555"/>
  <c r="AM801" i="555"/>
  <c r="AJ804" i="555"/>
  <c r="AK804" i="555"/>
  <c r="AI804" i="555"/>
  <c r="AL804" i="555" l="1"/>
  <c r="AR804" i="555" s="1"/>
  <c r="AR802" i="555"/>
  <c r="AM802" i="555"/>
  <c r="AJ861" i="555"/>
  <c r="AI861" i="555"/>
  <c r="AK861" i="555"/>
  <c r="AM804" i="555" l="1"/>
  <c r="AL861" i="555"/>
  <c r="AJ864" i="555"/>
  <c r="AI864" i="555"/>
  <c r="AK864" i="555"/>
  <c r="AR861" i="555" l="1"/>
  <c r="AM861" i="555"/>
  <c r="AL864" i="555"/>
  <c r="AI891" i="555"/>
  <c r="Z891" i="555"/>
  <c r="AJ891" i="555"/>
  <c r="Y891" i="555"/>
  <c r="AA891" i="555"/>
  <c r="AK891" i="555"/>
  <c r="AB891" i="555" l="1"/>
  <c r="AR864" i="555"/>
  <c r="AM864" i="555"/>
  <c r="AL891" i="555"/>
  <c r="AQ891" i="555"/>
  <c r="AC891" i="555" l="1"/>
  <c r="AH891" i="555"/>
  <c r="AM891" i="555"/>
  <c r="AR891" i="555"/>
  <c r="AJ1062" i="555"/>
  <c r="AJ1153" i="555" s="1"/>
  <c r="Y1062" i="555"/>
  <c r="Y1153" i="555" s="1"/>
  <c r="AA1062" i="555"/>
  <c r="AA1153" i="555" s="1"/>
  <c r="Z1062" i="555"/>
  <c r="Z1153" i="555" s="1"/>
  <c r="AI1062" i="555"/>
  <c r="AI1153" i="555" s="1"/>
  <c r="AK1062" i="555"/>
  <c r="AK1153" i="555" l="1"/>
  <c r="AB1062" i="555"/>
  <c r="AB1153" i="555" s="1"/>
  <c r="AC1153" i="555" s="1"/>
  <c r="AL1062" i="555"/>
  <c r="AL1153" i="555" s="1"/>
  <c r="AN1818" i="555"/>
  <c r="E17" i="389"/>
  <c r="AF1818" i="555"/>
  <c r="Y1818" i="555"/>
  <c r="AQ1062" i="555"/>
  <c r="AQ1153" i="555" s="1"/>
  <c r="AC1062" i="555" l="1"/>
  <c r="AH1062" i="555"/>
  <c r="AI1818" i="555"/>
  <c r="AQ1818" i="555"/>
  <c r="AR1062" i="555"/>
  <c r="AM1062" i="555"/>
  <c r="AM1153" i="555"/>
  <c r="AE1818" i="555"/>
  <c r="AA1818" i="555"/>
  <c r="C21" i="389"/>
  <c r="E15" i="389"/>
  <c r="AP1818" i="555"/>
  <c r="AK1818" i="555"/>
  <c r="C11" i="389" l="1"/>
  <c r="AB1818" i="555"/>
  <c r="AR1153" i="555"/>
  <c r="AL1818" i="555"/>
  <c r="AO1820" i="555"/>
  <c r="E19" i="389"/>
  <c r="C17" i="389"/>
  <c r="E21" i="389"/>
  <c r="E11" i="389"/>
  <c r="AP1820" i="555" l="1"/>
  <c r="AN1820" i="555"/>
  <c r="E23" i="389"/>
  <c r="E30" i="389" s="1"/>
  <c r="E34" i="389" l="1"/>
  <c r="E32" i="389"/>
  <c r="E25" i="389"/>
  <c r="E29" i="389" l="1"/>
  <c r="E31" i="389"/>
  <c r="C32" i="19" s="1"/>
  <c r="E33" i="389"/>
  <c r="D91" i="6" l="1"/>
  <c r="D92" i="6" s="1"/>
  <c r="D94" i="6" s="1"/>
  <c r="C33" i="19"/>
  <c r="C39" i="19"/>
  <c r="C41" i="19" s="1"/>
  <c r="E35" i="389"/>
  <c r="D100" i="6" l="1"/>
  <c r="D102" i="6" s="1"/>
  <c r="AG10" i="555"/>
  <c r="AG1153" i="555" s="1"/>
  <c r="AG1818" i="555" l="1"/>
  <c r="AH10" i="555"/>
  <c r="AD1818" i="555"/>
  <c r="AF1820" i="555" l="1"/>
  <c r="AE1820" i="555"/>
  <c r="AH1153" i="555"/>
  <c r="AD1820" i="555"/>
  <c r="C15" i="389"/>
  <c r="C19" i="389" l="1"/>
  <c r="C23" i="389" s="1"/>
  <c r="C25" i="389" s="1"/>
  <c r="C34" i="389" l="1"/>
  <c r="C32" i="389"/>
  <c r="C31" i="389" s="1"/>
  <c r="C30" i="389"/>
  <c r="C29" i="389" s="1"/>
  <c r="C33" i="389" l="1"/>
  <c r="C35" i="389" l="1"/>
</calcChain>
</file>

<file path=xl/comments1.xml><?xml version="1.0" encoding="utf-8"?>
<comments xmlns="http://schemas.openxmlformats.org/spreadsheetml/2006/main">
  <authors>
    <author>Puget Sound Energy</author>
  </authors>
  <commentList>
    <comment ref="A753" authorId="0" shapeId="0">
      <text>
        <r>
          <rPr>
            <b/>
            <sz val="9"/>
            <color indexed="81"/>
            <rFont val="Tahoma"/>
            <family val="2"/>
          </rPr>
          <t>Coding change from Non Op to ERB eff June 21</t>
        </r>
      </text>
    </comment>
  </commentList>
</comments>
</file>

<file path=xl/sharedStrings.xml><?xml version="1.0" encoding="utf-8"?>
<sst xmlns="http://schemas.openxmlformats.org/spreadsheetml/2006/main" count="4151" uniqueCount="2007">
  <si>
    <t xml:space="preserve">  </t>
  </si>
  <si>
    <t>DFIT - FAS 133 CFH TLOCK LT</t>
  </si>
  <si>
    <t>35-1</t>
  </si>
  <si>
    <t>Env Rem - Bay Station (Elliot Ave) MGP</t>
  </si>
  <si>
    <t>SFAS 123R Tax Windfall Benefit</t>
  </si>
  <si>
    <t>ARO-Electric Colstrip 1 &amp; 2 ash pond ca</t>
  </si>
  <si>
    <t>101 / 102 / 230XXXX1</t>
  </si>
  <si>
    <t>101 / 253XXXX3</t>
  </si>
  <si>
    <t>114XXXX1</t>
  </si>
  <si>
    <t>1823XXX1</t>
  </si>
  <si>
    <t>115XXXX1</t>
  </si>
  <si>
    <t>235XXXX1</t>
  </si>
  <si>
    <t>252XXXX1</t>
  </si>
  <si>
    <t>28200121, 161/28300341</t>
  </si>
  <si>
    <t>283XXXXX</t>
  </si>
  <si>
    <t>Encogen Storeroom</t>
  </si>
  <si>
    <t>Env Rem - Tacoma Tide Flats Remediation Costs</t>
  </si>
  <si>
    <t>Upper Baker - FERC License Fees</t>
  </si>
  <si>
    <t>Residential Single Family Elec Customer</t>
  </si>
  <si>
    <t>Residential Plat Elec Customer Advances</t>
  </si>
  <si>
    <t>Accum Amort Acq Adj. DuPont - Electric</t>
  </si>
  <si>
    <t>Default Payroll Withholding - S/B $0.00</t>
  </si>
  <si>
    <t>Gas Rate Base</t>
  </si>
  <si>
    <t>Electric Rate Base</t>
  </si>
  <si>
    <t>Allowance for Working Capital</t>
  </si>
  <si>
    <t>Total Gas Rate Base</t>
  </si>
  <si>
    <t>Elec-RWIP-CED3 C.O.R./Salvage-PP</t>
  </si>
  <si>
    <t>Common-RWIP-RET1 C.O.R./Salvage PP</t>
  </si>
  <si>
    <t>DFIT Summit Landlord Incentive</t>
  </si>
  <si>
    <t>Other Deferred Credits - LIHEAP Credit - Electric</t>
  </si>
  <si>
    <t>Other Deferred Credits - LIHEAP Credit - Gas</t>
  </si>
  <si>
    <t>Other Deferred Credits - Contra LIHEAP Credit-Elec</t>
  </si>
  <si>
    <t>Other Deferred Credits - Contra LIHEAP Credit-Gas</t>
  </si>
  <si>
    <t>Colstrip 3 &amp; 4 Final Reclamation Liability</t>
  </si>
  <si>
    <t>LNG - Gig Harbor</t>
  </si>
  <si>
    <t>AD&amp;D Insurance - CIGNA</t>
  </si>
  <si>
    <t>2007 Cashiers Overages</t>
  </si>
  <si>
    <t>LTD Insurance - Hartford</t>
  </si>
  <si>
    <t>Common Plant-Allocation to Electric</t>
  </si>
  <si>
    <t>Accum Depreciation Non-legal Cost of Removal</t>
  </si>
  <si>
    <t>Def FIT Deferred Compensation</t>
  </si>
  <si>
    <t>401(k) Plan EE</t>
  </si>
  <si>
    <t>Loan Payback 401(k)</t>
  </si>
  <si>
    <t>Env Rem - UG Tank -Poulsbo Service Cent</t>
  </si>
  <si>
    <t>Salvation Army Donations</t>
  </si>
  <si>
    <t>7.20% Med Term Notes C - Due 12/22/25</t>
  </si>
  <si>
    <t>6e</t>
  </si>
  <si>
    <t>Wells Fargo Bank - Commercial Paper</t>
  </si>
  <si>
    <t>Fuel Stock - Whitehorn #1</t>
  </si>
  <si>
    <t>Fuel Stock - Frederickson #1</t>
  </si>
  <si>
    <t>Unearned Revenue - Miscellaneous</t>
  </si>
  <si>
    <t>Electric - Gross PCA</t>
  </si>
  <si>
    <t>Fuel Stock - Pooled CT Non-Core Gas Inv</t>
  </si>
  <si>
    <t>Def FIT - White River Water Right</t>
  </si>
  <si>
    <t>29.1</t>
  </si>
  <si>
    <t>26b</t>
  </si>
  <si>
    <t>Prepaid - INSSINC - Futrak Maintenance</t>
  </si>
  <si>
    <t>PCA YR #8 Gross</t>
  </si>
  <si>
    <t>PCA YR #8  Gross - Contra</t>
  </si>
  <si>
    <t>Def FIT - Mint Farm EqOS</t>
  </si>
  <si>
    <t>Accrued Int 7.20% Notes Due Dec &amp; Jun</t>
  </si>
  <si>
    <t>Cash-Key Bank- SAP Credit Balance Refun</t>
  </si>
  <si>
    <t>Customer Advances for Construction</t>
  </si>
  <si>
    <t>Wash St Annual Filing Fee</t>
  </si>
  <si>
    <t>Env Rem - Gas Works Remediation Costs</t>
  </si>
  <si>
    <t>Common Accum Amort-Allocation to Electric</t>
  </si>
  <si>
    <t>Chelan PUD Contract Initiation</t>
  </si>
  <si>
    <t>Deferred Credit - Green Power Tariff</t>
  </si>
  <si>
    <t>Dental Insurance - WDS</t>
  </si>
  <si>
    <t>6a</t>
  </si>
  <si>
    <t>Env Rem - UG Tank - Whidbey Is. (Future</t>
  </si>
  <si>
    <t>PCA YR #3 Gross - Contra</t>
  </si>
  <si>
    <t>26a</t>
  </si>
  <si>
    <t>Cashiers Shortages - CLX</t>
  </si>
  <si>
    <t>Prepaid Subscrptns</t>
  </si>
  <si>
    <t>White River Land Sales Costs</t>
  </si>
  <si>
    <t>A/P - Gas Pipeline Liability</t>
  </si>
  <si>
    <t>Def FIT Pension</t>
  </si>
  <si>
    <t>Def FIT Bond Related</t>
  </si>
  <si>
    <t xml:space="preserve">Gas-RWIP-RET1 C.O.R./Salvage PP    </t>
  </si>
  <si>
    <t xml:space="preserve">Non-Utility Property - PP </t>
  </si>
  <si>
    <t xml:space="preserve">Redmond Ridge Soil Mgmt Agmt    </t>
  </si>
  <si>
    <t>PCA YR #4  Gross</t>
  </si>
  <si>
    <t>PCA YR #4 Gross - Contra</t>
  </si>
  <si>
    <t>37h</t>
  </si>
  <si>
    <t>8.40% Cap Trst - Unamort Reacq Debt</t>
  </si>
  <si>
    <t>Clay Basin Gas Storage - 00925</t>
  </si>
  <si>
    <t>A/R - Miscellaneous - CLX</t>
  </si>
  <si>
    <t>Common Accum Depr-Allocation to Electric</t>
  </si>
  <si>
    <t>GAS</t>
  </si>
  <si>
    <t>Customer Accounts Receivable</t>
  </si>
  <si>
    <t>Buckley Ph II Burn Pile &amp; Wood Debris E</t>
  </si>
  <si>
    <t>Colstrip 500KV Transmission O&amp;M Operati</t>
  </si>
  <si>
    <t>Deferred Compensation - Salary Deferred</t>
  </si>
  <si>
    <t>Puget Western - Retained Earnings</t>
  </si>
  <si>
    <t>Accrued FICA - Company</t>
  </si>
  <si>
    <t xml:space="preserve"> </t>
  </si>
  <si>
    <t>Def Debits - Misc Def Debits</t>
  </si>
  <si>
    <t>Generating Plant Expenses</t>
  </si>
  <si>
    <t>$200M VRN - Amort of Debt Retirement</t>
  </si>
  <si>
    <t>A/P - Secondary Power Payable</t>
  </si>
  <si>
    <t>Def FIT - FAS 109</t>
  </si>
  <si>
    <t>Notes Rec - Intolight</t>
  </si>
  <si>
    <t>Unearned Easement Revenue</t>
  </si>
  <si>
    <t>ARO-Hopkins Ridge</t>
  </si>
  <si>
    <t>PSE Transmission Contra - Merchant Deposit</t>
  </si>
  <si>
    <t>Deferred Pole Contact Compliance Payment</t>
  </si>
  <si>
    <t>RB-Consv Pre91 Tax Settlmt - Accum Def Inc Tax</t>
  </si>
  <si>
    <t>Customer Deposits - Electric</t>
  </si>
  <si>
    <t>Residential Exchange</t>
  </si>
  <si>
    <t>Cust Advances for Construction</t>
  </si>
  <si>
    <t>Major Projects - Property Tax Expense</t>
  </si>
  <si>
    <t>Def Inc Tax - Pre 1981 Additions</t>
  </si>
  <si>
    <t>Def Inc Tax - Post 1980 Additions</t>
  </si>
  <si>
    <t>Liberalized Depreciation Total Accum. Def. FIT - Liberalized</t>
  </si>
  <si>
    <t>7.00% MTN Series B Due 3/9/29 - Accrued</t>
  </si>
  <si>
    <t>8.4%WING MTN SERIES A DUE 1/13/2022 (rd</t>
  </si>
  <si>
    <t>PCA Customer Portion</t>
  </si>
  <si>
    <t xml:space="preserve">Unclaimed Vendor Payments - California  </t>
  </si>
  <si>
    <t>Unclaimed Property - Customer Refunds - California</t>
  </si>
  <si>
    <t>Payroll - Life Insurance Payable- Retir</t>
  </si>
  <si>
    <t>Snoqualmie #2 - FERC License Fees</t>
  </si>
  <si>
    <t>Total Profit/Loss Current Year</t>
  </si>
  <si>
    <t>Unappropriated Retained Earnings</t>
  </si>
  <si>
    <t>Prepmts - All Risk Property Insurance</t>
  </si>
  <si>
    <t>Prepmts - M&amp;M Consulting Fee</t>
  </si>
  <si>
    <t>Electric - Construction Work in Progres</t>
  </si>
  <si>
    <t>Unclaimed Property - Customer Refunds</t>
  </si>
  <si>
    <t>Unclaimed Property - Payroll Checks</t>
  </si>
  <si>
    <t>A/P - Power Cost</t>
  </si>
  <si>
    <t>Electric - Colstrip Def Depr FERC Adj - Reg A</t>
  </si>
  <si>
    <t>Electric - BPA Power Exch Invstmt - Reg Asset</t>
  </si>
  <si>
    <t>Electric - BPA Power Exch Inv Amort - Reg Ass</t>
  </si>
  <si>
    <t>12</t>
  </si>
  <si>
    <t>Fuel Stock - Propane SWARR Station</t>
  </si>
  <si>
    <t>Temporary Cash Investments-Taxable</t>
  </si>
  <si>
    <t>6b</t>
  </si>
  <si>
    <t>7.15% Med Term Notes C - Due 12/19/25</t>
  </si>
  <si>
    <t>Prepaid - Freddy 1 Capital FFH</t>
  </si>
  <si>
    <t>Prepaid - Freddy 1 Expense FFH</t>
  </si>
  <si>
    <t>Prepaid - Freddy 1 Inventory</t>
  </si>
  <si>
    <t>Prepmts - Interest</t>
  </si>
  <si>
    <t>Property Taxes - Washington - Electric</t>
  </si>
  <si>
    <t>Property Taxes - Montana - Electric</t>
  </si>
  <si>
    <t>Property Taxes - Washington - Gas</t>
  </si>
  <si>
    <t>Tenino Service Center - UG Tank - Env</t>
  </si>
  <si>
    <t>White River Plant Costs Reg Asset</t>
  </si>
  <si>
    <t>Payroll - Medical Insurance Payable- Re</t>
  </si>
  <si>
    <t>7.02% Med Term Notes due 12/01/27</t>
  </si>
  <si>
    <t>6.74% Med Term Notes - Due 06/15/18</t>
  </si>
  <si>
    <t>Electric - Payroll Deductions - IBEW Union Du</t>
  </si>
  <si>
    <t>Accounts Payable - BillServ NSF's and A</t>
  </si>
  <si>
    <t>6.274% Senior Notes Due 3/15/2037 - Unamortized Debt Expense</t>
  </si>
  <si>
    <t>6.274% Senior Notes Due 3/15/2037</t>
  </si>
  <si>
    <t>Defrrd Tax Asset - SFAS 158 Qualified P</t>
  </si>
  <si>
    <t>Defrrd Tax Asset - SFAS 158 SERP</t>
  </si>
  <si>
    <t>Defrrd Tax Asset - SFAS 158 Postrtrmnt</t>
  </si>
  <si>
    <t>Cash-Key Bank- Checkfree</t>
  </si>
  <si>
    <t>Account Description</t>
  </si>
  <si>
    <t>8.231% Trust Preferred Notes - Amort of</t>
  </si>
  <si>
    <t>Env Rem - WSDOT Upland Remediation Costs</t>
  </si>
  <si>
    <t>Env Rem - WSDOT Thea Foss Remediation Costs</t>
  </si>
  <si>
    <t>Env Rem - Quendall Terminal Remediation</t>
  </si>
  <si>
    <t>EOP</t>
  </si>
  <si>
    <t>ARO - Gas Mains</t>
  </si>
  <si>
    <t xml:space="preserve">   Accumulated Depreciation and Other Liabilities</t>
  </si>
  <si>
    <t>Deferred Taxes WNP#3</t>
  </si>
  <si>
    <t>DFIT - 2006 Storm Excess Costs</t>
  </si>
  <si>
    <t>5.875% PCB Series 1993-Unamort Loss on</t>
  </si>
  <si>
    <t>Electric - Plant Acq Adj. Milwaukee RR</t>
  </si>
  <si>
    <t>Electric - Plant Acq Adj. DuPont</t>
  </si>
  <si>
    <t>Elec-Accum Depreciation -PP</t>
  </si>
  <si>
    <t>GAS-Accum Depreciation -PP</t>
  </si>
  <si>
    <t>ARO - Transmission Wood Poles to Short Term</t>
  </si>
  <si>
    <t>ARO - Distribution Wood Poles Short Term</t>
  </si>
  <si>
    <t>ARO - Electric Short Term</t>
  </si>
  <si>
    <t>ARO - Gas Short Term</t>
  </si>
  <si>
    <t>Cash Discount Clearing</t>
  </si>
  <si>
    <t>37g</t>
  </si>
  <si>
    <t>Def FIT - ARO</t>
  </si>
  <si>
    <t>Electric - Plant Material &amp; Supplies</t>
  </si>
  <si>
    <t>Gas - Plant Material &amp; Supplies</t>
  </si>
  <si>
    <t>PSE Low Income Program Costs - Electric</t>
  </si>
  <si>
    <t>PSE Low Income Program Costs - Gas</t>
  </si>
  <si>
    <t>Non-Op</t>
  </si>
  <si>
    <t>Accum Amortization Colstrip-Common FERC</t>
  </si>
  <si>
    <t>Colstrip Def Depr FERC Adj - Reg</t>
  </si>
  <si>
    <t>1</t>
  </si>
  <si>
    <t>16</t>
  </si>
  <si>
    <t>16a</t>
  </si>
  <si>
    <t>Common - Const Completed Non Classified</t>
  </si>
  <si>
    <t>Electric Conservation not in RB</t>
  </si>
  <si>
    <t>Federal Income Tax Withheld - Employee</t>
  </si>
  <si>
    <t>Injuries / Damages</t>
  </si>
  <si>
    <t>37f</t>
  </si>
  <si>
    <t>22</t>
  </si>
  <si>
    <t>White River Safety &amp; Regulatory - UE-040641 - Post Jan 15, 2004</t>
  </si>
  <si>
    <t>White River Water Rights - UE-040641 - Post Jan 15, 2004</t>
  </si>
  <si>
    <t>6h</t>
  </si>
  <si>
    <t>Goldendale Deferral -UE-070533</t>
  </si>
  <si>
    <t>37i</t>
  </si>
  <si>
    <t>A/P - Salary Month End Payroll Accrual</t>
  </si>
  <si>
    <t>Puget Sound Energy</t>
  </si>
  <si>
    <t>Washington Unemployment Tax - Employer</t>
  </si>
  <si>
    <t>37d</t>
  </si>
  <si>
    <t>Gas Stored at JP Reservoir - Noncurrent</t>
  </si>
  <si>
    <t xml:space="preserve">Common Plant-Allocation to Gas </t>
  </si>
  <si>
    <t>Employee Incentive Plan Clearing</t>
  </si>
  <si>
    <t>Incentive Pay Liability</t>
  </si>
  <si>
    <t>8.25% WNG MTN SERIES A DUE 8/12/22, rde</t>
  </si>
  <si>
    <t>Unamort Loss on Reacquired Debt - 1995</t>
  </si>
  <si>
    <t>Dividends on Common Stock (Gas History)</t>
  </si>
  <si>
    <t>Dividends on Preferred Stock (Gas History)</t>
  </si>
  <si>
    <t>Env Rem - Swarr Station</t>
  </si>
  <si>
    <t>Interest Curr Comm.- Unrcvd Purch Gas C</t>
  </si>
  <si>
    <t>Interest Curr Demand-Unrcvd Purch Gas C</t>
  </si>
  <si>
    <t>Residential Exchange - Misc Deferred De</t>
  </si>
  <si>
    <t>Accrued WA City B &amp; O Taxes</t>
  </si>
  <si>
    <t>Current Demand Def - Unrec Purch Gas Costs</t>
  </si>
  <si>
    <t>Notes Rec - BOA Keyport Lighting &amp; Capa</t>
  </si>
  <si>
    <t>7.00% MTN Series B Due 3/9/29</t>
  </si>
  <si>
    <t>DFIT - FAS 133 LT Asset - Electric</t>
  </si>
  <si>
    <t>JO1 Job Orders Temporary Facilities</t>
  </si>
  <si>
    <t>OWIP - Electric - Non-Temp Facility &amp; Damage</t>
  </si>
  <si>
    <t>7.00% MTN Series B Due 3/9/29 - Unamort</t>
  </si>
  <si>
    <t>Property Taxes - Oregon - Electric</t>
  </si>
  <si>
    <t>Approp RE - Fed Amort Reserve - Snoqualmie</t>
  </si>
  <si>
    <t>White River Relicensing - UE-040641</t>
  </si>
  <si>
    <t>White River Water Rights - UE-040641</t>
  </si>
  <si>
    <t>Env Rem - Lower Baker Power Plant Site</t>
  </si>
  <si>
    <t>Env Rem - Snoqualmie Hydro Generation</t>
  </si>
  <si>
    <t>Env Rem - Lower Baker Power Plant Site- Future Costs</t>
  </si>
  <si>
    <t>Prepaid SAP Support</t>
  </si>
  <si>
    <t>Env Rem - Chehalis Remediation Costs</t>
  </si>
  <si>
    <t>Electric-Accum Amortization - PP</t>
  </si>
  <si>
    <t>GAS-Accum Amortization - PP</t>
  </si>
  <si>
    <t>Common-Accum Amortization - PP</t>
  </si>
  <si>
    <t>Provision for Non-Utility Property - PP</t>
  </si>
  <si>
    <t>6c</t>
  </si>
  <si>
    <t>35a</t>
  </si>
  <si>
    <t>Prepayments - Licensing Fees (Vehicles)</t>
  </si>
  <si>
    <t>Prepaid Edison Electric Institute dues</t>
  </si>
  <si>
    <t>Common DFIT Summit Purchase Opt Buyout - Elec</t>
  </si>
  <si>
    <t>Def FIT FAS 106 Retirement Benefits</t>
  </si>
  <si>
    <t>Def FIT - Demand Charges</t>
  </si>
  <si>
    <t>Def FIT - JP Storage 263A</t>
  </si>
  <si>
    <t>Electric Portion of Common Deferred Taxes</t>
  </si>
  <si>
    <t>CIAC - 1986 Changes - Accum Def Income Tax</t>
  </si>
  <si>
    <t>CIAC - 7/1/87 - Accum Def Income Tax</t>
  </si>
  <si>
    <t>Vacation Pay - Accum Def Inc Taxes</t>
  </si>
  <si>
    <t>Unearned Revenue - Pole Contacts</t>
  </si>
  <si>
    <t>Curr Commodity Def - Unrec Purch Gas Costs</t>
  </si>
  <si>
    <t>Emp Rec / Payroll Advances &amp; Misc - OARM</t>
  </si>
  <si>
    <t>DFIT - FAS 133 LT Liability - Gas</t>
  </si>
  <si>
    <t>SGS-2 Gas Stored Underground</t>
  </si>
  <si>
    <t>Prepaid- Transmission software</t>
  </si>
  <si>
    <t>7.02% MT Note Issued - Unamort Debt Expen</t>
  </si>
  <si>
    <t>6.8% PCB Series 1992-Unamort Loss on Re</t>
  </si>
  <si>
    <t>$250M 30 Year Senior Notes</t>
  </si>
  <si>
    <t>Deferred FIT - Horizon Wind Energy Paym</t>
  </si>
  <si>
    <t>A/P - Financial Swap payable</t>
  </si>
  <si>
    <t>Electric Plant in Service</t>
  </si>
  <si>
    <t>Electric Plant Aquisition Adjustment</t>
  </si>
  <si>
    <t>8.39%WNG MTN SERIES A DUE 1/13/2022 (rd</t>
  </si>
  <si>
    <t>Accounts Payable - APS NSF's and Adj-Ke</t>
  </si>
  <si>
    <t>A/P - BPA Transmission Payable</t>
  </si>
  <si>
    <t>A/P - Firm Contract Power Payable</t>
  </si>
  <si>
    <t>Fuel Stock - Colstrip 3&amp;4 Fuel</t>
  </si>
  <si>
    <t>Trading Floor FERC Fees Payable</t>
  </si>
  <si>
    <t>PCA Company Portion - contra</t>
  </si>
  <si>
    <t>White River Relicensing - UE-040641 - Post Jan 15, 2004</t>
  </si>
  <si>
    <t>Gas</t>
  </si>
  <si>
    <t>Electric</t>
  </si>
  <si>
    <t>Med Term Notes - C - Unamort Debt Expense</t>
  </si>
  <si>
    <t>37c</t>
  </si>
  <si>
    <t>DFIT - FAS 133 Asset - PGA</t>
  </si>
  <si>
    <t>Microsoft Maintenance Contract</t>
  </si>
  <si>
    <t>Deferred Losses post 5/31/08 Property Sales - Gas</t>
  </si>
  <si>
    <t>Deferred Gains post  5/31/08 Property Sales - Gas</t>
  </si>
  <si>
    <t>Snoqualmie #1 - FERC License Fees</t>
  </si>
  <si>
    <t>US Bank - Damage Claims 1771847</t>
  </si>
  <si>
    <t>Def Losses fr Disposition of Utility Pl</t>
  </si>
  <si>
    <t>ARO - Distribution Wood Poles</t>
  </si>
  <si>
    <t>Gas Conservation - Tracker Programs</t>
  </si>
  <si>
    <t>Electric - Plant in Service - PP</t>
  </si>
  <si>
    <t>Gas - Plant in Service - PP</t>
  </si>
  <si>
    <t>Common - Plant in Service - PP</t>
  </si>
  <si>
    <t>Electric - Plant Held for Future Use -</t>
  </si>
  <si>
    <t>Gas - Plant Held for Future Use - PP</t>
  </si>
  <si>
    <t>Electric Plant - NOT CLASSIFIED - PP</t>
  </si>
  <si>
    <t>Gas - Plant - NOT CLASSIFIED - PP</t>
  </si>
  <si>
    <t>Gas - Construction Work in Progress - P</t>
  </si>
  <si>
    <t>A/R - Snohomish PUD - Beverly Park Subs</t>
  </si>
  <si>
    <t>Real Estate Reimbursable Projects</t>
  </si>
  <si>
    <t>SEP Pension &amp; Benefit Plant Liabiltiy</t>
  </si>
  <si>
    <t>Post Retriement Benefit Plan Benefit</t>
  </si>
  <si>
    <t>PGA  Amort - Dommod</t>
  </si>
  <si>
    <t>Residential Exchange - Other Deferred C</t>
  </si>
  <si>
    <t>6.724% MTN due 6/15/2036 - Unamort Debt Expense</t>
  </si>
  <si>
    <t>Fuel Stock - Crystal Mountain</t>
  </si>
  <si>
    <t>Line 41</t>
  </si>
  <si>
    <t>PCA Company Portion</t>
  </si>
  <si>
    <t>Prepaid - Goldendale Expense Maintenanc</t>
  </si>
  <si>
    <t>DFIT - Interest Chelan PUD Reg Asset</t>
  </si>
  <si>
    <t>Landlord Incentive Bldg B - Floor 4</t>
  </si>
  <si>
    <t>Hopkins II Wake Effect Settlement</t>
  </si>
  <si>
    <t>DFIT - FAS 133 LT Liability - Electric</t>
  </si>
  <si>
    <t>Plant Materials - Colstrip 3 &amp; 4</t>
  </si>
  <si>
    <t>Freddie #1 Operating Advance</t>
  </si>
  <si>
    <t>Contra Low Income Program - Electric</t>
  </si>
  <si>
    <t>Contra Low Income Program - Gas</t>
  </si>
  <si>
    <t>Env Rem - Gas Historical Actual Ins Recoverie</t>
  </si>
  <si>
    <t>Federal Excise Tax - Fuel/Drayage Veh</t>
  </si>
  <si>
    <t>Prepmts - Puget Auto / General Liability</t>
  </si>
  <si>
    <t>Prepaid - Goldendale Capital Maintenanc</t>
  </si>
  <si>
    <t>PCA YR #9 Gross</t>
  </si>
  <si>
    <t>PCA YR #9  Gross - Contra</t>
  </si>
  <si>
    <t>DFIT - FAS 133 Liability - PGA  LT</t>
  </si>
  <si>
    <t>International Paper - Westcoast Capacity Agreement</t>
  </si>
  <si>
    <t>Proceeds from CWA for White River Plant Sale</t>
  </si>
  <si>
    <t>Wild Horse US Treasury Grant</t>
  </si>
  <si>
    <t>Transmission Services Deposits</t>
  </si>
  <si>
    <t>Electric - Premium on Cap Stock - Common</t>
  </si>
  <si>
    <t>GST on Gas Sales from PSE</t>
  </si>
  <si>
    <t>DFIT - FAS 133 ST Liability - Gas</t>
  </si>
  <si>
    <t>PSE Operating Credit Agreement</t>
  </si>
  <si>
    <t>PSE Hedging Credit Agreement</t>
  </si>
  <si>
    <t>Suntrust Bank - Commercial Paper</t>
  </si>
  <si>
    <t>18</t>
  </si>
  <si>
    <t>9-5/8% Series 9/15/94 - Unam Loss Reacq Debt</t>
  </si>
  <si>
    <t>Env Rem - South Seattle GS</t>
  </si>
  <si>
    <t>White River Salvage</t>
  </si>
  <si>
    <t>BPA Power Exch Invstmt - Reg Asset</t>
  </si>
  <si>
    <t>6.724% 30 Year Notes Due 6/15/2036</t>
  </si>
  <si>
    <t>Accrued Interest on PE Note</t>
  </si>
  <si>
    <t>Accrued Interest - 6.724% Notes Due 6/1</t>
  </si>
  <si>
    <t>PCA YR #2  Gross</t>
  </si>
  <si>
    <t>PCA YR #2 Gross - Contra</t>
  </si>
  <si>
    <t>CLX Balance Transfer</t>
  </si>
  <si>
    <t>7.19% WNG Series B due 8/18/2023</t>
  </si>
  <si>
    <t>Gas - Payroll Deductions - UA Union Dues</t>
  </si>
  <si>
    <t>PTO / Holiday / etc - Clearing</t>
  </si>
  <si>
    <t>PSE Ben Protect Trust-Bank of NY Money</t>
  </si>
  <si>
    <t>Medical Aid - Supplemental</t>
  </si>
  <si>
    <t>Gas - Common Stock Expense</t>
  </si>
  <si>
    <t>Electric - Common Stock Expense</t>
  </si>
  <si>
    <t>ARO - Transmission Wood Poles</t>
  </si>
  <si>
    <t>J Harvey Const Encroach. Dep/BPA Kitsap</t>
  </si>
  <si>
    <t>Common - Plant - NOT CLASSIFIED - PP</t>
  </si>
  <si>
    <t>BPA RES JD Wind Deposit</t>
  </si>
  <si>
    <t>Prepaid - PowerPlant Maintenance Contra</t>
  </si>
  <si>
    <t>Redmond West on Willows - Landlord Ince</t>
  </si>
  <si>
    <t>Common-Accum Depreciation -PP</t>
  </si>
  <si>
    <t>Prepaid American Gas Association Dues</t>
  </si>
  <si>
    <t>Article 602 - Terrestrial Enhance &amp; Research Fund O&amp;M</t>
  </si>
  <si>
    <t>DFIT - White River Reg Asset</t>
  </si>
  <si>
    <t>Deferred FIT - PCA Customer Portion</t>
  </si>
  <si>
    <t>Cons Costs NIRB - 1998 Conservation Rider</t>
  </si>
  <si>
    <t>FAS 109 Taxes</t>
  </si>
  <si>
    <t>Gardiner Property Deferred Loss</t>
  </si>
  <si>
    <t>Def Tax Colstrip Reclamation Electric</t>
  </si>
  <si>
    <t>Elec-Accum Amortization</t>
  </si>
  <si>
    <t>Common - Plant Held for Future Use - PP</t>
  </si>
  <si>
    <t>LTC Insurance - UNUM</t>
  </si>
  <si>
    <t>Unamortized Gain from Disp Allowance - Colstr</t>
  </si>
  <si>
    <t>Electric Rate Base Change</t>
  </si>
  <si>
    <t>PGA  Amort - Demand</t>
  </si>
  <si>
    <t>Prepmts - Heavy Vehicle Licenses</t>
  </si>
  <si>
    <t>Net Operating Investment</t>
  </si>
  <si>
    <t>6f</t>
  </si>
  <si>
    <t>Rule 7A Cust Adv With Tax (Kitt) (9-1-0</t>
  </si>
  <si>
    <t>Total Rate Base</t>
  </si>
  <si>
    <t>Contra Accum Depreciation Non-legal Cost of Remova</t>
  </si>
  <si>
    <t>White River Land Reg Asset</t>
  </si>
  <si>
    <t>SFAS 71 - Snoqualmie License Expenses</t>
  </si>
  <si>
    <t>Other Investment Life Insurance</t>
  </si>
  <si>
    <t>Accrued Int Bank Notes - Domestic</t>
  </si>
  <si>
    <t>ARO-Electric Colstrip 3 &amp; 4 ash pond ca</t>
  </si>
  <si>
    <t>Total Working Capital</t>
  </si>
  <si>
    <t>Rate Base Line No.</t>
  </si>
  <si>
    <t>Plant Materials - Colstrip 1 &amp; 2</t>
  </si>
  <si>
    <t>Miscellaneous Paid in Capital</t>
  </si>
  <si>
    <t>White River Safety &amp; Regulatory - UE-040641</t>
  </si>
  <si>
    <t>Liquefied Natural Gas Stored</t>
  </si>
  <si>
    <t>37e</t>
  </si>
  <si>
    <t>Excess Premium - Preferred Stock</t>
  </si>
  <si>
    <t>Unappropriated Retained Earnings (Elect Histo</t>
  </si>
  <si>
    <t>Invest in Assoc.-Other than Rainier Receivables</t>
  </si>
  <si>
    <t>Common Accumulated Depreciation-Allocation to Gas</t>
  </si>
  <si>
    <t>Accumulated Provision for Depreciation</t>
  </si>
  <si>
    <t>6d</t>
  </si>
  <si>
    <t>White River Deferred Relicensing &amp; CWIP</t>
  </si>
  <si>
    <t>PCA YR #7 Gross</t>
  </si>
  <si>
    <t>PCA YR #7  Gross - Contra</t>
  </si>
  <si>
    <t>ARO-Wild Horse Wind</t>
  </si>
  <si>
    <t>NERC Standards Compliance Loss Reserve</t>
  </si>
  <si>
    <t>Accrued Env. Remediation - Crystal Mountain</t>
  </si>
  <si>
    <t>37a</t>
  </si>
  <si>
    <t>37b</t>
  </si>
  <si>
    <t>Merrill Lynch - Commercial Paper</t>
  </si>
  <si>
    <t>Plant Material &amp; Supplies</t>
  </si>
  <si>
    <t>TOTAL ASSETS</t>
  </si>
  <si>
    <t>6</t>
  </si>
  <si>
    <t>A/P Liability - Credit Balance Refund</t>
  </si>
  <si>
    <t>Def Rev Sch85 Lifetime O&amp;M on Increm Li</t>
  </si>
  <si>
    <t>Accumulated Amort Acqu Adj. - Encogen</t>
  </si>
  <si>
    <t>Gas Stored Underground - Non current</t>
  </si>
  <si>
    <t>Advance/Down Payments</t>
  </si>
  <si>
    <t>Accrued Interest - Transm Deposits</t>
  </si>
  <si>
    <t>NewRule 7 Refund zero consump cust adva</t>
  </si>
  <si>
    <t>Colstrip 1&amp;2 Operating Advance</t>
  </si>
  <si>
    <t>Colstrip 3&amp;4 Operating Advance</t>
  </si>
  <si>
    <t>Non-Residential Elec Customer Advances</t>
  </si>
  <si>
    <t>PSE Merchant Deposit - Transmission</t>
  </si>
  <si>
    <t>Low Income Program - Gas</t>
  </si>
  <si>
    <t>Lower Baker - FERC License Fees</t>
  </si>
  <si>
    <t>Undistributed Stores Expense</t>
  </si>
  <si>
    <t>Undistributed Substation Equipment Stor</t>
  </si>
  <si>
    <t>Gas - Premium on Cap Stock - Common</t>
  </si>
  <si>
    <t>Gas Utility Plant in Service</t>
  </si>
  <si>
    <t xml:space="preserve">     No.</t>
  </si>
  <si>
    <t>2c</t>
  </si>
  <si>
    <t>7c</t>
  </si>
  <si>
    <t>Description</t>
  </si>
  <si>
    <t>Average Invested Capital</t>
  </si>
  <si>
    <t>Adjustments to Retained Earnings</t>
  </si>
  <si>
    <t>Env Rem - Olympia ( Columbia Street) MGP</t>
  </si>
  <si>
    <t>8.231% Capital Trust I Pfd Stock Due 6/1/2</t>
  </si>
  <si>
    <t>SGS-1 Gas Stored Underground</t>
  </si>
  <si>
    <t>BPA Power Exch Inv Amortization - Reg Asset</t>
  </si>
  <si>
    <t>Electric - Def AFUDC - Regulatory Asset</t>
  </si>
  <si>
    <t>Montana State Electric Energy Producer Tax</t>
  </si>
  <si>
    <t>Corp License Tax - Montana</t>
  </si>
  <si>
    <t>9.14% Med Term Notes Due 06/15/18- Unam Loss</t>
  </si>
  <si>
    <t>Premium on Cap Stock - Common Stock</t>
  </si>
  <si>
    <t>Approp RE - Fed Amort Reserve - Baker</t>
  </si>
  <si>
    <t>Petty Cash</t>
  </si>
  <si>
    <t>JO2 Job Orders Non-Temp Facilities</t>
  </si>
  <si>
    <t>ZCLM Damage Claim Orders</t>
  </si>
  <si>
    <t>Fuel Stock - Encogen Oil</t>
  </si>
  <si>
    <t>Common Plant Held for Fut Use-Alloc to Electric</t>
  </si>
  <si>
    <t>Electric - Const Completed Non Classified</t>
  </si>
  <si>
    <t>108XXXX1</t>
  </si>
  <si>
    <t>Elec-Accum Depreciation</t>
  </si>
  <si>
    <t>108XXXX3</t>
  </si>
  <si>
    <t>111XXXX1</t>
  </si>
  <si>
    <t>Payroll - 401k company match</t>
  </si>
  <si>
    <t>39</t>
  </si>
  <si>
    <t>Severance Payable</t>
  </si>
  <si>
    <t>Deferred Taxes</t>
  </si>
  <si>
    <t>Rule 7 Cust Adv With Tax (9-1-03)</t>
  </si>
  <si>
    <t>Developers Deposit Rule 7 (9-1-03)</t>
  </si>
  <si>
    <t>Env Rem - Bellingham Manufactured Gas Site</t>
  </si>
  <si>
    <t>Env Rem - Bellingham Mfd Gas Site (Future Cost Est</t>
  </si>
  <si>
    <t>Electric - Town of Concrete Funding - BakLicImp</t>
  </si>
  <si>
    <t>Electric - Upper Skagit Tribe MOU - BakLicImp</t>
  </si>
  <si>
    <t>Electric - Sauk-Suiattle Agmt - BakLicImp</t>
  </si>
  <si>
    <t>Electric - Swinomish Tribe Agmt - BakLicImp</t>
  </si>
  <si>
    <t>Mint Farm - Electric Plant Acquisition Adjustments</t>
  </si>
  <si>
    <t>Prepaid - Mint Farm Capital FFH</t>
  </si>
  <si>
    <t>Prepaid - Mint Farm Expense FFH</t>
  </si>
  <si>
    <t>Prepaid - Mint Farm Inventory</t>
  </si>
  <si>
    <t>Baker License O&amp;M Liability</t>
  </si>
  <si>
    <t>DFIT - Westcoast Capacity Assignment - Electric</t>
  </si>
  <si>
    <t>Accum Amort Acquis Adjust - Mint Farm</t>
  </si>
  <si>
    <t>Fuel Stock-CT Non-Core Gas @ JacksonPrairie-CONTRA</t>
  </si>
  <si>
    <t>Misc Def Cr - MNT Equity Offset CarryC - UE-082128</t>
  </si>
  <si>
    <t>DFIT - Electric Conservation</t>
  </si>
  <si>
    <t>Qualified Pension Plan Liability</t>
  </si>
  <si>
    <t>SFAS 71 - Baker License Expenses</t>
  </si>
  <si>
    <t>21</t>
  </si>
  <si>
    <t>APUA - Damage Claims</t>
  </si>
  <si>
    <t>GR/IR Clearing Account</t>
  </si>
  <si>
    <t>Fuel Stock - Colstrip 1&amp;2 Propane</t>
  </si>
  <si>
    <t>Customer Deposits/Advances</t>
  </si>
  <si>
    <t>DFIT - FAS 133 ST Liability - Electric</t>
  </si>
  <si>
    <t>6g</t>
  </si>
  <si>
    <t>Prepaid - Goldendale Inventory</t>
  </si>
  <si>
    <t>Cabot Gas Contract - Accum Def Inc Taxe</t>
  </si>
  <si>
    <t>WHR Land Sales Cost</t>
  </si>
  <si>
    <t>Article 103 -Upstream Fish Passage Fund</t>
  </si>
  <si>
    <t>Article 105 - Downstream Fish Passage Fund</t>
  </si>
  <si>
    <t>Article 511 -Decaying Wood Fund</t>
  </si>
  <si>
    <t>Article 505 - Aquatic Riparian Habitat Fund</t>
  </si>
  <si>
    <t>Article 602 Recreation Adapative Management Fund</t>
  </si>
  <si>
    <t>Article 514 - Use of Habit Evaluation</t>
  </si>
  <si>
    <t>6k</t>
  </si>
  <si>
    <t>18606XX</t>
  </si>
  <si>
    <t>WHE Deferred Costs-UE-090704</t>
  </si>
  <si>
    <t>Prepmts - FERC Annual Land Use - Lower Baker</t>
  </si>
  <si>
    <t>Prepmts - FERC Annual Land Use - Upper Baker</t>
  </si>
  <si>
    <t>WHR-Processing Costs-Readying For Sale</t>
  </si>
  <si>
    <t>Article 503 - Elk Habitat Capital Fund</t>
  </si>
  <si>
    <t>Article 502 - Forest Habitat Capital Fund</t>
  </si>
  <si>
    <t>Article 504 - Wetland Habitat Capital Fund</t>
  </si>
  <si>
    <t>Article 505 - Aquatic Riparian Habitat Capital Fund</t>
  </si>
  <si>
    <t>Article 101 - Fish Progagation O&amp;M Fund</t>
  </si>
  <si>
    <t>Article 110 - Shoreline Erosion O&amp;M Fund</t>
  </si>
  <si>
    <t>Article 502- Forest Habitat  O&amp;M fund</t>
  </si>
  <si>
    <t>Article 503 - Elk Habitat O&amp;M Fund</t>
  </si>
  <si>
    <t>Article 504- Wetland Habitat Capital Fund</t>
  </si>
  <si>
    <t>Article 504 Wetland Habitat O&amp;M Fund</t>
  </si>
  <si>
    <t>Article 508 - Noxious Weeds O&amp;M Fund</t>
  </si>
  <si>
    <t>Montana Unemployment Tax Withheld - Employee</t>
  </si>
  <si>
    <t>PCA YR #6 Gross</t>
  </si>
  <si>
    <t>6.74% MT Notes Due 06/15/18 - Unamort Debt Ex</t>
  </si>
  <si>
    <t>Cash - State Bank - Concrete</t>
  </si>
  <si>
    <t>Acquisition Adjustment - Encogen</t>
  </si>
  <si>
    <t>Refundable GST on PSE Gas Purchase</t>
  </si>
  <si>
    <t>Env Rem - Buckely Headworks Site Est Fu</t>
  </si>
  <si>
    <t>11</t>
  </si>
  <si>
    <t>FICA Tax Withheld - Employee</t>
  </si>
  <si>
    <t>Washington State &amp; Local Sales Tax Collected</t>
  </si>
  <si>
    <t>Prepaid- Miscellaneous</t>
  </si>
  <si>
    <t>Electric - Gross PCA - Contra</t>
  </si>
  <si>
    <t>Working Capital- Rate Base</t>
  </si>
  <si>
    <t>PCA YR #6  Gross # Contra</t>
  </si>
  <si>
    <t>Env Rem - Talbot Hill Substation and Switchyard</t>
  </si>
  <si>
    <t>Cash Credit Card Receipts - Billmatrix</t>
  </si>
  <si>
    <t>Low Income Agency Admin Fees - Common</t>
  </si>
  <si>
    <t>Env Rem - North Tacoma Gate Station</t>
  </si>
  <si>
    <t>Env Rem - North Seattle Gate Station</t>
  </si>
  <si>
    <t>Env Rem - Covington Gate Station</t>
  </si>
  <si>
    <t>Notes Receivable Line Extensions in CLX</t>
  </si>
  <si>
    <t>5.757% MTN due 10/1/2039 - Unamort Debt Expense</t>
  </si>
  <si>
    <t>5.757% Senior Notes Due 10/01/39</t>
  </si>
  <si>
    <t>Env Rem - Talbot Hill Subs &amp; Switchyard -Fut Cost Est.</t>
  </si>
  <si>
    <t>Env Rem - Duwamish River Site (Future Cost Est.)</t>
  </si>
  <si>
    <t>Env Rem - Poulsbo SVC UST (Future Cost</t>
  </si>
  <si>
    <t>DFIT Charitable Contribution Carryforward</t>
  </si>
  <si>
    <t>Lower Snake River BPA Tranmission Interest Receivable</t>
  </si>
  <si>
    <t>A/P Frederickson #1 Vouchers</t>
  </si>
  <si>
    <t>Jackson Prairie / NW Pipeline - Other A/R</t>
  </si>
  <si>
    <t>Jackson Prairie / WWP - Other A/R</t>
  </si>
  <si>
    <t>Inventory - Pre-Capitalized Material</t>
  </si>
  <si>
    <t xml:space="preserve">   Total Plant in Service and Other Assets</t>
  </si>
  <si>
    <t>Def FIT - FAS 133 Frwd Swap Int LT</t>
  </si>
  <si>
    <t>DFIT - FAS 133 Frwd Swap Int LT</t>
  </si>
  <si>
    <t>Colstrip 3 &amp; 4 Deferred Inc Tax</t>
  </si>
  <si>
    <t>124001X1</t>
  </si>
  <si>
    <t>Conservation Rate Base</t>
  </si>
  <si>
    <t>PCA YR #5  Gross</t>
  </si>
  <si>
    <t>PCA YR #5 Gross - Contra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</si>
  <si>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</si>
  <si>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</si>
  <si>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</si>
  <si>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</si>
  <si>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Electric - Plant Held for Future Use</t>
  </si>
  <si>
    <t>Electric - Colstrip Common FERC Adj - Reg Ass</t>
  </si>
  <si>
    <t>UG950288 DSM Tracker Balance</t>
  </si>
  <si>
    <t>Deferred Interchange Power</t>
  </si>
  <si>
    <t>Gas - Misc Def Debits</t>
  </si>
  <si>
    <t>Electric - WUTC SQI Penalty</t>
  </si>
  <si>
    <t>A/P - Hourly Month End Payroll Accrual</t>
  </si>
  <si>
    <t>Env Rem - Everett Remediation Costs</t>
  </si>
  <si>
    <t>Construction Support Clearing - Common</t>
  </si>
  <si>
    <t>Misc Payroll Deductions</t>
  </si>
  <si>
    <t>A/P - Gas Purchases</t>
  </si>
  <si>
    <t>Accrued Int 7.15% Notes Due Dec &amp; Jun</t>
  </si>
  <si>
    <t>Cash-Key Bank-Payroll 190994701174</t>
  </si>
  <si>
    <t>Accrual - 401(k) Match on Incentive Pla</t>
  </si>
  <si>
    <t>PCA Customer Portion - Interest</t>
  </si>
  <si>
    <t>Gas - Unbilled Revenue</t>
  </si>
  <si>
    <t>Energy Storage</t>
  </si>
  <si>
    <t>Accum Amort Acq Adj. Milwaukee RR - Electric</t>
  </si>
  <si>
    <t>Accrued WA State &amp; Local Use Tax</t>
  </si>
  <si>
    <t>Land Transportation Clearing</t>
  </si>
  <si>
    <t>Employee Related Taxes Clearing</t>
  </si>
  <si>
    <t>Employee Benefits Clearing</t>
  </si>
  <si>
    <t>DFIT - FAS 133 ST Asset - Electric</t>
  </si>
  <si>
    <t>17</t>
  </si>
  <si>
    <t>PSE Building (B) - Landlord Incentives</t>
  </si>
  <si>
    <t>Deferred FIT - FAS 133 Fwd Swap Long Term</t>
  </si>
  <si>
    <t>OCI - Forward Swap 9/13/06</t>
  </si>
  <si>
    <t>Working Capital</t>
  </si>
  <si>
    <t>Dividends Declared - Common Stock</t>
  </si>
  <si>
    <t>Total Average Invested Capital</t>
  </si>
  <si>
    <t xml:space="preserve">           </t>
  </si>
  <si>
    <t>WECO - Vouchers Payable</t>
  </si>
  <si>
    <t>Summit Purchase Buyout - Electric</t>
  </si>
  <si>
    <t>Summit Purchase Buyout - Gas</t>
  </si>
  <si>
    <t>12/13/2006 Storm - 10 yr Amort</t>
  </si>
  <si>
    <t>Env Rem - Electron Flume Site</t>
  </si>
  <si>
    <t>34</t>
  </si>
  <si>
    <t>Low Income Program - Electric</t>
  </si>
  <si>
    <t>DFIT - FAS 133 ST Asset - Gas</t>
  </si>
  <si>
    <t>Env Rem - Duwamish River Site (former G</t>
  </si>
  <si>
    <t>Payroll - Misc Payable Deductions-good</t>
  </si>
  <si>
    <t>PCA YR #3  Gross</t>
  </si>
  <si>
    <t>Common - Construction Work in Progress</t>
  </si>
  <si>
    <t>Accum Amort Acq Adj - Electric</t>
  </si>
  <si>
    <t>LT Incentive Plan for Sr Mgmt</t>
  </si>
  <si>
    <t>Unclaimed Vendor Payments</t>
  </si>
  <si>
    <t>Federal Unemployment Tax - Employer</t>
  </si>
  <si>
    <t>PSE Building (A) - Landlord Incentives</t>
  </si>
  <si>
    <t>Gas - WUTC SQI Penalty</t>
  </si>
  <si>
    <t>DFIT - FAS 133 LT Asset - Gas</t>
  </si>
  <si>
    <t>Liability Reserve - Gas</t>
  </si>
  <si>
    <t>Prepaid NW Gas Association Dues</t>
  </si>
  <si>
    <t>Prepaid - Future Year Expenses</t>
  </si>
  <si>
    <t>ARO - Frederickson</t>
  </si>
  <si>
    <t>Fuel Stock - Colstrip 1&amp;2</t>
  </si>
  <si>
    <t>Fuel Stock - Colstrip 3&amp;4</t>
  </si>
  <si>
    <t>7.05% PCB Series 1991A-Unamort Loss on</t>
  </si>
  <si>
    <t>7.25% PCB Series 1991B-Unamort Loss on</t>
  </si>
  <si>
    <t>5.197% Snr Notes Due 10/01/15 - Unamort Debt Expense</t>
  </si>
  <si>
    <t xml:space="preserve">    Line</t>
  </si>
  <si>
    <t>Colstrip Common FERC Adj - Reg Asset</t>
  </si>
  <si>
    <t>Approp RE - Fed Amort Reserve - Snoqual</t>
  </si>
  <si>
    <t>Cust Advances for  Const Posted 9/1</t>
  </si>
  <si>
    <t>A/P - PURPA Power Payable</t>
  </si>
  <si>
    <t>A/P - Combustion Turbine Fuel Payable</t>
  </si>
  <si>
    <t>A/P - Transmission Payable (Non-BPA)</t>
  </si>
  <si>
    <t>401(k) 1% Company Contribution</t>
  </si>
  <si>
    <t>Fuel Stock - Fredonia 1&amp;2</t>
  </si>
  <si>
    <t>Low Income Grants - Electric</t>
  </si>
  <si>
    <t>Low Income Grants - Gas</t>
  </si>
  <si>
    <t>Low Income Agency Admin Fees - Electric</t>
  </si>
  <si>
    <t>Low Income Agency Admin Fees - Gas</t>
  </si>
  <si>
    <t>Federal Income Taxes</t>
  </si>
  <si>
    <t>Gross Utility Plant in Service</t>
  </si>
  <si>
    <t>Less Accum Dep and Amort</t>
  </si>
  <si>
    <t>Prepmts - Puget Workman's Comp - Aegis</t>
  </si>
  <si>
    <t>6.974% Jr Sub Notes (Hybrid) due 6/1/20</t>
  </si>
  <si>
    <t>WUTC-AFUDC</t>
  </si>
  <si>
    <t>Life Insurance - Hartford</t>
  </si>
  <si>
    <t>Snoqualmie License O&amp;M Liability</t>
  </si>
  <si>
    <t>Account</t>
  </si>
  <si>
    <t>AMA</t>
  </si>
  <si>
    <t>Rate Base</t>
  </si>
  <si>
    <t>1995 Conservation Trust Rate Base</t>
  </si>
  <si>
    <t>15</t>
  </si>
  <si>
    <t>5</t>
  </si>
  <si>
    <t>4</t>
  </si>
  <si>
    <t>5.483% Senior Notes due 6/1/2035</t>
  </si>
  <si>
    <t>Whitehorn - Electric Plant Acquisition</t>
  </si>
  <si>
    <t>Accum Amort Acquis Adjust - Whitehorn</t>
  </si>
  <si>
    <t>Common Stock Issued - PSE 0.01 Par</t>
  </si>
  <si>
    <t>ELEC</t>
  </si>
  <si>
    <t>6i</t>
  </si>
  <si>
    <t>18230381/18230391</t>
  </si>
  <si>
    <t>Mint Farm Deferral</t>
  </si>
  <si>
    <t>Capitalized OH</t>
  </si>
  <si>
    <t>DFFIT SSCM INT - ELEC</t>
  </si>
  <si>
    <t>Prepmnts - Areva Software Support Servi</t>
  </si>
  <si>
    <t>Env Rem - Verbeek Properties Remediation Costs</t>
  </si>
  <si>
    <t>Wells Fargo Direct Debit</t>
  </si>
  <si>
    <t>Prepaid- D&amp;O Insurance (annual)</t>
  </si>
  <si>
    <t>A/R State and City Tax Receivable</t>
  </si>
  <si>
    <t>10</t>
  </si>
  <si>
    <t>6j</t>
  </si>
  <si>
    <t>1340xxxx</t>
  </si>
  <si>
    <t>BPA Deposits</t>
  </si>
  <si>
    <t>DFIT-BNP Electric</t>
  </si>
  <si>
    <t>26c</t>
  </si>
  <si>
    <t>DFIT- BNP Electric</t>
  </si>
  <si>
    <t>Customer Deposits</t>
  </si>
  <si>
    <t>DFIT- Int'l Paper West Coast Capacity Agreement</t>
  </si>
  <si>
    <t>Cash - Key Bank Tri Ad Flex Spending</t>
  </si>
  <si>
    <t>Prepayments - Treasury Licensing Fees</t>
  </si>
  <si>
    <t>Prepmts - Colstrip 3&amp;4 Lime Contract -</t>
  </si>
  <si>
    <t>6l</t>
  </si>
  <si>
    <t>Mint Farm Deferral - UE-090704</t>
  </si>
  <si>
    <t>Deferred Losses post 10/31/09 Property Sales - Electric</t>
  </si>
  <si>
    <t>Deferred Gains post 10/31/09 Property Sales - Electric</t>
  </si>
  <si>
    <t>BNP Westcoast Pipeline Capacity-Non Core Gas</t>
  </si>
  <si>
    <t>FBE Westcoast Pipeline Capacity- Non Core Gas</t>
  </si>
  <si>
    <t>DFIT - FIT MF UE090704</t>
  </si>
  <si>
    <t>37j</t>
  </si>
  <si>
    <t>37k</t>
  </si>
  <si>
    <t>DFIT Mint Fam Costs-UE-090704</t>
  </si>
  <si>
    <t>DFIT  Wild Horse  Costs-UE-090704</t>
  </si>
  <si>
    <t>Derivatives in Retained Earnings - Electric</t>
  </si>
  <si>
    <t>Def FIT - Production Tax Credit-OLD</t>
  </si>
  <si>
    <t>Def FIT - Production Tax Credit-New</t>
  </si>
  <si>
    <t>5.764% Senior Notes Due 7/15/40</t>
  </si>
  <si>
    <t>PSE Summer 2010 Bonds</t>
  </si>
  <si>
    <t>WSU ARRA Weatherization - Electric</t>
  </si>
  <si>
    <t>DFIT Audit Adjustments</t>
  </si>
  <si>
    <t>DFIT - AMT Credit Carryforward</t>
  </si>
  <si>
    <t>Lower Snake River Trans Interest Due Customers</t>
  </si>
  <si>
    <t>GAAP Equity Reserve on LSR BPA Trans. Dep.</t>
  </si>
  <si>
    <t>DFIT Staples Loyalty Incentive</t>
  </si>
  <si>
    <t>PTC Deferral Post June 2010</t>
  </si>
  <si>
    <t>Deferred REC Revenue Post Nov. 2009</t>
  </si>
  <si>
    <t>Carrying Costs on PTC's</t>
  </si>
  <si>
    <t>DFIT RECs Post 11/09</t>
  </si>
  <si>
    <t>Radio Spectrum Purchase Escrow</t>
  </si>
  <si>
    <t>PTC Customer Deferral of Pre-July 2010</t>
  </si>
  <si>
    <t>2010 Storm Excess Costs</t>
  </si>
  <si>
    <t>DFIT - PTC Reg Liability</t>
  </si>
  <si>
    <t>CWIP/Retention Clearing (Debit) - Commo</t>
  </si>
  <si>
    <t>DFIT - Land Sales - Gas</t>
  </si>
  <si>
    <t>DFIT - Land Sales to PWI</t>
  </si>
  <si>
    <t>Prepaid - Ecologic Analytics Software 2011</t>
  </si>
  <si>
    <t>Prepaid - OSIsoft Software Renewal 2011</t>
  </si>
  <si>
    <t>2011 PSE Universal Shelf Registration</t>
  </si>
  <si>
    <t>US Treasury Grants in Schedule 95A</t>
  </si>
  <si>
    <t>PCA YR#10 Gross</t>
  </si>
  <si>
    <t>PCA YR#10 Gross - Contra</t>
  </si>
  <si>
    <t>Working Fund - DCG Postage Expenses</t>
  </si>
  <si>
    <t>Cash-Key Bank-DOXO Receipts-5790</t>
  </si>
  <si>
    <t>Prepaid-GE Smallworld Software Support 2011</t>
  </si>
  <si>
    <t>FERC Annual Charge US Lands -ST</t>
  </si>
  <si>
    <t>Bothel Data Center Landlord Incentives</t>
  </si>
  <si>
    <t>$300 Million 5.63% Senior Notes Issue Discount</t>
  </si>
  <si>
    <t>DFIT Bothel Data Ctr. - Ppd Lease Expense</t>
  </si>
  <si>
    <t>Deferred Debits and Credits</t>
  </si>
  <si>
    <t>Deferred FIT FAS 143 Whitehorn 2 &amp;3</t>
  </si>
  <si>
    <t>28300601\28300611\28300661</t>
  </si>
  <si>
    <t>28300631\28300641\28300671</t>
  </si>
  <si>
    <t>Deferred Credit - Carbon Offset Program</t>
  </si>
  <si>
    <t>Notes Rec. - City of Buckley</t>
  </si>
  <si>
    <t>Prepaid-Optimize Networks Steelhead Support</t>
  </si>
  <si>
    <t>Prepaid - Oracle Software Support</t>
  </si>
  <si>
    <t>35a2</t>
  </si>
  <si>
    <t>PGE Klamath Peaker Trans Req Deposit</t>
  </si>
  <si>
    <t>Capital Lease Obligation - Lanis-Gyr</t>
  </si>
  <si>
    <t>Landis-Gyr Capital Lease</t>
  </si>
  <si>
    <t>Env. Rem - Sammamish Substation (Future Cost Est.)</t>
  </si>
  <si>
    <t>Prepaid - CGI Mobile Workforce SW Support</t>
  </si>
  <si>
    <t xml:space="preserve">Env. Rem - Sammamish Substation </t>
  </si>
  <si>
    <t>Oth. Def. Cr. - Landis - Gyr AMR Billing Credits - Elec.</t>
  </si>
  <si>
    <t>Oth. Def. Cr. - Landis - Gyr AMR Billing Credits - Gas</t>
  </si>
  <si>
    <t>DFIT-Landis-Gyr AMR Billing Credits-Gas</t>
  </si>
  <si>
    <t>DFIT-Landis-Gyr AMR Billing Credits-Elec</t>
  </si>
  <si>
    <t>Gas Off System Sales - Other ACDts Rec</t>
  </si>
  <si>
    <t>Sumas Gas Pipeline / SoCDo - Other A/R</t>
  </si>
  <si>
    <t>Power Sales - Other ACDts Rec</t>
  </si>
  <si>
    <t>Transmission - Other ACDts Rec</t>
  </si>
  <si>
    <t>BPA Residential Exchange - Other ACDts Rec</t>
  </si>
  <si>
    <t>Other ACDts Rec - Misc</t>
  </si>
  <si>
    <t>Other ACDts Rec.- Miscellaneous</t>
  </si>
  <si>
    <t>Loans - Exit Payback - Other ACDts Rec</t>
  </si>
  <si>
    <t>Gain on Disp Of Emiss Allow - ACD Def Inc Tax</t>
  </si>
  <si>
    <t>Health/Dependent Spending ACDts - Year 1</t>
  </si>
  <si>
    <t>Health/Dependent Spending ACDts - Year</t>
  </si>
  <si>
    <t>PSE Barclays Op Cr Interest Expense ACD</t>
  </si>
  <si>
    <t>LKE Pacific Trust Deposit - Transformers</t>
  </si>
  <si>
    <t>Env. Rem -Everett Asarco Site</t>
  </si>
  <si>
    <t>US Bank - General Account 1775586</t>
  </si>
  <si>
    <t>Cash-Key Bank-Accounts Payable 19099470</t>
  </si>
  <si>
    <t>Intercompany Accounts receivable</t>
  </si>
  <si>
    <t>Inventory Reserve Account - Pre-Capitalized M</t>
  </si>
  <si>
    <t>Accounts Payable - Vouchers (Electric Sys)</t>
  </si>
  <si>
    <t>Accounts Payable - Payroll (Electric Sys)</t>
  </si>
  <si>
    <t>Accounts Payable Reconcilation Account</t>
  </si>
  <si>
    <t>Accounts Payable - DOXO NSF's and Adj - Key Bank</t>
  </si>
  <si>
    <t>Accounts Payable - Bill Matrix NSFs &amp; Adj. Key Bank</t>
  </si>
  <si>
    <t>Prepaid-Sycamore SW Support</t>
  </si>
  <si>
    <t>Env. Rem. -Pt. Robinson cable station</t>
  </si>
  <si>
    <t>DFIT- Green Gas Attributes</t>
  </si>
  <si>
    <t>LKE Pacific Trust Deposit - Wire &amp; Cable</t>
  </si>
  <si>
    <t>Chelan PUD Contract Prepmt Requirement</t>
  </si>
  <si>
    <t>Prepmt - Chelan PUD - RR Working Capital Charge</t>
  </si>
  <si>
    <t>Prepmt - Chelan PUD - RR Coverage Fund Charge</t>
  </si>
  <si>
    <t>6m</t>
  </si>
  <si>
    <t>37l</t>
  </si>
  <si>
    <t>$250 Million 4.434% Sr Notes due 2041</t>
  </si>
  <si>
    <t>$45 Million 4.70% Sr Notes due 2051</t>
  </si>
  <si>
    <t>$250 Million 4.434% Sr. Notes due 2041</t>
  </si>
  <si>
    <t>$45 Million 4.70% Sr. Notes due 2051</t>
  </si>
  <si>
    <t>DFIT Summit Purchase - Electric</t>
  </si>
  <si>
    <t>Def FIT- Environmental Gas</t>
  </si>
  <si>
    <t>Def FIT - Demand Side Management Gas</t>
  </si>
  <si>
    <t>DFIT Summitt Purchase - Gas</t>
  </si>
  <si>
    <t>Redemption Costs for 9.57% FMB's</t>
  </si>
  <si>
    <t>Working Funds - Mercer Island</t>
  </si>
  <si>
    <t>Regence Self-Insurance IBNR</t>
  </si>
  <si>
    <t>Upper Baker - Unrecovered Plant &amp; Reg. Study Costs</t>
  </si>
  <si>
    <t>Payroll- Giving Campaign</t>
  </si>
  <si>
    <t>6n</t>
  </si>
  <si>
    <t>2012 Storm Excess Costs</t>
  </si>
  <si>
    <t>PCA Yr#11 Gross</t>
  </si>
  <si>
    <t>PCA YR#11 Gross-Contra</t>
  </si>
  <si>
    <t>Prepaid - LSR Leaseholder Minimum Rent</t>
  </si>
  <si>
    <t>Baker SA 318 Law Enforcement Plan</t>
  </si>
  <si>
    <t>ARO - Lower Snake River Wind Facility</t>
  </si>
  <si>
    <t>Prepamnts - Datalink Symantec SW Maintenance</t>
  </si>
  <si>
    <t>White River Proj. - CWA AOA- Reg Asset</t>
  </si>
  <si>
    <t>Env-Rem-City of Olympia vs. PSE (Future Cost Est.)</t>
  </si>
  <si>
    <t>Env-Rem-Whitehorn UST (Future Cost Est.)</t>
  </si>
  <si>
    <t>Accr. Env. Rem. - City of Olympia vs. PSE</t>
  </si>
  <si>
    <t>Accr . Env. Rem. - Whitehorn UST</t>
  </si>
  <si>
    <t>Misc Def Cr. - Equity Reserve on LSR Ph. 1 Fixed Def</t>
  </si>
  <si>
    <t>DFIT - Lower Snake River Deferred Costs</t>
  </si>
  <si>
    <t>Env Rem - Tacoma Gas Company (Future Co</t>
  </si>
  <si>
    <t>Env Rem - Thea Foss Waterway (Future Co</t>
  </si>
  <si>
    <t>Env Rem - Everett, Washington (Future C</t>
  </si>
  <si>
    <t>Env Rem - Chehalis, Washington (Future</t>
  </si>
  <si>
    <t>Env Rem - Quendall Terminals (Future Co</t>
  </si>
  <si>
    <t>Env Rem - Tacoma Tar Pits (Future Cost</t>
  </si>
  <si>
    <t>Env Rem - Bay Station (Future Cost Est)</t>
  </si>
  <si>
    <t>Env Rem-Olympia (Columbia St) MGP(Futur</t>
  </si>
  <si>
    <t>Env Rem - Verbeek Autowrecking (Future</t>
  </si>
  <si>
    <t>Electric - Accrued Utility Revenue</t>
  </si>
  <si>
    <t>Accrued WA Tax - Unbilled Electric Reve</t>
  </si>
  <si>
    <t>Accrued WA Tax - Unbilled Gas Revenue</t>
  </si>
  <si>
    <t>Accrued WA State B &amp; O Taxes</t>
  </si>
  <si>
    <t>DFIT - Regence Self INS IBNR</t>
  </si>
  <si>
    <t>Env Rem - Swarr Station (Future Cost Est.)</t>
  </si>
  <si>
    <t>Env Rem - North Operating Base (Future Cost Est.)</t>
  </si>
  <si>
    <t>Accr Env Rem - Gas Works Park</t>
  </si>
  <si>
    <t>LSR Deposit Def UE-100882</t>
  </si>
  <si>
    <t>LSR Def Carrying Costs UE-100882</t>
  </si>
  <si>
    <t>Gas Def Property Losses UG-111049</t>
  </si>
  <si>
    <t>Electric Def Property Losses UE-111048</t>
  </si>
  <si>
    <t>Gas Def Property Gains UG-111049</t>
  </si>
  <si>
    <t>Electric Def Property Gains UE-111048</t>
  </si>
  <si>
    <t>Colstrip 1&amp;2 WeCo Coal Reserve Payment UE-111048</t>
  </si>
  <si>
    <t>2010 Storm - 4 Yr Amortization</t>
  </si>
  <si>
    <t>6o</t>
  </si>
  <si>
    <t>REC Proceeds in Rates Sch 137</t>
  </si>
  <si>
    <t>Interest on REC Proceeds Not in Rates</t>
  </si>
  <si>
    <t>LSR Def Phase 1 UE-111048</t>
  </si>
  <si>
    <t>DFIT REC Rate Schedule 137</t>
  </si>
  <si>
    <t>DFIT REC Int on REC Schedule 137</t>
  </si>
  <si>
    <t>DFIT REC Int on REC Not in Rates</t>
  </si>
  <si>
    <t>DFIT - BPA Prepayment LT</t>
  </si>
  <si>
    <t>Def FIT - Bad Debts- Gas</t>
  </si>
  <si>
    <t>Def FIT - Reserve for Injuries and Damage - Gas</t>
  </si>
  <si>
    <t>DEF FIT - Reserve for Injuries and Damage -Electric</t>
  </si>
  <si>
    <t>Def FIT - Bad Debts- Electric</t>
  </si>
  <si>
    <t>DFIT - BPA Transmission Eq Reserve LT</t>
  </si>
  <si>
    <t>Interest On REC Proceeds in Rates</t>
  </si>
  <si>
    <t>18232301 &amp; 311 &amp; 331</t>
  </si>
  <si>
    <t>LSR Deposit Carry Charge &amp; Deferral UE-100882</t>
  </si>
  <si>
    <t>Prepaid - Swinomish Tribal Res 115kv TS</t>
  </si>
  <si>
    <t>Prepaid - Swinomish Tribal Res 115kv TSM -Long Term</t>
  </si>
  <si>
    <t>Prepaid - Checkpoint Structure</t>
  </si>
  <si>
    <t>LSR BPA Bill Credit Holding</t>
  </si>
  <si>
    <t>Interest on Treasury Grant in Sch 95a</t>
  </si>
  <si>
    <t>Prepmt - Chelan PUD - RI Working Capital Charge</t>
  </si>
  <si>
    <t>Prepmt - Chelan PUD - RI Coverage Fund Charge</t>
  </si>
  <si>
    <t>Env Rem-City Of Olympia vs. PSE (Plum St Substation)</t>
  </si>
  <si>
    <t>Prepayment-SAS SW Maintenance Renewal</t>
  </si>
  <si>
    <t>Accum Prov Rates Subject to Refund</t>
  </si>
  <si>
    <t>Redmond West 2nd Amen Tenant Incentives</t>
  </si>
  <si>
    <t>Article 302 - Aesthetics Mgmt O&amp;M</t>
  </si>
  <si>
    <t>Article 304 - Bak Resr Rec Water Safety Pln O&amp;M</t>
  </si>
  <si>
    <t>DFIT - Equity Reserve on LSR</t>
  </si>
  <si>
    <t>Unrealized Gain ST - Core Gas</t>
  </si>
  <si>
    <t>Unrealized Gain LT - Core Gas</t>
  </si>
  <si>
    <t>Unrealized Loss ST - Core Gas</t>
  </si>
  <si>
    <t>Unrealized Loss LT - Core Gas</t>
  </si>
  <si>
    <t>Unrealized Gain ST - Core Pwr/Gas for Pwr</t>
  </si>
  <si>
    <t>Unrealized Gain LT - Core Pwr/Gas for Pwr</t>
  </si>
  <si>
    <t xml:space="preserve">PGA Unrealized Loss </t>
  </si>
  <si>
    <t>PGA Unrealized Gain</t>
  </si>
  <si>
    <t>Unrealized Loss ST - Core Pwr/Gas for Pwr</t>
  </si>
  <si>
    <t>Unrealized Loss LT - Core Pwr/Gas for Pwr</t>
  </si>
  <si>
    <t>Ferndale Land Lease Escrow - 2046</t>
  </si>
  <si>
    <t>Ferndale Cash Advance ( NAES Corporation)</t>
  </si>
  <si>
    <t>16599011 &amp;18232321</t>
  </si>
  <si>
    <t>Prepaid Colstrip 1&amp;2 WECo Coal Resrv Ded.</t>
  </si>
  <si>
    <t>Inventory - Ferndale</t>
  </si>
  <si>
    <t>Ferndale - Electric Plant Acquistion Adjust</t>
  </si>
  <si>
    <t>Accum Amort Acquis Adjust - Ferndale</t>
  </si>
  <si>
    <t>Junior Achievement Pledge-Short Term</t>
  </si>
  <si>
    <t>Junior Acheuivement Pledge-Long Term</t>
  </si>
  <si>
    <t>ARO - Ferndale - Long Term</t>
  </si>
  <si>
    <t>37m</t>
  </si>
  <si>
    <t>6p</t>
  </si>
  <si>
    <t>Equity Resrv on Ferndale Fixed Deferral</t>
  </si>
  <si>
    <t>DFIT - Equity Reserve on Ferndale - Long Term</t>
  </si>
  <si>
    <t>DFIT - Ferndale Purchase Deferrals - Long Term</t>
  </si>
  <si>
    <t>Prepaid - ROW Dist Crossing Rainbow Bridge LT</t>
  </si>
  <si>
    <t>Int. on LSR Treasury Grant in Sch 95A</t>
  </si>
  <si>
    <t>LSR U.S. Treasury Grants</t>
  </si>
  <si>
    <t>Prepaid Linked In Advertising - Short Term</t>
  </si>
  <si>
    <t>Prepaid Prometheus Software Maintenance</t>
  </si>
  <si>
    <t>EMC - SW/HW Maintenance Renewal ST</t>
  </si>
  <si>
    <t>ARO - Crystal Mountain Generator Site</t>
  </si>
  <si>
    <t>Fuel Stock - Ferndale</t>
  </si>
  <si>
    <t>ARO - South King Complex - Long Term</t>
  </si>
  <si>
    <t>Ferndale - Liability Payable ST</t>
  </si>
  <si>
    <t>ARO - Gas Mains - Short Term</t>
  </si>
  <si>
    <t>DFIT - Int LSR Treasury Grant Sch95A - LT</t>
  </si>
  <si>
    <t xml:space="preserve">28300081 &amp; 28300721  </t>
  </si>
  <si>
    <t>DFIT BPA Prepayment &amp; LSR</t>
  </si>
  <si>
    <t>$350M Hedging Credit Facility PSE 2013</t>
  </si>
  <si>
    <t>$650M Liguidity Credit Facility PSE 2013</t>
  </si>
  <si>
    <t>PCA YR#12 Gross</t>
  </si>
  <si>
    <t>PCA YR#12 Gross - Contra</t>
  </si>
  <si>
    <t>Accruals - CIS A/R - Miscellaneous</t>
  </si>
  <si>
    <t>Ppd - Corporation Executive Board (CEB)</t>
  </si>
  <si>
    <t>2009 PSE Operating Facility Unamortized Costs</t>
  </si>
  <si>
    <t>2009 PSE CapEx Facility Unamortized Costs</t>
  </si>
  <si>
    <t>Env. Rem - Gas Works Park (Future Cost Est.)</t>
  </si>
  <si>
    <t>2009 PSE Hedging Facility Unamortized Costs</t>
  </si>
  <si>
    <t>Env Rem-Post Nov 2012 Gas Works Park -</t>
  </si>
  <si>
    <t>Ppd - Annual Credit Rating Fee</t>
  </si>
  <si>
    <t>$650M Liquidity Credit Facility PSE 2013</t>
  </si>
  <si>
    <t>Wind Farm Maintenance Accrual</t>
  </si>
  <si>
    <t>Electric Customer Accounts Receivable</t>
  </si>
  <si>
    <t>Gas Customer Accounts Receivable</t>
  </si>
  <si>
    <t>Cust Accts Recv Unapplied Credits</t>
  </si>
  <si>
    <t>Accruals - Customer Accts Recv Unapplie</t>
  </si>
  <si>
    <t>APUA - Gas Customer Accts Receivable</t>
  </si>
  <si>
    <t>Customer Deposits - Common</t>
  </si>
  <si>
    <t>A/R - Energy Division</t>
  </si>
  <si>
    <t xml:space="preserve">A/R - Damage Claims  </t>
  </si>
  <si>
    <t>A/R Treble Damages - Damage Claims</t>
  </si>
  <si>
    <t>APUA - Electric Customer Accts Receivable</t>
  </si>
  <si>
    <t>APUA - Treble Damage Claims</t>
  </si>
  <si>
    <t>Cust Payment Returns Clarification Acct</t>
  </si>
  <si>
    <t>Common - Accrued Interest Customer Deposits</t>
  </si>
  <si>
    <t>ARO - Meteorological Tower Long Term</t>
  </si>
  <si>
    <t>IBNR for Workers Comp</t>
  </si>
  <si>
    <t>Def Compensation - IBNR</t>
  </si>
  <si>
    <t>Deferred Debit - Carbon Offset Program</t>
  </si>
  <si>
    <t>Gas CuGas - Cust Accounts Receivable CLX</t>
  </si>
  <si>
    <t>12a</t>
  </si>
  <si>
    <t>28a</t>
  </si>
  <si>
    <t>Cash Desk Clearing</t>
  </si>
  <si>
    <t>PSE Help Cash Clearing</t>
  </si>
  <si>
    <t>APUA - Miscellaneous Receivables</t>
  </si>
  <si>
    <t>Conversion - Electric Customer A/R</t>
  </si>
  <si>
    <t>APUA -Energy Diversion</t>
  </si>
  <si>
    <t>A/R - California ISO</t>
  </si>
  <si>
    <t>2013 Pollution Control Bonds</t>
  </si>
  <si>
    <t>Equity Reserve on Snoqualmie Deferred Return</t>
  </si>
  <si>
    <t>DFIT - Equity Reserve on Sbnoqualmie OS - LT</t>
  </si>
  <si>
    <t>DFIT - Variable Deferred Cost Snoqualmie LT</t>
  </si>
  <si>
    <t>3.9% Pollution Control Rev Series 2013A Due 3/2031</t>
  </si>
  <si>
    <t>4% Pollution Control Rev Series 2013B Due 3/2031</t>
  </si>
  <si>
    <t>4.0% Pollution Control Rev Series 2013B Due 3/2031</t>
  </si>
  <si>
    <t>Other Special Deposit-BPA TRS - 50MW</t>
  </si>
  <si>
    <t>Prepaid Gas Option</t>
  </si>
  <si>
    <t>MTF 2013 Hot Gas Path Inspection</t>
  </si>
  <si>
    <t>Schedule 140 Prior Year Electric</t>
  </si>
  <si>
    <t>Schedule 140 Prior Year Gas</t>
  </si>
  <si>
    <t>Schedule 140 Current Year Electric</t>
  </si>
  <si>
    <t>Schedule 140 Current Year Gas</t>
  </si>
  <si>
    <t>5.0% PCB Series 2003A Unamort Debt Issue Costs</t>
  </si>
  <si>
    <t>5.10% PCB Series 2003B Unamort Debt Issue Costs</t>
  </si>
  <si>
    <t>Wellness Benefit Program</t>
  </si>
  <si>
    <t>Limited Use Permit Salish Lodge/Snoq Ce</t>
  </si>
  <si>
    <t>Elec Residential Decouping Revenue Undercollected</t>
  </si>
  <si>
    <t>Gas Residential Decouping Revenue Undercollected</t>
  </si>
  <si>
    <t>Elec Non-Residential Decouping Revenue Undercollected</t>
  </si>
  <si>
    <t>Gas Non-Residential Decouping Revenue Undercollected</t>
  </si>
  <si>
    <t>Int. on Elec Residential Decoupl Rev Undercollected</t>
  </si>
  <si>
    <t>Int. on Gas Residential Decoupl Rev Undercollected</t>
  </si>
  <si>
    <t>Int. on Elec Non-Residential Decoupl Rev Undercollected</t>
  </si>
  <si>
    <t>Int. on Gas Non-Residential Decoupl Rev Undercollected</t>
  </si>
  <si>
    <t>Electric Residential Decouping Revenue Overcollect</t>
  </si>
  <si>
    <t>Gas Residential Decouping Revenue Overcollect</t>
  </si>
  <si>
    <t>Gas Non-Residential Decouping Revenue Overcollect</t>
  </si>
  <si>
    <t>Int on Elec Residential Decoupling Rev</t>
  </si>
  <si>
    <t>Equity Reserve on Baker Deferred Return</t>
  </si>
  <si>
    <t>DFIT-Equity Reserve on Baker Project-LT</t>
  </si>
  <si>
    <t>DFIT-Variable Deferred Cost Baker Upgrade_LT</t>
  </si>
  <si>
    <t>Prepaid - Sirus maintenance Contract - Short Term</t>
  </si>
  <si>
    <t>Prepaid - Info Global Solutions</t>
  </si>
  <si>
    <t>DFIT-Electric Residential Decoupling Re</t>
  </si>
  <si>
    <t>DFIT-Gas Residential Decoupling Revenue</t>
  </si>
  <si>
    <t>DFIT-Electric NONResidential Decoupling</t>
  </si>
  <si>
    <t>DFIT-Gas NONResidential Decoupling Reve</t>
  </si>
  <si>
    <t>DFIT-Gas Property Tax Tracker Schedule 140 -LT</t>
  </si>
  <si>
    <t>DFIT Electric Property Tax Tracker Schedule 140 - LT</t>
  </si>
  <si>
    <t>Prepaid - GEC/NICE Short Term</t>
  </si>
  <si>
    <t>FAS - 109 Gas</t>
  </si>
  <si>
    <t>Prepaid Platts Subscription - Short Term</t>
  </si>
  <si>
    <t>Prepaid - GEC/NICE - Long Term</t>
  </si>
  <si>
    <t>A/R - PSE Recovery Seeker via Pacific Exchange</t>
  </si>
  <si>
    <t>Electric CWIP - Manual Adjustments</t>
  </si>
  <si>
    <t>GAS CWIP - Manual Adjustments</t>
  </si>
  <si>
    <t>Ferndale Deferral - UE-12843</t>
  </si>
  <si>
    <t>18600531 / 671/ 691/791</t>
  </si>
  <si>
    <t>Accum Def Inc Tax - Snoqualmie</t>
  </si>
  <si>
    <t>Accum Def Inc Tax - Baker</t>
  </si>
  <si>
    <t>Accum Def Inc Tax - Ferndale</t>
  </si>
  <si>
    <t>Thea Foss Waterway (WADOT Settlement)</t>
  </si>
  <si>
    <t>Everett Washington (WADOT Settlement)</t>
  </si>
  <si>
    <t>Olympia Columbia Street MGP (WADOT Sett</t>
  </si>
  <si>
    <t>Prepaid PSE Building Brokerage Fee - Short Term</t>
  </si>
  <si>
    <t>Prepaid PSE Building Brokerage Fee - Term Term</t>
  </si>
  <si>
    <t>Gas Depr Reserve - Manual Adjustments</t>
  </si>
  <si>
    <t>Gas Plant In Service - Manual Adjustments</t>
  </si>
  <si>
    <t>Dfrd Principal on BioGas in Rates</t>
  </si>
  <si>
    <t>Ferndale Reg Asset UE-130617</t>
  </si>
  <si>
    <t>Baker Reg Asset UE-130617</t>
  </si>
  <si>
    <t>Dfrd Interest on Bogas in Rates</t>
  </si>
  <si>
    <t>Snoqualmie Reg Asset UE-130617</t>
  </si>
  <si>
    <t>Electric Plant In Service -Manual Adjustment</t>
  </si>
  <si>
    <t>Prepaid Voice Print International - Short Term</t>
  </si>
  <si>
    <t>Prepaid Voice Print International - Long Term</t>
  </si>
  <si>
    <t>Elec OMRC Reimbursable by 3rd Party -ST</t>
  </si>
  <si>
    <t>Workers Comp IBNR recoveries</t>
  </si>
  <si>
    <t>CH Biogas Pipeline Imbalance</t>
  </si>
  <si>
    <t>Electric  Depr Reserve - Manual Adjustments</t>
  </si>
  <si>
    <t>Common Depr Reserve - Manual Adjustments</t>
  </si>
  <si>
    <t>DFIT-DFIT NOL Carryforward-ST</t>
  </si>
  <si>
    <t>Group Health Self Insurance IBNR</t>
  </si>
  <si>
    <t>Prepaid RSA - Archer Software Maintenance ST</t>
  </si>
  <si>
    <t>Interest on Elec Schedule 26 Decoupling</t>
  </si>
  <si>
    <t>Interest on Elec Schedule 31 Decoupling</t>
  </si>
  <si>
    <t>Electric Schedule 31 Decoupling Revenue Overcollected</t>
  </si>
  <si>
    <t>Interest on Electric Schedule 31 Decoupling Revenue</t>
  </si>
  <si>
    <t>Electric Schedule 26 Decoupling Revenue Overcollected</t>
  </si>
  <si>
    <t>Interest on Electric Schedule 26 Decoupling Revenue</t>
  </si>
  <si>
    <t>2014 PSE Universal Shelf Registration</t>
  </si>
  <si>
    <t>Electric Schedule 26 Decoupling Revenue Undercollected</t>
  </si>
  <si>
    <t>Electric Schedule 31 Decoupling Revenue Undercollected</t>
  </si>
  <si>
    <t>DFIT-Decoupling Sch 26 &amp; 31</t>
  </si>
  <si>
    <t>PCA YR#13 Gross</t>
  </si>
  <si>
    <t>PCA YR#13 Gross - Contra</t>
  </si>
  <si>
    <t>Prepaid-Corner Stone-Palms Payments-Short Term</t>
  </si>
  <si>
    <t>BPA Hopkins Ridge Transmission Deposit</t>
  </si>
  <si>
    <t>Electric - Incurred EES Costs , But not Paid</t>
  </si>
  <si>
    <t>Gas ROR Over Earning</t>
  </si>
  <si>
    <t>White River Surplus Land Sales</t>
  </si>
  <si>
    <t>MTF ST Full-Scale Inspection 2014</t>
  </si>
  <si>
    <t>Regence Reinsurance Fee 2014-2016</t>
  </si>
  <si>
    <t>Group Health Reinsurance Fee 2014-2016</t>
  </si>
  <si>
    <t>DFIT-Major Inspection-Long Term</t>
  </si>
  <si>
    <t>DFIT-Gas ROR Over Earning-Decoupling Revenue -LT</t>
  </si>
  <si>
    <t>Prepaid- TAIT/Zetron Support Agreement-ST</t>
  </si>
  <si>
    <t>Snoqualmie &amp; Baker Treasury Grants</t>
  </si>
  <si>
    <t>Baker Hydro Grant</t>
  </si>
  <si>
    <t>GLD Steam Turbine Major Inspection 2014</t>
  </si>
  <si>
    <t>2014 PSE Operating Facility Unamortized Costs</t>
  </si>
  <si>
    <t>Deferral Snoqualmie Hydro Grant</t>
  </si>
  <si>
    <t>DFIT- Deferral Snoqualmie Treasury Grant-LT</t>
  </si>
  <si>
    <t>22840331,341, 19003011,25400491</t>
  </si>
  <si>
    <t>Deferral Baker US Treasury Grant</t>
  </si>
  <si>
    <t>Sch 142 Gas Non-Residential to Recover</t>
  </si>
  <si>
    <t>Sch 142 Electric Residential to Return</t>
  </si>
  <si>
    <t>Sch 142 Electric Schedule 26 to Return</t>
  </si>
  <si>
    <t>Sch 142 Elec Schedule 31 to Return to C</t>
  </si>
  <si>
    <t>FRA Unit#2 Combustion Inspection 2014-L</t>
  </si>
  <si>
    <t>FRE U2 Hot Gas Path Inspection 2014-LT</t>
  </si>
  <si>
    <t>DFIT-Int Baker Treasury Grant-LT</t>
  </si>
  <si>
    <t>Goldendale 2014 Combustion Inspection Maint-LT</t>
  </si>
  <si>
    <t>Accr Env Rem - Downtowner Property</t>
  </si>
  <si>
    <t>Snoqualmie U.S. Hydro Grant</t>
  </si>
  <si>
    <t>Prepaid - Structured-Symantac Renewal - Short Term</t>
  </si>
  <si>
    <t>Env. Rem - Downtower Property</t>
  </si>
  <si>
    <t>Accounts Payable - E-Payable Account</t>
  </si>
  <si>
    <t>Env Rem - Downtowner Property (Future Costs)</t>
  </si>
  <si>
    <t>Prepaid - Doble Engineering Equip Lease</t>
  </si>
  <si>
    <t>Prepaid-Doble Energineering Equip Lease-ST</t>
  </si>
  <si>
    <t>Vernell Office Building Direct Leasing</t>
  </si>
  <si>
    <t>PSE 4th Flr Sublease Direct Leasing Cos</t>
  </si>
  <si>
    <t>DFIT - Fwd Swap 09-13-06</t>
  </si>
  <si>
    <t>DFIT Fwd Swap 6-27-06</t>
  </si>
  <si>
    <t>DFIT Treasury Lock 5-24</t>
  </si>
  <si>
    <t>2014 PSE Hedging Facility Unamortized Costs-62%</t>
  </si>
  <si>
    <t>2014 PSE Hedging Facility Unamortized Costs-38%</t>
  </si>
  <si>
    <t>Prepaid- Tensing Annual Maintenance &amp; Support-ST</t>
  </si>
  <si>
    <t>JPUD Gain to Customers-Electric</t>
  </si>
  <si>
    <t>Prepaid-Big 4 Telecommunications Exp- Short-Term</t>
  </si>
  <si>
    <t>CA Income Tax Payable</t>
  </si>
  <si>
    <t>BPA TSR 80368917-Goldendale Deposit</t>
  </si>
  <si>
    <t>Prepaid - TriplePoint - Futrak Maintena</t>
  </si>
  <si>
    <t>Prepaid-TriplePoint-Futrak Maintenance-LT</t>
  </si>
  <si>
    <t>2014 Storm Excess Costs</t>
  </si>
  <si>
    <t>AOCI - FAS 15 Qualified Pension</t>
  </si>
  <si>
    <t>AOCI - DFIT Qualified Pension</t>
  </si>
  <si>
    <t>AOCI - FAS 15 SERP</t>
  </si>
  <si>
    <t>AOCI - DFIT SERP</t>
  </si>
  <si>
    <t>AOCI - FAS 158 Post Retirement</t>
  </si>
  <si>
    <t>AOCI - DFIT Post Retirement</t>
  </si>
  <si>
    <t>Colstrip 3&amp;4 2014 Overhaul Costs</t>
  </si>
  <si>
    <t>Electron Unrecovered Loss</t>
  </si>
  <si>
    <t xml:space="preserve">OCI - Fwd Swap 6/27/2006 </t>
  </si>
  <si>
    <t>OCI - Treasury Lock  5-24-05</t>
  </si>
  <si>
    <t>DFIT-Colstrip 3&amp;4 Overhaul Costs-LT</t>
  </si>
  <si>
    <t>Unbilled Accumulated Costs</t>
  </si>
  <si>
    <t>Electric ROR Over Earning-Decoupling</t>
  </si>
  <si>
    <t>California Carbon Obligation</t>
  </si>
  <si>
    <t>Common-Cwip-Manual Adjustments</t>
  </si>
  <si>
    <t>Operating Leases Obligation</t>
  </si>
  <si>
    <t>Operating Leases Oligation</t>
  </si>
  <si>
    <t>California Carbon Allowances -ST</t>
  </si>
  <si>
    <t>DFIT-2014 Storm Excess Costs</t>
  </si>
  <si>
    <t>DFIT - Electron Unrecovered Loss</t>
  </si>
  <si>
    <t>DFIT-Elec ROR Over Earning-Decoupling Revenue-LT</t>
  </si>
  <si>
    <t>Lease Security Deposit-Electric</t>
  </si>
  <si>
    <t>Lease Security Deposit-Common</t>
  </si>
  <si>
    <t>Payroll HSA EE Deduction</t>
  </si>
  <si>
    <t>Payroll HAS ER Contributions</t>
  </si>
  <si>
    <t>Redmond West Tenant Improvement</t>
  </si>
  <si>
    <t>Prepaid - Open Text -ST</t>
  </si>
  <si>
    <t>PCA YR #14 Gross</t>
  </si>
  <si>
    <t>PCA YR #14 Gross - Contra</t>
  </si>
  <si>
    <t>Electric NC manual adjustments</t>
  </si>
  <si>
    <t>Gas NC manual adjustments</t>
  </si>
  <si>
    <t>Common NC manual adjustments</t>
  </si>
  <si>
    <t>Redmond West Direct Leasing Cost</t>
  </si>
  <si>
    <t>Worker's Comp-Working Fund</t>
  </si>
  <si>
    <t>TOTAL CAPITALIZATION</t>
  </si>
  <si>
    <t>LNG Facility Port of Tacoma Escrow</t>
  </si>
  <si>
    <t>FERN Steam Turbine Major Inspection 201</t>
  </si>
  <si>
    <t>Prepaid Gas Options-LT</t>
  </si>
  <si>
    <t>Prepaid - Workiva Subscription LT</t>
  </si>
  <si>
    <t>Colstrip 1&amp;2 Misc Deferred Debits-LT</t>
  </si>
  <si>
    <t>Colstrip 3&amp;4 Misc Deferred Debits-LT</t>
  </si>
  <si>
    <t>Colstrip 1&amp;2 Major Maintenance UE141141</t>
  </si>
  <si>
    <t>DFIT-Operating Lease Obligation-LT</t>
  </si>
  <si>
    <t>FIT Withholding-Board Member</t>
  </si>
  <si>
    <t>Gas Decoupling GAAP Unearned Revenue</t>
  </si>
  <si>
    <t>DFIT-Electric Decoupling GAAP-Unearned Revenue-LT</t>
  </si>
  <si>
    <t>DFIT-Gas Decoupling GAAP-Unearned Revenue-LT</t>
  </si>
  <si>
    <t>Electric Decoupling GAAP Unearned Revenue</t>
  </si>
  <si>
    <t>Amort $425MM 4.30% Sr Notes due 2045 Is</t>
  </si>
  <si>
    <t>Sch 142 Elec Residential to Recover fro</t>
  </si>
  <si>
    <t>Sch 142 Gas Residential to Recover from</t>
  </si>
  <si>
    <t>Sch 142 Elec Non-Residential to Recover</t>
  </si>
  <si>
    <t>Sch 142 Elec Schedule 26 to Recover fro</t>
  </si>
  <si>
    <t>MNT 2015 Combustion Inspection</t>
  </si>
  <si>
    <t>Env Rem-Quendall Terminal - Remediation</t>
  </si>
  <si>
    <t>$425MM 4.30% Sr Notes Due 2045</t>
  </si>
  <si>
    <t>$425 million 4.30% Senior Notes Discoun</t>
  </si>
  <si>
    <t>Accrued Interest - $425MM 4.30% Sr Note</t>
  </si>
  <si>
    <t>White River accum Depreciation to 1/15/</t>
  </si>
  <si>
    <t>White River accum Amort. from 1/16/04 R</t>
  </si>
  <si>
    <t>Electric - accum Amort Colstrip Common FERC A</t>
  </si>
  <si>
    <t>Vacation Pay - accum Def Inc Taxes</t>
  </si>
  <si>
    <t>Land Sales - accum Def Inc Taxes</t>
  </si>
  <si>
    <t>Non-Qual SRP - Officers - accum Def Inc Taxes</t>
  </si>
  <si>
    <t>Electric - Env Remediation Costs - accum Def</t>
  </si>
  <si>
    <t>Sr Mgmt L-T Incentive Plan - accum Def Inc Ta</t>
  </si>
  <si>
    <t>accum Defer Inv Tax Cr - Gas</t>
  </si>
  <si>
    <t>accum Def Tax Liability - SFAS 109</t>
  </si>
  <si>
    <t>Otr Special Deposits-BPA TSR 81325474</t>
  </si>
  <si>
    <t>En Unit #1 Major Inspection 2015</t>
  </si>
  <si>
    <t>Env Rem-Whitehorn UST</t>
  </si>
  <si>
    <t>Call Prem &amp; Exp for redemp $150MM 5.197</t>
  </si>
  <si>
    <t>Call Prem &amp; Exp for redemp $250MM 6.75%</t>
  </si>
  <si>
    <t>DFIT-Decoupling Gas ROR Over Earning</t>
  </si>
  <si>
    <t>Unapplied Credits-Pledges</t>
  </si>
  <si>
    <t>Unapplied Credits-Customer's Overpaymen</t>
  </si>
  <si>
    <t>CAISO Payable</t>
  </si>
  <si>
    <t>A/P - Biogas Purchases</t>
  </si>
  <si>
    <t>Prepaid-ServiceNow-Maintenance Service Contract-ST</t>
  </si>
  <si>
    <t>ERB</t>
  </si>
  <si>
    <t>GRB</t>
  </si>
  <si>
    <t>A/R - Biogas Sales</t>
  </si>
  <si>
    <t>Prepaid-Colstrip 1&amp;2 Misc- Short Term</t>
  </si>
  <si>
    <t>Prepaid- Colstrip 3&amp;4 Misc - Short Term</t>
  </si>
  <si>
    <t>DFIT - 2015 Storm Excess Costs-LT</t>
  </si>
  <si>
    <t>18210311-2015 Storm Excess Costs</t>
  </si>
  <si>
    <t>16502143-Prepaid-Enterpr Licens Cisco Telephony Maintan-ST</t>
  </si>
  <si>
    <t>Treatment</t>
  </si>
  <si>
    <t>Reserve for Suncadia N/R</t>
  </si>
  <si>
    <t>Suncadia N/R agreement</t>
  </si>
  <si>
    <t>Prepaid-Annual Maintan for LogRhythm-ST</t>
  </si>
  <si>
    <t>$425MM 4.30% Sr Notes 2045 Issuance Expense</t>
  </si>
  <si>
    <t>DFIT-Decoupling Electric ROR Over Earning -LT</t>
  </si>
  <si>
    <t>Prepaid-CEB - Annual CIO Membership</t>
  </si>
  <si>
    <t>BLOCKED-Thea Foss Recovery</t>
  </si>
  <si>
    <t>Non-Utility</t>
  </si>
  <si>
    <t>Fuel Stock-CT Non-Core LNG at Plymouth</t>
  </si>
  <si>
    <t>Prepaid - WECC Dues</t>
  </si>
  <si>
    <t>Prepaid - Gas Options - ST</t>
  </si>
  <si>
    <t>Prepaid - Goldendale Capital Maint Majo</t>
  </si>
  <si>
    <t>Prepaid - Goldendale Expense Maint Majo</t>
  </si>
  <si>
    <t>Prepaid - Goldendale Inventory - LT</t>
  </si>
  <si>
    <t>Prepaid - GEC/NICE - ST</t>
  </si>
  <si>
    <t>Prepaid - Workiva Subscription - LT</t>
  </si>
  <si>
    <t>Prepaid - PSE Building Brokerage Fee -</t>
  </si>
  <si>
    <t>Prepaid - Open Text</t>
  </si>
  <si>
    <t>Prepaid - Enterpr Licens Cisco TeleMain</t>
  </si>
  <si>
    <t>Prepaid - GEC/NICE - LT</t>
  </si>
  <si>
    <t>Prepaid - CheckPoint Structure</t>
  </si>
  <si>
    <t>Prepaid - ROW Dis Crossing Rainbow Brid</t>
  </si>
  <si>
    <t>Prepaid - Workiva Subscription - ST</t>
  </si>
  <si>
    <t>Prepaid - Goldendale Inventory - ST</t>
  </si>
  <si>
    <t>Prepaid - Enterprise Licens Cisco Maint</t>
  </si>
  <si>
    <t>Prepaid - Gas Options - LT</t>
  </si>
  <si>
    <t>Prepaid - Freddy 1 Capital FFH - Major</t>
  </si>
  <si>
    <t>Prepaid - Freddy 1 Expense FFH - Major</t>
  </si>
  <si>
    <t>Prepaid - Freddy 1 Inventory - Major Ma</t>
  </si>
  <si>
    <t>Prepaid - Mint Farm Capital FFH - Major</t>
  </si>
  <si>
    <t>Prepaid - Mint Farm Expense FFH - Major</t>
  </si>
  <si>
    <t>Long Term Portion of Prepayment Electri</t>
  </si>
  <si>
    <t>Long Term Portion of Prepayment Gas - C</t>
  </si>
  <si>
    <t>Long Term Portion of Prepayment Common</t>
  </si>
  <si>
    <t>Long Term Portion of Prepayment Gas</t>
  </si>
  <si>
    <t>Prepaid - Peak Reliability</t>
  </si>
  <si>
    <t>Prepaid - CISCO Smartnet (DimensionData</t>
  </si>
  <si>
    <t>PCA YR #15 Gross</t>
  </si>
  <si>
    <t>PCA YR #15 Gross - Contra</t>
  </si>
  <si>
    <t>ENC Unit#2 Major Inspection 2016-LT</t>
  </si>
  <si>
    <t>Dental Insurance - Willamette</t>
  </si>
  <si>
    <t>Prepaid - MCG EAS Hosting</t>
  </si>
  <si>
    <t>Prepaid - SAI Global License - ST</t>
  </si>
  <si>
    <t>Prepaid - SAI Global License - LT</t>
  </si>
  <si>
    <t>Prepaid - ZETRON SW Support Svcs - ST</t>
  </si>
  <si>
    <t>Prepaid - ZETRON SW Support Svcs - LT</t>
  </si>
  <si>
    <t>2016 Storm Excess Costs</t>
  </si>
  <si>
    <t>Env Rem-White Rvr/Buckley Ph I Head Fut</t>
  </si>
  <si>
    <t>WHH Unit 2 Compressor Rebuild</t>
  </si>
  <si>
    <t>Accr Env Rem-White Rvr/Buckley Phase I</t>
  </si>
  <si>
    <t>DFIT - 2016 Storm Excess Costs-LT</t>
  </si>
  <si>
    <t>Env Rem - Electric Flume (Future Cost Est)</t>
  </si>
  <si>
    <t>Accrued Env Rem - White River (Buckley</t>
  </si>
  <si>
    <t>Accrued Env Rem - Olympia UST</t>
  </si>
  <si>
    <t>Accrued Env Rem - Whidbey Island UST</t>
  </si>
  <si>
    <t>Accrued Env Rem - Puyallup Garage</t>
  </si>
  <si>
    <t>Accrued Env Rem - Poulsbo Service Cente</t>
  </si>
  <si>
    <t>Accrued Env Rem - Lower Baker Powerhous</t>
  </si>
  <si>
    <t>Accr Env Rem - Snoqualmie Power Plant S</t>
  </si>
  <si>
    <t>Accr Env Rem - Bellingham Boulevard Par</t>
  </si>
  <si>
    <t>Accrued Env Rem - Electric Flume</t>
  </si>
  <si>
    <t>Accr Env Rem -Duwamish River Site</t>
  </si>
  <si>
    <t>Accr Env Rem - Talbot Hill Sub &amp; Switchyard Site</t>
  </si>
  <si>
    <t>Accr Env. Rem. - Sammamish Substation</t>
  </si>
  <si>
    <t>DBS Non-PO Accrual</t>
  </si>
  <si>
    <t>Accrued Washington Municipal Util Tax - Elect</t>
  </si>
  <si>
    <t>Accrued Washington State Utility Tax - Electr</t>
  </si>
  <si>
    <t>Accrued Washington State Utility Tax - Gas</t>
  </si>
  <si>
    <t>Accrued Washington Municipal Utility Taxes -</t>
  </si>
  <si>
    <t>6.74% Med Term Notes Due 6/15/18 - Accrued In</t>
  </si>
  <si>
    <t>Accrued Int - Bonds 9.14% MTN Due 06/21/01</t>
  </si>
  <si>
    <t>Accrued Interest - 6.274% Senior Notes Due 3/15/2037</t>
  </si>
  <si>
    <t>5.757% Accrued Interest -Senior Notes Due 10/1/2039</t>
  </si>
  <si>
    <t>Accrued WUTC Fee</t>
  </si>
  <si>
    <t>A/R - EES Shopify Credit Card Receivabl</t>
  </si>
  <si>
    <t>Prepaid - TAIT SW Support Svcs - ST</t>
  </si>
  <si>
    <t>Prepaid - TAIT SW Support Svcs - LT</t>
  </si>
  <si>
    <t>Env Rem-White Rvr/Buckley Ph I Headwork</t>
  </si>
  <si>
    <t>A/R - Treble Damages - Energy Diversion</t>
  </si>
  <si>
    <t>Blocked-Sch142 ElecSched 31 to RecovfrC</t>
  </si>
  <si>
    <t>Prepaid - ServiceNow Project Portifolio</t>
  </si>
  <si>
    <t>Goldendale 2016 Major Inspection - LT</t>
  </si>
  <si>
    <t>Unamort Gain Reacq Debt- 250M 6.974% MT</t>
  </si>
  <si>
    <t>Prepaid - WWT F5 Support</t>
  </si>
  <si>
    <t>Colstrip 1&amp;2 Non-Recoverable Costs</t>
  </si>
  <si>
    <t>Colstrip 1&amp;2 Non-Recoverable Costs Cont</t>
  </si>
  <si>
    <t>Prepaid - Lenovo Maintenance Renewal</t>
  </si>
  <si>
    <t>Prepaid - OATI Annual Services</t>
  </si>
  <si>
    <t>Prepaid - Coriant America - ST</t>
  </si>
  <si>
    <t>Prepaid - Coriant America - LT</t>
  </si>
  <si>
    <t>Reg Asset - Credit Card Fee Deferral</t>
  </si>
  <si>
    <t>WUTC Greenwood Penalty Accrual</t>
  </si>
  <si>
    <t>APUA - Treble Damages Diversion</t>
  </si>
  <si>
    <t>Printer Capital Lease</t>
  </si>
  <si>
    <t>Construction Support Clearing - Electri</t>
  </si>
  <si>
    <t>Construction Support Clearing - Gas</t>
  </si>
  <si>
    <t>Prepaid - OpenLink Endur</t>
  </si>
  <si>
    <t>Prepaid - Structured Indeni Maintenance</t>
  </si>
  <si>
    <t>PCA YR #16 Gross</t>
  </si>
  <si>
    <t>PCA YR #16 Gross - Contra</t>
  </si>
  <si>
    <t>PCA Fixed Cost Deferral - UE-161112</t>
  </si>
  <si>
    <t>Facility Operations Deferred Debits</t>
  </si>
  <si>
    <t>DFIT-PCA Fixed Cost Deferral LT</t>
  </si>
  <si>
    <t>Accrued - Sale of Transf Frequency Resp</t>
  </si>
  <si>
    <t>Printer Capital Lease Obligation</t>
  </si>
  <si>
    <t>Prepaid - OATI WebTrans</t>
  </si>
  <si>
    <t>2017 Storm Excess Costs</t>
  </si>
  <si>
    <t>DFIT- 2017 Storm - LT</t>
  </si>
  <si>
    <t>Cash Collateral ICE</t>
  </si>
  <si>
    <t>ARO-Colstrip unit 1&amp;2 Ash Pond Capping</t>
  </si>
  <si>
    <t>FSA - Aon Hewitt Pre Funding</t>
  </si>
  <si>
    <t>ARO - Colstrip unit 3&amp;4 Ash Pond Cappin</t>
  </si>
  <si>
    <t>Prepaid - Mint Farm Inventory - ST</t>
  </si>
  <si>
    <t>ENC Steam Turbine Major Maintenance 201</t>
  </si>
  <si>
    <t>FRE U2 Hot Gas Path Inspection 2017-ST</t>
  </si>
  <si>
    <t>ENC Unit#3 Hot Gas Path Maintenance 201</t>
  </si>
  <si>
    <t>Env Rem-City of Olympia vs. PSE - Reimb</t>
  </si>
  <si>
    <t>Env Rem - Gas Works Park Remediation-Re</t>
  </si>
  <si>
    <t>Prepaid - WWT WebEx - ST</t>
  </si>
  <si>
    <t>Prepaid - WWT WebEx - LT</t>
  </si>
  <si>
    <t>SUM Steam Turbine Major Inspection</t>
  </si>
  <si>
    <t>Generating Customer Interconnection - r</t>
  </si>
  <si>
    <t>Accrued - SP consumable charges</t>
  </si>
  <si>
    <t>B&amp;O TAXES WITHOLDING-BOARD MEMBERS</t>
  </si>
  <si>
    <t>Electron Hydro Sale Payments to Tribe</t>
  </si>
  <si>
    <t>Env Rem - Shuffleton</t>
  </si>
  <si>
    <t>MTF Full-Scale Inspection 2017 - ST</t>
  </si>
  <si>
    <t>Prepaid  - L&amp;G AMI Command Center SW He</t>
  </si>
  <si>
    <t>SUM CT Generator Major Inspection</t>
  </si>
  <si>
    <t>MTF 2017 ST Partial Full Scale Inspecti</t>
  </si>
  <si>
    <t>Freddy1 Remaining Estimated FFH Fees</t>
  </si>
  <si>
    <t>Freddy1 2017 CT Major Inspection</t>
  </si>
  <si>
    <t>Freddy1 2017 Steam Turbine Major Inspec</t>
  </si>
  <si>
    <t>Generation Fleet Clearing</t>
  </si>
  <si>
    <t>Misc Corporate Fleet Clearing</t>
  </si>
  <si>
    <t>Gas Operations Fleet Clearing</t>
  </si>
  <si>
    <t>Electric T&amp;D Fleet Clearing</t>
  </si>
  <si>
    <t>REC Inventory Receivable</t>
  </si>
  <si>
    <t>Prepaid - L&amp;G USC 1-Way AMR Head End So</t>
  </si>
  <si>
    <t>Prepaid - Gas Pipeline Annual Use Permi</t>
  </si>
  <si>
    <t>Prepaid - Gartner Subscription</t>
  </si>
  <si>
    <t>Prepaid - CC1210 WWT Data Center - ST</t>
  </si>
  <si>
    <t>Prepaid - Structured Data Center - ST</t>
  </si>
  <si>
    <t>Prepaid - CC1213 WWT Data Center - ST</t>
  </si>
  <si>
    <t>Prepaid - CC1210 WWT Data Center - LT</t>
  </si>
  <si>
    <t>Prepaid - Structured Data Center - LT</t>
  </si>
  <si>
    <t>Prepaid - CC1213 WWT Data Center - LT</t>
  </si>
  <si>
    <t>2016 PSE Universal Shelf Registration</t>
  </si>
  <si>
    <t>Prepaid - Mint Farm Inventory - LT</t>
  </si>
  <si>
    <t>Env Rem – Shuffleton (Fut Cost Est)</t>
  </si>
  <si>
    <t>Env Rem - BHM Central (Fut Cost Est)</t>
  </si>
  <si>
    <t>ARO Tacoma LNG</t>
  </si>
  <si>
    <t>EIM SOC Penalty Accrual</t>
  </si>
  <si>
    <t>Prepaid - Datalink OneCall - ST</t>
  </si>
  <si>
    <t>Prepaid - Datalink OneCall - LT</t>
  </si>
  <si>
    <t>$800M Credit Facility PSE 2017</t>
  </si>
  <si>
    <t>$350M Hedging Facility 2013 Unamort Cos</t>
  </si>
  <si>
    <t>$650M Liquidity Credit Facility 2013 Un</t>
  </si>
  <si>
    <t>Article 602 - O&amp;M Habitat Enhance, Rstr</t>
  </si>
  <si>
    <t>Detail Working Capital Ajustment</t>
  </si>
  <si>
    <t>(a)</t>
  </si>
  <si>
    <t>(b)</t>
  </si>
  <si>
    <t>( c)</t>
  </si>
  <si>
    <t>Current Assets</t>
  </si>
  <si>
    <t>Current Liabilities</t>
  </si>
  <si>
    <t>Total Investments</t>
  </si>
  <si>
    <t xml:space="preserve">Electric-         Rate Base </t>
  </si>
  <si>
    <t>Gas-             Rate Base</t>
  </si>
  <si>
    <t xml:space="preserve">Non-Operating </t>
  </si>
  <si>
    <t>Prepaid -2007 CISCO Smartnet (Dimension</t>
  </si>
  <si>
    <t>March 2010 Bond Issue</t>
  </si>
  <si>
    <t>2011 March Senior Notes</t>
  </si>
  <si>
    <t>Working Capital Ratio</t>
  </si>
  <si>
    <t>Working Capital Spread</t>
  </si>
  <si>
    <t>Summary Working Capital</t>
  </si>
  <si>
    <t>Line No.</t>
  </si>
  <si>
    <t>Total Electric Rate Base and Operating</t>
  </si>
  <si>
    <t>Total Gas Rate Base and Operating</t>
  </si>
  <si>
    <t>Total Non Operating Investments</t>
  </si>
  <si>
    <t>Look-Up Formula</t>
  </si>
  <si>
    <t>With New Accounts and Coding</t>
  </si>
  <si>
    <t>Accr Env Rem–BHM Central Waterfront Sit (Fut Cost Est)</t>
  </si>
  <si>
    <t>Accr Env Rem - Shuffleton (Fut Cost Est)</t>
  </si>
  <si>
    <t>Prepaid - EIM Annual Hosting Fee</t>
  </si>
  <si>
    <t>Prepaid - Trintech LT</t>
  </si>
  <si>
    <t>Prepaid - Information Handling Service</t>
  </si>
  <si>
    <t>PSE 800M Credit Facility due 2022</t>
  </si>
  <si>
    <t>108-TGrant RCW 80.84</t>
  </si>
  <si>
    <t>108TGrant ARC RCW 80.84</t>
  </si>
  <si>
    <t>108TGrant ARO RCW 80.84</t>
  </si>
  <si>
    <t>108 ARC Depr Offset</t>
  </si>
  <si>
    <t>108T Grant ARC Contra</t>
  </si>
  <si>
    <t>ARC Accum Depr Contra</t>
  </si>
  <si>
    <t>108 ARO Accr Offset</t>
  </si>
  <si>
    <t>108T Grant Accr (ARO) Contra</t>
  </si>
  <si>
    <t>Fuel Stock-CT Oil Inventory-CONTRA</t>
  </si>
  <si>
    <t>Credit Card Deferral - UE-170033</t>
  </si>
  <si>
    <t>Credit Card Deferral - UG-170034</t>
  </si>
  <si>
    <t>E Decoup Rev Undercoll - Sch 40</t>
  </si>
  <si>
    <t>E FPC Decoup Rev Undercollect - Sch 40</t>
  </si>
  <si>
    <t>IntE Decoup Rev Undercollect - Sch 40</t>
  </si>
  <si>
    <t>E Decoup Rev Recover - Sch 46 &amp; 49</t>
  </si>
  <si>
    <t>E Decoup Rev Recover - Sch 8 &amp; 24</t>
  </si>
  <si>
    <t>E Decoup Rev Recover - Sch 40</t>
  </si>
  <si>
    <t>G Decoup Rev Recover - Sch 31 &amp; 31T</t>
  </si>
  <si>
    <t>White River Reg Asset UE170033</t>
  </si>
  <si>
    <t>Long-Term Purchased REC Intangible</t>
  </si>
  <si>
    <t>Montana Transition Fund - PTCs</t>
  </si>
  <si>
    <t>Def Property Losses  UE-170033</t>
  </si>
  <si>
    <t>Def Property Losses UG-170034</t>
  </si>
  <si>
    <t>PTC Reg Acct Contra</t>
  </si>
  <si>
    <t>PTCs Transition Fund Contra</t>
  </si>
  <si>
    <t>Deferred PTCs</t>
  </si>
  <si>
    <t>E Decoup Rev Overcollect - Sch 8 &amp; 24</t>
  </si>
  <si>
    <t>E FPC Decoup Rev Overcollect - Sch 7</t>
  </si>
  <si>
    <t>IntE FPC Decoup Rev Overcollect - Sch 7</t>
  </si>
  <si>
    <t>Def Property Gains UE-170033</t>
  </si>
  <si>
    <t>Def Property Gains UG-170034</t>
  </si>
  <si>
    <t>ARC accumulated depreciation since 12/19/17</t>
  </si>
  <si>
    <t>Gas Stored at JP Reservoir- Non Current</t>
  </si>
  <si>
    <t>BPA – St Clair Transmission Credits Receivable</t>
  </si>
  <si>
    <t>2017 Storm Amortization Recovery July 2017-4 Yrs</t>
  </si>
  <si>
    <t>Env Rem Recovery – Gas UG170034</t>
  </si>
  <si>
    <t>Env Rem Recovery – Elec UE170033</t>
  </si>
  <si>
    <t>E Decoup Rev Undercoll - Sch7A,11,25,29,35&amp;43</t>
  </si>
  <si>
    <t>E FPC Decoup Rev Undercollect - Sch 12 &amp; 26</t>
  </si>
  <si>
    <t>G Decoup Rev Undercoll - Sch 41, 41T, 86 &amp; 86T</t>
  </si>
  <si>
    <t>IntE FPC Decoup Rev Undercollect - Sch 12 &amp; 26</t>
  </si>
  <si>
    <t>IntE FPC Decoup Rev Undercollect - Sch 40</t>
  </si>
  <si>
    <t>IntG Decoup Rev Undercoll - Sch 41, 41T, 86 &amp; 86T</t>
  </si>
  <si>
    <t>E Decoup Rev Recover - Sch 7A, 11, 25, 29, 35 &amp; 43</t>
  </si>
  <si>
    <t>G Decoup Rev Recover - Sch 41, 41T, 86 &amp; 86T</t>
  </si>
  <si>
    <t>Env Rem Costs – Gas UG-170034</t>
  </si>
  <si>
    <t>Env Rem Costs – Elec UE-170033</t>
  </si>
  <si>
    <t>A/P – Montana Community Transition Fund</t>
  </si>
  <si>
    <t>Accrued–Sale Trsfrd Frequency Response–SCL Elec</t>
  </si>
  <si>
    <t>E FPC Decoup Rev Overcoll - Sch7A,11,25,29,35&amp;43</t>
  </si>
  <si>
    <t>E FPC Decoup Rev Overcollect - Sch 8 &amp; 24</t>
  </si>
  <si>
    <t>E FPC Decoup Rev Overcollect -  Sch 10 &amp; 31</t>
  </si>
  <si>
    <t>IntE Decoup Rev Overcollect -  Sch 46 &amp; 49</t>
  </si>
  <si>
    <t>G Decoup Rev Overcollect -  Sch 31 &amp; 31T</t>
  </si>
  <si>
    <t>IntE Decoup Rev Overcollect - Sch 8 &amp; 24</t>
  </si>
  <si>
    <t>IntE Decoup Rev Overcoll - Sch7A,11,25,29,35&amp;43</t>
  </si>
  <si>
    <t>IntE FPC Decoup Rev Overcoll -Sch7A,11,25,29,35&amp;43</t>
  </si>
  <si>
    <t>IntE FPC Decoup Rev Overcollect - Sch 8 &amp; 24</t>
  </si>
  <si>
    <t>IntE FPC Decoup Rev Overcollect -  Sch 10 &amp; 31</t>
  </si>
  <si>
    <t>IntG Decoup Rev Overcollect -  Sch 31 &amp; 31T</t>
  </si>
  <si>
    <t>22a</t>
  </si>
  <si>
    <t>108XX999</t>
  </si>
  <si>
    <t>Treasury Grant Accounts 1700033 GRC</t>
  </si>
  <si>
    <t>Printer Capital Lease Obligations - Non Current</t>
  </si>
  <si>
    <t>Reg Liability Tax Reform – Property Gas</t>
  </si>
  <si>
    <t>Reg Liability Tax Reform – Property Elec</t>
  </si>
  <si>
    <t>IntE FPC Decoup Rev Undercollect - Sch</t>
  </si>
  <si>
    <t>DFIT Colstrip ARO</t>
  </si>
  <si>
    <t>DTA PTC Estimated Monetization(Not PTC's)</t>
  </si>
  <si>
    <t>Cash Real Time Clearing</t>
  </si>
  <si>
    <t>Prepaid – Skykomish Ranger District ROW</t>
  </si>
  <si>
    <t>Prepaid - APPS: Ariba Saas</t>
  </si>
  <si>
    <t>Prepaid - INFRA: Adaptive Riverbed</t>
  </si>
  <si>
    <t>Prepaid - INFRA: Nokia</t>
  </si>
  <si>
    <t>Prepaid - BitSight</t>
  </si>
  <si>
    <t>Prepaid - 1205 APPS Schneider Electric</t>
  </si>
  <si>
    <t>Prepaid - 1207 APPS ITTIA Maint</t>
  </si>
  <si>
    <t>Enbala Symphony Software ST</t>
  </si>
  <si>
    <t>Prepaid - Enbala Symphony Software LT</t>
  </si>
  <si>
    <t>PCA YR #17 Gross</t>
  </si>
  <si>
    <t>PCA YR #17 Gross – Contra</t>
  </si>
  <si>
    <t>E Decoup Rev Undercollect - Sch 46 &amp; 49</t>
  </si>
  <si>
    <t>E FPC Decoup Rev Undercollect - Sch 46</t>
  </si>
  <si>
    <t>E Decoup Rev Undercollect - Sch 8 &amp; 24</t>
  </si>
  <si>
    <t>E FPC Decoup Rev Undercollect - Sch 7</t>
  </si>
  <si>
    <t>E FPC Decoup Rev Undercoll - Sch7A,11,2</t>
  </si>
  <si>
    <t>E FPC Decoup Rev Undercollect - Sch 8 &amp;</t>
  </si>
  <si>
    <t>G Decoup Rev Undercollect - Sch 31 &amp; 31</t>
  </si>
  <si>
    <t>IntE Decoup Rev Undercollect - Sch 8 &amp;</t>
  </si>
  <si>
    <t>IntE Decoup Rev Undercoll Sch7A,11,25,2</t>
  </si>
  <si>
    <t>IntE FPC Decoup Undercoll - Sch7A,11,25</t>
  </si>
  <si>
    <t>IntE Decoup Rev Undercollect -  Sch 46</t>
  </si>
  <si>
    <t>IntG Decoup Rev Undercollect - Sch 31 &amp;</t>
  </si>
  <si>
    <t>DTA Montana Transition Fund PTC</t>
  </si>
  <si>
    <t>Deferred PTC Reg Asset Contra Abandonme</t>
  </si>
  <si>
    <t>Deferred Tax Rate Change – Electric</t>
  </si>
  <si>
    <t>Deferred Tax Rate Change - Gas</t>
  </si>
  <si>
    <t>Cash-Key Bank- EES Amazon Receipts</t>
  </si>
  <si>
    <t>Prepaid - APPS: Dataraker SaaS</t>
  </si>
  <si>
    <t>Prepaid - APPS GE Smallworld Maint</t>
  </si>
  <si>
    <t>Prepaid - INFRA: Nice</t>
  </si>
  <si>
    <t>E FPC Decoup Rev Undercollect - Sch 10</t>
  </si>
  <si>
    <t>Accumulated Provision for Rate Refunds</t>
  </si>
  <si>
    <t>AIC</t>
  </si>
  <si>
    <t>Date First Used</t>
  </si>
  <si>
    <t>Prepaid - 1220 APPS MaxAttn SAAS</t>
  </si>
  <si>
    <t>Premium &amp; Expenses for Jr. Subordinated</t>
  </si>
  <si>
    <t>Mizuho Securities - Commercial Paper</t>
  </si>
  <si>
    <t>DTA Provision for Rate Refunds Gas</t>
  </si>
  <si>
    <t>Account Text</t>
  </si>
  <si>
    <t>Deferred FIT - Electric ARO</t>
  </si>
  <si>
    <t>Surplus Non-Coded Streetlight Materials</t>
  </si>
  <si>
    <t>Goldendale ST Minor Insp 2018</t>
  </si>
  <si>
    <t>Lines 4-6 &amp; 14-16a</t>
  </si>
  <si>
    <t>Lines 17-21 &amp; 22a</t>
  </si>
  <si>
    <t>Lines 6a-13, 22 &amp; 29.1</t>
  </si>
  <si>
    <t>Lines 23-27.1 &amp; 31-37m</t>
  </si>
  <si>
    <t>Lines 28 &amp; 28a, 30</t>
  </si>
  <si>
    <t>AVERAGE MONTHLY AVERAGE (AMA)</t>
  </si>
  <si>
    <t>END OF PERIOD (EOP)</t>
  </si>
  <si>
    <t>IC AR - PWI</t>
  </si>
  <si>
    <t>IC AR - Puget LNG</t>
  </si>
  <si>
    <t>IC AR - Puget Holding LLC</t>
  </si>
  <si>
    <t>IC AR - Puget Intermed. Holdings</t>
  </si>
  <si>
    <t>IC AR - Equico</t>
  </si>
  <si>
    <t>IC AR - Puget Energy, Inc</t>
  </si>
  <si>
    <t>Prepaid - Datalink SW Maint - LT</t>
  </si>
  <si>
    <t>E FPC Decoup Rev Recover - Sch 46 &amp; 49</t>
  </si>
  <si>
    <t>E FPC Decoup Rev Recover - Sch7A,11,25,</t>
  </si>
  <si>
    <t>E FPC Decoup Rev Recover - Sch 12 &amp; 26</t>
  </si>
  <si>
    <t>E FPC Decoup Rev Recover - Sch 40</t>
  </si>
  <si>
    <t>Block - Clearing-Phone Wireless Billing</t>
  </si>
  <si>
    <t>DTA for Redmond West Tenant Allowances</t>
  </si>
  <si>
    <t>DTA Provision for Rate Refunds Electric</t>
  </si>
  <si>
    <t>Redmond West Tenant Improvement - ST</t>
  </si>
  <si>
    <t>E Decoup Rev Overcoll - Sch 7A, 11, 25,</t>
  </si>
  <si>
    <t>E FPC Decoup Rev Overcollect-  Sch 12 &amp;</t>
  </si>
  <si>
    <t>E Decoup Rev Return - Sch 8 &amp; 24</t>
  </si>
  <si>
    <t>E Decoup Rev Return - Sch 7A, 11, 25, 2</t>
  </si>
  <si>
    <t>E FPC Decoup Rev Return - Sch 7</t>
  </si>
  <si>
    <t>E FPC Decoup Rev Return - Sch7A,11,25,2</t>
  </si>
  <si>
    <t>E FPC Decoup Rev Return - Sch 10 &amp; 31</t>
  </si>
  <si>
    <t>DTA Provision for Credit Card Deferral</t>
  </si>
  <si>
    <t>DFIT – Goldendale Deferral</t>
  </si>
  <si>
    <t>ck</t>
  </si>
  <si>
    <t>10c</t>
  </si>
  <si>
    <t>Old account, no change = NOT SHADED</t>
  </si>
  <si>
    <t xml:space="preserve">Old account, new coding change = YELLOW </t>
  </si>
  <si>
    <t>New Format From 2017 GRC</t>
  </si>
  <si>
    <t>Prepaid – 1205 APPS NetMotion Maint - S</t>
  </si>
  <si>
    <t>Prepaid - GTZ Sprinklr SaaS – ST</t>
  </si>
  <si>
    <t>Prepaid - GTZ Sprinklr SaaS – LT</t>
  </si>
  <si>
    <t>Prepaid – 1205 APPS NetMotion Maint - L</t>
  </si>
  <si>
    <t>Prepaid - INFRA Palo Alto WF-500 - LT</t>
  </si>
  <si>
    <t>Amort Costs for $600M Sr Notes Due June</t>
  </si>
  <si>
    <t>DTA for Unearned Revenue - Pole Contact</t>
  </si>
  <si>
    <t>$600M Sr. Notes Due June 2048</t>
  </si>
  <si>
    <t>Accrued Interest - $600M Sr Notes Due J</t>
  </si>
  <si>
    <t>Tacoma Agreement LNG</t>
  </si>
  <si>
    <t>E FPC Decoup Rev Return - Sch 8 &amp; 24</t>
  </si>
  <si>
    <t>Cash Collateral NGX</t>
  </si>
  <si>
    <t>Prepaid - GTZ Sitecore SaaS – ST</t>
  </si>
  <si>
    <t>Prepaid - IT Security Tenable – ST</t>
  </si>
  <si>
    <t>Prepaid - INFRA Palo Alto WF-500 – ST</t>
  </si>
  <si>
    <t>Prepaid - AMI Command Ctr Test Sys Host</t>
  </si>
  <si>
    <t>Prepaid - GTZ Sitecore SaaS – LT</t>
  </si>
  <si>
    <t>Payroll - Energy Fund / Salvation Army</t>
  </si>
  <si>
    <t>IC AP - Puget Holding LLC</t>
  </si>
  <si>
    <t>IC AP - Puget Energy, Inc</t>
  </si>
  <si>
    <t>DFIT Provision for Credit Card Deferral</t>
  </si>
  <si>
    <t>Prepaid - Douglas PUD PPA (9/1/18-9/30/</t>
  </si>
  <si>
    <t>Prepaid - 1213 INFRA  Proofpoint Maint</t>
  </si>
  <si>
    <t>Prepaid - 1220 APPS Attunity Maint – ST</t>
  </si>
  <si>
    <t>Prepaid - 1220 APPS Attunity Maint – LT</t>
  </si>
  <si>
    <t>Prepaid - GTZ Spatial Biz SW - LT</t>
  </si>
  <si>
    <t>WHH Generator &amp; Accessory Gear Major</t>
  </si>
  <si>
    <t>DFIT WWU Sponsorship</t>
  </si>
  <si>
    <t>WWU Foundation Pledge – Long Term</t>
  </si>
  <si>
    <t>G Decoup Rev Overcoll - Sch 41, 41T, 86</t>
  </si>
  <si>
    <t>108 PTC Monetized</t>
  </si>
  <si>
    <t>Transition Fund Offset</t>
  </si>
  <si>
    <t>2017 Monetized Transition Fund</t>
  </si>
  <si>
    <t>Monitized PTC Transition Contra</t>
  </si>
  <si>
    <t>Prepaid - GTZ Spatial Biz SW – ST</t>
  </si>
  <si>
    <t>Prepaid - 1213 INFRA VMWare Maint - LT</t>
  </si>
  <si>
    <t>Env Rem-City of Olympia v PSE Plum St S</t>
  </si>
  <si>
    <t>Misc Deferred Debits - Electric</t>
  </si>
  <si>
    <t>Liability Reserve Reimbursements - Gas</t>
  </si>
  <si>
    <t>FAS 109 Taxes – Gas</t>
  </si>
  <si>
    <t>DFIT - IWM</t>
  </si>
  <si>
    <t>Prepaid - 1256 - BPA Fiber Agreement</t>
  </si>
  <si>
    <t>Prepaid - AMI Advanced Security Softwar</t>
  </si>
  <si>
    <t>Prepaid - GTZ Message BroadCast SaaS</t>
  </si>
  <si>
    <t>Conversion - Gas Customer A/R</t>
  </si>
  <si>
    <t>Article 602 - O&amp;M Cultural Resource Enh</t>
  </si>
  <si>
    <t>IntE FPC Decoup Rev Overcollect-  Sch 1</t>
  </si>
  <si>
    <t>3 subcategories Investments:</t>
  </si>
  <si>
    <t>Cash - Business Customer Payments - U.S</t>
  </si>
  <si>
    <t>Prepaid - INFRA SUSE Maint</t>
  </si>
  <si>
    <t>Electric - Snoqualmie PH #2 Flowline St</t>
  </si>
  <si>
    <t>Oth Def Credit-Staples Loyalty Incentiv</t>
  </si>
  <si>
    <t>(lines 9 / line 15) Total Gas RB / Total Average Investments</t>
  </si>
  <si>
    <t>(lines 7 / line 15) Total Elec RB / Total Average Investments</t>
  </si>
  <si>
    <t>(lines 13 / line 15) Total Non-Oper / Total Average Investments</t>
  </si>
  <si>
    <t>Common plant in service - Manual adj</t>
  </si>
  <si>
    <t>Colstrip Community Fund Escrow Acct</t>
  </si>
  <si>
    <t>Prepaid - Energy Exemplar</t>
  </si>
  <si>
    <t>Prepaid - 1210 INFRA Infoblox Maint</t>
  </si>
  <si>
    <t>Prepaid - CC4580 AutoCAD License Agreem</t>
  </si>
  <si>
    <t>2018 Storm Excess Costs</t>
  </si>
  <si>
    <t>DFIT FAS 109 – Gas</t>
  </si>
  <si>
    <t>DFIT - LTIP 162m Contra</t>
  </si>
  <si>
    <t>East Building ARO</t>
  </si>
  <si>
    <t>IC AP - Puget LNG</t>
  </si>
  <si>
    <t>DFIT 2018 Storm Excess Costs</t>
  </si>
  <si>
    <t>DFIT Property Tax Electric</t>
  </si>
  <si>
    <t>DFIT Property Tax Gas</t>
  </si>
  <si>
    <t>Prepaid - 1210 INFRA  Smartnet Maint</t>
  </si>
  <si>
    <t>Prepaid - GTZ Avertra Hosting SaaS</t>
  </si>
  <si>
    <t>Prepaid - Infra Bucher&amp;Suter - LT</t>
  </si>
  <si>
    <t>Prepaid - IT SEC BitSight SaaS - LT</t>
  </si>
  <si>
    <t>PCA YR #18 Gross - Contra</t>
  </si>
  <si>
    <t>PCA YR #18 - Gross</t>
  </si>
  <si>
    <t>ROU Asset - LT</t>
  </si>
  <si>
    <t>Finance lease liability - LT</t>
  </si>
  <si>
    <t>Lease Liability - ST</t>
  </si>
  <si>
    <t>Lease Liability - LT</t>
  </si>
  <si>
    <t>15400091</t>
  </si>
  <si>
    <t>Prepaid - Infra Bucher&amp;Suter - ST</t>
  </si>
  <si>
    <t>Prepaid - Infra Turbonomic - ST</t>
  </si>
  <si>
    <t>Prepaid - 1220 APPS Success Factors Saa</t>
  </si>
  <si>
    <t>Prepaid - Infra Turbonomic - LT</t>
  </si>
  <si>
    <t>Payroll - Family Medical Leave</t>
  </si>
  <si>
    <t>Microsoft Special Contract Receivable</t>
  </si>
  <si>
    <t>Prepaid - Infra - eGain</t>
  </si>
  <si>
    <t>Prepaid - Oracle Software Support LT</t>
  </si>
  <si>
    <t>2019 Storm Excess Costs</t>
  </si>
  <si>
    <t>AMI Depreciation Expense Deferral - Gas</t>
  </si>
  <si>
    <t>AMI Depreciation Expense Deferral - Ele</t>
  </si>
  <si>
    <t>EV Deprec. Expense &amp; operating/power co</t>
  </si>
  <si>
    <t>FRA U1 Major O&amp;M Portion</t>
  </si>
  <si>
    <t>AMI Return Deferral - Gas</t>
  </si>
  <si>
    <t>AMI Return Deferral - Electric</t>
  </si>
  <si>
    <t>DFIT AMI Equity Reserve Gas</t>
  </si>
  <si>
    <t>DFIT AMI Equity Reserve Electric</t>
  </si>
  <si>
    <t>LSR Excess Lease Payment Accrual</t>
  </si>
  <si>
    <t>Property Taxes - WA - Gas - PLNG</t>
  </si>
  <si>
    <t>Equity Reserve on AMI Return Deferral -</t>
  </si>
  <si>
    <t>Microsoft Special Contract Regulatory L</t>
  </si>
  <si>
    <t>DFIT Electric Vehicle</t>
  </si>
  <si>
    <t>DFIT AMI Electric</t>
  </si>
  <si>
    <t>DFIT AMI Gas</t>
  </si>
  <si>
    <t>DFIT - 2019 Excess Storm Costs</t>
  </si>
  <si>
    <t>28300131</t>
  </si>
  <si>
    <t>6q</t>
  </si>
  <si>
    <t>35a3</t>
  </si>
  <si>
    <t>Prepaid - 1256 Amazon Web Services IAAS</t>
  </si>
  <si>
    <t>EV Carrying charges deferral</t>
  </si>
  <si>
    <t>DFIT Electric Vehicle Equity Reserve</t>
  </si>
  <si>
    <t>Macquarie Sale - Low Income Weatherizat</t>
  </si>
  <si>
    <t>E Decoup Rev Overcollect - Sch 40</t>
  </si>
  <si>
    <t>E FPC Decoup Rev Overcollect - Sch 40</t>
  </si>
  <si>
    <t>11a</t>
  </si>
  <si>
    <t>PSE Field Collection Deposits</t>
  </si>
  <si>
    <t>Prepaid - Permits &amp; Fees ST</t>
  </si>
  <si>
    <t>Prepaid - APPS: Enable Now SaaS</t>
  </si>
  <si>
    <t>Prepaid - Permits &amp; Fees LT</t>
  </si>
  <si>
    <t>E FPC Decoup Rev Recover - Sch 8 &amp; 24</t>
  </si>
  <si>
    <t>Env Rem - Poulsbo SVC UST</t>
  </si>
  <si>
    <t>Env Rem - Wenatchee (Future Cost Est)</t>
  </si>
  <si>
    <t>DFIT - Microsoft</t>
  </si>
  <si>
    <t>PGA Supplemental Amort - Commodity</t>
  </si>
  <si>
    <t>Electric - TCJA Over Collection</t>
  </si>
  <si>
    <t>Gas - TCJA Over Collection</t>
  </si>
  <si>
    <t>IntG Decoup Rev Overcoll - Sch 41, 41T,</t>
  </si>
  <si>
    <t>E FPC Decoup Rev Return - Sch 12 &amp; 26</t>
  </si>
  <si>
    <t>G Decoup Rev Return - Sch 31 &amp; 31T</t>
  </si>
  <si>
    <t>G Decoup Rev Return - Sch 41, 41T, 86 &amp;</t>
  </si>
  <si>
    <t>Prepaid - Purchased Electricity</t>
  </si>
  <si>
    <t>Prepaid - Insurance and Employee Benefi</t>
  </si>
  <si>
    <t>Prepaid - General and Administrative ST</t>
  </si>
  <si>
    <t>Prepaid - Hardware/Software ST</t>
  </si>
  <si>
    <t>Prepaid - Outside Services ST</t>
  </si>
  <si>
    <t>Prepaid - Miscellaneous ST</t>
  </si>
  <si>
    <t>Prepaid - Hardware/Software LT</t>
  </si>
  <si>
    <t>Purchased Transmission Rights - Current</t>
  </si>
  <si>
    <t>Billing Suspense Transactions</t>
  </si>
  <si>
    <t>Purchased Transmission Rights</t>
  </si>
  <si>
    <t>GTZ Deprec Exp Deferral</t>
  </si>
  <si>
    <t>Carrying Charge on GTZ Deferral</t>
  </si>
  <si>
    <t>AMI Depreciation Expense Def-Gas - Post</t>
  </si>
  <si>
    <t>EV Return on Rate deferral</t>
  </si>
  <si>
    <t>AMI Depreciation Expense Def - Elec - P</t>
  </si>
  <si>
    <t>Env Rem - Wenatchee</t>
  </si>
  <si>
    <t>EV Equity Reserve on Return deferral</t>
  </si>
  <si>
    <t>Bothell Bldg O Landlord Incentives</t>
  </si>
  <si>
    <t>Bothell Bldg G/H Landlord Incentives</t>
  </si>
  <si>
    <t>DFIT AMI Gas Post 07/2019</t>
  </si>
  <si>
    <t>DFIT AMI Electric Post 07/2019</t>
  </si>
  <si>
    <t>DFIT-GTZ Depreciation Deferral pre 06/3</t>
  </si>
  <si>
    <t>Debt Issuance Costs for $450M Sr. Notes</t>
  </si>
  <si>
    <t>Env Rem - Factoria SVC UG Tank</t>
  </si>
  <si>
    <t>2019 Shelf Registration Costs</t>
  </si>
  <si>
    <t>$450M Sr. Note</t>
  </si>
  <si>
    <t>$450 million 3.25% Notes Discount</t>
  </si>
  <si>
    <t>Accrued Interest - $450M Sr Notes Due</t>
  </si>
  <si>
    <t>Monetized PTCs Colstrip 1-4 unrecovered</t>
  </si>
  <si>
    <t>Colstrip 1&amp;2 unrecovered plant offset</t>
  </si>
  <si>
    <t>PTC Interest Liability</t>
  </si>
  <si>
    <t>Notes Rec - UESC Navy Keyport</t>
  </si>
  <si>
    <t>Prepaid - General and Administrative LT</t>
  </si>
  <si>
    <t>Article 507 - Loon Surveys &amp; Non-Game S</t>
  </si>
  <si>
    <t>Green Direct Liquidated Damages</t>
  </si>
  <si>
    <t>Env Rem - W Olympia Substation Breakin</t>
  </si>
  <si>
    <t>DFIT - Green Direct Liquidated Damages</t>
  </si>
  <si>
    <t>PGA Supplemental B Amort – Commodity</t>
  </si>
  <si>
    <t>Bellevue Downtown Association</t>
  </si>
  <si>
    <t>108TGrant NLD RCW 80.84</t>
  </si>
  <si>
    <t>Contra Colstrip 1&amp;2 Non-legal T-Grant O</t>
  </si>
  <si>
    <t>Colstrip 1&amp;2 Non-legal RWIP/Salvage</t>
  </si>
  <si>
    <t>Colstrip 1&amp;2–PTC offset unrecovered pla</t>
  </si>
  <si>
    <t>REC Intangible Asset</t>
  </si>
  <si>
    <t>Colstrip 1&amp;2 – Unrecovered Plant at Ret</t>
  </si>
  <si>
    <t>Contra PTCs Monetized for Unrec plant C</t>
  </si>
  <si>
    <t>Env Rem - Factoria Service Cntr (Future</t>
  </si>
  <si>
    <t>Env Rem - W Olympia Sub Breakin (Future</t>
  </si>
  <si>
    <t>Accounts Payable - Microsoft EA</t>
  </si>
  <si>
    <t>Gain on Sale Shuffleton - Electric</t>
  </si>
  <si>
    <t>DFIT – Colstrip 1&amp;2 Retirement</t>
  </si>
  <si>
    <t>`</t>
  </si>
  <si>
    <t>6r</t>
  </si>
  <si>
    <t>37n</t>
  </si>
  <si>
    <r>
      <t>Total Electric and Gas Rate Base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</si>
  <si>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r>
      <t xml:space="preserve">Total Rate Base &amp; Non Operating </t>
    </r>
    <r>
      <rPr>
        <sz val="10"/>
        <rFont val="Arial"/>
        <family val="2"/>
      </rPr>
      <t>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</si>
  <si>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r>
      <t xml:space="preserve">Investor Supplied Working Capital </t>
    </r>
    <r>
      <rPr>
        <sz val="10"/>
        <rFont val="Arial"/>
        <family val="2"/>
      </rPr>
      <t>(</t>
    </r>
    <r>
      <rPr>
        <sz val="8"/>
        <rFont val="Arial"/>
        <family val="2"/>
      </rPr>
      <t>line 3 - line 15</t>
    </r>
    <r>
      <rPr>
        <sz val="10"/>
        <rFont val="Arial"/>
        <family val="2"/>
      </rPr>
      <t>)</t>
    </r>
  </si>
  <si>
    <t>DFIT Shuffleton - Gain on Sale</t>
  </si>
  <si>
    <t>DFIT PTC Monetized</t>
  </si>
  <si>
    <t>DFIT Montana Transition Fund Payment</t>
  </si>
  <si>
    <t>DFIT PTC Interest Expense</t>
  </si>
  <si>
    <t>Created for Colstrip 1 &amp; 2 ARO Cash Spend Offset</t>
  </si>
  <si>
    <t>Accr Env Rem - Wenatchee (Future Cost Est)</t>
  </si>
  <si>
    <t>Accr Env Rem - Factoria Service Center (future Cost)</t>
  </si>
  <si>
    <t>Accr Env Rem - W Olympia Substation Bre (Future Cost)</t>
  </si>
  <si>
    <t>Accr Env Rem - Puyallup Garage Site (Future Cst)</t>
  </si>
  <si>
    <t>Prepaid - Outside Services LT</t>
  </si>
  <si>
    <t>PCA YR #19 – Gross</t>
  </si>
  <si>
    <t>PCA YR #19 Gross - Contra</t>
  </si>
  <si>
    <t>PSANI Denny Way Upgrade</t>
  </si>
  <si>
    <t>Aetna Self-Insurance IBNR</t>
  </si>
  <si>
    <t>VSP Vision Insurance</t>
  </si>
  <si>
    <t>2020 Storm Excess Costs</t>
  </si>
  <si>
    <t>SCH_91E Clearing</t>
  </si>
  <si>
    <t>GTZ Deprec Exp Deferral post 06.2019</t>
  </si>
  <si>
    <t>Carrying Charge on GTZ Deferral post 06</t>
  </si>
  <si>
    <t>Cash-Key Bank-Trading Floor 4630</t>
  </si>
  <si>
    <t>Tacoma LNG Cash Advance (NAES Corporati</t>
  </si>
  <si>
    <t>Operating Credit Facility</t>
  </si>
  <si>
    <t>DFIT GTZ Depreciation Deferral post 06/</t>
  </si>
  <si>
    <t>DFIT GTZ Carrying Charge Deferral post</t>
  </si>
  <si>
    <t>DFIT-GTZ Carrying Charge Deferral pre 0</t>
  </si>
  <si>
    <t>Accum Misc Oper Prov</t>
  </si>
  <si>
    <t>Contra COVID-19 Help - Elec</t>
  </si>
  <si>
    <t>Contra COVID-19 Help – Gas</t>
  </si>
  <si>
    <t>MTF ST Full Partial Inspection 2020</t>
  </si>
  <si>
    <t>DFIT Payroll Tax Deferral COVID-19</t>
  </si>
  <si>
    <t>DFIT Storm Excess Costs 2020</t>
  </si>
  <si>
    <t>Payroll Tax Deferral COVID-19</t>
  </si>
  <si>
    <t>E FPC Decoup Rev Recover - Sch 7</t>
  </si>
  <si>
    <t>E FPC Decoup Rev Recover - Sch 10 &amp; 31</t>
  </si>
  <si>
    <t>Sch. SC Decoupling Refund/Surcharge Amo</t>
  </si>
  <si>
    <t>Current Sch. SC Decoupling Deferral</t>
  </si>
  <si>
    <t>Interest on Sch. SC Decoupling Deferral</t>
  </si>
  <si>
    <t>LSR Expansion Feasibility</t>
  </si>
  <si>
    <t>COVID-19 Help Program</t>
  </si>
  <si>
    <t>IntE FPC Decoup Rev Overcollect - Sch 4</t>
  </si>
  <si>
    <t>E FPC Decoup Rev Return - Sch 40</t>
  </si>
  <si>
    <t>PSANI Bothell-SnoKing Upgrade</t>
  </si>
  <si>
    <t>Accounts Payable – Service Now</t>
  </si>
  <si>
    <t>Microsoft EA</t>
  </si>
  <si>
    <t>Service Now</t>
  </si>
  <si>
    <t>DFIT - Plant Non Operating - LT</t>
  </si>
  <si>
    <t>Misc Deferred Debits - Gas</t>
  </si>
  <si>
    <t>AMI Depr Exp Deferral - Gas</t>
  </si>
  <si>
    <t>AMI Depr Exp Reserve - Gas</t>
  </si>
  <si>
    <t>AMI Depr Exp Deferral - Electric</t>
  </si>
  <si>
    <t>AMI Depr Exp Reserve - Electric</t>
  </si>
  <si>
    <t>Rule 6 Security Deposit Refundable</t>
  </si>
  <si>
    <t>DFIT AMI Depreciation Reserve May-Augus - Gas</t>
  </si>
  <si>
    <t>DFIT AMI Depreciation Deferral May-Augu - Gas</t>
  </si>
  <si>
    <t>DFIT AMI Depreciation Deferral May-Augu - Elec</t>
  </si>
  <si>
    <t>DFIT AMI Depreciation Reserve May-Augus- Elec</t>
  </si>
  <si>
    <t>CA</t>
  </si>
  <si>
    <t>CL</t>
  </si>
  <si>
    <t>Gas- Rate Base</t>
  </si>
  <si>
    <t>CRB</t>
  </si>
  <si>
    <t>DFIT common account</t>
  </si>
  <si>
    <t>Env Rem - Puyallup Service Center</t>
  </si>
  <si>
    <t>Oregon Worker’s Comp Tax</t>
  </si>
  <si>
    <t>OR Income Tax Payable</t>
  </si>
  <si>
    <t>Oregon Employer Unemployment Tax</t>
  </si>
  <si>
    <t>Oregon Transit District Excise Tax</t>
  </si>
  <si>
    <t>Oregon Statewide Transit Tax</t>
  </si>
  <si>
    <t>WC Ratio =&gt;</t>
  </si>
  <si>
    <t>Detail of Total Investments (Column AB)</t>
  </si>
  <si>
    <t>Detail of Total Investments (Column AL)</t>
  </si>
  <si>
    <t>Total Assets/Liabilities</t>
  </si>
  <si>
    <t>Prepaid – Electric Vehicle Service Equi</t>
  </si>
  <si>
    <t>Env Rem - Colstrip 1&amp;2 Ash Pond (Future</t>
  </si>
  <si>
    <t>DFIT ARO/ARC Electric Production</t>
  </si>
  <si>
    <t>Accr Env Rem - Colstrip 1&amp;2 Ash Pond</t>
  </si>
  <si>
    <t>Texas Unemployment Tax  - Employer</t>
  </si>
  <si>
    <t>COVID-19 Help Program – Electric</t>
  </si>
  <si>
    <t>COVID-19 Help Program – Gas</t>
  </si>
  <si>
    <t>FAS 109 EDIT Unprotected Gas</t>
  </si>
  <si>
    <t>FAS 109 EDIT Unprotected Electric</t>
  </si>
  <si>
    <t>FAS 109 EDIT Unprotected Electric Produ</t>
  </si>
  <si>
    <t>DFIT EDIT Unprotected Electric Producti</t>
  </si>
  <si>
    <t>DFIT EDIT Unprotected Gas</t>
  </si>
  <si>
    <t>DFIT EDIT Unprotected Electric</t>
  </si>
  <si>
    <t>DFIT FAS 109 EDIT Unprotected Gas</t>
  </si>
  <si>
    <t>DFIT FAS 109 EDIT Unprotected Electric</t>
  </si>
  <si>
    <t>19000991 &amp; 19000433</t>
  </si>
  <si>
    <t xml:space="preserve">DFIT ARO/ARC Electric Production &amp; NOL </t>
  </si>
  <si>
    <t>25401101/ 0191/ 201</t>
  </si>
  <si>
    <t>FAS 109 EDIT Unprotected</t>
  </si>
  <si>
    <t>DFIT EDIT Unprotectied</t>
  </si>
  <si>
    <t>37</t>
  </si>
  <si>
    <t>FAS 109 Taxes – Elec</t>
  </si>
  <si>
    <t>DFIT FAS 109 – Elect</t>
  </si>
  <si>
    <t>18603033 / 03043</t>
  </si>
  <si>
    <t>GTZ Deprec Exp (Tranche 1)</t>
  </si>
  <si>
    <t>36</t>
  </si>
  <si>
    <t xml:space="preserve">DFIT-GTZ Depreciation Deferral </t>
  </si>
  <si>
    <t>9</t>
  </si>
  <si>
    <t>28302033 / 02153 / 02143</t>
  </si>
  <si>
    <t>GTZ Depr Tranche 1 (Gas)</t>
  </si>
  <si>
    <t>GTZ Depr Tranche 1 Carrying Charges Bal</t>
  </si>
  <si>
    <t>E Decoup Rev Recover - Sch 7 – 2019 GRC</t>
  </si>
  <si>
    <t>E FPC Decoup Rev Recover - Sch 7 – 2019</t>
  </si>
  <si>
    <t>E Decoup Rev Recov-Sch 7A,11,25,29,35&amp;4</t>
  </si>
  <si>
    <t>E Decoup Rev Recover - Sch 8 &amp; 24 – 201</t>
  </si>
  <si>
    <t>E FPC Decoup Rev Recover - Sch 8 &amp; 24 –</t>
  </si>
  <si>
    <t>E Decoup Rev Recover - Sch 10 &amp; 31 – 20</t>
  </si>
  <si>
    <t>E Decoup Rev Recover - Sch 12 &amp; 26 – 20</t>
  </si>
  <si>
    <t>E Decoup Rev Recover - Sch SC – 2019 GR</t>
  </si>
  <si>
    <t>E FPC Decoup Rev Recover - Sch SC – 201</t>
  </si>
  <si>
    <t>GTZ Depr Tranche 1 (Elec)</t>
  </si>
  <si>
    <t>Reg Asset - Unit 1&amp;2 D&amp;R Exp</t>
  </si>
  <si>
    <t>Reg Asset - Unit 3&amp;4 D&amp;R Exp</t>
  </si>
  <si>
    <t>IWM Gas Damage Claims</t>
  </si>
  <si>
    <t>AMI Return on Dep Def (Elec)</t>
  </si>
  <si>
    <t>AMI Return on Dep Def (Gas)</t>
  </si>
  <si>
    <t>AMI Return on Dep Def &gt;4/20 (Elec)</t>
  </si>
  <si>
    <t>AMI Return on Dep Def &gt;4/20 (Gas)</t>
  </si>
  <si>
    <t>Rsrv- Eqty Rsrv on AMI Dfrd Rtrn Dep El</t>
  </si>
  <si>
    <t>Rsrv- Eqty Rsrv on AMI Dfrd Rtrn Dep Gs</t>
  </si>
  <si>
    <t>Contra Unit 1&amp;2 D&amp;R Exp</t>
  </si>
  <si>
    <t>Tacoma LNG Upgrades Dep Def &lt; 10/2020</t>
  </si>
  <si>
    <t>Contra Unit 3&amp;4 D&amp;R Exp</t>
  </si>
  <si>
    <t>Tacoma LNG Upgrades Rtrn Def &lt; 10/2020</t>
  </si>
  <si>
    <t>Rsrv Eqty Rsrv on LNG Upgrades &lt; 10/202</t>
  </si>
  <si>
    <t>Tacoma LNG Upgrades Dep Def &gt;9/2020</t>
  </si>
  <si>
    <t>Tacoma LNG Upgrades Rtrn Def &gt;9/2020</t>
  </si>
  <si>
    <t>DFIT FAS109 Gross-Up</t>
  </si>
  <si>
    <t>DFIT FAS109 Gross-Up Unprotected</t>
  </si>
  <si>
    <t>DFIT FAS109 Gross-Up Unprotected E Prod</t>
  </si>
  <si>
    <t>DFIT  Eq Rsrv thru 4/2020</t>
  </si>
  <si>
    <t>DFIT  Tacoma LNG Eq Rsrv</t>
  </si>
  <si>
    <t>AMI Reserve Return on Dep Def &gt;4/20 (Ga</t>
  </si>
  <si>
    <t>Eqty Rsrv on AMI Dfrd Return Dep Dfrl G</t>
  </si>
  <si>
    <t>Tacoma LNG Upgrades Dep Rsrv &lt; 10/2020</t>
  </si>
  <si>
    <t>Tacoma LNG Upgrades Rtrn Rsrv &lt; 10/2020</t>
  </si>
  <si>
    <t>Eqty Rsrv on LNG Upgrades &lt; 10/2020</t>
  </si>
  <si>
    <t>Eqty Rsrv on LNG Upgrades &gt;9/2020</t>
  </si>
  <si>
    <t>AMI Reserve Return on Dep Def &gt;4/20 (El</t>
  </si>
  <si>
    <t>Eqty Rsrv on AMI Dfrd Return Dep Dfrl E</t>
  </si>
  <si>
    <t>E FPC Dcp Rev Rtrn-Sch 7A,11,25,29,35&amp;4</t>
  </si>
  <si>
    <t>FAS109 EDIT Protected</t>
  </si>
  <si>
    <t>Approved for 2019 GRC Def. Gain Shuffle</t>
  </si>
  <si>
    <t>DFIT FAS109 EDIT</t>
  </si>
  <si>
    <t>DFIT FAS109 EDIT Imbalance</t>
  </si>
  <si>
    <t>DFIT  GTZ Carrying Charge Deferal Tr1</t>
  </si>
  <si>
    <t>DFIT Tacoma LNG Deferral Depreciation</t>
  </si>
  <si>
    <t>DFIT GTZ Depr Deferal Tr1</t>
  </si>
  <si>
    <t>DFIT Tacoma LNG Deferral Return</t>
  </si>
  <si>
    <t>DFIT AMI Return Def thru 4/2020</t>
  </si>
  <si>
    <t>DFIT GTZ Carrying Charge Deferal Tr1</t>
  </si>
  <si>
    <t>18239481 / 9491</t>
  </si>
  <si>
    <t>GTZ Deprec Exp and Carrying Charges(Tranche 1)</t>
  </si>
  <si>
    <t>23</t>
  </si>
  <si>
    <t>28302161 / 28302171</t>
  </si>
  <si>
    <t>Other Regulatory Assets - AMI /GTZ</t>
  </si>
  <si>
    <t>Paymentus Receipts</t>
  </si>
  <si>
    <t>Cash Real Time Clearing-Paymentus</t>
  </si>
  <si>
    <t>Gas Deferred Prop Loss – Wtr Heater Sal</t>
  </si>
  <si>
    <t>Accounts Payable - Paymentus Returns -</t>
  </si>
  <si>
    <t>E Decoup Rev Return - Sch 40</t>
  </si>
  <si>
    <t>PCA- Customer Portion Recovery UE-20089</t>
  </si>
  <si>
    <t>PCA- Interest on Customer Portion Recov</t>
  </si>
  <si>
    <t>PLR EDIT Gas</t>
  </si>
  <si>
    <t>PLR EDIT Gas Contra</t>
  </si>
  <si>
    <t>PLR EDIT Electric</t>
  </si>
  <si>
    <t>PLR EDIT Electric Contra</t>
  </si>
  <si>
    <t>Colstrip 1-4 decommisioning offset</t>
  </si>
  <si>
    <t>Contra Colstrip 1&amp;2 Non-legal Monetized</t>
  </si>
  <si>
    <t>2021 Storm Excess Costs</t>
  </si>
  <si>
    <t>PCA YR #20 – Gross</t>
  </si>
  <si>
    <t>PCA YR #20 Gross - Contra</t>
  </si>
  <si>
    <t>SPI Net Deferral UE 200980</t>
  </si>
  <si>
    <t>Colstrip ARC &amp; ARO Activty Offset</t>
  </si>
  <si>
    <t>Colstrip ARC &amp; ARO Activty Offset Contra</t>
  </si>
  <si>
    <t>A/R – Biogas Receipt Service Revenues</t>
  </si>
  <si>
    <t>Community Solar Studies</t>
  </si>
  <si>
    <t>DFIT SPI BioMass PPA</t>
  </si>
  <si>
    <t>DFIT Storm Damage 2021</t>
  </si>
  <si>
    <t>108 ARO Accr Monetized PTC Contra</t>
  </si>
  <si>
    <t>Colstrip ARO Accr offset</t>
  </si>
  <si>
    <t>Green Direct RECs – Intangible Asset</t>
  </si>
  <si>
    <t>Colstrip 3 Major Maintenance</t>
  </si>
  <si>
    <t>COVID-19 Deferred Costs- Electric</t>
  </si>
  <si>
    <t>COVID-19 Deferred Costs- Gas</t>
  </si>
  <si>
    <t>COVID-19 Bad Debt Deferral- Electric</t>
  </si>
  <si>
    <t>COVID-19 Bad Debt Deferral- Gas</t>
  </si>
  <si>
    <t>COVID-19 Lost Revenues- Electric</t>
  </si>
  <si>
    <t>COVID-19 Lost Revenues- Gas</t>
  </si>
  <si>
    <t>COVID-19 Lost Revenues Contra- Electric</t>
  </si>
  <si>
    <t>COVID-19 Lost Revenues Contra- Gas</t>
  </si>
  <si>
    <t>Green Direct RECs – Intangible Asset -</t>
  </si>
  <si>
    <t>COVID-19 Deferred Savings- Electric</t>
  </si>
  <si>
    <t>COVID-19 Deferred Savings- Gas</t>
  </si>
  <si>
    <t>DFIT COVID E</t>
  </si>
  <si>
    <t>DFIT COVID G</t>
  </si>
  <si>
    <t>13</t>
  </si>
  <si>
    <t>COVID-19 Help 2 – Elec</t>
  </si>
  <si>
    <t>COVID-19 Help 2 – Gas</t>
  </si>
  <si>
    <t>Contra COVID-19 Help 2 – Elec</t>
  </si>
  <si>
    <t>Contra COVID-19 Help 2 – Gas</t>
  </si>
  <si>
    <t>Green Direct RECs Inventory (LT)</t>
  </si>
  <si>
    <t>$600M Sr Notes Due June 2048 Issuance C</t>
  </si>
  <si>
    <t>Michigan Employer Unemployment Tax</t>
  </si>
  <si>
    <t>Michigan State Tax Employee Paid</t>
  </si>
  <si>
    <t>10600601</t>
  </si>
  <si>
    <t>DTL – PLR Reg. Asset - Elec</t>
  </si>
  <si>
    <t>DTL – PLR Reg. Asset - Gas</t>
  </si>
  <si>
    <t>SPI Biomass UE-200980</t>
  </si>
  <si>
    <t>Ariba Clearing Account</t>
  </si>
  <si>
    <t>18239601</t>
  </si>
  <si>
    <t>Payment Return Fee Non-Consumption Only</t>
  </si>
  <si>
    <t>MTF Major Inspection 2021</t>
  </si>
  <si>
    <t>MTF Minor Inspection 2021</t>
  </si>
  <si>
    <t>Oregon State Tax Employee Paid</t>
  </si>
  <si>
    <t>24100121</t>
  </si>
  <si>
    <t>Shaded accounts are new since the 2019 GRC</t>
  </si>
  <si>
    <t>28200141/191/192</t>
  </si>
  <si>
    <t>Excess Def Taxes - Centralia Sale/FAS109 EDIT</t>
  </si>
  <si>
    <t>35</t>
  </si>
  <si>
    <t>Finance Lease - Electric</t>
  </si>
  <si>
    <t>Debt Issuance Cost 9/2021</t>
  </si>
  <si>
    <t>IWM Electric Damage Claims</t>
  </si>
  <si>
    <t>Finance Lease Obligation</t>
  </si>
  <si>
    <t>Accrued Int. $450M 2.893% Due 9/15/2051</t>
  </si>
  <si>
    <t>Unapplied Bid and Success Fees – Electr</t>
  </si>
  <si>
    <t>$450M Sr. Note 2.893% Due 9/15/2051</t>
  </si>
  <si>
    <t>$450M  Sr. Note 2.893% Discount Amrt</t>
  </si>
  <si>
    <t>10110031</t>
  </si>
  <si>
    <t>18100693</t>
  </si>
  <si>
    <t>22100943</t>
  </si>
  <si>
    <t>25303081</t>
  </si>
  <si>
    <t>DFIT - Plant Electrc</t>
  </si>
  <si>
    <t>DFIT - Plant Gas</t>
  </si>
  <si>
    <t>DFIT - Plant Common</t>
  </si>
  <si>
    <t>DFIT 'Def. GTZ Depreciation</t>
  </si>
  <si>
    <t>108 PTC Monetized Post 10/2021</t>
  </si>
  <si>
    <t>Unit 1&amp;2 ARC &amp; Accretion Exp</t>
  </si>
  <si>
    <t>Contra Unit 1&amp;2 ARC &amp; Accrtn Exp</t>
  </si>
  <si>
    <t>OR CAT Tax Payable</t>
  </si>
  <si>
    <t>Kent BTS Landlord Incentives</t>
  </si>
  <si>
    <t>18230491</t>
  </si>
  <si>
    <t>18230492</t>
  </si>
  <si>
    <t>18239611</t>
  </si>
  <si>
    <t>23601053</t>
  </si>
  <si>
    <t>18239501 &amp; 18239611</t>
  </si>
  <si>
    <t>IC AR – Puget LNG Gas Commodities</t>
  </si>
  <si>
    <t>GLD CT Major Inspection 2021</t>
  </si>
  <si>
    <t>Accounts Payable – KC Franchise - Elec</t>
  </si>
  <si>
    <t>Municipal Tax Reserve - Electric</t>
  </si>
  <si>
    <t>LT Payable – KC Franchise - Elec</t>
  </si>
  <si>
    <t>14601002</t>
  </si>
  <si>
    <t>23200181</t>
  </si>
  <si>
    <t>23601041</t>
  </si>
  <si>
    <t>COVID-19 Help 3 Prog – Gas</t>
  </si>
  <si>
    <t>Contra COVID-19 Help 3 - Gas</t>
  </si>
  <si>
    <t>BPA LGIA</t>
  </si>
  <si>
    <t>GTZ Elec Dep Exp Def</t>
  </si>
  <si>
    <t>GTZ Gas Dep Exp Def</t>
  </si>
  <si>
    <t>Carrying Charge on GTZ Elec Deferral</t>
  </si>
  <si>
    <t>Carrying Charge on GTZ Gas Deferral</t>
  </si>
  <si>
    <t>COVID-19 Help 3 Prog – Electric</t>
  </si>
  <si>
    <t>Contra COVID-19 Help 3 - Elec</t>
  </si>
  <si>
    <t>Kraken Donation</t>
  </si>
  <si>
    <t>COVID-19 Help 3  - Gas</t>
  </si>
  <si>
    <t>Parklands TI</t>
  </si>
  <si>
    <t>25300052</t>
  </si>
  <si>
    <t>Prepaid Enterpr Licens Cisco Telephony Maintan-LT</t>
  </si>
  <si>
    <t>Plant Materials Inventory – Tacoma LNG</t>
  </si>
  <si>
    <t>PCA YR #21 – Gross</t>
  </si>
  <si>
    <t>PCA YR #21 Gross - Contra</t>
  </si>
  <si>
    <t>FERN 2022 ST Major Inspection</t>
  </si>
  <si>
    <t>Cashiers Overages - Paymentus</t>
  </si>
  <si>
    <t>15400112</t>
  </si>
  <si>
    <t>18239621</t>
  </si>
  <si>
    <t>18239631</t>
  </si>
  <si>
    <t>18601031</t>
  </si>
  <si>
    <t>25301083</t>
  </si>
  <si>
    <t>PSE – Heel Gas at Tacoma LNG Storage</t>
  </si>
  <si>
    <t>PSE – LNG Storage at Tacoma</t>
  </si>
  <si>
    <t>Prepaid - Apps ST</t>
  </si>
  <si>
    <t>Prepaid - Apps LT</t>
  </si>
  <si>
    <t>LNG Dep Exp Deferral</t>
  </si>
  <si>
    <t>LNG O&amp;M Exp Deferral</t>
  </si>
  <si>
    <t>LNG Return Deferral</t>
  </si>
  <si>
    <t>DFIT LNG Equity Rsrv on LNG Dfrd Return</t>
  </si>
  <si>
    <t>Equity Rsrv on LNG Dfrd Return</t>
  </si>
  <si>
    <t>DFIT LNG Dep and O&amp;M Exp Deferral Gas</t>
  </si>
  <si>
    <t>DFIT LNG Return Deferral Gas</t>
  </si>
  <si>
    <t>11710012</t>
  </si>
  <si>
    <t>16420022</t>
  </si>
  <si>
    <t>18239642</t>
  </si>
  <si>
    <t>18239652</t>
  </si>
  <si>
    <t>18609802</t>
  </si>
  <si>
    <t>GLD ST Major Inspection 2022</t>
  </si>
  <si>
    <t>Deferred Credit – RNG Program</t>
  </si>
  <si>
    <t>3</t>
  </si>
  <si>
    <t>Prepaid - Powerex Summer Capacity</t>
  </si>
  <si>
    <t>PSE 2022 Credit Agreement Expense</t>
  </si>
  <si>
    <t>2022 - $800M credit facility unamort co</t>
  </si>
  <si>
    <t>Def Exp for MTF Hot Gas Path Inspection</t>
  </si>
  <si>
    <t>18101223</t>
  </si>
  <si>
    <t>Elec. Reg. Filing Fee Deferral</t>
  </si>
  <si>
    <t>Gas Reg. Filing Fee Deferral</t>
  </si>
  <si>
    <t>DFIT Reg. Filing Fee Deferral – Electri</t>
  </si>
  <si>
    <t>DFIT Reg. Filing Fee Deferral – Gas</t>
  </si>
  <si>
    <t>GTZ Depr Tranche 1a (Gas)</t>
  </si>
  <si>
    <t>GTZ Depr Tranche 1a Carrying Charges Ba</t>
  </si>
  <si>
    <t>GTZ Depr Tranche 1a (Elec)</t>
  </si>
  <si>
    <t>18230972</t>
  </si>
  <si>
    <t>18239641</t>
  </si>
  <si>
    <t>18239651</t>
  </si>
  <si>
    <t>Employee Personal Expenses Reimbursemen</t>
  </si>
  <si>
    <t>PSE S-3 Shelf registration expenses</t>
  </si>
  <si>
    <t>MUFG-Union Bank Commercial Paper</t>
  </si>
  <si>
    <t>Lund Hill Liquidated Damages</t>
  </si>
  <si>
    <t>DFIT - Lund Hill Liquidated Damages</t>
  </si>
  <si>
    <t>Puyallup Building Landlord Incentives</t>
  </si>
  <si>
    <t>COVID-19 Help 2 - Elec</t>
  </si>
  <si>
    <t>Article 512 - O&amp;M Bald Eagle Survey Fun</t>
  </si>
  <si>
    <t>5150 - Article 305 - Developed Recreati</t>
  </si>
  <si>
    <t>Puyallup building landlord incentives</t>
  </si>
  <si>
    <t>18239311</t>
  </si>
  <si>
    <t>24200861</t>
  </si>
  <si>
    <t>2022 Storm Excess Costs</t>
  </si>
  <si>
    <t>DFIT Operating Lease Obligation – Reg D</t>
  </si>
  <si>
    <t>Community Solar Olympia Center – Capita</t>
  </si>
  <si>
    <t>DFIT Storm Damage 2022</t>
  </si>
  <si>
    <t>24201051</t>
  </si>
  <si>
    <t>AMA (Dec 22)</t>
  </si>
  <si>
    <t>State Assistance Program - Contra</t>
  </si>
  <si>
    <t>IC AP – PLNG RNG Security Deposit</t>
  </si>
  <si>
    <t>Other Deferred Credits - LB Grouting Re</t>
  </si>
  <si>
    <t>14200243</t>
  </si>
  <si>
    <t>NWP Refund for Gas</t>
  </si>
  <si>
    <t>NWP Refund for Electric</t>
  </si>
  <si>
    <t>&lt;= Dec22 CBR</t>
  </si>
  <si>
    <t>4-Factor (Dec 2022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</si>
</sst>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#,###_);[Red]\(#,###\)"/>
    <numFmt numFmtId="167" formatCode="0.0%"/>
    <numFmt numFmtId="168" formatCode="mm/dd/yy"/>
    <numFmt numFmtId="169" formatCode="0.000000"/>
    <numFmt numFmtId="170" formatCode="0.00_)"/>
    <numFmt numFmtId="171" formatCode="[$-409]mmm\-yy;@"/>
    <numFmt numFmtId="172" formatCode="[$-409]mmmm\-yy;@"/>
    <numFmt numFmtId="173" formatCode="0000"/>
    <numFmt numFmtId="174" formatCode="000000"/>
    <numFmt numFmtId="175" formatCode="_(&quot;$&quot;* #,##0.0_);_(&quot;$&quot;* \(#,##0.0\);_(&quot;$&quot;* &quot;-&quot;??_);_(@_)"/>
    <numFmt numFmtId="176" formatCode="_(* #,##0.00000_);_(* \(#,##0.00000\);_(* &quot;-&quot;??_);_(@_)"/>
    <numFmt numFmtId="177" formatCode="0.0000000"/>
    <numFmt numFmtId="178" formatCode="d\.mmm\.yy"/>
    <numFmt numFmtId="179" formatCode="#."/>
    <numFmt numFmtId="180" formatCode="_(* ###0_);_(* \(###0\);_(* &quot;-&quot;_);_(@_)"/>
    <numFmt numFmtId="181" formatCode="_([$€-2]* #,##0.00_);_([$€-2]* \(#,##0.00\);_([$€-2]* &quot;-&quot;??_)"/>
    <numFmt numFmtId="182" formatCode="&quot;$&quot;#,##0;\-&quot;$&quot;#,##0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&quot;$&quot;#,##0.00"/>
    <numFmt numFmtId="186" formatCode="_(&quot;$&quot;* #,##0_);_(&quot;$&quot;* \(#,##0\);_(&quot;$&quot;* &quot;-&quot;??_);_(@_)"/>
  </numFmts>
  <fonts count="2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b/>
      <i/>
      <sz val="16"/>
      <name val="Helv"/>
    </font>
    <font>
      <sz val="10"/>
      <name val="Univers (WN)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u val="doubleAccounting"/>
      <sz val="10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6100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2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sz val="11"/>
      <name val="univers (E1)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rgb="FFFF0000"/>
      <name val="Calibri"/>
      <family val="2"/>
      <scheme val="minor"/>
    </font>
    <font>
      <sz val="8"/>
      <color rgb="FF0000CC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CC"/>
      <name val="Arial"/>
      <family val="2"/>
    </font>
    <font>
      <sz val="11"/>
      <color theme="1"/>
      <name val="Times New Roman"/>
      <family val="2"/>
    </font>
    <font>
      <b/>
      <sz val="9"/>
      <color rgb="FFFF0000"/>
      <name val="Arial"/>
      <family val="2"/>
    </font>
    <font>
      <b/>
      <sz val="10"/>
      <name val="Times New Roman"/>
      <family val="1"/>
    </font>
    <font>
      <b/>
      <sz val="9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Arial"/>
      <family val="2"/>
    </font>
  </fonts>
  <fills count="1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657">
    <xf numFmtId="0" fontId="0" fillId="0" borderId="0"/>
    <xf numFmtId="0" fontId="98" fillId="0" borderId="0"/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77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7" fontId="98" fillId="0" borderId="0">
      <alignment horizontal="left" wrapText="1"/>
    </xf>
    <xf numFmtId="177" fontId="98" fillId="0" borderId="0">
      <alignment horizontal="left" wrapText="1"/>
    </xf>
    <xf numFmtId="177" fontId="98" fillId="0" borderId="0">
      <alignment horizontal="left" wrapText="1"/>
    </xf>
    <xf numFmtId="177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0" fontId="117" fillId="0" borderId="0"/>
    <xf numFmtId="0" fontId="117" fillId="0" borderId="0"/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0" fontId="117" fillId="0" borderId="0"/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0" fontId="117" fillId="0" borderId="0"/>
    <xf numFmtId="0" fontId="117" fillId="0" borderId="0"/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7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0" fontId="117" fillId="0" borderId="0"/>
    <xf numFmtId="0" fontId="117" fillId="0" borderId="0"/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176" fontId="98" fillId="0" borderId="0">
      <alignment horizontal="left" wrapText="1"/>
    </xf>
    <xf numFmtId="0" fontId="117" fillId="0" borderId="0"/>
    <xf numFmtId="173" fontId="125" fillId="0" borderId="0">
      <alignment horizontal="left"/>
    </xf>
    <xf numFmtId="174" fontId="126" fillId="0" borderId="0">
      <alignment horizontal="left"/>
    </xf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1" borderId="0" applyNumberFormat="0" applyBorder="0" applyAlignment="0" applyProtection="0"/>
    <xf numFmtId="0" fontId="151" fillId="32" borderId="0" applyNumberFormat="0" applyBorder="0" applyAlignment="0" applyProtection="0"/>
    <xf numFmtId="0" fontId="151" fillId="32" borderId="0" applyNumberFormat="0" applyBorder="0" applyAlignment="0" applyProtection="0"/>
    <xf numFmtId="0" fontId="151" fillId="32" borderId="0" applyNumberFormat="0" applyBorder="0" applyAlignment="0" applyProtection="0"/>
    <xf numFmtId="0" fontId="151" fillId="33" borderId="0" applyNumberFormat="0" applyBorder="0" applyAlignment="0" applyProtection="0"/>
    <xf numFmtId="0" fontId="151" fillId="33" borderId="0" applyNumberFormat="0" applyBorder="0" applyAlignment="0" applyProtection="0"/>
    <xf numFmtId="0" fontId="151" fillId="33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4" borderId="0" applyNumberFormat="0" applyBorder="0" applyAlignment="0" applyProtection="0"/>
    <xf numFmtId="0" fontId="151" fillId="35" borderId="0" applyNumberFormat="0" applyBorder="0" applyAlignment="0" applyProtection="0"/>
    <xf numFmtId="0" fontId="151" fillId="35" borderId="0" applyNumberFormat="0" applyBorder="0" applyAlignment="0" applyProtection="0"/>
    <xf numFmtId="0" fontId="151" fillId="35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6" borderId="0" applyNumberFormat="0" applyBorder="0" applyAlignment="0" applyProtection="0"/>
    <xf numFmtId="0" fontId="151" fillId="37" borderId="0" applyNumberFormat="0" applyBorder="0" applyAlignment="0" applyProtection="0"/>
    <xf numFmtId="0" fontId="151" fillId="37" borderId="0" applyNumberFormat="0" applyBorder="0" applyAlignment="0" applyProtection="0"/>
    <xf numFmtId="0" fontId="151" fillId="37" borderId="0" applyNumberFormat="0" applyBorder="0" applyAlignment="0" applyProtection="0"/>
    <xf numFmtId="0" fontId="151" fillId="38" borderId="0" applyNumberFormat="0" applyBorder="0" applyAlignment="0" applyProtection="0"/>
    <xf numFmtId="0" fontId="151" fillId="38" borderId="0" applyNumberFormat="0" applyBorder="0" applyAlignment="0" applyProtection="0"/>
    <xf numFmtId="0" fontId="151" fillId="38" borderId="0" applyNumberFormat="0" applyBorder="0" applyAlignment="0" applyProtection="0"/>
    <xf numFmtId="0" fontId="151" fillId="39" borderId="0" applyNumberFormat="0" applyBorder="0" applyAlignment="0" applyProtection="0"/>
    <xf numFmtId="0" fontId="151" fillId="39" borderId="0" applyNumberFormat="0" applyBorder="0" applyAlignment="0" applyProtection="0"/>
    <xf numFmtId="0" fontId="151" fillId="39" borderId="0" applyNumberFormat="0" applyBorder="0" applyAlignment="0" applyProtection="0"/>
    <xf numFmtId="0" fontId="151" fillId="40" borderId="0" applyNumberFormat="0" applyBorder="0" applyAlignment="0" applyProtection="0"/>
    <xf numFmtId="0" fontId="151" fillId="40" borderId="0" applyNumberFormat="0" applyBorder="0" applyAlignment="0" applyProtection="0"/>
    <xf numFmtId="0" fontId="151" fillId="40" borderId="0" applyNumberFormat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51" fillId="41" borderId="0" applyNumberFormat="0" applyBorder="0" applyAlignment="0" applyProtection="0"/>
    <xf numFmtId="0" fontId="151" fillId="42" borderId="0" applyNumberFormat="0" applyBorder="0" applyAlignment="0" applyProtection="0"/>
    <xf numFmtId="0" fontId="151" fillId="42" borderId="0" applyNumberFormat="0" applyBorder="0" applyAlignment="0" applyProtection="0"/>
    <xf numFmtId="0" fontId="151" fillId="42" borderId="0" applyNumberFormat="0" applyBorder="0" applyAlignment="0" applyProtection="0"/>
    <xf numFmtId="0" fontId="152" fillId="43" borderId="0" applyNumberFormat="0" applyBorder="0" applyAlignment="0" applyProtection="0"/>
    <xf numFmtId="0" fontId="152" fillId="44" borderId="0" applyNumberFormat="0" applyBorder="0" applyAlignment="0" applyProtection="0"/>
    <xf numFmtId="0" fontId="152" fillId="45" borderId="0" applyNumberFormat="0" applyBorder="0" applyAlignment="0" applyProtection="0"/>
    <xf numFmtId="0" fontId="152" fillId="46" borderId="0" applyNumberFormat="0" applyBorder="0" applyAlignment="0" applyProtection="0"/>
    <xf numFmtId="0" fontId="152" fillId="47" borderId="0" applyNumberFormat="0" applyBorder="0" applyAlignment="0" applyProtection="0"/>
    <xf numFmtId="0" fontId="152" fillId="48" borderId="0" applyNumberFormat="0" applyBorder="0" applyAlignment="0" applyProtection="0"/>
    <xf numFmtId="0" fontId="152" fillId="49" borderId="0" applyNumberFormat="0" applyBorder="0" applyAlignment="0" applyProtection="0"/>
    <xf numFmtId="0" fontId="152" fillId="50" borderId="0" applyNumberFormat="0" applyBorder="0" applyAlignment="0" applyProtection="0"/>
    <xf numFmtId="0" fontId="152" fillId="51" borderId="0" applyNumberFormat="0" applyBorder="0" applyAlignment="0" applyProtection="0"/>
    <xf numFmtId="0" fontId="152" fillId="52" borderId="0" applyNumberFormat="0" applyBorder="0" applyAlignment="0" applyProtection="0"/>
    <xf numFmtId="0" fontId="152" fillId="53" borderId="0" applyNumberFormat="0" applyBorder="0" applyAlignment="0" applyProtection="0"/>
    <xf numFmtId="0" fontId="152" fillId="54" borderId="0" applyNumberFormat="0" applyBorder="0" applyAlignment="0" applyProtection="0"/>
    <xf numFmtId="0" fontId="153" fillId="55" borderId="0" applyNumberFormat="0" applyBorder="0" applyAlignment="0" applyProtection="0"/>
    <xf numFmtId="0" fontId="126" fillId="0" borderId="0" applyFont="0" applyFill="0" applyBorder="0" applyAlignment="0" applyProtection="0">
      <alignment horizontal="right"/>
    </xf>
    <xf numFmtId="178" fontId="135" fillId="0" borderId="0" applyFill="0" applyBorder="0" applyAlignment="0"/>
    <xf numFmtId="0" fontId="154" fillId="56" borderId="34" applyNumberFormat="0" applyAlignment="0" applyProtection="0"/>
    <xf numFmtId="0" fontId="155" fillId="57" borderId="35" applyNumberFormat="0" applyAlignment="0" applyProtection="0"/>
    <xf numFmtId="41" fontId="98" fillId="10" borderId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24" fillId="0" borderId="0" applyFont="0" applyFill="0" applyBorder="0" applyAlignment="0" applyProtection="0"/>
    <xf numFmtId="43" fontId="98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104" fillId="0" borderId="0"/>
    <xf numFmtId="0" fontId="104" fillId="0" borderId="0"/>
    <xf numFmtId="0" fontId="137" fillId="0" borderId="0"/>
    <xf numFmtId="3" fontId="138" fillId="0" borderId="0" applyFont="0" applyFill="0" applyBorder="0" applyAlignment="0" applyProtection="0"/>
    <xf numFmtId="3" fontId="138" fillId="0" borderId="0" applyFont="0" applyFill="0" applyBorder="0" applyAlignment="0" applyProtection="0"/>
    <xf numFmtId="3" fontId="138" fillId="0" borderId="0" applyFont="0" applyFill="0" applyBorder="0" applyAlignment="0" applyProtection="0"/>
    <xf numFmtId="179" fontId="139" fillId="0" borderId="0">
      <protection locked="0"/>
    </xf>
    <xf numFmtId="0" fontId="137" fillId="0" borderId="0"/>
    <xf numFmtId="0" fontId="140" fillId="0" borderId="0" applyNumberFormat="0" applyAlignment="0">
      <alignment horizontal="left"/>
    </xf>
    <xf numFmtId="0" fontId="141" fillId="0" borderId="0" applyNumberFormat="0" applyAlignment="0"/>
    <xf numFmtId="0" fontId="104" fillId="0" borderId="0"/>
    <xf numFmtId="0" fontId="137" fillId="0" borderId="0"/>
    <xf numFmtId="0" fontId="104" fillId="0" borderId="0"/>
    <xf numFmtId="0" fontId="137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4" fillId="0" borderId="0" applyFont="0" applyFill="0" applyBorder="0" applyAlignment="0" applyProtection="0"/>
    <xf numFmtId="44" fontId="98" fillId="0" borderId="0" applyFont="0" applyFill="0" applyBorder="0" applyAlignment="0" applyProtection="0"/>
    <xf numFmtId="180" fontId="98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69" fontId="98" fillId="0" borderId="0"/>
    <xf numFmtId="181" fontId="98" fillId="0" borderId="0" applyFont="0" applyFill="0" applyBorder="0" applyAlignment="0" applyProtection="0">
      <alignment horizontal="left" wrapText="1"/>
    </xf>
    <xf numFmtId="0" fontId="156" fillId="0" borderId="0" applyNumberFormat="0" applyFill="0" applyBorder="0" applyAlignment="0" applyProtection="0"/>
    <xf numFmtId="2" fontId="136" fillId="0" borderId="0" applyFont="0" applyFill="0" applyBorder="0" applyAlignment="0" applyProtection="0"/>
    <xf numFmtId="0" fontId="104" fillId="0" borderId="0"/>
    <xf numFmtId="0" fontId="157" fillId="58" borderId="0" applyNumberFormat="0" applyBorder="0" applyAlignment="0" applyProtection="0"/>
    <xf numFmtId="38" fontId="100" fillId="10" borderId="0" applyNumberFormat="0" applyBorder="0" applyAlignment="0" applyProtection="0"/>
    <xf numFmtId="38" fontId="100" fillId="10" borderId="0" applyNumberFormat="0" applyBorder="0" applyAlignment="0" applyProtection="0"/>
    <xf numFmtId="38" fontId="100" fillId="10" borderId="0" applyNumberFormat="0" applyBorder="0" applyAlignment="0" applyProtection="0"/>
    <xf numFmtId="38" fontId="100" fillId="10" borderId="0" applyNumberFormat="0" applyBorder="0" applyAlignment="0" applyProtection="0"/>
    <xf numFmtId="175" fontId="127" fillId="0" borderId="0" applyNumberFormat="0" applyFill="0" applyBorder="0" applyProtection="0">
      <alignment horizontal="right"/>
    </xf>
    <xf numFmtId="0" fontId="116" fillId="0" borderId="1" applyNumberFormat="0" applyAlignment="0" applyProtection="0">
      <alignment horizontal="left" vertical="center"/>
    </xf>
    <xf numFmtId="0" fontId="116" fillId="0" borderId="2">
      <alignment horizontal="left" vertical="center"/>
    </xf>
    <xf numFmtId="14" fontId="97" fillId="11" borderId="3">
      <alignment horizontal="center" vertical="center" wrapText="1"/>
    </xf>
    <xf numFmtId="0" fontId="158" fillId="0" borderId="36" applyNumberFormat="0" applyFill="0" applyAlignment="0" applyProtection="0"/>
    <xf numFmtId="0" fontId="159" fillId="0" borderId="37" applyNumberFormat="0" applyFill="0" applyAlignment="0" applyProtection="0"/>
    <xf numFmtId="0" fontId="160" fillId="0" borderId="38" applyNumberFormat="0" applyFill="0" applyAlignment="0" applyProtection="0"/>
    <xf numFmtId="0" fontId="160" fillId="0" borderId="0" applyNumberFormat="0" applyFill="0" applyBorder="0" applyAlignment="0" applyProtection="0"/>
    <xf numFmtId="38" fontId="99" fillId="0" borderId="0"/>
    <xf numFmtId="40" fontId="99" fillId="0" borderId="0"/>
    <xf numFmtId="0" fontId="161" fillId="59" borderId="34" applyNumberFormat="0" applyAlignment="0" applyProtection="0"/>
    <xf numFmtId="10" fontId="100" fillId="12" borderId="4" applyNumberFormat="0" applyBorder="0" applyAlignment="0" applyProtection="0"/>
    <xf numFmtId="10" fontId="100" fillId="12" borderId="4" applyNumberFormat="0" applyBorder="0" applyAlignment="0" applyProtection="0"/>
    <xf numFmtId="10" fontId="100" fillId="12" borderId="4" applyNumberFormat="0" applyBorder="0" applyAlignment="0" applyProtection="0"/>
    <xf numFmtId="10" fontId="100" fillId="12" borderId="4" applyNumberFormat="0" applyBorder="0" applyAlignment="0" applyProtection="0"/>
    <xf numFmtId="41" fontId="142" fillId="13" borderId="5">
      <alignment horizontal="left"/>
      <protection locked="0"/>
    </xf>
    <xf numFmtId="10" fontId="142" fillId="13" borderId="5">
      <alignment horizontal="right"/>
      <protection locked="0"/>
    </xf>
    <xf numFmtId="41" fontId="142" fillId="13" borderId="5">
      <alignment horizontal="left"/>
      <protection locked="0"/>
    </xf>
    <xf numFmtId="0" fontId="100" fillId="10" borderId="0"/>
    <xf numFmtId="3" fontId="143" fillId="0" borderId="0" applyFill="0" applyBorder="0" applyAlignment="0" applyProtection="0"/>
    <xf numFmtId="0" fontId="162" fillId="0" borderId="39" applyNumberFormat="0" applyFill="0" applyAlignment="0" applyProtection="0"/>
    <xf numFmtId="44" fontId="97" fillId="0" borderId="6" applyNumberFormat="0" applyFont="0" applyAlignment="0">
      <alignment horizontal="center"/>
    </xf>
    <xf numFmtId="44" fontId="97" fillId="0" borderId="6" applyNumberFormat="0" applyFont="0" applyAlignment="0">
      <alignment horizontal="center"/>
    </xf>
    <xf numFmtId="44" fontId="97" fillId="0" borderId="6" applyNumberFormat="0" applyFont="0" applyAlignment="0">
      <alignment horizontal="center"/>
    </xf>
    <xf numFmtId="44" fontId="97" fillId="0" borderId="6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44" fontId="97" fillId="0" borderId="7" applyNumberFormat="0" applyFont="0" applyAlignment="0">
      <alignment horizontal="center"/>
    </xf>
    <xf numFmtId="0" fontId="163" fillId="60" borderId="0" applyNumberFormat="0" applyBorder="0" applyAlignment="0" applyProtection="0"/>
    <xf numFmtId="37" fontId="128" fillId="0" borderId="0"/>
    <xf numFmtId="170" fontId="105" fillId="0" borderId="0"/>
    <xf numFmtId="182" fontId="98" fillId="0" borderId="0"/>
    <xf numFmtId="182" fontId="98" fillId="0" borderId="0"/>
    <xf numFmtId="182" fontId="98" fillId="0" borderId="0"/>
    <xf numFmtId="0" fontId="98" fillId="0" borderId="0"/>
    <xf numFmtId="0" fontId="151" fillId="0" borderId="0"/>
    <xf numFmtId="0" fontId="96" fillId="0" borderId="0"/>
    <xf numFmtId="0" fontId="96" fillId="0" borderId="0"/>
    <xf numFmtId="169" fontId="118" fillId="0" borderId="0">
      <alignment horizontal="left" wrapText="1"/>
    </xf>
    <xf numFmtId="0" fontId="98" fillId="0" borderId="0"/>
    <xf numFmtId="37" fontId="98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98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98" fillId="0" borderId="0"/>
    <xf numFmtId="0" fontId="124" fillId="0" borderId="0"/>
    <xf numFmtId="0" fontId="98" fillId="0" borderId="0"/>
    <xf numFmtId="0" fontId="9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50" fillId="0" borderId="0"/>
    <xf numFmtId="0" fontId="98" fillId="0" borderId="0"/>
    <xf numFmtId="0" fontId="98" fillId="0" borderId="0"/>
    <xf numFmtId="0" fontId="96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51" fillId="0" borderId="0"/>
    <xf numFmtId="0" fontId="151" fillId="0" borderId="0"/>
    <xf numFmtId="0" fontId="106" fillId="0" borderId="0"/>
    <xf numFmtId="0" fontId="119" fillId="0" borderId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21" fillId="61" borderId="40" applyNumberFormat="0" applyFont="0" applyAlignment="0" applyProtection="0"/>
    <xf numFmtId="0" fontId="96" fillId="61" borderId="40" applyNumberFormat="0" applyFont="0" applyAlignment="0" applyProtection="0"/>
    <xf numFmtId="0" fontId="164" fillId="56" borderId="41" applyNumberFormat="0" applyAlignment="0" applyProtection="0"/>
    <xf numFmtId="0" fontId="104" fillId="0" borderId="0"/>
    <xf numFmtId="0" fontId="104" fillId="0" borderId="0"/>
    <xf numFmtId="0" fontId="137" fillId="0" borderId="0"/>
    <xf numFmtId="9" fontId="98" fillId="0" borderId="0" applyFont="0" applyFill="0" applyBorder="0" applyAlignment="0" applyProtection="0"/>
    <xf numFmtId="167" fontId="98" fillId="0" borderId="0" applyFont="0" applyFill="0" applyBorder="0" applyAlignment="0" applyProtection="0"/>
    <xf numFmtId="10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18" fillId="0" borderId="0" applyFont="0" applyFill="0" applyBorder="0" applyAlignment="0" applyProtection="0"/>
    <xf numFmtId="41" fontId="98" fillId="15" borderId="5"/>
    <xf numFmtId="0" fontId="103" fillId="0" borderId="0" applyNumberFormat="0" applyFont="0" applyFill="0" applyBorder="0" applyAlignment="0" applyProtection="0">
      <alignment horizontal="left"/>
    </xf>
    <xf numFmtId="15" fontId="103" fillId="0" borderId="0" applyFont="0" applyFill="0" applyBorder="0" applyAlignment="0" applyProtection="0"/>
    <xf numFmtId="4" fontId="103" fillId="0" borderId="0" applyFont="0" applyFill="0" applyBorder="0" applyAlignment="0" applyProtection="0"/>
    <xf numFmtId="0" fontId="129" fillId="0" borderId="3">
      <alignment horizontal="center"/>
    </xf>
    <xf numFmtId="3" fontId="103" fillId="0" borderId="0" applyFont="0" applyFill="0" applyBorder="0" applyAlignment="0" applyProtection="0"/>
    <xf numFmtId="0" fontId="103" fillId="16" borderId="0" applyNumberFormat="0" applyFont="0" applyBorder="0" applyAlignment="0" applyProtection="0"/>
    <xf numFmtId="0" fontId="137" fillId="0" borderId="0"/>
    <xf numFmtId="3" fontId="144" fillId="0" borderId="0" applyFill="0" applyBorder="0" applyAlignment="0" applyProtection="0"/>
    <xf numFmtId="0" fontId="145" fillId="0" borderId="0"/>
    <xf numFmtId="3" fontId="144" fillId="0" borderId="0" applyFill="0" applyBorder="0" applyAlignment="0" applyProtection="0"/>
    <xf numFmtId="42" fontId="98" fillId="12" borderId="0"/>
    <xf numFmtId="42" fontId="98" fillId="12" borderId="9">
      <alignment vertical="center"/>
    </xf>
    <xf numFmtId="0" fontId="97" fillId="12" borderId="10" applyNumberFormat="0">
      <alignment horizontal="center" vertical="center" wrapText="1"/>
    </xf>
    <xf numFmtId="10" fontId="98" fillId="12" borderId="0"/>
    <xf numFmtId="183" fontId="98" fillId="12" borderId="0"/>
    <xf numFmtId="164" fontId="99" fillId="0" borderId="0" applyBorder="0" applyAlignment="0"/>
    <xf numFmtId="42" fontId="98" fillId="12" borderId="11">
      <alignment horizontal="left"/>
    </xf>
    <xf numFmtId="183" fontId="146" fillId="12" borderId="11">
      <alignment horizontal="left"/>
    </xf>
    <xf numFmtId="164" fontId="99" fillId="0" borderId="0" applyBorder="0" applyAlignment="0"/>
    <xf numFmtId="14" fontId="118" fillId="0" borderId="0" applyNumberFormat="0" applyFill="0" applyBorder="0" applyAlignment="0" applyProtection="0">
      <alignment horizontal="left"/>
    </xf>
    <xf numFmtId="184" fontId="98" fillId="0" borderId="0" applyFont="0" applyFill="0" applyAlignment="0">
      <alignment horizontal="right"/>
    </xf>
    <xf numFmtId="4" fontId="110" fillId="14" borderId="12" applyNumberFormat="0" applyProtection="0">
      <alignment vertical="center"/>
    </xf>
    <xf numFmtId="4" fontId="130" fillId="13" borderId="12" applyNumberFormat="0" applyProtection="0">
      <alignment vertical="center"/>
    </xf>
    <xf numFmtId="4" fontId="110" fillId="13" borderId="12" applyNumberFormat="0" applyProtection="0">
      <alignment horizontal="left" vertical="center" indent="1"/>
    </xf>
    <xf numFmtId="0" fontId="110" fillId="13" borderId="12" applyNumberFormat="0" applyProtection="0">
      <alignment horizontal="left" vertical="top" indent="1"/>
    </xf>
    <xf numFmtId="4" fontId="110" fillId="17" borderId="0" applyNumberFormat="0" applyProtection="0">
      <alignment horizontal="left" vertical="center" indent="1"/>
    </xf>
    <xf numFmtId="0" fontId="98" fillId="18" borderId="0" applyNumberFormat="0" applyProtection="0">
      <alignment horizontal="left" vertical="center" indent="1"/>
    </xf>
    <xf numFmtId="4" fontId="109" fillId="2" borderId="12" applyNumberFormat="0" applyProtection="0">
      <alignment horizontal="right" vertical="center"/>
    </xf>
    <xf numFmtId="4" fontId="109" fillId="3" borderId="12" applyNumberFormat="0" applyProtection="0">
      <alignment horizontal="right" vertical="center"/>
    </xf>
    <xf numFmtId="4" fontId="109" fillId="7" borderId="12" applyNumberFormat="0" applyProtection="0">
      <alignment horizontal="right" vertical="center"/>
    </xf>
    <xf numFmtId="4" fontId="109" fillId="5" borderId="12" applyNumberFormat="0" applyProtection="0">
      <alignment horizontal="right" vertical="center"/>
    </xf>
    <xf numFmtId="4" fontId="109" fillId="6" borderId="12" applyNumberFormat="0" applyProtection="0">
      <alignment horizontal="right" vertical="center"/>
    </xf>
    <xf numFmtId="4" fontId="109" fillId="9" borderId="12" applyNumberFormat="0" applyProtection="0">
      <alignment horizontal="right" vertical="center"/>
    </xf>
    <xf numFmtId="4" fontId="109" fillId="8" borderId="12" applyNumberFormat="0" applyProtection="0">
      <alignment horizontal="right" vertical="center"/>
    </xf>
    <xf numFmtId="4" fontId="109" fillId="19" borderId="12" applyNumberFormat="0" applyProtection="0">
      <alignment horizontal="right" vertical="center"/>
    </xf>
    <xf numFmtId="4" fontId="109" fillId="4" borderId="12" applyNumberFormat="0" applyProtection="0">
      <alignment horizontal="right" vertical="center"/>
    </xf>
    <xf numFmtId="4" fontId="110" fillId="20" borderId="13" applyNumberFormat="0" applyProtection="0">
      <alignment horizontal="left" vertical="center" indent="1"/>
    </xf>
    <xf numFmtId="4" fontId="109" fillId="21" borderId="0" applyNumberFormat="0" applyProtection="0">
      <alignment horizontal="left" vertical="center" indent="1"/>
    </xf>
    <xf numFmtId="4" fontId="131" fillId="22" borderId="0" applyNumberFormat="0" applyProtection="0">
      <alignment horizontal="left" vertical="center" indent="1"/>
    </xf>
    <xf numFmtId="4" fontId="109" fillId="23" borderId="12" applyNumberFormat="0" applyProtection="0">
      <alignment horizontal="right" vertical="center"/>
    </xf>
    <xf numFmtId="4" fontId="109" fillId="21" borderId="0" applyNumberFormat="0" applyProtection="0">
      <alignment horizontal="left" vertical="center" indent="1"/>
    </xf>
    <xf numFmtId="4" fontId="109" fillId="17" borderId="0" applyNumberFormat="0" applyProtection="0">
      <alignment horizontal="left" vertical="center" indent="1"/>
    </xf>
    <xf numFmtId="0" fontId="98" fillId="22" borderId="12" applyNumberFormat="0" applyProtection="0">
      <alignment horizontal="left" vertical="center" indent="1"/>
    </xf>
    <xf numFmtId="0" fontId="98" fillId="22" borderId="12" applyNumberFormat="0" applyProtection="0">
      <alignment horizontal="left" vertical="top" indent="1"/>
    </xf>
    <xf numFmtId="0" fontId="98" fillId="17" borderId="12" applyNumberFormat="0" applyProtection="0">
      <alignment horizontal="left" vertical="center" indent="1"/>
    </xf>
    <xf numFmtId="0" fontId="98" fillId="17" borderId="12" applyNumberFormat="0" applyProtection="0">
      <alignment horizontal="left" vertical="top" indent="1"/>
    </xf>
    <xf numFmtId="0" fontId="98" fillId="24" borderId="12" applyNumberFormat="0" applyProtection="0">
      <alignment horizontal="left" vertical="center" indent="1"/>
    </xf>
    <xf numFmtId="0" fontId="98" fillId="24" borderId="12" applyNumberFormat="0" applyProtection="0">
      <alignment horizontal="left" vertical="top" indent="1"/>
    </xf>
    <xf numFmtId="0" fontId="98" fillId="15" borderId="12" applyNumberFormat="0" applyProtection="0">
      <alignment horizontal="left" vertical="center" indent="1"/>
    </xf>
    <xf numFmtId="0" fontId="98" fillId="15" borderId="12" applyNumberFormat="0" applyProtection="0">
      <alignment horizontal="left" vertical="top" indent="1"/>
    </xf>
    <xf numFmtId="0" fontId="98" fillId="0" borderId="0"/>
    <xf numFmtId="4" fontId="109" fillId="25" borderId="12" applyNumberFormat="0" applyProtection="0">
      <alignment vertical="center"/>
    </xf>
    <xf numFmtId="4" fontId="132" fillId="25" borderId="12" applyNumberFormat="0" applyProtection="0">
      <alignment vertical="center"/>
    </xf>
    <xf numFmtId="4" fontId="109" fillId="25" borderId="12" applyNumberFormat="0" applyProtection="0">
      <alignment horizontal="left" vertical="center" indent="1"/>
    </xf>
    <xf numFmtId="0" fontId="109" fillId="25" borderId="12" applyNumberFormat="0" applyProtection="0">
      <alignment horizontal="left" vertical="top" indent="1"/>
    </xf>
    <xf numFmtId="4" fontId="109" fillId="21" borderId="12" applyNumberFormat="0" applyProtection="0">
      <alignment horizontal="right" vertical="center"/>
    </xf>
    <xf numFmtId="4" fontId="132" fillId="21" borderId="12" applyNumberFormat="0" applyProtection="0">
      <alignment horizontal="right" vertical="center"/>
    </xf>
    <xf numFmtId="4" fontId="109" fillId="23" borderId="12" applyNumberFormat="0" applyProtection="0">
      <alignment horizontal="left" vertical="center" indent="1"/>
    </xf>
    <xf numFmtId="0" fontId="109" fillId="17" borderId="12" applyNumberFormat="0" applyProtection="0">
      <alignment horizontal="left" vertical="top" indent="1"/>
    </xf>
    <xf numFmtId="4" fontId="133" fillId="26" borderId="0" applyNumberFormat="0" applyProtection="0">
      <alignment horizontal="left" vertical="center" indent="1"/>
    </xf>
    <xf numFmtId="4" fontId="111" fillId="21" borderId="12" applyNumberFormat="0" applyProtection="0">
      <alignment horizontal="right" vertical="center"/>
    </xf>
    <xf numFmtId="39" fontId="98" fillId="27" borderId="0"/>
    <xf numFmtId="38" fontId="100" fillId="0" borderId="14"/>
    <xf numFmtId="38" fontId="100" fillId="0" borderId="14"/>
    <xf numFmtId="38" fontId="100" fillId="0" borderId="14"/>
    <xf numFmtId="38" fontId="100" fillId="0" borderId="14"/>
    <xf numFmtId="38" fontId="99" fillId="0" borderId="11"/>
    <xf numFmtId="39" fontId="118" fillId="28" borderId="0"/>
    <xf numFmtId="169" fontId="98" fillId="0" borderId="0">
      <alignment horizontal="left" wrapText="1"/>
    </xf>
    <xf numFmtId="176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169" fontId="98" fillId="0" borderId="0">
      <alignment horizontal="left" wrapText="1"/>
    </xf>
    <xf numFmtId="40" fontId="147" fillId="0" borderId="0" applyBorder="0">
      <alignment horizontal="right"/>
    </xf>
    <xf numFmtId="41" fontId="115" fillId="12" borderId="0">
      <alignment horizontal="left"/>
    </xf>
    <xf numFmtId="0" fontId="134" fillId="0" borderId="0"/>
    <xf numFmtId="0" fontId="122" fillId="0" borderId="0" applyFill="0" applyBorder="0" applyProtection="0">
      <alignment horizontal="left" vertical="top"/>
    </xf>
    <xf numFmtId="0" fontId="165" fillId="0" borderId="0" applyNumberFormat="0" applyFill="0" applyBorder="0" applyAlignment="0" applyProtection="0"/>
    <xf numFmtId="185" fontId="148" fillId="12" borderId="0">
      <alignment horizontal="left" vertical="center"/>
    </xf>
    <xf numFmtId="0" fontId="97" fillId="12" borderId="0">
      <alignment horizontal="left" wrapText="1"/>
    </xf>
    <xf numFmtId="0" fontId="149" fillId="0" borderId="0">
      <alignment horizontal="left" vertical="center"/>
    </xf>
    <xf numFmtId="0" fontId="166" fillId="0" borderId="42" applyNumberFormat="0" applyFill="0" applyAlignment="0" applyProtection="0"/>
    <xf numFmtId="0" fontId="137" fillId="0" borderId="15"/>
    <xf numFmtId="0" fontId="167" fillId="0" borderId="0" applyNumberFormat="0" applyFill="0" applyBorder="0" applyAlignment="0" applyProtection="0"/>
    <xf numFmtId="0" fontId="96" fillId="0" borderId="0"/>
    <xf numFmtId="41" fontId="151" fillId="0" borderId="0" applyFont="0" applyFill="0" applyBorder="0" applyAlignment="0" applyProtection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9" fillId="61" borderId="40" applyNumberFormat="0" applyFont="0" applyAlignment="0" applyProtection="0"/>
    <xf numFmtId="0" fontId="89" fillId="0" borderId="0"/>
    <xf numFmtId="0" fontId="89" fillId="31" borderId="0" applyNumberFormat="0" applyBorder="0" applyAlignment="0" applyProtection="0"/>
    <xf numFmtId="0" fontId="89" fillId="37" borderId="0" applyNumberFormat="0" applyBorder="0" applyAlignment="0" applyProtection="0"/>
    <xf numFmtId="0" fontId="89" fillId="32" borderId="0" applyNumberFormat="0" applyBorder="0" applyAlignment="0" applyProtection="0"/>
    <xf numFmtId="0" fontId="89" fillId="38" borderId="0" applyNumberFormat="0" applyBorder="0" applyAlignment="0" applyProtection="0"/>
    <xf numFmtId="0" fontId="89" fillId="33" borderId="0" applyNumberFormat="0" applyBorder="0" applyAlignment="0" applyProtection="0"/>
    <xf numFmtId="0" fontId="89" fillId="39" borderId="0" applyNumberFormat="0" applyBorder="0" applyAlignment="0" applyProtection="0"/>
    <xf numFmtId="0" fontId="89" fillId="34" borderId="0" applyNumberFormat="0" applyBorder="0" applyAlignment="0" applyProtection="0"/>
    <xf numFmtId="0" fontId="89" fillId="40" borderId="0" applyNumberFormat="0" applyBorder="0" applyAlignment="0" applyProtection="0"/>
    <xf numFmtId="0" fontId="89" fillId="35" borderId="0" applyNumberFormat="0" applyBorder="0" applyAlignment="0" applyProtection="0"/>
    <xf numFmtId="0" fontId="89" fillId="41" borderId="0" applyNumberFormat="0" applyBorder="0" applyAlignment="0" applyProtection="0"/>
    <xf numFmtId="0" fontId="89" fillId="36" borderId="0" applyNumberFormat="0" applyBorder="0" applyAlignment="0" applyProtection="0"/>
    <xf numFmtId="0" fontId="89" fillId="42" borderId="0" applyNumberFormat="0" applyBorder="0" applyAlignment="0" applyProtection="0"/>
    <xf numFmtId="0" fontId="88" fillId="0" borderId="0"/>
    <xf numFmtId="0" fontId="88" fillId="0" borderId="0"/>
    <xf numFmtId="0" fontId="88" fillId="61" borderId="40" applyNumberFormat="0" applyFont="0" applyAlignment="0" applyProtection="0"/>
    <xf numFmtId="0" fontId="88" fillId="0" borderId="0"/>
    <xf numFmtId="0" fontId="88" fillId="31" borderId="0" applyNumberFormat="0" applyBorder="0" applyAlignment="0" applyProtection="0"/>
    <xf numFmtId="0" fontId="88" fillId="37" borderId="0" applyNumberFormat="0" applyBorder="0" applyAlignment="0" applyProtection="0"/>
    <xf numFmtId="0" fontId="88" fillId="32" borderId="0" applyNumberFormat="0" applyBorder="0" applyAlignment="0" applyProtection="0"/>
    <xf numFmtId="0" fontId="88" fillId="38" borderId="0" applyNumberFormat="0" applyBorder="0" applyAlignment="0" applyProtection="0"/>
    <xf numFmtId="0" fontId="88" fillId="33" borderId="0" applyNumberFormat="0" applyBorder="0" applyAlignment="0" applyProtection="0"/>
    <xf numFmtId="0" fontId="88" fillId="39" borderId="0" applyNumberFormat="0" applyBorder="0" applyAlignment="0" applyProtection="0"/>
    <xf numFmtId="0" fontId="88" fillId="34" borderId="0" applyNumberFormat="0" applyBorder="0" applyAlignment="0" applyProtection="0"/>
    <xf numFmtId="0" fontId="88" fillId="40" borderId="0" applyNumberFormat="0" applyBorder="0" applyAlignment="0" applyProtection="0"/>
    <xf numFmtId="0" fontId="88" fillId="35" borderId="0" applyNumberFormat="0" applyBorder="0" applyAlignment="0" applyProtection="0"/>
    <xf numFmtId="0" fontId="88" fillId="41" borderId="0" applyNumberFormat="0" applyBorder="0" applyAlignment="0" applyProtection="0"/>
    <xf numFmtId="0" fontId="88" fillId="36" borderId="0" applyNumberFormat="0" applyBorder="0" applyAlignment="0" applyProtection="0"/>
    <xf numFmtId="0" fontId="88" fillId="42" borderId="0" applyNumberFormat="0" applyBorder="0" applyAlignment="0" applyProtection="0"/>
    <xf numFmtId="0" fontId="98" fillId="0" borderId="0"/>
    <xf numFmtId="0" fontId="98" fillId="0" borderId="0"/>
    <xf numFmtId="0" fontId="88" fillId="0" borderId="0"/>
    <xf numFmtId="0" fontId="88" fillId="0" borderId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5" borderId="0" applyNumberFormat="0" applyBorder="0" applyAlignment="0" applyProtection="0"/>
    <xf numFmtId="0" fontId="88" fillId="35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9" borderId="0" applyNumberFormat="0" applyBorder="0" applyAlignment="0" applyProtection="0"/>
    <xf numFmtId="0" fontId="88" fillId="39" borderId="0" applyNumberFormat="0" applyBorder="0" applyAlignment="0" applyProtection="0"/>
    <xf numFmtId="0" fontId="88" fillId="40" borderId="0" applyNumberFormat="0" applyBorder="0" applyAlignment="0" applyProtection="0"/>
    <xf numFmtId="0" fontId="88" fillId="40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2" borderId="0" applyNumberFormat="0" applyBorder="0" applyAlignment="0" applyProtection="0"/>
    <xf numFmtId="0" fontId="88" fillId="42" borderId="0" applyNumberFormat="0" applyBorder="0" applyAlignment="0" applyProtection="0"/>
    <xf numFmtId="43" fontId="98" fillId="0" borderId="0" applyFont="0" applyFill="0" applyBorder="0" applyAlignment="0" applyProtection="0"/>
    <xf numFmtId="43" fontId="88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8" fillId="0" borderId="0"/>
    <xf numFmtId="0" fontId="88" fillId="0" borderId="0"/>
    <xf numFmtId="0" fontId="88" fillId="0" borderId="0"/>
    <xf numFmtId="9" fontId="9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8" fillId="0" borderId="0"/>
    <xf numFmtId="0" fontId="88" fillId="0" borderId="0"/>
    <xf numFmtId="43" fontId="98" fillId="0" borderId="0" applyFont="0" applyFill="0" applyBorder="0" applyAlignment="0" applyProtection="0"/>
    <xf numFmtId="0" fontId="88" fillId="0" borderId="0"/>
    <xf numFmtId="0" fontId="88" fillId="0" borderId="0"/>
    <xf numFmtId="0" fontId="98" fillId="0" borderId="0"/>
    <xf numFmtId="41" fontId="88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41" fontId="98" fillId="0" borderId="0" applyFont="0" applyFill="0" applyBorder="0" applyAlignment="0" applyProtection="0"/>
    <xf numFmtId="0" fontId="88" fillId="0" borderId="0"/>
    <xf numFmtId="0" fontId="88" fillId="0" borderId="0"/>
    <xf numFmtId="0" fontId="88" fillId="61" borderId="40" applyNumberFormat="0" applyFont="0" applyAlignment="0" applyProtection="0"/>
    <xf numFmtId="0" fontId="88" fillId="0" borderId="0"/>
    <xf numFmtId="0" fontId="88" fillId="31" borderId="0" applyNumberFormat="0" applyBorder="0" applyAlignment="0" applyProtection="0"/>
    <xf numFmtId="0" fontId="88" fillId="37" borderId="0" applyNumberFormat="0" applyBorder="0" applyAlignment="0" applyProtection="0"/>
    <xf numFmtId="0" fontId="88" fillId="32" borderId="0" applyNumberFormat="0" applyBorder="0" applyAlignment="0" applyProtection="0"/>
    <xf numFmtId="0" fontId="88" fillId="38" borderId="0" applyNumberFormat="0" applyBorder="0" applyAlignment="0" applyProtection="0"/>
    <xf numFmtId="0" fontId="88" fillId="33" borderId="0" applyNumberFormat="0" applyBorder="0" applyAlignment="0" applyProtection="0"/>
    <xf numFmtId="0" fontId="88" fillId="39" borderId="0" applyNumberFormat="0" applyBorder="0" applyAlignment="0" applyProtection="0"/>
    <xf numFmtId="0" fontId="88" fillId="34" borderId="0" applyNumberFormat="0" applyBorder="0" applyAlignment="0" applyProtection="0"/>
    <xf numFmtId="0" fontId="88" fillId="40" borderId="0" applyNumberFormat="0" applyBorder="0" applyAlignment="0" applyProtection="0"/>
    <xf numFmtId="0" fontId="88" fillId="35" borderId="0" applyNumberFormat="0" applyBorder="0" applyAlignment="0" applyProtection="0"/>
    <xf numFmtId="0" fontId="88" fillId="41" borderId="0" applyNumberFormat="0" applyBorder="0" applyAlignment="0" applyProtection="0"/>
    <xf numFmtId="0" fontId="88" fillId="36" borderId="0" applyNumberFormat="0" applyBorder="0" applyAlignment="0" applyProtection="0"/>
    <xf numFmtId="0" fontId="88" fillId="42" borderId="0" applyNumberFormat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44" fontId="88" fillId="0" borderId="0" applyFont="0" applyFill="0" applyBorder="0" applyAlignment="0" applyProtection="0"/>
    <xf numFmtId="0" fontId="88" fillId="0" borderId="0"/>
    <xf numFmtId="9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8" fillId="0" borderId="0"/>
    <xf numFmtId="0" fontId="98" fillId="0" borderId="0"/>
    <xf numFmtId="0" fontId="98" fillId="0" borderId="0"/>
    <xf numFmtId="0" fontId="87" fillId="0" borderId="0"/>
    <xf numFmtId="0" fontId="86" fillId="0" borderId="0"/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5" fillId="0" borderId="0"/>
    <xf numFmtId="0" fontId="84" fillId="0" borderId="0"/>
    <xf numFmtId="0" fontId="83" fillId="0" borderId="0"/>
    <xf numFmtId="0" fontId="82" fillId="0" borderId="0"/>
    <xf numFmtId="9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80" fillId="0" borderId="0"/>
    <xf numFmtId="0" fontId="79" fillId="0" borderId="0"/>
    <xf numFmtId="0" fontId="78" fillId="0" borderId="0"/>
    <xf numFmtId="0" fontId="77" fillId="0" borderId="0"/>
    <xf numFmtId="9" fontId="77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43" fontId="69" fillId="0" borderId="0" applyFont="0" applyFill="0" applyBorder="0" applyAlignment="0" applyProtection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4" fontId="179" fillId="0" borderId="0" applyFont="0" applyFill="0" applyBorder="0" applyAlignment="0" applyProtection="0"/>
    <xf numFmtId="43" fontId="118" fillId="0" borderId="0" applyFont="0" applyFill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9" fillId="23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96" fillId="66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09" fillId="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6" fillId="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09" fillId="6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96" fillId="67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09" fillId="68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96" fillId="6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109" fillId="66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09" fillId="2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96" fillId="67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09" fillId="70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96" fillId="71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09" fillId="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109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96" fillId="14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09" fillId="72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96" fillId="2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09" fillId="70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96" fillId="7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09" fillId="69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96" fillId="67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88" fillId="70" borderId="0" applyNumberFormat="0" applyBorder="0" applyAlignment="0" applyProtection="0"/>
    <xf numFmtId="0" fontId="189" fillId="71" borderId="0" applyNumberFormat="0" applyBorder="0" applyAlignment="0" applyProtection="0"/>
    <xf numFmtId="0" fontId="152" fillId="43" borderId="0" applyNumberFormat="0" applyBorder="0" applyAlignment="0" applyProtection="0"/>
    <xf numFmtId="0" fontId="189" fillId="7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52" fillId="43" borderId="0" applyNumberFormat="0" applyBorder="0" applyAlignment="0" applyProtection="0"/>
    <xf numFmtId="0" fontId="188" fillId="3" borderId="0" applyNumberFormat="0" applyBorder="0" applyAlignment="0" applyProtection="0"/>
    <xf numFmtId="0" fontId="189" fillId="9" borderId="0" applyNumberFormat="0" applyBorder="0" applyAlignment="0" applyProtection="0"/>
    <xf numFmtId="0" fontId="152" fillId="44" borderId="0" applyNumberFormat="0" applyBorder="0" applyAlignment="0" applyProtection="0"/>
    <xf numFmtId="0" fontId="189" fillId="3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52" fillId="44" borderId="0" applyNumberFormat="0" applyBorder="0" applyAlignment="0" applyProtection="0"/>
    <xf numFmtId="0" fontId="188" fillId="8" borderId="0" applyNumberFormat="0" applyBorder="0" applyAlignment="0" applyProtection="0"/>
    <xf numFmtId="0" fontId="189" fillId="5" borderId="0" applyNumberFormat="0" applyBorder="0" applyAlignment="0" applyProtection="0"/>
    <xf numFmtId="0" fontId="152" fillId="45" borderId="0" applyNumberFormat="0" applyBorder="0" applyAlignment="0" applyProtection="0"/>
    <xf numFmtId="0" fontId="189" fillId="4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52" fillId="45" borderId="0" applyNumberFormat="0" applyBorder="0" applyAlignment="0" applyProtection="0"/>
    <xf numFmtId="0" fontId="188" fillId="72" borderId="0" applyNumberFormat="0" applyBorder="0" applyAlignment="0" applyProtection="0"/>
    <xf numFmtId="0" fontId="189" fillId="2" borderId="0" applyNumberFormat="0" applyBorder="0" applyAlignment="0" applyProtection="0"/>
    <xf numFmtId="0" fontId="152" fillId="46" borderId="0" applyNumberFormat="0" applyBorder="0" applyAlignment="0" applyProtection="0"/>
    <xf numFmtId="0" fontId="189" fillId="74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52" fillId="46" borderId="0" applyNumberFormat="0" applyBorder="0" applyAlignment="0" applyProtection="0"/>
    <xf numFmtId="0" fontId="188" fillId="70" borderId="0" applyNumberFormat="0" applyBorder="0" applyAlignment="0" applyProtection="0"/>
    <xf numFmtId="0" fontId="189" fillId="71" borderId="0" applyNumberFormat="0" applyBorder="0" applyAlignment="0" applyProtection="0"/>
    <xf numFmtId="0" fontId="152" fillId="47" borderId="0" applyNumberFormat="0" applyBorder="0" applyAlignment="0" applyProtection="0"/>
    <xf numFmtId="0" fontId="189" fillId="75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52" fillId="47" borderId="0" applyNumberFormat="0" applyBorder="0" applyAlignment="0" applyProtection="0"/>
    <xf numFmtId="0" fontId="188" fillId="69" borderId="0" applyNumberFormat="0" applyBorder="0" applyAlignment="0" applyProtection="0"/>
    <xf numFmtId="0" fontId="189" fillId="3" borderId="0" applyNumberFormat="0" applyBorder="0" applyAlignment="0" applyProtection="0"/>
    <xf numFmtId="0" fontId="152" fillId="48" borderId="0" applyNumberFormat="0" applyBorder="0" applyAlignment="0" applyProtection="0"/>
    <xf numFmtId="0" fontId="189" fillId="6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152" fillId="48" borderId="0" applyNumberFormat="0" applyBorder="0" applyAlignment="0" applyProtection="0"/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189" fillId="78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89" fillId="7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89" fillId="80" borderId="0" applyNumberFormat="0" applyBorder="0" applyAlignment="0" applyProtection="0"/>
    <xf numFmtId="0" fontId="189" fillId="81" borderId="0" applyNumberFormat="0" applyBorder="0" applyAlignment="0" applyProtection="0"/>
    <xf numFmtId="0" fontId="189" fillId="81" borderId="0" applyNumberFormat="0" applyBorder="0" applyAlignment="0" applyProtection="0"/>
    <xf numFmtId="0" fontId="189" fillId="81" borderId="0" applyNumberFormat="0" applyBorder="0" applyAlignment="0" applyProtection="0"/>
    <xf numFmtId="0" fontId="189" fillId="81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96" fillId="82" borderId="0" applyNumberFormat="0" applyBorder="0" applyAlignment="0" applyProtection="0"/>
    <xf numFmtId="0" fontId="96" fillId="83" borderId="0" applyNumberFormat="0" applyBorder="0" applyAlignment="0" applyProtection="0"/>
    <xf numFmtId="0" fontId="189" fillId="84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89" fillId="7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89" fillId="85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189" fillId="9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152" fillId="50" borderId="0" applyNumberFormat="0" applyBorder="0" applyAlignment="0" applyProtection="0"/>
    <xf numFmtId="0" fontId="96" fillId="86" borderId="0" applyNumberFormat="0" applyBorder="0" applyAlignment="0" applyProtection="0"/>
    <xf numFmtId="0" fontId="96" fillId="87" borderId="0" applyNumberFormat="0" applyBorder="0" applyAlignment="0" applyProtection="0"/>
    <xf numFmtId="0" fontId="189" fillId="88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89" fillId="8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89" fillId="84" borderId="0" applyNumberFormat="0" applyBorder="0" applyAlignment="0" applyProtection="0"/>
    <xf numFmtId="0" fontId="189" fillId="5" borderId="0" applyNumberFormat="0" applyBorder="0" applyAlignment="0" applyProtection="0"/>
    <xf numFmtId="0" fontId="189" fillId="5" borderId="0" applyNumberFormat="0" applyBorder="0" applyAlignment="0" applyProtection="0"/>
    <xf numFmtId="0" fontId="189" fillId="5" borderId="0" applyNumberFormat="0" applyBorder="0" applyAlignment="0" applyProtection="0"/>
    <xf numFmtId="0" fontId="189" fillId="5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152" fillId="51" borderId="0" applyNumberFormat="0" applyBorder="0" applyAlignment="0" applyProtection="0"/>
    <xf numFmtId="0" fontId="96" fillId="87" borderId="0" applyNumberFormat="0" applyBorder="0" applyAlignment="0" applyProtection="0"/>
    <xf numFmtId="0" fontId="96" fillId="88" borderId="0" applyNumberFormat="0" applyBorder="0" applyAlignment="0" applyProtection="0"/>
    <xf numFmtId="0" fontId="189" fillId="88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89" fillId="74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89" fillId="89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89" fillId="70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152" fillId="52" borderId="0" applyNumberFormat="0" applyBorder="0" applyAlignment="0" applyProtection="0"/>
    <xf numFmtId="0" fontId="96" fillId="76" borderId="0" applyNumberFormat="0" applyBorder="0" applyAlignment="0" applyProtection="0"/>
    <xf numFmtId="0" fontId="96" fillId="77" borderId="0" applyNumberFormat="0" applyBorder="0" applyAlignment="0" applyProtection="0"/>
    <xf numFmtId="0" fontId="189" fillId="77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89" fillId="75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89" fillId="90" borderId="0" applyNumberFormat="0" applyBorder="0" applyAlignment="0" applyProtection="0"/>
    <xf numFmtId="0" fontId="189" fillId="75" borderId="0" applyNumberFormat="0" applyBorder="0" applyAlignment="0" applyProtection="0"/>
    <xf numFmtId="0" fontId="189" fillId="75" borderId="0" applyNumberFormat="0" applyBorder="0" applyAlignment="0" applyProtection="0"/>
    <xf numFmtId="0" fontId="189" fillId="75" borderId="0" applyNumberFormat="0" applyBorder="0" applyAlignment="0" applyProtection="0"/>
    <xf numFmtId="0" fontId="189" fillId="75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152" fillId="53" borderId="0" applyNumberFormat="0" applyBorder="0" applyAlignment="0" applyProtection="0"/>
    <xf numFmtId="0" fontId="96" fillId="91" borderId="0" applyNumberFormat="0" applyBorder="0" applyAlignment="0" applyProtection="0"/>
    <xf numFmtId="0" fontId="96" fillId="83" borderId="0" applyNumberFormat="0" applyBorder="0" applyAlignment="0" applyProtection="0"/>
    <xf numFmtId="0" fontId="189" fillId="92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89" fillId="9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89" fillId="93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89" fillId="7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52" fillId="54" borderId="0" applyNumberFormat="0" applyBorder="0" applyAlignment="0" applyProtection="0"/>
    <xf numFmtId="0" fontId="190" fillId="83" borderId="0" applyNumberFormat="0" applyBorder="0" applyAlignment="0" applyProtection="0"/>
    <xf numFmtId="0" fontId="191" fillId="94" borderId="0" applyNumberFormat="0" applyBorder="0" applyAlignment="0" applyProtection="0"/>
    <xf numFmtId="0" fontId="153" fillId="55" borderId="0" applyNumberFormat="0" applyBorder="0" applyAlignment="0" applyProtection="0"/>
    <xf numFmtId="0" fontId="191" fillId="2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53" fillId="55" borderId="0" applyNumberFormat="0" applyBorder="0" applyAlignment="0" applyProtection="0"/>
    <xf numFmtId="0" fontId="192" fillId="95" borderId="53" applyNumberFormat="0" applyAlignment="0" applyProtection="0"/>
    <xf numFmtId="0" fontId="193" fillId="68" borderId="53" applyNumberFormat="0" applyAlignment="0" applyProtection="0"/>
    <xf numFmtId="0" fontId="154" fillId="56" borderId="34" applyNumberFormat="0" applyAlignment="0" applyProtection="0"/>
    <xf numFmtId="0" fontId="194" fillId="72" borderId="53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54" fillId="56" borderId="34" applyNumberFormat="0" applyAlignment="0" applyProtection="0"/>
    <xf numFmtId="0" fontId="195" fillId="84" borderId="54" applyNumberFormat="0" applyAlignment="0" applyProtection="0"/>
    <xf numFmtId="0" fontId="155" fillId="57" borderId="35" applyNumberFormat="0" applyAlignment="0" applyProtection="0"/>
    <xf numFmtId="0" fontId="195" fillId="96" borderId="54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0" fontId="155" fillId="57" borderId="35" applyNumberFormat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98" fillId="0" borderId="0" applyFont="0" applyFill="0" applyBorder="0" applyAlignment="0" applyProtection="0"/>
    <xf numFmtId="0" fontId="172" fillId="97" borderId="0" applyNumberFormat="0" applyBorder="0" applyAlignment="0" applyProtection="0"/>
    <xf numFmtId="0" fontId="172" fillId="98" borderId="0" applyNumberFormat="0" applyBorder="0" applyAlignment="0" applyProtection="0"/>
    <xf numFmtId="0" fontId="172" fillId="99" borderId="0" applyNumberFormat="0" applyBorder="0" applyAlignment="0" applyProtection="0"/>
    <xf numFmtId="0" fontId="197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99" fillId="100" borderId="0" applyNumberFormat="0" applyBorder="0" applyAlignment="0" applyProtection="0"/>
    <xf numFmtId="0" fontId="199" fillId="71" borderId="0" applyNumberFormat="0" applyBorder="0" applyAlignment="0" applyProtection="0"/>
    <xf numFmtId="0" fontId="157" fillId="58" borderId="0" applyNumberFormat="0" applyBorder="0" applyAlignment="0" applyProtection="0"/>
    <xf numFmtId="0" fontId="199" fillId="101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157" fillId="58" borderId="0" applyNumberFormat="0" applyBorder="0" applyAlignment="0" applyProtection="0"/>
    <xf numFmtId="0" fontId="200" fillId="0" borderId="55" applyNumberFormat="0" applyFill="0" applyAlignment="0" applyProtection="0"/>
    <xf numFmtId="0" fontId="200" fillId="0" borderId="56" applyNumberFormat="0" applyFill="0" applyAlignment="0" applyProtection="0"/>
    <xf numFmtId="0" fontId="158" fillId="0" borderId="36" applyNumberFormat="0" applyFill="0" applyAlignment="0" applyProtection="0"/>
    <xf numFmtId="0" fontId="201" fillId="0" borderId="57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158" fillId="0" borderId="36" applyNumberFormat="0" applyFill="0" applyAlignment="0" applyProtection="0"/>
    <xf numFmtId="0" fontId="202" fillId="0" borderId="58" applyNumberFormat="0" applyFill="0" applyAlignment="0" applyProtection="0"/>
    <xf numFmtId="0" fontId="202" fillId="0" borderId="59" applyNumberFormat="0" applyFill="0" applyAlignment="0" applyProtection="0"/>
    <xf numFmtId="0" fontId="159" fillId="0" borderId="37" applyNumberFormat="0" applyFill="0" applyAlignment="0" applyProtection="0"/>
    <xf numFmtId="0" fontId="203" fillId="0" borderId="58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159" fillId="0" borderId="37" applyNumberFormat="0" applyFill="0" applyAlignment="0" applyProtection="0"/>
    <xf numFmtId="0" fontId="204" fillId="0" borderId="60" applyNumberFormat="0" applyFill="0" applyAlignment="0" applyProtection="0"/>
    <xf numFmtId="0" fontId="204" fillId="0" borderId="61" applyNumberFormat="0" applyFill="0" applyAlignment="0" applyProtection="0"/>
    <xf numFmtId="0" fontId="160" fillId="0" borderId="38" applyNumberFormat="0" applyFill="0" applyAlignment="0" applyProtection="0"/>
    <xf numFmtId="0" fontId="205" fillId="0" borderId="62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160" fillId="0" borderId="38" applyNumberFormat="0" applyFill="0" applyAlignment="0" applyProtection="0"/>
    <xf numFmtId="0" fontId="204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206" fillId="69" borderId="53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207" fillId="92" borderId="53" applyNumberFormat="0" applyAlignment="0" applyProtection="0"/>
    <xf numFmtId="0" fontId="206" fillId="14" borderId="53" applyNumberFormat="0" applyAlignment="0" applyProtection="0"/>
    <xf numFmtId="0" fontId="206" fillId="14" borderId="53" applyNumberFormat="0" applyAlignment="0" applyProtection="0"/>
    <xf numFmtId="0" fontId="206" fillId="14" borderId="53" applyNumberFormat="0" applyAlignment="0" applyProtection="0"/>
    <xf numFmtId="0" fontId="206" fillId="14" borderId="53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161" fillId="59" borderId="34" applyNumberFormat="0" applyAlignment="0" applyProtection="0"/>
    <xf numFmtId="0" fontId="208" fillId="0" borderId="63" applyNumberFormat="0" applyFill="0" applyAlignment="0" applyProtection="0"/>
    <xf numFmtId="0" fontId="209" fillId="0" borderId="64" applyNumberFormat="0" applyFill="0" applyAlignment="0" applyProtection="0"/>
    <xf numFmtId="0" fontId="162" fillId="0" borderId="39" applyNumberFormat="0" applyFill="0" applyAlignment="0" applyProtection="0"/>
    <xf numFmtId="0" fontId="210" fillId="0" borderId="65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162" fillId="0" borderId="39" applyNumberFormat="0" applyFill="0" applyAlignment="0" applyProtection="0"/>
    <xf numFmtId="0" fontId="211" fillId="92" borderId="0" applyNumberFormat="0" applyBorder="0" applyAlignment="0" applyProtection="0"/>
    <xf numFmtId="0" fontId="212" fillId="14" borderId="0" applyNumberFormat="0" applyBorder="0" applyAlignment="0" applyProtection="0"/>
    <xf numFmtId="0" fontId="163" fillId="60" borderId="0" applyNumberFormat="0" applyBorder="0" applyAlignment="0" applyProtection="0"/>
    <xf numFmtId="0" fontId="211" fillId="14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163" fillId="60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63" fillId="0" borderId="0"/>
    <xf numFmtId="0" fontId="118" fillId="0" borderId="0"/>
    <xf numFmtId="0" fontId="118" fillId="0" borderId="0"/>
    <xf numFmtId="0" fontId="118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96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98" fillId="91" borderId="8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63" fillId="61" borderId="40" applyNumberFormat="0" applyFont="0" applyAlignment="0" applyProtection="0"/>
    <xf numFmtId="0" fontId="213" fillId="95" borderId="66" applyNumberFormat="0" applyAlignment="0" applyProtection="0"/>
    <xf numFmtId="0" fontId="213" fillId="68" borderId="66" applyNumberFormat="0" applyAlignment="0" applyProtection="0"/>
    <xf numFmtId="0" fontId="164" fillId="56" borderId="41" applyNumberFormat="0" applyAlignment="0" applyProtection="0"/>
    <xf numFmtId="0" fontId="213" fillId="72" borderId="66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0" fontId="164" fillId="56" borderId="41" applyNumberFormat="0" applyAlignment="0" applyProtection="0"/>
    <xf numFmtId="4" fontId="110" fillId="14" borderId="12" applyNumberFormat="0" applyProtection="0">
      <alignment vertical="center"/>
    </xf>
    <xf numFmtId="4" fontId="109" fillId="13" borderId="66" applyNumberFormat="0" applyProtection="0">
      <alignment vertical="center"/>
    </xf>
    <xf numFmtId="4" fontId="130" fillId="13" borderId="12" applyNumberFormat="0" applyProtection="0">
      <alignment vertical="center"/>
    </xf>
    <xf numFmtId="4" fontId="132" fillId="13" borderId="66" applyNumberFormat="0" applyProtection="0">
      <alignment vertical="center"/>
    </xf>
    <xf numFmtId="4" fontId="110" fillId="13" borderId="12" applyNumberFormat="0" applyProtection="0">
      <alignment horizontal="left" vertical="center" indent="1"/>
    </xf>
    <xf numFmtId="4" fontId="109" fillId="13" borderId="66" applyNumberFormat="0" applyProtection="0">
      <alignment horizontal="left" vertical="center" indent="1"/>
    </xf>
    <xf numFmtId="0" fontId="110" fillId="13" borderId="12" applyNumberFormat="0" applyProtection="0">
      <alignment horizontal="left" vertical="top" indent="1"/>
    </xf>
    <xf numFmtId="4" fontId="109" fillId="13" borderId="66" applyNumberFormat="0" applyProtection="0">
      <alignment horizontal="left" vertical="center" indent="1"/>
    </xf>
    <xf numFmtId="4" fontId="110" fillId="17" borderId="0" applyNumberFormat="0" applyProtection="0">
      <alignment horizontal="left" vertical="center" indent="1"/>
    </xf>
    <xf numFmtId="0" fontId="98" fillId="102" borderId="66" applyNumberFormat="0" applyProtection="0">
      <alignment horizontal="left" vertical="center" indent="1"/>
    </xf>
    <xf numFmtId="4" fontId="109" fillId="2" borderId="12" applyNumberFormat="0" applyProtection="0">
      <alignment horizontal="right" vertical="center"/>
    </xf>
    <xf numFmtId="4" fontId="109" fillId="103" borderId="66" applyNumberFormat="0" applyProtection="0">
      <alignment horizontal="right" vertical="center"/>
    </xf>
    <xf numFmtId="4" fontId="109" fillId="3" borderId="12" applyNumberFormat="0" applyProtection="0">
      <alignment horizontal="right" vertical="center"/>
    </xf>
    <xf numFmtId="4" fontId="109" fillId="104" borderId="66" applyNumberFormat="0" applyProtection="0">
      <alignment horizontal="right" vertical="center"/>
    </xf>
    <xf numFmtId="4" fontId="109" fillId="7" borderId="12" applyNumberFormat="0" applyProtection="0">
      <alignment horizontal="right" vertical="center"/>
    </xf>
    <xf numFmtId="4" fontId="109" fillId="105" borderId="66" applyNumberFormat="0" applyProtection="0">
      <alignment horizontal="right" vertical="center"/>
    </xf>
    <xf numFmtId="4" fontId="109" fillId="5" borderId="12" applyNumberFormat="0" applyProtection="0">
      <alignment horizontal="right" vertical="center"/>
    </xf>
    <xf numFmtId="4" fontId="109" fillId="29" borderId="66" applyNumberFormat="0" applyProtection="0">
      <alignment horizontal="right" vertical="center"/>
    </xf>
    <xf numFmtId="4" fontId="109" fillId="6" borderId="12" applyNumberFormat="0" applyProtection="0">
      <alignment horizontal="right" vertical="center"/>
    </xf>
    <xf numFmtId="4" fontId="109" fillId="106" borderId="66" applyNumberFormat="0" applyProtection="0">
      <alignment horizontal="right" vertical="center"/>
    </xf>
    <xf numFmtId="4" fontId="109" fillId="9" borderId="12" applyNumberFormat="0" applyProtection="0">
      <alignment horizontal="right" vertical="center"/>
    </xf>
    <xf numFmtId="4" fontId="109" fillId="107" borderId="66" applyNumberFormat="0" applyProtection="0">
      <alignment horizontal="right" vertical="center"/>
    </xf>
    <xf numFmtId="4" fontId="109" fillId="8" borderId="12" applyNumberFormat="0" applyProtection="0">
      <alignment horizontal="right" vertical="center"/>
    </xf>
    <xf numFmtId="4" fontId="109" fillId="108" borderId="66" applyNumberFormat="0" applyProtection="0">
      <alignment horizontal="right" vertical="center"/>
    </xf>
    <xf numFmtId="4" fontId="109" fillId="19" borderId="12" applyNumberFormat="0" applyProtection="0">
      <alignment horizontal="right" vertical="center"/>
    </xf>
    <xf numFmtId="4" fontId="109" fillId="30" borderId="66" applyNumberFormat="0" applyProtection="0">
      <alignment horizontal="right" vertical="center"/>
    </xf>
    <xf numFmtId="4" fontId="109" fillId="4" borderId="12" applyNumberFormat="0" applyProtection="0">
      <alignment horizontal="right" vertical="center"/>
    </xf>
    <xf numFmtId="4" fontId="109" fillId="109" borderId="66" applyNumberFormat="0" applyProtection="0">
      <alignment horizontal="right" vertical="center"/>
    </xf>
    <xf numFmtId="4" fontId="110" fillId="20" borderId="13" applyNumberFormat="0" applyProtection="0">
      <alignment horizontal="left" vertical="center" indent="1"/>
    </xf>
    <xf numFmtId="4" fontId="110" fillId="110" borderId="66" applyNumberFormat="0" applyProtection="0">
      <alignment horizontal="left" vertical="center" indent="1"/>
    </xf>
    <xf numFmtId="4" fontId="109" fillId="21" borderId="0" applyNumberFormat="0" applyProtection="0">
      <alignment horizontal="left" vertical="center" indent="1"/>
    </xf>
    <xf numFmtId="4" fontId="109" fillId="111" borderId="67" applyNumberFormat="0" applyProtection="0">
      <alignment horizontal="left" vertical="center" indent="1"/>
    </xf>
    <xf numFmtId="4" fontId="109" fillId="23" borderId="12" applyNumberFormat="0" applyProtection="0">
      <alignment horizontal="right" vertical="center"/>
    </xf>
    <xf numFmtId="0" fontId="98" fillId="102" borderId="66" applyNumberFormat="0" applyProtection="0">
      <alignment horizontal="left" vertical="center" indent="1"/>
    </xf>
    <xf numFmtId="4" fontId="109" fillId="21" borderId="0" applyNumberFormat="0" applyProtection="0">
      <alignment horizontal="left" vertical="center" indent="1"/>
    </xf>
    <xf numFmtId="4" fontId="109" fillId="111" borderId="66" applyNumberFormat="0" applyProtection="0">
      <alignment horizontal="left" vertical="center" indent="1"/>
    </xf>
    <xf numFmtId="4" fontId="109" fillId="17" borderId="0" applyNumberFormat="0" applyProtection="0">
      <alignment horizontal="left" vertical="center" indent="1"/>
    </xf>
    <xf numFmtId="4" fontId="109" fillId="112" borderId="66" applyNumberFormat="0" applyProtection="0">
      <alignment horizontal="left" vertical="center" indent="1"/>
    </xf>
    <xf numFmtId="0" fontId="98" fillId="22" borderId="12" applyNumberFormat="0" applyProtection="0">
      <alignment horizontal="left" vertical="center" indent="1"/>
    </xf>
    <xf numFmtId="0" fontId="98" fillId="112" borderId="66" applyNumberFormat="0" applyProtection="0">
      <alignment horizontal="left" vertical="center" indent="1"/>
    </xf>
    <xf numFmtId="0" fontId="98" fillId="22" borderId="12" applyNumberFormat="0" applyProtection="0">
      <alignment horizontal="left" vertical="top" indent="1"/>
    </xf>
    <xf numFmtId="0" fontId="98" fillId="112" borderId="66" applyNumberFormat="0" applyProtection="0">
      <alignment horizontal="left" vertical="center" indent="1"/>
    </xf>
    <xf numFmtId="0" fontId="98" fillId="17" borderId="12" applyNumberFormat="0" applyProtection="0">
      <alignment horizontal="left" vertical="center" indent="1"/>
    </xf>
    <xf numFmtId="0" fontId="98" fillId="113" borderId="66" applyNumberFormat="0" applyProtection="0">
      <alignment horizontal="left" vertical="center" indent="1"/>
    </xf>
    <xf numFmtId="0" fontId="98" fillId="17" borderId="12" applyNumberFormat="0" applyProtection="0">
      <alignment horizontal="left" vertical="top" indent="1"/>
    </xf>
    <xf numFmtId="0" fontId="98" fillId="113" borderId="66" applyNumberFormat="0" applyProtection="0">
      <alignment horizontal="left" vertical="center" indent="1"/>
    </xf>
    <xf numFmtId="0" fontId="98" fillId="24" borderId="12" applyNumberFormat="0" applyProtection="0">
      <alignment horizontal="left" vertical="center" indent="1"/>
    </xf>
    <xf numFmtId="0" fontId="98" fillId="10" borderId="66" applyNumberFormat="0" applyProtection="0">
      <alignment horizontal="left" vertical="center" indent="1"/>
    </xf>
    <xf numFmtId="0" fontId="98" fillId="24" borderId="12" applyNumberFormat="0" applyProtection="0">
      <alignment horizontal="left" vertical="top" indent="1"/>
    </xf>
    <xf numFmtId="0" fontId="98" fillId="10" borderId="66" applyNumberFormat="0" applyProtection="0">
      <alignment horizontal="left" vertical="center" indent="1"/>
    </xf>
    <xf numFmtId="0" fontId="98" fillId="15" borderId="12" applyNumberFormat="0" applyProtection="0">
      <alignment horizontal="left" vertical="center" indent="1"/>
    </xf>
    <xf numFmtId="0" fontId="98" fillId="102" borderId="66" applyNumberFormat="0" applyProtection="0">
      <alignment horizontal="left" vertical="center" indent="1"/>
    </xf>
    <xf numFmtId="0" fontId="98" fillId="15" borderId="12" applyNumberFormat="0" applyProtection="0">
      <alignment horizontal="left" vertical="top" indent="1"/>
    </xf>
    <xf numFmtId="0" fontId="98" fillId="102" borderId="66" applyNumberFormat="0" applyProtection="0">
      <alignment horizontal="left" vertical="center" indent="1"/>
    </xf>
    <xf numFmtId="4" fontId="109" fillId="25" borderId="12" applyNumberFormat="0" applyProtection="0">
      <alignment vertical="center"/>
    </xf>
    <xf numFmtId="4" fontId="109" fillId="25" borderId="66" applyNumberFormat="0" applyProtection="0">
      <alignment vertical="center"/>
    </xf>
    <xf numFmtId="4" fontId="132" fillId="25" borderId="12" applyNumberFormat="0" applyProtection="0">
      <alignment vertical="center"/>
    </xf>
    <xf numFmtId="4" fontId="132" fillId="25" borderId="66" applyNumberFormat="0" applyProtection="0">
      <alignment vertical="center"/>
    </xf>
    <xf numFmtId="4" fontId="109" fillId="25" borderId="12" applyNumberFormat="0" applyProtection="0">
      <alignment horizontal="left" vertical="center" indent="1"/>
    </xf>
    <xf numFmtId="4" fontId="109" fillId="25" borderId="66" applyNumberFormat="0" applyProtection="0">
      <alignment horizontal="left" vertical="center" indent="1"/>
    </xf>
    <xf numFmtId="0" fontId="109" fillId="25" borderId="12" applyNumberFormat="0" applyProtection="0">
      <alignment horizontal="left" vertical="top" indent="1"/>
    </xf>
    <xf numFmtId="4" fontId="109" fillId="25" borderId="66" applyNumberFormat="0" applyProtection="0">
      <alignment horizontal="left" vertical="center" indent="1"/>
    </xf>
    <xf numFmtId="4" fontId="109" fillId="21" borderId="12" applyNumberFormat="0" applyProtection="0">
      <alignment horizontal="right" vertical="center"/>
    </xf>
    <xf numFmtId="4" fontId="109" fillId="111" borderId="66" applyNumberFormat="0" applyProtection="0">
      <alignment horizontal="right" vertical="center"/>
    </xf>
    <xf numFmtId="4" fontId="132" fillId="21" borderId="12" applyNumberFormat="0" applyProtection="0">
      <alignment horizontal="right" vertical="center"/>
    </xf>
    <xf numFmtId="4" fontId="132" fillId="111" borderId="66" applyNumberFormat="0" applyProtection="0">
      <alignment horizontal="right" vertical="center"/>
    </xf>
    <xf numFmtId="4" fontId="109" fillId="23" borderId="12" applyNumberFormat="0" applyProtection="0">
      <alignment horizontal="left" vertical="center" indent="1"/>
    </xf>
    <xf numFmtId="0" fontId="98" fillId="102" borderId="66" applyNumberFormat="0" applyProtection="0">
      <alignment horizontal="left" vertical="center" indent="1"/>
    </xf>
    <xf numFmtId="0" fontId="109" fillId="17" borderId="12" applyNumberFormat="0" applyProtection="0">
      <alignment horizontal="left" vertical="top" indent="1"/>
    </xf>
    <xf numFmtId="0" fontId="98" fillId="102" borderId="66" applyNumberFormat="0" applyProtection="0">
      <alignment horizontal="left" vertical="center" indent="1"/>
    </xf>
    <xf numFmtId="4" fontId="133" fillId="26" borderId="0" applyNumberFormat="0" applyProtection="0">
      <alignment horizontal="left" vertical="center" indent="1"/>
    </xf>
    <xf numFmtId="0" fontId="214" fillId="0" borderId="0"/>
    <xf numFmtId="4" fontId="111" fillId="21" borderId="12" applyNumberFormat="0" applyProtection="0">
      <alignment horizontal="right" vertical="center"/>
    </xf>
    <xf numFmtId="4" fontId="111" fillId="111" borderId="66" applyNumberFormat="0" applyProtection="0">
      <alignment horizontal="right" vertical="center"/>
    </xf>
    <xf numFmtId="0" fontId="215" fillId="0" borderId="0" applyNumberFormat="0" applyFill="0" applyBorder="0" applyAlignment="0" applyProtection="0"/>
    <xf numFmtId="0" fontId="98" fillId="0" borderId="0" applyNumberFormat="0" applyBorder="0" applyAlignment="0"/>
    <xf numFmtId="0" fontId="21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72" fillId="0" borderId="68" applyNumberFormat="0" applyFill="0" applyAlignment="0" applyProtection="0"/>
    <xf numFmtId="0" fontId="172" fillId="0" borderId="69" applyNumberFormat="0" applyFill="0" applyAlignment="0" applyProtection="0"/>
    <xf numFmtId="0" fontId="166" fillId="0" borderId="42" applyNumberFormat="0" applyFill="0" applyAlignment="0" applyProtection="0"/>
    <xf numFmtId="0" fontId="172" fillId="0" borderId="70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166" fillId="0" borderId="42" applyNumberFormat="0" applyFill="0" applyAlignment="0" applyProtection="0"/>
    <xf numFmtId="0" fontId="20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2" fillId="0" borderId="0"/>
    <xf numFmtId="9" fontId="187" fillId="0" borderId="0" applyFont="0" applyFill="0" applyBorder="0" applyAlignment="0" applyProtection="0"/>
    <xf numFmtId="43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0" fillId="0" borderId="0"/>
    <xf numFmtId="43" fontId="60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22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43" fontId="52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0" fillId="0" borderId="0"/>
    <xf numFmtId="43" fontId="50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4" fillId="0" borderId="0"/>
    <xf numFmtId="0" fontId="43" fillId="0" borderId="0"/>
    <xf numFmtId="0" fontId="42" fillId="0" borderId="0"/>
    <xf numFmtId="44" fontId="42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0" fillId="0" borderId="0"/>
    <xf numFmtId="43" fontId="40" fillId="0" borderId="0" applyFont="0" applyFill="0" applyBorder="0" applyAlignment="0" applyProtection="0"/>
    <xf numFmtId="0" fontId="39" fillId="0" borderId="0"/>
    <xf numFmtId="0" fontId="38" fillId="0" borderId="0"/>
    <xf numFmtId="44" fontId="38" fillId="0" borderId="0" applyFont="0" applyFill="0" applyBorder="0" applyAlignment="0" applyProtection="0"/>
    <xf numFmtId="0" fontId="37" fillId="0" borderId="0"/>
    <xf numFmtId="0" fontId="36" fillId="0" borderId="0"/>
    <xf numFmtId="43" fontId="36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4" fillId="0" borderId="0"/>
    <xf numFmtId="169" fontId="118" fillId="0" borderId="0">
      <alignment horizontal="left" wrapText="1"/>
    </xf>
    <xf numFmtId="0" fontId="33" fillId="0" borderId="0"/>
    <xf numFmtId="43" fontId="3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43" fontId="31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7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3" fontId="227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98" fillId="0" borderId="0"/>
    <xf numFmtId="0" fontId="98" fillId="0" borderId="0"/>
    <xf numFmtId="0" fontId="10" fillId="0" borderId="0"/>
    <xf numFmtId="0" fontId="10" fillId="0" borderId="0"/>
    <xf numFmtId="0" fontId="98" fillId="0" borderId="0"/>
    <xf numFmtId="0" fontId="9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85">
    <xf numFmtId="0" fontId="0" fillId="0" borderId="0" xfId="0"/>
    <xf numFmtId="0" fontId="102" fillId="0" borderId="0" xfId="0" applyFont="1"/>
    <xf numFmtId="0" fontId="102" fillId="0" borderId="0" xfId="0" applyFont="1" applyAlignment="1">
      <alignment horizontal="center"/>
    </xf>
    <xf numFmtId="0" fontId="102" fillId="0" borderId="0" xfId="0" applyFont="1" applyFill="1"/>
    <xf numFmtId="0" fontId="0" fillId="0" borderId="0" xfId="0" applyFill="1"/>
    <xf numFmtId="0" fontId="0" fillId="0" borderId="0" xfId="0" applyBorder="1"/>
    <xf numFmtId="0" fontId="98" fillId="0" borderId="0" xfId="0" applyFont="1"/>
    <xf numFmtId="0" fontId="102" fillId="0" borderId="0" xfId="0" applyFont="1" applyFill="1" applyAlignment="1">
      <alignment horizontal="left"/>
    </xf>
    <xf numFmtId="0" fontId="0" fillId="0" borderId="0" xfId="0" applyFill="1" applyBorder="1"/>
    <xf numFmtId="0" fontId="108" fillId="0" borderId="0" xfId="0" applyFont="1" applyAlignment="1">
      <alignment horizontal="centerContinuous"/>
    </xf>
    <xf numFmtId="49" fontId="102" fillId="0" borderId="0" xfId="0" applyNumberFormat="1" applyFont="1" applyFill="1"/>
    <xf numFmtId="0" fontId="107" fillId="0" borderId="0" xfId="0" applyFont="1" applyFill="1"/>
    <xf numFmtId="0" fontId="114" fillId="0" borderId="0" xfId="0" applyFont="1" applyFill="1"/>
    <xf numFmtId="0" fontId="114" fillId="0" borderId="0" xfId="0" applyFont="1" applyFill="1" applyAlignment="1">
      <alignment horizontal="center"/>
    </xf>
    <xf numFmtId="0" fontId="114" fillId="0" borderId="0" xfId="0" quotePrefix="1" applyFont="1" applyFill="1" applyAlignment="1">
      <alignment horizontal="left"/>
    </xf>
    <xf numFmtId="0" fontId="114" fillId="0" borderId="0" xfId="0" applyFont="1" applyFill="1" applyAlignment="1">
      <alignment horizontal="left"/>
    </xf>
    <xf numFmtId="0" fontId="98" fillId="0" borderId="0" xfId="0" applyFont="1" applyFill="1" applyBorder="1"/>
    <xf numFmtId="0" fontId="102" fillId="0" borderId="0" xfId="0" applyNumberFormat="1" applyFont="1" applyFill="1" applyAlignment="1">
      <alignment horizontal="left"/>
    </xf>
    <xf numFmtId="0" fontId="98" fillId="0" borderId="0" xfId="0" applyFont="1" applyFill="1"/>
    <xf numFmtId="41" fontId="98" fillId="0" borderId="0" xfId="0" applyNumberFormat="1" applyFont="1" applyFill="1" applyBorder="1"/>
    <xf numFmtId="0" fontId="112" fillId="0" borderId="0" xfId="0" applyFont="1" applyFill="1"/>
    <xf numFmtId="41" fontId="0" fillId="0" borderId="0" xfId="0" applyNumberFormat="1" applyFill="1"/>
    <xf numFmtId="0" fontId="97" fillId="0" borderId="0" xfId="0" applyFont="1"/>
    <xf numFmtId="37" fontId="102" fillId="0" borderId="0" xfId="0" applyNumberFormat="1" applyFont="1" applyAlignment="1" applyProtection="1">
      <alignment horizontal="centerContinuous"/>
    </xf>
    <xf numFmtId="37" fontId="101" fillId="0" borderId="0" xfId="0" applyNumberFormat="1" applyFont="1" applyAlignment="1" applyProtection="1">
      <alignment horizontal="centerContinuous"/>
    </xf>
    <xf numFmtId="37" fontId="102" fillId="0" borderId="0" xfId="0" applyNumberFormat="1" applyFont="1" applyAlignment="1" applyProtection="1">
      <alignment horizontal="centerContinuous"/>
      <protection locked="0"/>
    </xf>
    <xf numFmtId="37" fontId="102" fillId="0" borderId="0" xfId="0" applyNumberFormat="1" applyFont="1" applyBorder="1" applyProtection="1"/>
    <xf numFmtId="37" fontId="102" fillId="0" borderId="11" xfId="0" applyNumberFormat="1" applyFont="1" applyBorder="1" applyProtection="1"/>
    <xf numFmtId="37" fontId="102" fillId="0" borderId="0" xfId="0" applyNumberFormat="1" applyFont="1" applyBorder="1" applyAlignment="1" applyProtection="1">
      <alignment horizontal="center"/>
    </xf>
    <xf numFmtId="37" fontId="102" fillId="0" borderId="0" xfId="0" applyNumberFormat="1" applyFont="1" applyAlignment="1" applyProtection="1">
      <alignment horizontal="left"/>
    </xf>
    <xf numFmtId="37" fontId="101" fillId="0" borderId="0" xfId="0" applyNumberFormat="1" applyFont="1" applyBorder="1" applyAlignment="1" applyProtection="1">
      <alignment horizontal="left"/>
    </xf>
    <xf numFmtId="166" fontId="102" fillId="0" borderId="0" xfId="0" applyNumberFormat="1" applyFont="1" applyAlignment="1" applyProtection="1">
      <alignment horizontal="center"/>
    </xf>
    <xf numFmtId="0" fontId="102" fillId="0" borderId="0" xfId="0" applyNumberFormat="1" applyFont="1" applyProtection="1"/>
    <xf numFmtId="37" fontId="102" fillId="0" borderId="0" xfId="0" quotePrefix="1" applyNumberFormat="1" applyFont="1" applyAlignment="1" applyProtection="1">
      <alignment horizontal="left"/>
    </xf>
    <xf numFmtId="166" fontId="102" fillId="0" borderId="0" xfId="0" applyNumberFormat="1" applyFont="1" applyFill="1" applyAlignment="1" applyProtection="1">
      <alignment horizontal="center"/>
    </xf>
    <xf numFmtId="37" fontId="102" fillId="0" borderId="0" xfId="0" applyNumberFormat="1" applyFont="1" applyFill="1" applyAlignment="1" applyProtection="1">
      <alignment horizontal="left"/>
    </xf>
    <xf numFmtId="0" fontId="97" fillId="0" borderId="10" xfId="0" applyFont="1" applyBorder="1"/>
    <xf numFmtId="49" fontId="98" fillId="0" borderId="0" xfId="0" applyNumberFormat="1" applyFont="1" applyFill="1"/>
    <xf numFmtId="0" fontId="97" fillId="0" borderId="0" xfId="0" applyFont="1" applyFill="1"/>
    <xf numFmtId="166" fontId="98" fillId="0" borderId="0" xfId="0" applyNumberFormat="1" applyFont="1" applyAlignment="1" applyProtection="1">
      <alignment horizontal="center"/>
    </xf>
    <xf numFmtId="0" fontId="98" fillId="0" borderId="0" xfId="0" applyFont="1" applyFill="1" applyAlignment="1">
      <alignment horizontal="center"/>
    </xf>
    <xf numFmtId="0" fontId="98" fillId="0" borderId="0" xfId="0" applyFont="1" applyFill="1" applyAlignment="1">
      <alignment horizontal="left"/>
    </xf>
    <xf numFmtId="41" fontId="97" fillId="0" borderId="0" xfId="0" applyNumberFormat="1" applyFont="1" applyFill="1"/>
    <xf numFmtId="166" fontId="98" fillId="0" borderId="0" xfId="0" applyNumberFormat="1" applyFont="1" applyFill="1" applyAlignment="1" applyProtection="1">
      <alignment horizontal="center"/>
    </xf>
    <xf numFmtId="37" fontId="98" fillId="0" borderId="0" xfId="0" applyNumberFormat="1" applyFont="1" applyFill="1" applyAlignment="1" applyProtection="1">
      <alignment horizontal="left"/>
    </xf>
    <xf numFmtId="0" fontId="97" fillId="0" borderId="0" xfId="0" applyFont="1" applyAlignment="1">
      <alignment horizontal="centerContinuous"/>
    </xf>
    <xf numFmtId="0" fontId="169" fillId="0" borderId="0" xfId="0" applyFont="1" applyFill="1"/>
    <xf numFmtId="49" fontId="97" fillId="0" borderId="0" xfId="0" applyNumberFormat="1" applyFont="1" applyFill="1" applyAlignment="1"/>
    <xf numFmtId="14" fontId="97" fillId="0" borderId="0" xfId="0" applyNumberFormat="1" applyFont="1" applyFill="1" applyAlignment="1">
      <alignment horizontal="left"/>
    </xf>
    <xf numFmtId="38" fontId="171" fillId="0" borderId="0" xfId="296" applyNumberFormat="1" applyFont="1" applyFill="1" applyAlignment="1">
      <alignment horizontal="center"/>
    </xf>
    <xf numFmtId="49" fontId="98" fillId="0" borderId="0" xfId="0" applyNumberFormat="1" applyFont="1" applyFill="1" applyBorder="1" applyAlignment="1">
      <alignment horizontal="left"/>
    </xf>
    <xf numFmtId="0" fontId="97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98" fillId="0" borderId="0" xfId="0" applyFont="1" applyAlignment="1">
      <alignment horizontal="left"/>
    </xf>
    <xf numFmtId="49" fontId="98" fillId="0" borderId="0" xfId="0" applyNumberFormat="1" applyFont="1" applyFill="1" applyAlignment="1"/>
    <xf numFmtId="0" fontId="98" fillId="0" borderId="0" xfId="0" applyFont="1" applyAlignment="1">
      <alignment horizontal="right"/>
    </xf>
    <xf numFmtId="43" fontId="98" fillId="0" borderId="0" xfId="0" applyNumberFormat="1" applyFont="1" applyFill="1"/>
    <xf numFmtId="41" fontId="107" fillId="0" borderId="0" xfId="0" applyNumberFormat="1" applyFont="1" applyFill="1"/>
    <xf numFmtId="37" fontId="102" fillId="0" borderId="0" xfId="0" applyNumberFormat="1" applyFont="1" applyFill="1" applyBorder="1" applyAlignment="1" applyProtection="1">
      <alignment horizontal="centerContinuous"/>
    </xf>
    <xf numFmtId="164" fontId="98" fillId="0" borderId="0" xfId="0" applyNumberFormat="1" applyFont="1" applyFill="1" applyBorder="1"/>
    <xf numFmtId="41" fontId="98" fillId="0" borderId="0" xfId="0" applyNumberFormat="1" applyFont="1" applyFill="1"/>
    <xf numFmtId="14" fontId="97" fillId="0" borderId="0" xfId="0" applyNumberFormat="1" applyFont="1" applyFill="1" applyAlignment="1">
      <alignment horizontal="center"/>
    </xf>
    <xf numFmtId="0" fontId="107" fillId="0" borderId="0" xfId="0" applyFont="1" applyFill="1" applyBorder="1"/>
    <xf numFmtId="43" fontId="107" fillId="0" borderId="0" xfId="227" applyNumberFormat="1" applyFont="1" applyFill="1" applyBorder="1"/>
    <xf numFmtId="49" fontId="107" fillId="0" borderId="26" xfId="0" applyNumberFormat="1" applyFont="1" applyFill="1" applyBorder="1" applyAlignment="1">
      <alignment horizontal="center"/>
    </xf>
    <xf numFmtId="49" fontId="107" fillId="0" borderId="23" xfId="0" applyNumberFormat="1" applyFont="1" applyFill="1" applyBorder="1" applyAlignment="1">
      <alignment horizontal="center"/>
    </xf>
    <xf numFmtId="41" fontId="107" fillId="0" borderId="16" xfId="0" applyNumberFormat="1" applyFont="1" applyFill="1" applyBorder="1"/>
    <xf numFmtId="41" fontId="107" fillId="0" borderId="0" xfId="0" applyNumberFormat="1" applyFont="1" applyFill="1" applyBorder="1"/>
    <xf numFmtId="49" fontId="107" fillId="0" borderId="18" xfId="0" applyNumberFormat="1" applyFont="1" applyFill="1" applyBorder="1" applyAlignment="1">
      <alignment horizontal="center"/>
    </xf>
    <xf numFmtId="49" fontId="107" fillId="0" borderId="4" xfId="0" applyNumberFormat="1" applyFont="1" applyFill="1" applyBorder="1" applyAlignment="1">
      <alignment horizontal="center"/>
    </xf>
    <xf numFmtId="0" fontId="107" fillId="0" borderId="0" xfId="0" applyNumberFormat="1" applyFont="1" applyFill="1" applyBorder="1" applyAlignment="1">
      <alignment vertical="top" wrapText="1"/>
    </xf>
    <xf numFmtId="49" fontId="112" fillId="0" borderId="18" xfId="0" applyNumberFormat="1" applyFont="1" applyFill="1" applyBorder="1" applyAlignment="1">
      <alignment horizontal="center"/>
    </xf>
    <xf numFmtId="0" fontId="174" fillId="0" borderId="0" xfId="373" applyFont="1" applyFill="1" applyBorder="1" applyAlignment="1">
      <alignment wrapText="1"/>
    </xf>
    <xf numFmtId="49" fontId="107" fillId="0" borderId="0" xfId="0" applyNumberFormat="1" applyFont="1" applyFill="1" applyBorder="1"/>
    <xf numFmtId="49" fontId="107" fillId="0" borderId="0" xfId="0" applyNumberFormat="1" applyFont="1" applyFill="1" applyBorder="1" applyAlignment="1">
      <alignment horizontal="left"/>
    </xf>
    <xf numFmtId="0" fontId="174" fillId="0" borderId="46" xfId="373" applyFont="1" applyFill="1" applyBorder="1" applyAlignment="1">
      <alignment wrapText="1"/>
    </xf>
    <xf numFmtId="0" fontId="174" fillId="0" borderId="0" xfId="372" applyFont="1" applyFill="1" applyBorder="1" applyAlignment="1"/>
    <xf numFmtId="0" fontId="107" fillId="0" borderId="46" xfId="0" applyFont="1" applyFill="1" applyBorder="1"/>
    <xf numFmtId="0" fontId="107" fillId="0" borderId="0" xfId="0" applyFont="1" applyFill="1" applyBorder="1" applyAlignment="1">
      <alignment horizontal="left"/>
    </xf>
    <xf numFmtId="0" fontId="174" fillId="0" borderId="46" xfId="372" applyFont="1" applyFill="1" applyBorder="1" applyAlignment="1"/>
    <xf numFmtId="0" fontId="107" fillId="0" borderId="0" xfId="221" applyFont="1" applyFill="1" applyBorder="1"/>
    <xf numFmtId="0" fontId="176" fillId="0" borderId="0" xfId="221" applyFont="1" applyFill="1"/>
    <xf numFmtId="164" fontId="107" fillId="0" borderId="0" xfId="227" applyNumberFormat="1" applyFont="1" applyFill="1"/>
    <xf numFmtId="0" fontId="107" fillId="0" borderId="0" xfId="348" applyFont="1" applyFill="1" applyBorder="1"/>
    <xf numFmtId="0" fontId="175" fillId="0" borderId="0" xfId="513" applyFont="1" applyFill="1" applyBorder="1"/>
    <xf numFmtId="49" fontId="107" fillId="0" borderId="27" xfId="0" applyNumberFormat="1" applyFont="1" applyFill="1" applyBorder="1" applyAlignment="1">
      <alignment horizontal="center"/>
    </xf>
    <xf numFmtId="0" fontId="107" fillId="0" borderId="0" xfId="0" applyFont="1" applyFill="1" applyBorder="1" applyAlignment="1">
      <alignment horizontal="left" vertical="top" wrapText="1"/>
    </xf>
    <xf numFmtId="0" fontId="175" fillId="0" borderId="0" xfId="628" applyFont="1" applyFill="1" applyBorder="1"/>
    <xf numFmtId="0" fontId="174" fillId="0" borderId="0" xfId="0" applyFont="1" applyFill="1" applyBorder="1"/>
    <xf numFmtId="0" fontId="107" fillId="0" borderId="0" xfId="0" quotePrefix="1" applyNumberFormat="1" applyFont="1" applyFill="1" applyBorder="1"/>
    <xf numFmtId="49" fontId="107" fillId="0" borderId="20" xfId="0" applyNumberFormat="1" applyFont="1" applyFill="1" applyBorder="1" applyAlignment="1">
      <alignment horizontal="center"/>
    </xf>
    <xf numFmtId="0" fontId="175" fillId="0" borderId="0" xfId="551" applyFont="1" applyFill="1" applyBorder="1"/>
    <xf numFmtId="49" fontId="112" fillId="0" borderId="43" xfId="0" applyNumberFormat="1" applyFont="1" applyFill="1" applyBorder="1" applyAlignment="1">
      <alignment horizontal="center"/>
    </xf>
    <xf numFmtId="41" fontId="112" fillId="0" borderId="9" xfId="0" applyNumberFormat="1" applyFont="1" applyFill="1" applyBorder="1"/>
    <xf numFmtId="0" fontId="107" fillId="0" borderId="0" xfId="0" quotePrefix="1" applyNumberFormat="1" applyFont="1" applyFill="1" applyBorder="1" applyAlignment="1">
      <alignment vertical="top" wrapText="1"/>
    </xf>
    <xf numFmtId="0" fontId="107" fillId="0" borderId="18" xfId="0" applyNumberFormat="1" applyFont="1" applyFill="1" applyBorder="1" applyAlignment="1">
      <alignment horizontal="center"/>
    </xf>
    <xf numFmtId="0" fontId="107" fillId="0" borderId="4" xfId="0" applyNumberFormat="1" applyFont="1" applyFill="1" applyBorder="1" applyAlignment="1">
      <alignment horizontal="center"/>
    </xf>
    <xf numFmtId="0" fontId="107" fillId="0" borderId="0" xfId="0" quotePrefix="1" applyNumberFormat="1" applyFont="1" applyFill="1" applyBorder="1" applyAlignment="1">
      <alignment vertical="top"/>
    </xf>
    <xf numFmtId="0" fontId="107" fillId="0" borderId="0" xfId="0" applyFont="1" applyFill="1" applyBorder="1" applyAlignment="1">
      <alignment wrapText="1"/>
    </xf>
    <xf numFmtId="49" fontId="107" fillId="0" borderId="24" xfId="0" applyNumberFormat="1" applyFont="1" applyFill="1" applyBorder="1" applyAlignment="1">
      <alignment horizontal="center"/>
    </xf>
    <xf numFmtId="49" fontId="112" fillId="0" borderId="25" xfId="0" applyNumberFormat="1" applyFont="1" applyFill="1" applyBorder="1" applyAlignment="1">
      <alignment horizontal="center"/>
    </xf>
    <xf numFmtId="49" fontId="107" fillId="0" borderId="25" xfId="0" applyNumberFormat="1" applyFont="1" applyFill="1" applyBorder="1" applyAlignment="1">
      <alignment horizontal="center"/>
    </xf>
    <xf numFmtId="49" fontId="112" fillId="0" borderId="4" xfId="0" applyNumberFormat="1" applyFont="1" applyFill="1" applyBorder="1" applyAlignment="1">
      <alignment horizontal="center"/>
    </xf>
    <xf numFmtId="0" fontId="107" fillId="0" borderId="0" xfId="0" applyFont="1" applyFill="1" applyBorder="1" applyAlignment="1">
      <alignment horizontal="left" vertical="top"/>
    </xf>
    <xf numFmtId="0" fontId="107" fillId="0" borderId="7" xfId="0" applyFont="1" applyFill="1" applyBorder="1" applyAlignment="1">
      <alignment vertical="top" wrapText="1"/>
    </xf>
    <xf numFmtId="49" fontId="112" fillId="0" borderId="26" xfId="0" applyNumberFormat="1" applyFont="1" applyFill="1" applyBorder="1" applyAlignment="1">
      <alignment horizontal="center"/>
    </xf>
    <xf numFmtId="49" fontId="112" fillId="0" borderId="23" xfId="0" applyNumberFormat="1" applyFont="1" applyFill="1" applyBorder="1" applyAlignment="1">
      <alignment horizontal="center"/>
    </xf>
    <xf numFmtId="49" fontId="112" fillId="0" borderId="0" xfId="0" applyNumberFormat="1" applyFont="1" applyFill="1" applyBorder="1" applyAlignment="1">
      <alignment horizontal="left"/>
    </xf>
    <xf numFmtId="0" fontId="112" fillId="0" borderId="0" xfId="0" applyFont="1" applyFill="1" applyBorder="1"/>
    <xf numFmtId="43" fontId="98" fillId="0" borderId="0" xfId="227" applyNumberFormat="1" applyFont="1" applyFill="1"/>
    <xf numFmtId="49" fontId="98" fillId="0" borderId="0" xfId="0" applyNumberFormat="1" applyFont="1" applyFill="1" applyBorder="1" applyAlignment="1">
      <alignment horizontal="center"/>
    </xf>
    <xf numFmtId="41" fontId="97" fillId="0" borderId="19" xfId="0" applyNumberFormat="1" applyFont="1" applyFill="1" applyBorder="1"/>
    <xf numFmtId="10" fontId="97" fillId="0" borderId="0" xfId="0" applyNumberFormat="1" applyFont="1" applyFill="1"/>
    <xf numFmtId="49" fontId="107" fillId="0" borderId="16" xfId="227" applyNumberFormat="1" applyFont="1" applyFill="1" applyBorder="1" applyAlignment="1">
      <alignment horizontal="left"/>
    </xf>
    <xf numFmtId="49" fontId="107" fillId="0" borderId="16" xfId="0" applyNumberFormat="1" applyFont="1" applyFill="1" applyBorder="1" applyAlignment="1">
      <alignment horizontal="left"/>
    </xf>
    <xf numFmtId="49" fontId="107" fillId="0" borderId="16" xfId="0" applyNumberFormat="1" applyFont="1" applyFill="1" applyBorder="1" applyAlignment="1">
      <alignment horizontal="left" vertical="top"/>
    </xf>
    <xf numFmtId="1" fontId="107" fillId="0" borderId="16" xfId="227" applyNumberFormat="1" applyFont="1" applyFill="1" applyBorder="1" applyAlignment="1">
      <alignment horizontal="left"/>
    </xf>
    <xf numFmtId="0" fontId="174" fillId="0" borderId="16" xfId="373" applyFont="1" applyFill="1" applyBorder="1" applyAlignment="1">
      <alignment horizontal="left" wrapText="1"/>
    </xf>
    <xf numFmtId="49" fontId="107" fillId="0" borderId="16" xfId="0" applyNumberFormat="1" applyFont="1" applyFill="1" applyBorder="1"/>
    <xf numFmtId="0" fontId="175" fillId="0" borderId="16" xfId="642" applyFont="1" applyFill="1" applyBorder="1" applyAlignment="1">
      <alignment horizontal="left"/>
    </xf>
    <xf numFmtId="0" fontId="107" fillId="0" borderId="16" xfId="0" applyNumberFormat="1" applyFont="1" applyFill="1" applyBorder="1" applyAlignment="1">
      <alignment horizontal="left"/>
    </xf>
    <xf numFmtId="0" fontId="107" fillId="0" borderId="16" xfId="0" applyFont="1" applyFill="1" applyBorder="1" applyAlignment="1">
      <alignment horizontal="left"/>
    </xf>
    <xf numFmtId="49" fontId="174" fillId="0" borderId="16" xfId="372" applyNumberFormat="1" applyFont="1" applyFill="1" applyBorder="1" applyAlignment="1">
      <alignment horizontal="left" wrapText="1"/>
    </xf>
    <xf numFmtId="49" fontId="107" fillId="0" borderId="16" xfId="221" applyNumberFormat="1" applyFont="1" applyFill="1" applyBorder="1" applyAlignment="1">
      <alignment horizontal="left"/>
    </xf>
    <xf numFmtId="0" fontId="174" fillId="0" borderId="16" xfId="0" applyFont="1" applyFill="1" applyBorder="1" applyAlignment="1">
      <alignment horizontal="left"/>
    </xf>
    <xf numFmtId="0" fontId="175" fillId="0" borderId="16" xfId="550" applyNumberFormat="1" applyFont="1" applyFill="1" applyBorder="1" applyAlignment="1">
      <alignment horizontal="left"/>
    </xf>
    <xf numFmtId="49" fontId="112" fillId="0" borderId="45" xfId="0" applyNumberFormat="1" applyFont="1" applyFill="1" applyBorder="1" applyAlignment="1">
      <alignment horizontal="left"/>
    </xf>
    <xf numFmtId="49" fontId="107" fillId="0" borderId="16" xfId="0" quotePrefix="1" applyNumberFormat="1" applyFont="1" applyFill="1" applyBorder="1" applyAlignment="1">
      <alignment horizontal="left"/>
    </xf>
    <xf numFmtId="49" fontId="174" fillId="0" borderId="16" xfId="372" applyNumberFormat="1" applyFont="1" applyFill="1" applyBorder="1" applyAlignment="1">
      <alignment wrapText="1"/>
    </xf>
    <xf numFmtId="17" fontId="122" fillId="0" borderId="0" xfId="0" quotePrefix="1" applyNumberFormat="1" applyFont="1" applyFill="1"/>
    <xf numFmtId="0" fontId="107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vertical="top" wrapText="1"/>
    </xf>
    <xf numFmtId="0" fontId="97" fillId="0" borderId="10" xfId="0" applyFont="1" applyBorder="1" applyAlignment="1">
      <alignment horizontal="center"/>
    </xf>
    <xf numFmtId="0" fontId="180" fillId="0" borderId="0" xfId="0" applyFont="1"/>
    <xf numFmtId="0" fontId="181" fillId="0" borderId="0" xfId="0" applyFont="1"/>
    <xf numFmtId="41" fontId="0" fillId="0" borderId="10" xfId="0" applyNumberFormat="1" applyFill="1" applyBorder="1"/>
    <xf numFmtId="0" fontId="0" fillId="0" borderId="11" xfId="0" applyFill="1" applyBorder="1"/>
    <xf numFmtId="0" fontId="98" fillId="0" borderId="0" xfId="0" applyNumberFormat="1" applyFont="1" applyFill="1" applyAlignment="1">
      <alignment horizontal="left"/>
    </xf>
    <xf numFmtId="166" fontId="98" fillId="0" borderId="0" xfId="0" applyNumberFormat="1" applyFont="1" applyAlignment="1" applyProtection="1">
      <alignment horizontal="left"/>
    </xf>
    <xf numFmtId="0" fontId="181" fillId="0" borderId="0" xfId="0" applyFont="1" applyFill="1"/>
    <xf numFmtId="17" fontId="107" fillId="0" borderId="0" xfId="0" applyNumberFormat="1" applyFont="1" applyFill="1" applyBorder="1"/>
    <xf numFmtId="49" fontId="107" fillId="0" borderId="0" xfId="227" applyNumberFormat="1" applyFont="1" applyFill="1" applyBorder="1" applyAlignment="1">
      <alignment horizontal="left"/>
    </xf>
    <xf numFmtId="49" fontId="107" fillId="0" borderId="0" xfId="0" applyNumberFormat="1" applyFont="1" applyFill="1" applyBorder="1" applyAlignment="1">
      <alignment horizontal="left" vertical="top"/>
    </xf>
    <xf numFmtId="1" fontId="107" fillId="0" borderId="0" xfId="227" applyNumberFormat="1" applyFont="1" applyFill="1" applyBorder="1" applyAlignment="1">
      <alignment horizontal="left"/>
    </xf>
    <xf numFmtId="0" fontId="174" fillId="0" borderId="0" xfId="373" applyFont="1" applyFill="1" applyBorder="1" applyAlignment="1">
      <alignment horizontal="left" wrapText="1"/>
    </xf>
    <xf numFmtId="0" fontId="107" fillId="0" borderId="0" xfId="0" applyNumberFormat="1" applyFont="1" applyFill="1" applyBorder="1" applyAlignment="1">
      <alignment horizontal="left"/>
    </xf>
    <xf numFmtId="0" fontId="175" fillId="0" borderId="0" xfId="642" applyFont="1" applyFill="1" applyBorder="1" applyAlignment="1">
      <alignment horizontal="left"/>
    </xf>
    <xf numFmtId="49" fontId="174" fillId="0" borderId="0" xfId="372" applyNumberFormat="1" applyFont="1" applyFill="1" applyBorder="1" applyAlignment="1">
      <alignment horizontal="left" wrapText="1"/>
    </xf>
    <xf numFmtId="49" fontId="107" fillId="0" borderId="0" xfId="221" applyNumberFormat="1" applyFont="1" applyFill="1" applyBorder="1" applyAlignment="1">
      <alignment horizontal="left"/>
    </xf>
    <xf numFmtId="0" fontId="174" fillId="0" borderId="0" xfId="0" applyFont="1" applyFill="1" applyBorder="1" applyAlignment="1">
      <alignment horizontal="left"/>
    </xf>
    <xf numFmtId="0" fontId="175" fillId="0" borderId="0" xfId="550" applyNumberFormat="1" applyFont="1" applyFill="1" applyBorder="1" applyAlignment="1">
      <alignment horizontal="left"/>
    </xf>
    <xf numFmtId="49" fontId="112" fillId="0" borderId="44" xfId="0" applyNumberFormat="1" applyFont="1" applyFill="1" applyBorder="1" applyAlignment="1">
      <alignment horizontal="left"/>
    </xf>
    <xf numFmtId="49" fontId="107" fillId="0" borderId="0" xfId="0" quotePrefix="1" applyNumberFormat="1" applyFont="1" applyFill="1" applyBorder="1" applyAlignment="1">
      <alignment horizontal="left"/>
    </xf>
    <xf numFmtId="49" fontId="174" fillId="0" borderId="0" xfId="372" applyNumberFormat="1" applyFont="1" applyFill="1" applyBorder="1" applyAlignment="1">
      <alignment wrapText="1"/>
    </xf>
    <xf numFmtId="37" fontId="183" fillId="0" borderId="0" xfId="0" applyNumberFormat="1" applyFont="1" applyFill="1" applyBorder="1" applyAlignment="1" applyProtection="1">
      <alignment horizontal="centerContinuous"/>
    </xf>
    <xf numFmtId="172" fontId="182" fillId="0" borderId="0" xfId="0" applyNumberFormat="1" applyFont="1" applyBorder="1" applyAlignment="1" applyProtection="1">
      <alignment horizontal="centerContinuous"/>
    </xf>
    <xf numFmtId="37" fontId="183" fillId="0" borderId="0" xfId="0" applyNumberFormat="1" applyFont="1" applyAlignment="1" applyProtection="1">
      <alignment horizontal="centerContinuous"/>
      <protection locked="0"/>
    </xf>
    <xf numFmtId="0" fontId="183" fillId="0" borderId="0" xfId="0" applyFont="1"/>
    <xf numFmtId="41" fontId="98" fillId="63" borderId="0" xfId="0" applyNumberFormat="1" applyFont="1" applyFill="1"/>
    <xf numFmtId="0" fontId="107" fillId="0" borderId="3" xfId="0" applyFont="1" applyFill="1" applyBorder="1" applyAlignment="1">
      <alignment horizontal="left"/>
    </xf>
    <xf numFmtId="0" fontId="107" fillId="0" borderId="3" xfId="0" applyFont="1" applyFill="1" applyBorder="1"/>
    <xf numFmtId="0" fontId="170" fillId="0" borderId="0" xfId="0" applyFont="1" applyFill="1"/>
    <xf numFmtId="41" fontId="170" fillId="0" borderId="0" xfId="0" applyNumberFormat="1" applyFont="1" applyFill="1"/>
    <xf numFmtId="171" fontId="107" fillId="0" borderId="0" xfId="0" applyNumberFormat="1" applyFont="1" applyFill="1" applyBorder="1" applyAlignment="1">
      <alignment horizontal="center"/>
    </xf>
    <xf numFmtId="0" fontId="97" fillId="0" borderId="1" xfId="0" applyNumberFormat="1" applyFont="1" applyFill="1" applyBorder="1" applyAlignment="1">
      <alignment horizontal="center"/>
    </xf>
    <xf numFmtId="0" fontId="97" fillId="0" borderId="1" xfId="0" applyNumberFormat="1" applyFont="1" applyFill="1" applyBorder="1" applyAlignment="1">
      <alignment horizontal="center" wrapText="1"/>
    </xf>
    <xf numFmtId="17" fontId="97" fillId="0" borderId="1" xfId="0" applyNumberFormat="1" applyFont="1" applyFill="1" applyBorder="1" applyAlignment="1">
      <alignment horizontal="center"/>
    </xf>
    <xf numFmtId="49" fontId="97" fillId="0" borderId="50" xfId="0" applyNumberFormat="1" applyFont="1" applyFill="1" applyBorder="1" applyAlignment="1">
      <alignment horizontal="center" wrapText="1"/>
    </xf>
    <xf numFmtId="41" fontId="97" fillId="0" borderId="49" xfId="0" applyNumberFormat="1" applyFont="1" applyFill="1" applyBorder="1" applyAlignment="1">
      <alignment horizontal="center" wrapText="1"/>
    </xf>
    <xf numFmtId="41" fontId="97" fillId="0" borderId="50" xfId="0" applyNumberFormat="1" applyFont="1" applyFill="1" applyBorder="1" applyAlignment="1">
      <alignment horizontal="center" wrapText="1"/>
    </xf>
    <xf numFmtId="41" fontId="97" fillId="0" borderId="51" xfId="0" applyNumberFormat="1" applyFont="1" applyFill="1" applyBorder="1" applyAlignment="1">
      <alignment horizontal="center" wrapText="1"/>
    </xf>
    <xf numFmtId="164" fontId="97" fillId="0" borderId="0" xfId="227" applyNumberFormat="1" applyFont="1" applyFill="1"/>
    <xf numFmtId="10" fontId="98" fillId="0" borderId="0" xfId="0" applyNumberFormat="1" applyFont="1" applyFill="1"/>
    <xf numFmtId="41" fontId="97" fillId="0" borderId="71" xfId="0" applyNumberFormat="1" applyFont="1" applyFill="1" applyBorder="1" applyAlignment="1">
      <alignment horizontal="center" wrapText="1"/>
    </xf>
    <xf numFmtId="41" fontId="107" fillId="0" borderId="17" xfId="0" applyNumberFormat="1" applyFont="1" applyFill="1" applyBorder="1"/>
    <xf numFmtId="0" fontId="100" fillId="0" borderId="0" xfId="0" applyFont="1"/>
    <xf numFmtId="0" fontId="98" fillId="0" borderId="10" xfId="0" applyFont="1" applyFill="1" applyBorder="1" applyAlignment="1">
      <alignment horizontal="center"/>
    </xf>
    <xf numFmtId="0" fontId="98" fillId="0" borderId="10" xfId="0" applyFont="1" applyFill="1" applyBorder="1" applyAlignment="1">
      <alignment horizontal="left"/>
    </xf>
    <xf numFmtId="0" fontId="0" fillId="0" borderId="3" xfId="0" applyFill="1" applyBorder="1"/>
    <xf numFmtId="0" fontId="107" fillId="64" borderId="0" xfId="0" applyFont="1" applyFill="1" applyBorder="1"/>
    <xf numFmtId="0" fontId="107" fillId="64" borderId="0" xfId="0" applyFont="1" applyFill="1" applyBorder="1" applyAlignment="1">
      <alignment horizontal="left"/>
    </xf>
    <xf numFmtId="0" fontId="107" fillId="64" borderId="0" xfId="0" applyFont="1" applyFill="1" applyBorder="1" applyAlignment="1">
      <alignment horizontal="center"/>
    </xf>
    <xf numFmtId="43" fontId="107" fillId="64" borderId="0" xfId="227" applyNumberFormat="1" applyFont="1" applyFill="1" applyBorder="1"/>
    <xf numFmtId="49" fontId="107" fillId="64" borderId="18" xfId="0" applyNumberFormat="1" applyFont="1" applyFill="1" applyBorder="1" applyAlignment="1">
      <alignment horizontal="center"/>
    </xf>
    <xf numFmtId="49" fontId="107" fillId="64" borderId="16" xfId="0" applyNumberFormat="1" applyFont="1" applyFill="1" applyBorder="1" applyAlignment="1">
      <alignment horizontal="left"/>
    </xf>
    <xf numFmtId="49" fontId="107" fillId="64" borderId="0" xfId="0" applyNumberFormat="1" applyFont="1" applyFill="1" applyBorder="1" applyAlignment="1">
      <alignment horizontal="left"/>
    </xf>
    <xf numFmtId="17" fontId="107" fillId="64" borderId="0" xfId="0" applyNumberFormat="1" applyFont="1" applyFill="1" applyBorder="1"/>
    <xf numFmtId="49" fontId="107" fillId="64" borderId="0" xfId="0" applyNumberFormat="1" applyFont="1" applyFill="1" applyAlignment="1">
      <alignment horizontal="left"/>
    </xf>
    <xf numFmtId="1" fontId="107" fillId="64" borderId="16" xfId="227" applyNumberFormat="1" applyFont="1" applyFill="1" applyBorder="1" applyAlignment="1">
      <alignment horizontal="left"/>
    </xf>
    <xf numFmtId="0" fontId="174" fillId="64" borderId="16" xfId="373" applyFont="1" applyFill="1" applyBorder="1" applyAlignment="1">
      <alignment horizontal="left" wrapText="1"/>
    </xf>
    <xf numFmtId="0" fontId="107" fillId="64" borderId="16" xfId="0" applyNumberFormat="1" applyFont="1" applyFill="1" applyBorder="1" applyAlignment="1">
      <alignment horizontal="left"/>
    </xf>
    <xf numFmtId="49" fontId="107" fillId="64" borderId="16" xfId="0" applyNumberFormat="1" applyFont="1" applyFill="1" applyBorder="1"/>
    <xf numFmtId="0" fontId="107" fillId="64" borderId="16" xfId="0" applyFont="1" applyFill="1" applyBorder="1" applyAlignment="1">
      <alignment horizontal="left"/>
    </xf>
    <xf numFmtId="0" fontId="175" fillId="64" borderId="0" xfId="662" applyFont="1" applyFill="1" applyAlignment="1">
      <alignment horizontal="left"/>
    </xf>
    <xf numFmtId="0" fontId="107" fillId="64" borderId="0" xfId="0" applyNumberFormat="1" applyFont="1" applyFill="1" applyAlignment="1">
      <alignment horizontal="left"/>
    </xf>
    <xf numFmtId="0" fontId="107" fillId="64" borderId="0" xfId="0" applyFont="1" applyFill="1"/>
    <xf numFmtId="17" fontId="107" fillId="64" borderId="0" xfId="0" applyNumberFormat="1" applyFont="1" applyFill="1"/>
    <xf numFmtId="0" fontId="174" fillId="64" borderId="0" xfId="373" applyFont="1" applyFill="1" applyBorder="1" applyAlignment="1">
      <alignment horizontal="left" wrapText="1"/>
    </xf>
    <xf numFmtId="49" fontId="112" fillId="64" borderId="18" xfId="0" applyNumberFormat="1" applyFont="1" applyFill="1" applyBorder="1" applyAlignment="1">
      <alignment horizontal="center"/>
    </xf>
    <xf numFmtId="0" fontId="107" fillId="64" borderId="0" xfId="0" applyNumberFormat="1" applyFont="1" applyFill="1" applyBorder="1" applyAlignment="1">
      <alignment horizontal="left"/>
    </xf>
    <xf numFmtId="1" fontId="107" fillId="64" borderId="0" xfId="227" applyNumberFormat="1" applyFont="1" applyFill="1" applyBorder="1" applyAlignment="1">
      <alignment horizontal="left"/>
    </xf>
    <xf numFmtId="0" fontId="62" fillId="64" borderId="0" xfId="6536" applyFill="1"/>
    <xf numFmtId="0" fontId="107" fillId="64" borderId="0" xfId="348" applyFont="1" applyFill="1" applyBorder="1"/>
    <xf numFmtId="0" fontId="175" fillId="64" borderId="0" xfId="654" applyFont="1" applyFill="1" applyBorder="1"/>
    <xf numFmtId="49" fontId="107" fillId="64" borderId="27" xfId="0" applyNumberFormat="1" applyFont="1" applyFill="1" applyBorder="1" applyAlignment="1">
      <alignment horizontal="center"/>
    </xf>
    <xf numFmtId="0" fontId="107" fillId="64" borderId="0" xfId="0" applyFont="1" applyFill="1" applyBorder="1" applyAlignment="1">
      <alignment horizontal="left" vertical="top" wrapText="1"/>
    </xf>
    <xf numFmtId="49" fontId="107" fillId="64" borderId="4" xfId="0" applyNumberFormat="1" applyFont="1" applyFill="1" applyBorder="1" applyAlignment="1">
      <alignment horizontal="center"/>
    </xf>
    <xf numFmtId="0" fontId="175" fillId="64" borderId="0" xfId="513" applyFont="1" applyFill="1" applyBorder="1"/>
    <xf numFmtId="0" fontId="107" fillId="64" borderId="0" xfId="0" applyFont="1" applyFill="1" applyBorder="1" applyAlignment="1">
      <alignment wrapText="1"/>
    </xf>
    <xf numFmtId="49" fontId="112" fillId="64" borderId="4" xfId="0" applyNumberFormat="1" applyFont="1" applyFill="1" applyBorder="1" applyAlignment="1">
      <alignment horizontal="center"/>
    </xf>
    <xf numFmtId="49" fontId="112" fillId="64" borderId="26" xfId="0" applyNumberFormat="1" applyFont="1" applyFill="1" applyBorder="1" applyAlignment="1">
      <alignment horizontal="center"/>
    </xf>
    <xf numFmtId="0" fontId="97" fillId="0" borderId="31" xfId="0" applyFont="1" applyFill="1" applyBorder="1" applyAlignment="1">
      <alignment horizontal="center"/>
    </xf>
    <xf numFmtId="0" fontId="98" fillId="0" borderId="31" xfId="0" applyFont="1" applyFill="1" applyBorder="1"/>
    <xf numFmtId="41" fontId="98" fillId="0" borderId="31" xfId="227" applyNumberFormat="1" applyFont="1" applyFill="1" applyBorder="1"/>
    <xf numFmtId="41" fontId="98" fillId="0" borderId="31" xfId="0" applyNumberFormat="1" applyFont="1" applyFill="1" applyBorder="1"/>
    <xf numFmtId="41" fontId="113" fillId="0" borderId="31" xfId="227" applyNumberFormat="1" applyFont="1" applyFill="1" applyBorder="1"/>
    <xf numFmtId="41" fontId="97" fillId="0" borderId="72" xfId="227" applyNumberFormat="1" applyFont="1" applyFill="1" applyBorder="1"/>
    <xf numFmtId="0" fontId="98" fillId="0" borderId="0" xfId="0" applyFont="1" applyFill="1" applyAlignment="1">
      <alignment horizontal="right"/>
    </xf>
    <xf numFmtId="0" fontId="217" fillId="0" borderId="0" xfId="6536" applyFont="1" applyFill="1"/>
    <xf numFmtId="49" fontId="107" fillId="64" borderId="75" xfId="0" applyNumberFormat="1" applyFont="1" applyFill="1" applyBorder="1" applyAlignment="1">
      <alignment horizontal="center"/>
    </xf>
    <xf numFmtId="0" fontId="218" fillId="0" borderId="0" xfId="0" applyFont="1" applyFill="1"/>
    <xf numFmtId="0" fontId="169" fillId="0" borderId="0" xfId="0" applyFont="1" applyFill="1" applyAlignment="1">
      <alignment horizontal="center"/>
    </xf>
    <xf numFmtId="165" fontId="182" fillId="0" borderId="0" xfId="0" applyNumberFormat="1" applyFont="1" applyFill="1" applyAlignment="1"/>
    <xf numFmtId="171" fontId="107" fillId="64" borderId="0" xfId="0" applyNumberFormat="1" applyFont="1" applyFill="1" applyBorder="1" applyAlignment="1">
      <alignment horizontal="right"/>
    </xf>
    <xf numFmtId="43" fontId="186" fillId="0" borderId="0" xfId="227" applyNumberFormat="1" applyFont="1" applyFill="1" applyBorder="1"/>
    <xf numFmtId="37" fontId="97" fillId="0" borderId="0" xfId="0" applyNumberFormat="1" applyFont="1" applyBorder="1" applyAlignment="1" applyProtection="1">
      <alignment horizontal="left"/>
    </xf>
    <xf numFmtId="37" fontId="97" fillId="0" borderId="0" xfId="0" applyNumberFormat="1" applyFont="1" applyBorder="1" applyAlignment="1" applyProtection="1">
      <alignment horizontal="center"/>
    </xf>
    <xf numFmtId="37" fontId="97" fillId="0" borderId="10" xfId="0" applyNumberFormat="1" applyFont="1" applyBorder="1" applyAlignment="1" applyProtection="1">
      <alignment horizontal="left"/>
    </xf>
    <xf numFmtId="0" fontId="183" fillId="0" borderId="0" xfId="0" applyFont="1" applyFill="1" applyAlignment="1">
      <alignment horizontal="center"/>
    </xf>
    <xf numFmtId="0" fontId="221" fillId="0" borderId="0" xfId="0" applyFont="1" applyFill="1" applyAlignment="1">
      <alignment horizontal="centerContinuous"/>
    </xf>
    <xf numFmtId="0" fontId="183" fillId="0" borderId="0" xfId="0" applyFont="1" applyFill="1" applyBorder="1" applyAlignment="1">
      <alignment horizontal="left"/>
    </xf>
    <xf numFmtId="10" fontId="183" fillId="0" borderId="0" xfId="0" applyNumberFormat="1" applyFont="1" applyFill="1" applyBorder="1" applyAlignment="1">
      <alignment horizontal="center"/>
    </xf>
    <xf numFmtId="0" fontId="183" fillId="0" borderId="0" xfId="0" applyFont="1" applyFill="1" applyBorder="1" applyAlignment="1">
      <alignment horizontal="right"/>
    </xf>
    <xf numFmtId="49" fontId="182" fillId="0" borderId="0" xfId="0" applyNumberFormat="1" applyFont="1" applyBorder="1" applyAlignment="1" applyProtection="1">
      <alignment horizontal="centerContinuous"/>
    </xf>
    <xf numFmtId="0" fontId="183" fillId="0" borderId="0" xfId="0" applyFont="1" applyAlignment="1">
      <alignment horizontal="right"/>
    </xf>
    <xf numFmtId="10" fontId="183" fillId="0" borderId="0" xfId="0" applyNumberFormat="1" applyFont="1" applyFill="1" applyAlignment="1">
      <alignment horizontal="center"/>
    </xf>
    <xf numFmtId="37" fontId="183" fillId="0" borderId="0" xfId="0" applyNumberFormat="1" applyFont="1" applyBorder="1" applyAlignment="1" applyProtection="1">
      <alignment horizontal="right"/>
    </xf>
    <xf numFmtId="49" fontId="107" fillId="64" borderId="74" xfId="0" applyNumberFormat="1" applyFont="1" applyFill="1" applyBorder="1" applyAlignment="1">
      <alignment horizontal="center"/>
    </xf>
    <xf numFmtId="49" fontId="107" fillId="0" borderId="74" xfId="0" applyNumberFormat="1" applyFont="1" applyFill="1" applyBorder="1" applyAlignment="1">
      <alignment horizontal="center"/>
    </xf>
    <xf numFmtId="49" fontId="112" fillId="0" borderId="74" xfId="0" applyNumberFormat="1" applyFont="1" applyFill="1" applyBorder="1" applyAlignment="1">
      <alignment horizontal="center"/>
    </xf>
    <xf numFmtId="49" fontId="107" fillId="64" borderId="23" xfId="0" applyNumberFormat="1" applyFont="1" applyFill="1" applyBorder="1" applyAlignment="1">
      <alignment horizontal="center"/>
    </xf>
    <xf numFmtId="49" fontId="112" fillId="64" borderId="23" xfId="0" applyNumberFormat="1" applyFont="1" applyFill="1" applyBorder="1" applyAlignment="1">
      <alignment horizontal="center"/>
    </xf>
    <xf numFmtId="0" fontId="120" fillId="0" borderId="0" xfId="0" applyFont="1" applyAlignment="1">
      <alignment horizontal="center"/>
    </xf>
    <xf numFmtId="0" fontId="185" fillId="0" borderId="0" xfId="0" applyFont="1" applyAlignment="1">
      <alignment horizontal="center"/>
    </xf>
    <xf numFmtId="0" fontId="97" fillId="114" borderId="29" xfId="0" applyFont="1" applyFill="1" applyBorder="1" applyAlignment="1">
      <alignment horizontal="centerContinuous"/>
    </xf>
    <xf numFmtId="0" fontId="97" fillId="114" borderId="11" xfId="0" applyFont="1" applyFill="1" applyBorder="1" applyAlignment="1">
      <alignment horizontal="centerContinuous"/>
    </xf>
    <xf numFmtId="0" fontId="97" fillId="114" borderId="27" xfId="0" applyFont="1" applyFill="1" applyBorder="1" applyAlignment="1">
      <alignment horizontal="centerContinuous"/>
    </xf>
    <xf numFmtId="0" fontId="97" fillId="114" borderId="28" xfId="0" applyFont="1" applyFill="1" applyBorder="1"/>
    <xf numFmtId="42" fontId="97" fillId="114" borderId="0" xfId="0" applyNumberFormat="1" applyFont="1" applyFill="1" applyBorder="1"/>
    <xf numFmtId="42" fontId="97" fillId="114" borderId="20" xfId="0" applyNumberFormat="1" applyFont="1" applyFill="1" applyBorder="1"/>
    <xf numFmtId="10" fontId="0" fillId="114" borderId="0" xfId="0" applyNumberFormat="1" applyFill="1" applyBorder="1"/>
    <xf numFmtId="10" fontId="0" fillId="114" borderId="20" xfId="0" applyNumberFormat="1" applyFill="1" applyBorder="1"/>
    <xf numFmtId="42" fontId="97" fillId="114" borderId="33" xfId="0" applyNumberFormat="1" applyFont="1" applyFill="1" applyBorder="1"/>
    <xf numFmtId="0" fontId="0" fillId="114" borderId="21" xfId="0" applyFill="1" applyBorder="1"/>
    <xf numFmtId="0" fontId="0" fillId="114" borderId="10" xfId="0" applyFill="1" applyBorder="1"/>
    <xf numFmtId="0" fontId="0" fillId="114" borderId="26" xfId="0" applyFill="1" applyBorder="1"/>
    <xf numFmtId="0" fontId="107" fillId="0" borderId="16" xfId="227" applyNumberFormat="1" applyFont="1" applyFill="1" applyBorder="1" applyAlignment="1">
      <alignment horizontal="left"/>
    </xf>
    <xf numFmtId="0" fontId="107" fillId="0" borderId="0" xfId="227" applyNumberFormat="1" applyFont="1" applyFill="1" applyBorder="1" applyAlignment="1">
      <alignment horizontal="left"/>
    </xf>
    <xf numFmtId="0" fontId="168" fillId="0" borderId="0" xfId="0" applyFont="1" applyAlignment="1">
      <alignment horizontal="right"/>
    </xf>
    <xf numFmtId="0" fontId="218" fillId="114" borderId="77" xfId="0" applyFont="1" applyFill="1" applyBorder="1"/>
    <xf numFmtId="10" fontId="0" fillId="114" borderId="78" xfId="0" applyNumberFormat="1" applyFill="1" applyBorder="1"/>
    <xf numFmtId="10" fontId="0" fillId="114" borderId="79" xfId="0" applyNumberFormat="1" applyFill="1" applyBorder="1"/>
    <xf numFmtId="41" fontId="97" fillId="0" borderId="10" xfId="0" applyNumberFormat="1" applyFont="1" applyFill="1" applyBorder="1"/>
    <xf numFmtId="42" fontId="97" fillId="0" borderId="19" xfId="264" applyNumberFormat="1" applyFont="1" applyFill="1" applyBorder="1"/>
    <xf numFmtId="41" fontId="98" fillId="0" borderId="10" xfId="0" applyNumberFormat="1" applyFont="1" applyFill="1" applyBorder="1"/>
    <xf numFmtId="0" fontId="177" fillId="65" borderId="10" xfId="0" applyFont="1" applyFill="1" applyBorder="1" applyAlignment="1">
      <alignment horizontal="center"/>
    </xf>
    <xf numFmtId="0" fontId="178" fillId="65" borderId="0" xfId="0" applyFont="1" applyFill="1"/>
    <xf numFmtId="41" fontId="178" fillId="65" borderId="0" xfId="0" applyNumberFormat="1" applyFont="1" applyFill="1"/>
    <xf numFmtId="0" fontId="178" fillId="65" borderId="0" xfId="0" applyFont="1" applyFill="1" applyBorder="1"/>
    <xf numFmtId="41" fontId="177" fillId="65" borderId="0" xfId="0" applyNumberFormat="1" applyFont="1" applyFill="1"/>
    <xf numFmtId="42" fontId="177" fillId="65" borderId="19" xfId="264" applyNumberFormat="1" applyFont="1" applyFill="1" applyBorder="1"/>
    <xf numFmtId="42" fontId="0" fillId="65" borderId="0" xfId="0" applyNumberFormat="1" applyFill="1" applyBorder="1"/>
    <xf numFmtId="0" fontId="0" fillId="65" borderId="78" xfId="0" applyFill="1" applyBorder="1"/>
    <xf numFmtId="41" fontId="97" fillId="65" borderId="0" xfId="0" applyNumberFormat="1" applyFont="1" applyFill="1" applyBorder="1"/>
    <xf numFmtId="0" fontId="0" fillId="65" borderId="10" xfId="0" applyFill="1" applyBorder="1"/>
    <xf numFmtId="17" fontId="182" fillId="0" borderId="0" xfId="0" quotePrefix="1" applyNumberFormat="1" applyFont="1" applyFill="1" applyAlignment="1">
      <alignment horizontal="left"/>
    </xf>
    <xf numFmtId="49" fontId="107" fillId="0" borderId="0" xfId="651" applyNumberFormat="1" applyFont="1" applyFill="1" applyBorder="1" applyAlignment="1">
      <alignment horizontal="left"/>
    </xf>
    <xf numFmtId="0" fontId="107" fillId="0" borderId="0" xfId="651" applyNumberFormat="1" applyFont="1" applyFill="1" applyBorder="1" applyAlignment="1">
      <alignment horizontal="left"/>
    </xf>
    <xf numFmtId="49" fontId="107" fillId="0" borderId="0" xfId="651" applyNumberFormat="1" applyFont="1" applyFill="1" applyBorder="1"/>
    <xf numFmtId="49" fontId="107" fillId="0" borderId="0" xfId="651" applyNumberFormat="1" applyFont="1" applyFill="1" applyBorder="1" applyAlignment="1">
      <alignment horizontal="left" vertical="top"/>
    </xf>
    <xf numFmtId="0" fontId="107" fillId="0" borderId="0" xfId="651" applyFont="1" applyFill="1" applyBorder="1" applyAlignment="1">
      <alignment horizontal="left"/>
    </xf>
    <xf numFmtId="0" fontId="175" fillId="0" borderId="0" xfId="5721" applyNumberFormat="1" applyFont="1" applyFill="1" applyBorder="1" applyAlignment="1">
      <alignment horizontal="left"/>
    </xf>
    <xf numFmtId="0" fontId="176" fillId="0" borderId="0" xfId="221" applyFont="1" applyFill="1" applyBorder="1"/>
    <xf numFmtId="164" fontId="107" fillId="0" borderId="0" xfId="227" applyNumberFormat="1" applyFont="1" applyFill="1" applyBorder="1"/>
    <xf numFmtId="49" fontId="107" fillId="64" borderId="0" xfId="0" applyNumberFormat="1" applyFont="1" applyFill="1" applyBorder="1"/>
    <xf numFmtId="0" fontId="51" fillId="64" borderId="0" xfId="6565" applyFill="1"/>
    <xf numFmtId="164" fontId="112" fillId="0" borderId="0" xfId="227" applyNumberFormat="1" applyFont="1" applyFill="1" applyBorder="1"/>
    <xf numFmtId="42" fontId="177" fillId="65" borderId="1" xfId="264" applyNumberFormat="1" applyFont="1" applyFill="1" applyBorder="1"/>
    <xf numFmtId="0" fontId="97" fillId="115" borderId="47" xfId="0" applyFont="1" applyFill="1" applyBorder="1"/>
    <xf numFmtId="42" fontId="97" fillId="115" borderId="1" xfId="264" applyNumberFormat="1" applyFont="1" applyFill="1" applyBorder="1"/>
    <xf numFmtId="41" fontId="97" fillId="115" borderId="80" xfId="0" applyNumberFormat="1" applyFont="1" applyFill="1" applyBorder="1"/>
    <xf numFmtId="0" fontId="100" fillId="0" borderId="0" xfId="0" applyFont="1" applyAlignment="1">
      <alignment horizontal="left" indent="1"/>
    </xf>
    <xf numFmtId="41" fontId="170" fillId="0" borderId="0" xfId="0" applyNumberFormat="1" applyFont="1" applyFill="1" applyBorder="1"/>
    <xf numFmtId="43" fontId="170" fillId="0" borderId="0" xfId="0" applyNumberFormat="1" applyFont="1" applyFill="1" applyAlignment="1">
      <alignment horizontal="right"/>
    </xf>
    <xf numFmtId="43" fontId="112" fillId="0" borderId="19" xfId="227" applyNumberFormat="1" applyFont="1" applyFill="1" applyBorder="1"/>
    <xf numFmtId="168" fontId="97" fillId="0" borderId="73" xfId="0" applyNumberFormat="1" applyFont="1" applyFill="1" applyBorder="1" applyAlignment="1">
      <alignment horizontal="center"/>
    </xf>
    <xf numFmtId="0" fontId="97" fillId="65" borderId="11" xfId="0" applyFont="1" applyFill="1" applyBorder="1" applyAlignment="1">
      <alignment horizontal="centerContinuous"/>
    </xf>
    <xf numFmtId="0" fontId="175" fillId="0" borderId="0" xfId="6548" applyFont="1" applyFill="1" applyBorder="1" applyAlignment="1">
      <alignment vertical="top"/>
    </xf>
    <xf numFmtId="186" fontId="97" fillId="114" borderId="9" xfId="673" applyNumberFormat="1" applyFont="1" applyFill="1" applyBorder="1"/>
    <xf numFmtId="49" fontId="107" fillId="62" borderId="0" xfId="0" applyNumberFormat="1" applyFont="1" applyFill="1" applyBorder="1" applyAlignment="1">
      <alignment horizontal="left"/>
    </xf>
    <xf numFmtId="17" fontId="107" fillId="62" borderId="0" xfId="0" applyNumberFormat="1" applyFont="1" applyFill="1" applyBorder="1"/>
    <xf numFmtId="0" fontId="107" fillId="62" borderId="0" xfId="0" applyFont="1" applyFill="1" applyBorder="1" applyAlignment="1">
      <alignment horizontal="left"/>
    </xf>
    <xf numFmtId="43" fontId="107" fillId="62" borderId="0" xfId="227" applyNumberFormat="1" applyFont="1" applyFill="1" applyBorder="1"/>
    <xf numFmtId="49" fontId="107" fillId="62" borderId="4" xfId="0" applyNumberFormat="1" applyFont="1" applyFill="1" applyBorder="1" applyAlignment="1">
      <alignment horizontal="center"/>
    </xf>
    <xf numFmtId="164" fontId="112" fillId="0" borderId="0" xfId="0" applyNumberFormat="1" applyFont="1" applyFill="1" applyBorder="1" applyAlignment="1">
      <alignment horizontal="center"/>
    </xf>
    <xf numFmtId="0" fontId="219" fillId="0" borderId="0" xfId="0" applyFont="1"/>
    <xf numFmtId="171" fontId="184" fillId="65" borderId="0" xfId="0" applyNumberFormat="1" applyFont="1" applyFill="1" applyBorder="1" applyAlignment="1">
      <alignment horizontal="centerContinuous"/>
    </xf>
    <xf numFmtId="41" fontId="97" fillId="0" borderId="0" xfId="0" applyNumberFormat="1" applyFont="1" applyFill="1" applyAlignment="1">
      <alignment horizontal="centerContinuous"/>
    </xf>
    <xf numFmtId="171" fontId="184" fillId="65" borderId="10" xfId="0" applyNumberFormat="1" applyFont="1" applyFill="1" applyBorder="1" applyAlignment="1">
      <alignment horizontal="centerContinuous"/>
    </xf>
    <xf numFmtId="41" fontId="98" fillId="65" borderId="0" xfId="0" applyNumberFormat="1" applyFont="1" applyFill="1" applyAlignment="1">
      <alignment horizontal="centerContinuous"/>
    </xf>
    <xf numFmtId="171" fontId="169" fillId="0" borderId="0" xfId="0" applyNumberFormat="1" applyFont="1" applyFill="1" applyBorder="1" applyAlignment="1">
      <alignment horizontal="center"/>
    </xf>
    <xf numFmtId="41" fontId="169" fillId="0" borderId="0" xfId="0" applyNumberFormat="1" applyFont="1" applyFill="1" applyBorder="1" applyAlignment="1">
      <alignment horizontal="center"/>
    </xf>
    <xf numFmtId="41" fontId="186" fillId="0" borderId="0" xfId="0" applyNumberFormat="1" applyFont="1" applyFill="1" applyBorder="1"/>
    <xf numFmtId="41" fontId="107" fillId="0" borderId="30" xfId="0" applyNumberFormat="1" applyFont="1" applyFill="1" applyBorder="1"/>
    <xf numFmtId="41" fontId="98" fillId="0" borderId="0" xfId="0" applyNumberFormat="1" applyFont="1" applyFill="1" applyAlignment="1">
      <alignment horizontal="right"/>
    </xf>
    <xf numFmtId="41" fontId="170" fillId="0" borderId="0" xfId="0" applyNumberFormat="1" applyFont="1" applyFill="1" applyBorder="1" applyAlignment="1">
      <alignment horizontal="center" wrapText="1"/>
    </xf>
    <xf numFmtId="0" fontId="177" fillId="65" borderId="0" xfId="0" applyFont="1" applyFill="1" applyBorder="1" applyAlignment="1">
      <alignment horizontal="center"/>
    </xf>
    <xf numFmtId="0" fontId="98" fillId="0" borderId="10" xfId="0" applyFont="1" applyBorder="1" applyAlignment="1">
      <alignment horizontal="center" wrapText="1"/>
    </xf>
    <xf numFmtId="0" fontId="98" fillId="0" borderId="10" xfId="0" applyFont="1" applyBorder="1" applyAlignment="1">
      <alignment horizontal="center"/>
    </xf>
    <xf numFmtId="0" fontId="98" fillId="0" borderId="10" xfId="0" applyFont="1" applyFill="1" applyBorder="1" applyAlignment="1">
      <alignment horizontal="center" wrapText="1"/>
    </xf>
    <xf numFmtId="0" fontId="97" fillId="0" borderId="1" xfId="0" applyFont="1" applyBorder="1" applyAlignment="1">
      <alignment horizontal="centerContinuous"/>
    </xf>
    <xf numFmtId="17" fontId="97" fillId="0" borderId="80" xfId="0" applyNumberFormat="1" applyFont="1" applyBorder="1" applyAlignment="1">
      <alignment horizontal="centerContinuous"/>
    </xf>
    <xf numFmtId="164" fontId="107" fillId="0" borderId="81" xfId="227" applyNumberFormat="1" applyFont="1" applyFill="1" applyBorder="1"/>
    <xf numFmtId="41" fontId="107" fillId="0" borderId="81" xfId="0" applyNumberFormat="1" applyFont="1" applyFill="1" applyBorder="1"/>
    <xf numFmtId="164" fontId="107" fillId="0" borderId="16" xfId="227" applyNumberFormat="1" applyFont="1" applyFill="1" applyBorder="1"/>
    <xf numFmtId="164" fontId="107" fillId="0" borderId="82" xfId="227" applyNumberFormat="1" applyFont="1" applyFill="1" applyBorder="1"/>
    <xf numFmtId="41" fontId="107" fillId="0" borderId="82" xfId="0" applyNumberFormat="1" applyFont="1" applyFill="1" applyBorder="1"/>
    <xf numFmtId="42" fontId="170" fillId="0" borderId="0" xfId="0" applyNumberFormat="1" applyFont="1" applyFill="1"/>
    <xf numFmtId="0" fontId="97" fillId="0" borderId="1" xfId="0" applyNumberFormat="1" applyFont="1" applyFill="1" applyBorder="1" applyAlignment="1">
      <alignment horizontal="left"/>
    </xf>
    <xf numFmtId="164" fontId="107" fillId="0" borderId="7" xfId="227" applyNumberFormat="1" applyFont="1" applyFill="1" applyBorder="1"/>
    <xf numFmtId="41" fontId="220" fillId="0" borderId="29" xfId="0" applyNumberFormat="1" applyFont="1" applyFill="1" applyBorder="1" applyAlignment="1">
      <alignment horizontal="centerContinuous"/>
    </xf>
    <xf numFmtId="41" fontId="220" fillId="0" borderId="11" xfId="0" applyNumberFormat="1" applyFont="1" applyFill="1" applyBorder="1" applyAlignment="1">
      <alignment horizontal="centerContinuous"/>
    </xf>
    <xf numFmtId="41" fontId="220" fillId="0" borderId="27" xfId="0" applyNumberFormat="1" applyFont="1" applyFill="1" applyBorder="1" applyAlignment="1">
      <alignment horizontal="centerContinuous"/>
    </xf>
    <xf numFmtId="49" fontId="97" fillId="0" borderId="47" xfId="0" applyNumberFormat="1" applyFont="1" applyFill="1" applyBorder="1" applyAlignment="1">
      <alignment horizontal="centerContinuous"/>
    </xf>
    <xf numFmtId="41" fontId="220" fillId="0" borderId="0" xfId="0" applyNumberFormat="1" applyFont="1" applyFill="1" applyAlignment="1">
      <alignment horizontal="center"/>
    </xf>
    <xf numFmtId="14" fontId="220" fillId="0" borderId="0" xfId="0" applyNumberFormat="1" applyFont="1" applyFill="1" applyAlignment="1">
      <alignment horizontal="center"/>
    </xf>
    <xf numFmtId="0" fontId="220" fillId="0" borderId="0" xfId="0" applyFont="1" applyFill="1" applyAlignment="1">
      <alignment horizontal="center"/>
    </xf>
    <xf numFmtId="41" fontId="219" fillId="0" borderId="0" xfId="0" applyNumberFormat="1" applyFont="1" applyFill="1"/>
    <xf numFmtId="49" fontId="107" fillId="0" borderId="75" xfId="0" applyNumberFormat="1" applyFont="1" applyFill="1" applyBorder="1" applyAlignment="1">
      <alignment horizontal="center"/>
    </xf>
    <xf numFmtId="10" fontId="224" fillId="116" borderId="52" xfId="400" applyNumberFormat="1" applyFont="1" applyFill="1" applyBorder="1"/>
    <xf numFmtId="10" fontId="224" fillId="116" borderId="32" xfId="400" applyNumberFormat="1" applyFont="1" applyFill="1" applyBorder="1"/>
    <xf numFmtId="41" fontId="220" fillId="0" borderId="0" xfId="0" applyNumberFormat="1" applyFont="1" applyFill="1" applyAlignment="1">
      <alignment horizontal="left"/>
    </xf>
    <xf numFmtId="49" fontId="97" fillId="0" borderId="47" xfId="0" applyNumberFormat="1" applyFont="1" applyFill="1" applyBorder="1" applyAlignment="1">
      <alignment horizontal="center"/>
    </xf>
    <xf numFmtId="41" fontId="97" fillId="0" borderId="48" xfId="0" applyNumberFormat="1" applyFont="1" applyFill="1" applyBorder="1" applyAlignment="1">
      <alignment horizontal="center" wrapText="1"/>
    </xf>
    <xf numFmtId="41" fontId="97" fillId="0" borderId="76" xfId="0" applyNumberFormat="1" applyFont="1" applyFill="1" applyBorder="1" applyAlignment="1">
      <alignment horizontal="center" wrapText="1"/>
    </xf>
    <xf numFmtId="41" fontId="220" fillId="0" borderId="47" xfId="0" applyNumberFormat="1" applyFont="1" applyFill="1" applyBorder="1" applyAlignment="1">
      <alignment horizontal="centerContinuous"/>
    </xf>
    <xf numFmtId="41" fontId="220" fillId="0" borderId="80" xfId="0" applyNumberFormat="1" applyFont="1" applyFill="1" applyBorder="1" applyAlignment="1">
      <alignment horizontal="centerContinuous"/>
    </xf>
    <xf numFmtId="171" fontId="169" fillId="65" borderId="0" xfId="0" applyNumberFormat="1" applyFont="1" applyFill="1" applyBorder="1" applyAlignment="1">
      <alignment horizontal="centerContinuous"/>
    </xf>
    <xf numFmtId="41" fontId="169" fillId="0" borderId="0" xfId="0" applyNumberFormat="1" applyFont="1" applyFill="1"/>
    <xf numFmtId="41" fontId="169" fillId="0" borderId="1" xfId="0" applyNumberFormat="1" applyFont="1" applyFill="1" applyBorder="1" applyAlignment="1">
      <alignment horizontal="center" wrapText="1"/>
    </xf>
    <xf numFmtId="41" fontId="186" fillId="0" borderId="0" xfId="221" applyNumberFormat="1" applyFont="1" applyFill="1" applyBorder="1"/>
    <xf numFmtId="41" fontId="186" fillId="0" borderId="0" xfId="227" applyNumberFormat="1" applyFont="1" applyFill="1" applyBorder="1"/>
    <xf numFmtId="41" fontId="223" fillId="0" borderId="9" xfId="0" applyNumberFormat="1" applyFont="1" applyFill="1" applyBorder="1"/>
    <xf numFmtId="41" fontId="169" fillId="0" borderId="19" xfId="0" applyNumberFormat="1" applyFont="1" applyFill="1" applyBorder="1"/>
    <xf numFmtId="14" fontId="169" fillId="0" borderId="0" xfId="0" applyNumberFormat="1" applyFont="1" applyFill="1" applyAlignment="1">
      <alignment horizontal="center"/>
    </xf>
    <xf numFmtId="171" fontId="169" fillId="65" borderId="10" xfId="0" applyNumberFormat="1" applyFont="1" applyFill="1" applyBorder="1" applyAlignment="1">
      <alignment horizontal="centerContinuous"/>
    </xf>
    <xf numFmtId="41" fontId="169" fillId="0" borderId="71" xfId="0" applyNumberFormat="1" applyFont="1" applyFill="1" applyBorder="1" applyAlignment="1">
      <alignment horizontal="center" wrapText="1"/>
    </xf>
    <xf numFmtId="41" fontId="170" fillId="63" borderId="0" xfId="0" applyNumberFormat="1" applyFont="1" applyFill="1"/>
    <xf numFmtId="0" fontId="107" fillId="62" borderId="0" xfId="0" applyFont="1" applyFill="1"/>
    <xf numFmtId="41" fontId="186" fillId="0" borderId="31" xfId="0" applyNumberFormat="1" applyFont="1" applyFill="1" applyBorder="1"/>
    <xf numFmtId="41" fontId="186" fillId="0" borderId="82" xfId="0" applyNumberFormat="1" applyFont="1" applyFill="1" applyBorder="1"/>
    <xf numFmtId="164" fontId="107" fillId="0" borderId="76" xfId="227" applyNumberFormat="1" applyFont="1" applyFill="1" applyBorder="1"/>
    <xf numFmtId="17" fontId="220" fillId="0" borderId="47" xfId="0" applyNumberFormat="1" applyFont="1" applyBorder="1" applyAlignment="1">
      <alignment horizontal="centerContinuous"/>
    </xf>
    <xf numFmtId="0" fontId="226" fillId="0" borderId="0" xfId="6552" applyFont="1"/>
    <xf numFmtId="164" fontId="225" fillId="0" borderId="0" xfId="227" applyNumberFormat="1" applyFont="1" applyFill="1" applyBorder="1" applyAlignment="1">
      <alignment horizontal="center"/>
    </xf>
    <xf numFmtId="0" fontId="107" fillId="62" borderId="0" xfId="0" applyFont="1" applyFill="1" applyBorder="1"/>
    <xf numFmtId="164" fontId="107" fillId="0" borderId="3" xfId="227" applyNumberFormat="1" applyFont="1" applyFill="1" applyBorder="1"/>
    <xf numFmtId="41" fontId="107" fillId="0" borderId="3" xfId="0" applyNumberFormat="1" applyFont="1" applyFill="1" applyBorder="1"/>
    <xf numFmtId="164" fontId="107" fillId="0" borderId="28" xfId="227" applyNumberFormat="1" applyFont="1" applyFill="1" applyBorder="1"/>
    <xf numFmtId="41" fontId="186" fillId="0" borderId="32" xfId="0" applyNumberFormat="1" applyFont="1" applyFill="1" applyBorder="1"/>
    <xf numFmtId="17" fontId="97" fillId="64" borderId="0" xfId="0" quotePrefix="1" applyNumberFormat="1" applyFont="1" applyFill="1"/>
    <xf numFmtId="0" fontId="175" fillId="0" borderId="0" xfId="654" applyFont="1" applyFill="1" applyBorder="1"/>
    <xf numFmtId="42" fontId="98" fillId="0" borderId="31" xfId="227" applyNumberFormat="1" applyFont="1" applyFill="1" applyBorder="1"/>
    <xf numFmtId="0" fontId="97" fillId="0" borderId="0" xfId="0" applyFont="1" applyAlignment="1">
      <alignment horizontal="center"/>
    </xf>
    <xf numFmtId="0" fontId="221" fillId="0" borderId="0" xfId="0" applyFont="1" applyFill="1" applyAlignment="1">
      <alignment horizontal="center"/>
    </xf>
    <xf numFmtId="49" fontId="107" fillId="64" borderId="16" xfId="227" applyNumberFormat="1" applyFont="1" applyFill="1" applyBorder="1" applyAlignment="1">
      <alignment horizontal="left"/>
    </xf>
    <xf numFmtId="49" fontId="107" fillId="64" borderId="0" xfId="227" applyNumberFormat="1" applyFont="1" applyFill="1" applyBorder="1" applyAlignment="1">
      <alignment horizontal="left"/>
    </xf>
    <xf numFmtId="0" fontId="107" fillId="0" borderId="0" xfId="0" applyNumberFormat="1" applyFont="1" applyFill="1" applyBorder="1" applyAlignment="1"/>
    <xf numFmtId="0" fontId="62" fillId="0" borderId="0" xfId="6536" applyFill="1"/>
    <xf numFmtId="0" fontId="51" fillId="0" borderId="0" xfId="6565" applyFill="1"/>
    <xf numFmtId="0" fontId="107" fillId="0" borderId="0" xfId="348" applyFont="1" applyFill="1"/>
    <xf numFmtId="0" fontId="175" fillId="0" borderId="0" xfId="654" applyFont="1" applyFill="1"/>
    <xf numFmtId="0" fontId="54" fillId="0" borderId="0" xfId="6552" applyFill="1"/>
    <xf numFmtId="0" fontId="60" fillId="0" borderId="0" xfId="6540" applyFill="1"/>
    <xf numFmtId="0" fontId="59" fillId="0" borderId="0" xfId="6542" applyFill="1"/>
    <xf numFmtId="0" fontId="58" fillId="0" borderId="0" xfId="6544" applyFill="1"/>
    <xf numFmtId="165" fontId="182" fillId="0" borderId="0" xfId="0" applyNumberFormat="1" applyFont="1" applyFill="1" applyAlignment="1">
      <alignment horizontal="left"/>
    </xf>
    <xf numFmtId="49" fontId="107" fillId="62" borderId="16" xfId="0" applyNumberFormat="1" applyFont="1" applyFill="1" applyBorder="1" applyAlignment="1">
      <alignment horizontal="left"/>
    </xf>
    <xf numFmtId="0" fontId="175" fillId="64" borderId="0" xfId="6548" applyFont="1" applyFill="1" applyBorder="1" applyAlignment="1">
      <alignment vertical="top"/>
    </xf>
    <xf numFmtId="49" fontId="107" fillId="0" borderId="0" xfId="0" applyNumberFormat="1" applyFont="1" applyFill="1" applyAlignment="1">
      <alignment horizontal="left"/>
    </xf>
    <xf numFmtId="1" fontId="107" fillId="0" borderId="0" xfId="227" applyNumberFormat="1" applyFont="1" applyFill="1" applyAlignment="1">
      <alignment horizontal="left"/>
    </xf>
    <xf numFmtId="0" fontId="49" fillId="64" borderId="0" xfId="6569" applyFill="1"/>
    <xf numFmtId="0" fontId="175" fillId="64" borderId="10" xfId="6548" applyFont="1" applyFill="1" applyBorder="1" applyAlignment="1">
      <alignment vertical="top"/>
    </xf>
    <xf numFmtId="0" fontId="107" fillId="64" borderId="10" xfId="0" applyFont="1" applyFill="1" applyBorder="1" applyAlignment="1">
      <alignment horizontal="left"/>
    </xf>
    <xf numFmtId="0" fontId="28" fillId="64" borderId="0" xfId="6611" applyFill="1"/>
    <xf numFmtId="0" fontId="107" fillId="64" borderId="7" xfId="0" applyFont="1" applyFill="1" applyBorder="1" applyAlignment="1">
      <alignment vertical="top" wrapText="1"/>
    </xf>
    <xf numFmtId="171" fontId="107" fillId="0" borderId="0" xfId="0" applyNumberFormat="1" applyFont="1" applyFill="1" applyBorder="1" applyAlignment="1">
      <alignment horizontal="right"/>
    </xf>
    <xf numFmtId="17" fontId="97" fillId="0" borderId="0" xfId="0" quotePrefix="1" applyNumberFormat="1" applyFont="1" applyFill="1"/>
    <xf numFmtId="17" fontId="97" fillId="62" borderId="0" xfId="0" quotePrefix="1" applyNumberFormat="1" applyFont="1" applyFill="1"/>
    <xf numFmtId="49" fontId="107" fillId="62" borderId="18" xfId="0" applyNumberFormat="1" applyFont="1" applyFill="1" applyBorder="1" applyAlignment="1">
      <alignment horizontal="center"/>
    </xf>
    <xf numFmtId="0" fontId="107" fillId="114" borderId="16" xfId="0" applyNumberFormat="1" applyFont="1" applyFill="1" applyBorder="1" applyAlignment="1">
      <alignment horizontal="left"/>
    </xf>
    <xf numFmtId="49" fontId="107" fillId="114" borderId="0" xfId="0" applyNumberFormat="1" applyFont="1" applyFill="1" applyBorder="1" applyAlignment="1">
      <alignment horizontal="left"/>
    </xf>
    <xf numFmtId="0" fontId="107" fillId="114" borderId="0" xfId="0" applyFont="1" applyFill="1" applyBorder="1" applyAlignment="1">
      <alignment horizontal="left"/>
    </xf>
    <xf numFmtId="17" fontId="107" fillId="114" borderId="0" xfId="0" applyNumberFormat="1" applyFont="1" applyFill="1" applyBorder="1"/>
    <xf numFmtId="43" fontId="107" fillId="114" borderId="0" xfId="227" applyNumberFormat="1" applyFont="1" applyFill="1" applyBorder="1"/>
    <xf numFmtId="49" fontId="107" fillId="114" borderId="4" xfId="0" applyNumberFormat="1" applyFont="1" applyFill="1" applyBorder="1" applyAlignment="1">
      <alignment horizontal="center"/>
    </xf>
    <xf numFmtId="49" fontId="107" fillId="114" borderId="75" xfId="0" applyNumberFormat="1" applyFont="1" applyFill="1" applyBorder="1" applyAlignment="1">
      <alignment horizontal="center"/>
    </xf>
    <xf numFmtId="0" fontId="107" fillId="114" borderId="0" xfId="0" applyFont="1" applyFill="1" applyBorder="1"/>
    <xf numFmtId="17" fontId="107" fillId="0" borderId="0" xfId="0" applyNumberFormat="1" applyFont="1" applyFill="1"/>
    <xf numFmtId="49" fontId="112" fillId="0" borderId="75" xfId="0" applyNumberFormat="1" applyFont="1" applyFill="1" applyBorder="1" applyAlignment="1">
      <alignment horizontal="center"/>
    </xf>
    <xf numFmtId="49" fontId="112" fillId="64" borderId="75" xfId="0" applyNumberFormat="1" applyFont="1" applyFill="1" applyBorder="1" applyAlignment="1">
      <alignment horizontal="center"/>
    </xf>
    <xf numFmtId="0" fontId="107" fillId="0" borderId="0" xfId="0" applyNumberFormat="1" applyFont="1" applyFill="1" applyAlignment="1">
      <alignment horizontal="left"/>
    </xf>
    <xf numFmtId="0" fontId="175" fillId="64" borderId="0" xfId="6548" applyFont="1" applyFill="1" applyBorder="1" applyAlignment="1">
      <alignment vertical="top" wrapText="1"/>
    </xf>
    <xf numFmtId="17" fontId="107" fillId="0" borderId="0" xfId="0" applyNumberFormat="1" applyFont="1" applyFill="1" applyBorder="1" applyAlignment="1">
      <alignment horizontal="right"/>
    </xf>
    <xf numFmtId="0" fontId="48" fillId="64" borderId="0" xfId="6571" applyFill="1"/>
    <xf numFmtId="0" fontId="175" fillId="0" borderId="0" xfId="662" applyFont="1" applyFill="1" applyBorder="1"/>
    <xf numFmtId="0" fontId="175" fillId="0" borderId="0" xfId="662" applyFont="1" applyFill="1" applyAlignment="1">
      <alignment horizontal="left"/>
    </xf>
    <xf numFmtId="0" fontId="175" fillId="0" borderId="0" xfId="662" applyFont="1" applyFill="1"/>
    <xf numFmtId="0" fontId="107" fillId="117" borderId="16" xfId="0" applyNumberFormat="1" applyFont="1" applyFill="1" applyBorder="1" applyAlignment="1">
      <alignment horizontal="left"/>
    </xf>
    <xf numFmtId="0" fontId="107" fillId="117" borderId="0" xfId="0" applyFont="1" applyFill="1" applyBorder="1" applyAlignment="1">
      <alignment horizontal="left"/>
    </xf>
    <xf numFmtId="43" fontId="107" fillId="117" borderId="0" xfId="227" applyNumberFormat="1" applyFont="1" applyFill="1" applyBorder="1"/>
    <xf numFmtId="0" fontId="60" fillId="64" borderId="0" xfId="6540" applyFill="1"/>
    <xf numFmtId="0" fontId="175" fillId="0" borderId="0" xfId="663" applyFont="1" applyFill="1" applyBorder="1"/>
    <xf numFmtId="0" fontId="107" fillId="117" borderId="0" xfId="0" applyFont="1" applyFill="1" applyBorder="1"/>
    <xf numFmtId="17" fontId="107" fillId="117" borderId="0" xfId="0" applyNumberFormat="1" applyFont="1" applyFill="1" applyBorder="1"/>
    <xf numFmtId="49" fontId="112" fillId="117" borderId="4" xfId="0" applyNumberFormat="1" applyFont="1" applyFill="1" applyBorder="1" applyAlignment="1">
      <alignment horizontal="center"/>
    </xf>
    <xf numFmtId="49" fontId="112" fillId="117" borderId="75" xfId="0" applyNumberFormat="1" applyFont="1" applyFill="1" applyBorder="1" applyAlignment="1">
      <alignment horizontal="center"/>
    </xf>
    <xf numFmtId="49" fontId="107" fillId="117" borderId="0" xfId="0" applyNumberFormat="1" applyFont="1" applyFill="1" applyBorder="1" applyAlignment="1">
      <alignment horizontal="left"/>
    </xf>
    <xf numFmtId="0" fontId="107" fillId="0" borderId="16" xfId="0" applyNumberFormat="1" applyFont="1" applyFill="1" applyBorder="1" applyAlignment="1">
      <alignment horizontal="left" vertical="top"/>
    </xf>
    <xf numFmtId="0" fontId="107" fillId="0" borderId="0" xfId="0" applyNumberFormat="1" applyFont="1" applyFill="1" applyBorder="1" applyAlignment="1">
      <alignment horizontal="left" vertical="top"/>
    </xf>
    <xf numFmtId="17" fontId="107" fillId="64" borderId="10" xfId="0" applyNumberFormat="1" applyFont="1" applyFill="1" applyBorder="1"/>
    <xf numFmtId="43" fontId="107" fillId="64" borderId="10" xfId="227" applyNumberFormat="1" applyFont="1" applyFill="1" applyBorder="1"/>
    <xf numFmtId="43" fontId="107" fillId="64" borderId="26" xfId="227" applyNumberFormat="1" applyFont="1" applyFill="1" applyBorder="1"/>
    <xf numFmtId="0" fontId="107" fillId="0" borderId="16" xfId="0" applyFont="1" applyFill="1" applyBorder="1"/>
    <xf numFmtId="0" fontId="175" fillId="0" borderId="0" xfId="6548" applyFont="1" applyFill="1" applyBorder="1" applyAlignment="1">
      <alignment vertical="top" wrapText="1"/>
    </xf>
    <xf numFmtId="49" fontId="107" fillId="64" borderId="26" xfId="0" applyNumberFormat="1" applyFont="1" applyFill="1" applyBorder="1" applyAlignment="1">
      <alignment horizontal="center"/>
    </xf>
    <xf numFmtId="0" fontId="107" fillId="0" borderId="16" xfId="0" quotePrefix="1" applyNumberFormat="1" applyFont="1" applyFill="1" applyBorder="1" applyAlignment="1">
      <alignment horizontal="left"/>
    </xf>
    <xf numFmtId="0" fontId="107" fillId="0" borderId="0" xfId="0" quotePrefix="1" applyNumberFormat="1" applyFont="1" applyFill="1" applyBorder="1" applyAlignment="1">
      <alignment horizontal="left"/>
    </xf>
    <xf numFmtId="0" fontId="175" fillId="0" borderId="0" xfId="6536" applyFont="1" applyFill="1"/>
    <xf numFmtId="43" fontId="107" fillId="64" borderId="20" xfId="227" applyNumberFormat="1" applyFont="1" applyFill="1" applyBorder="1"/>
    <xf numFmtId="0" fontId="107" fillId="64" borderId="3" xfId="0" applyNumberFormat="1" applyFont="1" applyFill="1" applyBorder="1" applyAlignment="1">
      <alignment horizontal="left"/>
    </xf>
    <xf numFmtId="0" fontId="107" fillId="64" borderId="3" xfId="0" applyFont="1" applyFill="1" applyBorder="1"/>
    <xf numFmtId="0" fontId="107" fillId="64" borderId="3" xfId="0" applyFont="1" applyFill="1" applyBorder="1" applyAlignment="1">
      <alignment horizontal="left"/>
    </xf>
    <xf numFmtId="0" fontId="107" fillId="64" borderId="3" xfId="0" applyFont="1" applyFill="1" applyBorder="1" applyAlignment="1">
      <alignment horizontal="center"/>
    </xf>
    <xf numFmtId="171" fontId="107" fillId="64" borderId="3" xfId="0" applyNumberFormat="1" applyFont="1" applyFill="1" applyBorder="1" applyAlignment="1">
      <alignment horizontal="right"/>
    </xf>
    <xf numFmtId="43" fontId="107" fillId="64" borderId="3" xfId="227" applyNumberFormat="1" applyFont="1" applyFill="1" applyBorder="1"/>
    <xf numFmtId="43" fontId="107" fillId="64" borderId="48" xfId="227" applyNumberFormat="1" applyFont="1" applyFill="1" applyBorder="1"/>
    <xf numFmtId="0" fontId="107" fillId="62" borderId="16" xfId="0" applyNumberFormat="1" applyFont="1" applyFill="1" applyBorder="1" applyAlignment="1">
      <alignment horizontal="left"/>
    </xf>
    <xf numFmtId="49" fontId="107" fillId="62" borderId="75" xfId="0" applyNumberFormat="1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102" fillId="0" borderId="52" xfId="0" applyFont="1" applyFill="1" applyBorder="1"/>
    <xf numFmtId="41" fontId="97" fillId="0" borderId="31" xfId="0" applyNumberFormat="1" applyFont="1" applyFill="1" applyBorder="1" applyAlignment="1">
      <alignment horizontal="center"/>
    </xf>
    <xf numFmtId="41" fontId="102" fillId="0" borderId="31" xfId="0" applyNumberFormat="1" applyFont="1" applyFill="1" applyBorder="1" applyAlignment="1" applyProtection="1">
      <alignment horizontal="center"/>
    </xf>
    <xf numFmtId="41" fontId="102" fillId="0" borderId="31" xfId="0" applyNumberFormat="1" applyFont="1" applyFill="1" applyBorder="1" applyAlignment="1" applyProtection="1">
      <alignment horizontal="centerContinuous"/>
    </xf>
    <xf numFmtId="41" fontId="98" fillId="0" borderId="73" xfId="227" applyNumberFormat="1" applyFont="1" applyFill="1" applyBorder="1"/>
    <xf numFmtId="41" fontId="102" fillId="0" borderId="83" xfId="0" applyNumberFormat="1" applyFont="1" applyFill="1" applyBorder="1"/>
    <xf numFmtId="41" fontId="102" fillId="0" borderId="31" xfId="0" applyNumberFormat="1" applyFont="1" applyFill="1" applyBorder="1"/>
    <xf numFmtId="41" fontId="102" fillId="0" borderId="83" xfId="0" applyNumberFormat="1" applyFont="1" applyFill="1" applyBorder="1" applyProtection="1"/>
    <xf numFmtId="41" fontId="102" fillId="0" borderId="31" xfId="0" applyNumberFormat="1" applyFont="1" applyFill="1" applyBorder="1" applyProtection="1"/>
    <xf numFmtId="41" fontId="102" fillId="0" borderId="73" xfId="0" applyNumberFormat="1" applyFont="1" applyFill="1" applyBorder="1" applyProtection="1"/>
    <xf numFmtId="41" fontId="102" fillId="0" borderId="84" xfId="0" applyNumberFormat="1" applyFont="1" applyFill="1" applyBorder="1"/>
    <xf numFmtId="41" fontId="0" fillId="0" borderId="31" xfId="0" applyNumberFormat="1" applyFill="1" applyBorder="1"/>
    <xf numFmtId="41" fontId="102" fillId="0" borderId="73" xfId="0" applyNumberFormat="1" applyFont="1" applyFill="1" applyBorder="1"/>
    <xf numFmtId="41" fontId="97" fillId="0" borderId="32" xfId="0" applyNumberFormat="1" applyFont="1" applyFill="1" applyBorder="1"/>
    <xf numFmtId="49" fontId="107" fillId="117" borderId="16" xfId="0" applyNumberFormat="1" applyFont="1" applyFill="1" applyBorder="1" applyAlignment="1">
      <alignment horizontal="left"/>
    </xf>
    <xf numFmtId="43" fontId="107" fillId="118" borderId="0" xfId="227" applyNumberFormat="1" applyFont="1" applyFill="1" applyBorder="1"/>
    <xf numFmtId="49" fontId="107" fillId="64" borderId="16" xfId="0" applyNumberFormat="1" applyFont="1" applyFill="1" applyBorder="1" applyAlignment="1">
      <alignment horizontal="left" vertical="top"/>
    </xf>
    <xf numFmtId="49" fontId="107" fillId="64" borderId="0" xfId="0" applyNumberFormat="1" applyFont="1" applyFill="1" applyBorder="1" applyAlignment="1">
      <alignment horizontal="left" vertical="top"/>
    </xf>
    <xf numFmtId="0" fontId="107" fillId="64" borderId="16" xfId="0" applyNumberFormat="1" applyFont="1" applyFill="1" applyBorder="1" applyAlignment="1">
      <alignment horizontal="left" vertical="top"/>
    </xf>
    <xf numFmtId="0" fontId="107" fillId="64" borderId="0" xfId="0" applyNumberFormat="1" applyFont="1" applyFill="1" applyBorder="1" applyAlignment="1">
      <alignment horizontal="left" vertical="top"/>
    </xf>
    <xf numFmtId="0" fontId="107" fillId="64" borderId="0" xfId="0" applyNumberFormat="1" applyFont="1" applyFill="1" applyBorder="1" applyAlignment="1">
      <alignment vertical="top" wrapText="1"/>
    </xf>
    <xf numFmtId="0" fontId="107" fillId="64" borderId="4" xfId="0" applyNumberFormat="1" applyFont="1" applyFill="1" applyBorder="1" applyAlignment="1">
      <alignment horizontal="center"/>
    </xf>
    <xf numFmtId="0" fontId="107" fillId="64" borderId="75" xfId="0" applyNumberFormat="1" applyFont="1" applyFill="1" applyBorder="1" applyAlignment="1">
      <alignment horizontal="center"/>
    </xf>
    <xf numFmtId="49" fontId="107" fillId="64" borderId="85" xfId="0" applyNumberFormat="1" applyFont="1" applyFill="1" applyBorder="1" applyAlignment="1">
      <alignment horizontal="center"/>
    </xf>
    <xf numFmtId="41" fontId="186" fillId="0" borderId="3" xfId="0" applyNumberFormat="1" applyFont="1" applyFill="1" applyBorder="1"/>
    <xf numFmtId="41" fontId="97" fillId="0" borderId="31" xfId="227" applyNumberFormat="1" applyFont="1" applyFill="1" applyBorder="1"/>
    <xf numFmtId="43" fontId="223" fillId="0" borderId="0" xfId="227" applyNumberFormat="1" applyFont="1" applyFill="1" applyBorder="1"/>
    <xf numFmtId="0" fontId="97" fillId="0" borderId="0" xfId="0" applyFont="1" applyAlignment="1">
      <alignment horizontal="center"/>
    </xf>
    <xf numFmtId="49" fontId="97" fillId="0" borderId="22" xfId="0" applyNumberFormat="1" applyFont="1" applyFill="1" applyBorder="1" applyAlignment="1"/>
    <xf numFmtId="49" fontId="97" fillId="0" borderId="3" xfId="0" applyNumberFormat="1" applyFont="1" applyFill="1" applyBorder="1" applyAlignment="1"/>
    <xf numFmtId="14" fontId="97" fillId="0" borderId="0" xfId="0" applyNumberFormat="1" applyFont="1" applyFill="1" applyBorder="1" applyAlignment="1">
      <alignment horizontal="center"/>
    </xf>
    <xf numFmtId="0" fontId="97" fillId="0" borderId="85" xfId="0" applyNumberFormat="1" applyFont="1" applyFill="1" applyBorder="1" applyAlignment="1">
      <alignment horizontal="center"/>
    </xf>
    <xf numFmtId="0" fontId="98" fillId="0" borderId="3" xfId="0" applyFont="1" applyFill="1" applyBorder="1"/>
    <xf numFmtId="41" fontId="98" fillId="0" borderId="3" xfId="0" applyNumberFormat="1" applyFont="1" applyFill="1" applyBorder="1" applyAlignment="1">
      <alignment horizontal="center"/>
    </xf>
    <xf numFmtId="38" fontId="171" fillId="0" borderId="3" xfId="296" applyNumberFormat="1" applyFont="1" applyFill="1" applyBorder="1" applyAlignment="1">
      <alignment horizontal="center"/>
    </xf>
  </cellXfs>
  <cellStyles count="6657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3.01 Income Statement" xfId="5"/>
    <cellStyle name="_4.06E Pass Throughs_4 31 Regulatory Assets and Liabilities  7 06- Exhibit D" xfId="6"/>
    <cellStyle name="_4.06E Pass Throughs_4 32 Regulatory Assets and Liabilities  7 06- Exhibit D" xfId="7"/>
    <cellStyle name="_4.06E Pass Throughs_Book9" xfId="8"/>
    <cellStyle name="_4.13E Montana Energy Tax" xfId="9"/>
    <cellStyle name="_4.13E Montana Energy Tax_04 07E Wild Horse Wind Expansion (C) (2)" xfId="10"/>
    <cellStyle name="_4.13E Montana Energy Tax_3.01 Income Statement" xfId="11"/>
    <cellStyle name="_4.13E Montana Energy Tax_4 31 Regulatory Assets and Liabilities  7 06- Exhibit D" xfId="12"/>
    <cellStyle name="_4.13E Montana Energy Tax_4 32 Regulatory Assets and Liabilities  7 06- Exhibit D" xfId="13"/>
    <cellStyle name="_4.13E Montana Energy Tax_Book9" xfId="14"/>
    <cellStyle name="_AURORA WIP" xfId="15"/>
    <cellStyle name="_Book1" xfId="16"/>
    <cellStyle name="_Book1 (2)" xfId="17"/>
    <cellStyle name="_Book1 (2)_04 07E Wild Horse Wind Expansion (C) (2)" xfId="18"/>
    <cellStyle name="_Book1 (2)_3.01 Income Statement" xfId="19"/>
    <cellStyle name="_Book1 (2)_4 31 Regulatory Assets and Liabilities  7 06- Exhibit D" xfId="20"/>
    <cellStyle name="_Book1 (2)_4 32 Regulatory Assets and Liabilities  7 06- Exhibit D" xfId="21"/>
    <cellStyle name="_Book1 (2)_Book9" xfId="22"/>
    <cellStyle name="_Book1_3.01 Income Statement" xfId="23"/>
    <cellStyle name="_Book1_4 31 Regulatory Assets and Liabilities  7 06- Exhibit D" xfId="24"/>
    <cellStyle name="_Book1_4 32 Regulatory Assets and Liabilities  7 06- Exhibit D" xfId="25"/>
    <cellStyle name="_Book1_Book9" xfId="26"/>
    <cellStyle name="_Book2" xfId="27"/>
    <cellStyle name="_Book2_04 07E Wild Horse Wind Expansion (C) (2)" xfId="28"/>
    <cellStyle name="_Book2_3.01 Income Statement" xfId="29"/>
    <cellStyle name="_Book2_4 31 Regulatory Assets and Liabilities  7 06- Exhibit D" xfId="30"/>
    <cellStyle name="_Book2_4 32 Regulatory Assets and Liabilities  7 06- Exhibit D" xfId="31"/>
    <cellStyle name="_Book2_Book9" xfId="32"/>
    <cellStyle name="_Book3" xfId="33"/>
    <cellStyle name="_Book5" xfId="34"/>
    <cellStyle name="_Chelan Debt Forecast 12.19.05" xfId="35"/>
    <cellStyle name="_Chelan Debt Forecast 12.19.05_3.01 Income Statement" xfId="36"/>
    <cellStyle name="_Chelan Debt Forecast 12.19.05_4 31 Regulatory Assets and Liabilities  7 06- Exhibit D" xfId="37"/>
    <cellStyle name="_Chelan Debt Forecast 12.19.05_4 32 Regulatory Assets and Liabilities  7 06- Exhibit D" xfId="38"/>
    <cellStyle name="_Chelan Debt Forecast 12.19.05_Book9" xfId="39"/>
    <cellStyle name="_Copy 11-9 Sumas Proforma - Current" xfId="40"/>
    <cellStyle name="_Costs not in AURORA 06GRC" xfId="41"/>
    <cellStyle name="_Costs not in AURORA 06GRC_04 07E Wild Horse Wind Expansion (C) (2)" xfId="42"/>
    <cellStyle name="_Costs not in AURORA 06GRC_3.01 Income Statement" xfId="43"/>
    <cellStyle name="_Costs not in AURORA 06GRC_4 31 Regulatory Assets and Liabilities  7 06- Exhibit D" xfId="44"/>
    <cellStyle name="_Costs not in AURORA 06GRC_4 32 Regulatory Assets and Liabilities  7 06- Exhibit D" xfId="45"/>
    <cellStyle name="_Costs not in AURORA 06GRC_Book9" xfId="46"/>
    <cellStyle name="_Costs not in AURORA 2006GRC 6.15.06" xfId="47"/>
    <cellStyle name="_Costs not in AURORA 2006GRC 6.15.06_04 07E Wild Horse Wind Expansion (C) (2)" xfId="48"/>
    <cellStyle name="_Costs not in AURORA 2006GRC 6.15.06_3.01 Income Statement" xfId="49"/>
    <cellStyle name="_Costs not in AURORA 2006GRC 6.15.06_4 31 Regulatory Assets and Liabilities  7 06- Exhibit D" xfId="50"/>
    <cellStyle name="_Costs not in AURORA 2006GRC 6.15.06_4 32 Regulatory Assets and Liabilities  7 06- Exhibit D" xfId="51"/>
    <cellStyle name="_Costs not in AURORA 2006GRC 6.15.06_Book9" xfId="52"/>
    <cellStyle name="_Costs not in AURORA 2006GRC w gas price updated" xfId="53"/>
    <cellStyle name="_Costs not in AURORA 2007 Rate Case" xfId="54"/>
    <cellStyle name="_Costs not in AURORA 2007 Rate Case_3.01 Income Statement" xfId="55"/>
    <cellStyle name="_Costs not in AURORA 2007 Rate Case_4 31 Regulatory Assets and Liabilities  7 06- Exhibit D" xfId="56"/>
    <cellStyle name="_Costs not in AURORA 2007 Rate Case_4 32 Regulatory Assets and Liabilities  7 06- Exhibit D" xfId="57"/>
    <cellStyle name="_Costs not in AURORA 2007 Rate Case_Book9" xfId="58"/>
    <cellStyle name="_Costs not in KWI3000 '06Budget" xfId="59"/>
    <cellStyle name="_Costs not in KWI3000 '06Budget_3.01 Income Statement" xfId="60"/>
    <cellStyle name="_Costs not in KWI3000 '06Budget_4 31 Regulatory Assets and Liabilities  7 06- Exhibit D" xfId="61"/>
    <cellStyle name="_Costs not in KWI3000 '06Budget_4 32 Regulatory Assets and Liabilities  7 06- Exhibit D" xfId="62"/>
    <cellStyle name="_Costs not in KWI3000 '06Budget_Book9" xfId="63"/>
    <cellStyle name="_DEM-WP (C) Power Cost 2006GRC Order" xfId="64"/>
    <cellStyle name="_DEM-WP (C) Power Cost 2006GRC Order_04 07E Wild Horse Wind Expansion (C) (2)" xfId="65"/>
    <cellStyle name="_DEM-WP (C) Power Cost 2006GRC Order_3.01 Income Statement" xfId="66"/>
    <cellStyle name="_DEM-WP (C) Power Cost 2006GRC Order_4 31 Regulatory Assets and Liabilities  7 06- Exhibit D" xfId="67"/>
    <cellStyle name="_DEM-WP (C) Power Cost 2006GRC Order_4 32 Regulatory Assets and Liabilities  7 06- Exhibit D" xfId="68"/>
    <cellStyle name="_DEM-WP (C) Power Cost 2006GRC Order_Book9" xfId="69"/>
    <cellStyle name="_DEM-WP Revised (HC) Wild Horse 2006GRC" xfId="70"/>
    <cellStyle name="_DEM-WP(C) Colstrip FOR" xfId="71"/>
    <cellStyle name="_DEM-WP(C) Costs not in AURORA 2006GRC" xfId="72"/>
    <cellStyle name="_DEM-WP(C) Costs not in AURORA 2006GRC_3.01 Income Statement" xfId="73"/>
    <cellStyle name="_DEM-WP(C) Costs not in AURORA 2006GRC_4 31 Regulatory Assets and Liabilities  7 06- Exhibit D" xfId="74"/>
    <cellStyle name="_DEM-WP(C) Costs not in AURORA 2006GRC_4 32 Regulatory Assets and Liabilities  7 06- Exhibit D" xfId="75"/>
    <cellStyle name="_DEM-WP(C) Costs not in AURORA 2006GRC_Book9" xfId="76"/>
    <cellStyle name="_DEM-WP(C) Costs not in AURORA 2007GRC" xfId="77"/>
    <cellStyle name="_DEM-WP(C) Costs not in AURORA 2007PCORC-5.07Update" xfId="78"/>
    <cellStyle name="_DEM-WP(C) Costs not in AURORA 2007PCORC-5.07Update_DEM-WP(C) Production O&amp;M 2009GRC Rebuttal" xfId="79"/>
    <cellStyle name="_DEM-WP(C) Prod O&amp;M 2007GRC" xfId="80"/>
    <cellStyle name="_DEM-WP(C) Rate Year Sumas by Month Update Corrected" xfId="81"/>
    <cellStyle name="_DEM-WP(C) Sumas Proforma 11.5.07" xfId="82"/>
    <cellStyle name="_DEM-WP(C) Westside Hydro Data_051007" xfId="83"/>
    <cellStyle name="_Fixed Gas Transport 1 19 09" xfId="84"/>
    <cellStyle name="_Fuel Prices 4-14" xfId="85"/>
    <cellStyle name="_Fuel Prices 4-14_04 07E Wild Horse Wind Expansion (C) (2)" xfId="86"/>
    <cellStyle name="_Fuel Prices 4-14_3.01 Income Statement" xfId="87"/>
    <cellStyle name="_Fuel Prices 4-14_4 31 Regulatory Assets and Liabilities  7 06- Exhibit D" xfId="88"/>
    <cellStyle name="_Fuel Prices 4-14_4 32 Regulatory Assets and Liabilities  7 06- Exhibit D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_04 07E Wild Horse Wind Expansion (C) (2)" xfId="97"/>
    <cellStyle name="_Power Cost Value Copy 11.30.05 gas 1.09.06 AURORA at 1.10.06_3.01 Income Statement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3.01 Income Statement" xfId="104"/>
    <cellStyle name="_Recon to Darrin's 5.11.05 proforma_4 31 Regulatory Assets and Liabilities  7 06- Exhibit D" xfId="105"/>
    <cellStyle name="_Recon to Darrin's 5.11.05 proforma_4 32 Regulatory Assets and Liabilities  7 06- Exhibit D" xfId="106"/>
    <cellStyle name="_Recon to Darrin's 5.11.05 proforma_Book9" xfId="107"/>
    <cellStyle name="_Revenue" xfId="108"/>
    <cellStyle name="_Revenue_Data" xfId="109"/>
    <cellStyle name="_Revenue_Data_1" xfId="110"/>
    <cellStyle name="_Revenue_Data_Pro Forma Rev 09 GRC" xfId="111"/>
    <cellStyle name="_Revenue_Data_Pro Forma Rev 2010 GRC" xfId="112"/>
    <cellStyle name="_Revenue_Data_Pro Forma Rev 2010 GRC_Preliminary" xfId="113"/>
    <cellStyle name="_Revenue_Data_Revenue (Feb 09 - Jan 10)" xfId="114"/>
    <cellStyle name="_Revenue_Data_Revenue (Jan 09 - Dec 09)" xfId="115"/>
    <cellStyle name="_Revenue_Data_Revenue (Mar 09 - Feb 10)" xfId="116"/>
    <cellStyle name="_Revenue_Data_Volume Exhibit (Jan09 - Dec09)" xfId="117"/>
    <cellStyle name="_Revenue_Mins" xfId="118"/>
    <cellStyle name="_Revenue_Pro Forma Rev 07 GRC" xfId="119"/>
    <cellStyle name="_Revenue_Pro Forma Rev 08 GRC" xfId="120"/>
    <cellStyle name="_Revenue_Pro Forma Rev 09 GRC" xfId="121"/>
    <cellStyle name="_Revenue_Pro Forma Rev 2010 GRC" xfId="122"/>
    <cellStyle name="_Revenue_Pro Forma Rev 2010 GRC_Preliminary" xfId="123"/>
    <cellStyle name="_Revenue_Revenue (Feb 09 - Jan 10)" xfId="124"/>
    <cellStyle name="_Revenue_Revenue (Jan 09 - Dec 09)" xfId="125"/>
    <cellStyle name="_Revenue_Revenue (Mar 09 - Feb 10)" xfId="126"/>
    <cellStyle name="_Revenue_Sheet2" xfId="127"/>
    <cellStyle name="_Revenue_Therms Data" xfId="128"/>
    <cellStyle name="_Revenue_Therms Data Rerun" xfId="129"/>
    <cellStyle name="_Revenue_Volume Exhibit (Jan09 - Dec09)" xfId="130"/>
    <cellStyle name="_Sumas Proforma - 11-09-07" xfId="131"/>
    <cellStyle name="_Sumas Property Taxes v1" xfId="132"/>
    <cellStyle name="_Tenaska Comparison" xfId="133"/>
    <cellStyle name="_Tenaska Comparison_3.01 Income Statement" xfId="134"/>
    <cellStyle name="_Tenaska Comparison_4 31 Regulatory Assets and Liabilities  7 06- Exhibit D" xfId="135"/>
    <cellStyle name="_Tenaska Comparison_4 32 Regulatory Assets and Liabilities  7 06- Exhibit D" xfId="136"/>
    <cellStyle name="_Tenaska Comparison_Book9" xfId="137"/>
    <cellStyle name="_Therms Data" xfId="138"/>
    <cellStyle name="_Therms Data_Pro Forma Rev 09 GRC" xfId="139"/>
    <cellStyle name="_Therms Data_Pro Forma Rev 2010 GRC" xfId="140"/>
    <cellStyle name="_Therms Data_Pro Forma Rev 2010 GRC_Preliminary" xfId="141"/>
    <cellStyle name="_Therms Data_Revenue (Feb 09 - Jan 10)" xfId="142"/>
    <cellStyle name="_Therms Data_Revenue (Jan 09 - Dec 09)" xfId="143"/>
    <cellStyle name="_Therms Data_Revenue (Mar 09 - Feb 10)" xfId="144"/>
    <cellStyle name="_Therms Data_Volume Exhibit (Jan09 - Dec09)" xfId="145"/>
    <cellStyle name="_Value Copy 11 30 05 gas 12 09 05 AURORA at 12 14 05" xfId="146"/>
    <cellStyle name="_Value Copy 11 30 05 gas 12 09 05 AURORA at 12 14 05_04 07E Wild Horse Wind Expansion (C) (2)" xfId="147"/>
    <cellStyle name="_Value Copy 11 30 05 gas 12 09 05 AURORA at 12 14 05_3.01 Income Statement" xfId="148"/>
    <cellStyle name="_Value Copy 11 30 05 gas 12 09 05 AURORA at 12 14 05_4 31 Regulatory Assets and Liabilities  7 06- Exhibit D" xfId="149"/>
    <cellStyle name="_Value Copy 11 30 05 gas 12 09 05 AURORA at 12 14 05_4 32 Regulatory Assets and Liabilities  7 06- Exhibit D" xfId="150"/>
    <cellStyle name="_Value Copy 11 30 05 gas 12 09 05 AURORA at 12 14 05_Book9" xfId="151"/>
    <cellStyle name="_VC 6.15.06 update on 06GRC power costs.xls Chart 1" xfId="152"/>
    <cellStyle name="_VC 6.15.06 update on 06GRC power costs.xls Chart 1_04 07E Wild Horse Wind Expansion (C) (2)" xfId="153"/>
    <cellStyle name="_VC 6.15.06 update on 06GRC power costs.xls Chart 1_3.01 Income Statement" xfId="154"/>
    <cellStyle name="_VC 6.15.06 update on 06GRC power costs.xls Chart 1_4 31 Regulatory Assets and Liabilities  7 06- Exhibit D" xfId="155"/>
    <cellStyle name="_VC 6.15.06 update on 06GRC power costs.xls Chart 1_4 32 Regulatory Assets and Liabilities  7 06- Exhibit D" xfId="156"/>
    <cellStyle name="_VC 6.15.06 update on 06GRC power costs.xls Chart 1_Book9" xfId="157"/>
    <cellStyle name="_VC 6.15.06 update on 06GRC power costs.xls Chart 2" xfId="158"/>
    <cellStyle name="_VC 6.15.06 update on 06GRC power costs.xls Chart 2_04 07E Wild Horse Wind Expansion (C) (2)" xfId="159"/>
    <cellStyle name="_VC 6.15.06 update on 06GRC power costs.xls Chart 2_3.01 Income Statement" xfId="160"/>
    <cellStyle name="_VC 6.15.06 update on 06GRC power costs.xls Chart 2_4 31 Regulatory Assets and Liabilities  7 06- Exhibit D" xfId="161"/>
    <cellStyle name="_VC 6.15.06 update on 06GRC power costs.xls Chart 2_4 32 Regulatory Assets and Liabilities  7 06- Exhibit D" xfId="162"/>
    <cellStyle name="_VC 6.15.06 update on 06GRC power costs.xls Chart 2_Book9" xfId="163"/>
    <cellStyle name="_VC 6.15.06 update on 06GRC power costs.xls Chart 3" xfId="164"/>
    <cellStyle name="_VC 6.15.06 update on 06GRC power costs.xls Chart 3_04 07E Wild Horse Wind Expansion (C) (2)" xfId="165"/>
    <cellStyle name="_VC 6.15.06 update on 06GRC power costs.xls Chart 3_3.01 Income Statement" xfId="166"/>
    <cellStyle name="_VC 6.15.06 update on 06GRC power costs.xls Chart 3_4 31 Regulatory Assets and Liabilities  7 06- Exhibit D" xfId="167"/>
    <cellStyle name="_VC 6.15.06 update on 06GRC power costs.xls Chart 3_4 32 Regulatory Assets and Liabilities  7 06- Exhibit D" xfId="168"/>
    <cellStyle name="_VC 6.15.06 update on 06GRC power costs.xls Chart 3_Book9" xfId="169"/>
    <cellStyle name="0,0_x000d__x000a_NA_x000d__x000a_" xfId="170"/>
    <cellStyle name="0000" xfId="171"/>
    <cellStyle name="000000" xfId="172"/>
    <cellStyle name="20% - Accent1" xfId="173" builtinId="30" customBuiltin="1"/>
    <cellStyle name="20% - Accent1 10" xfId="675"/>
    <cellStyle name="20% - Accent1 10 2" xfId="676"/>
    <cellStyle name="20% - Accent1 10 2 2" xfId="677"/>
    <cellStyle name="20% - Accent1 10 2 2 2" xfId="678"/>
    <cellStyle name="20% - Accent1 10 2 2 3" xfId="679"/>
    <cellStyle name="20% - Accent1 10 2 3" xfId="680"/>
    <cellStyle name="20% - Accent1 10 2 4" xfId="681"/>
    <cellStyle name="20% - Accent1 10 3" xfId="682"/>
    <cellStyle name="20% - Accent1 10 3 2" xfId="683"/>
    <cellStyle name="20% - Accent1 10 3 3" xfId="684"/>
    <cellStyle name="20% - Accent1 10 4" xfId="685"/>
    <cellStyle name="20% - Accent1 10 4 2" xfId="686"/>
    <cellStyle name="20% - Accent1 10 4 3" xfId="687"/>
    <cellStyle name="20% - Accent1 10 5" xfId="688"/>
    <cellStyle name="20% - Accent1 10 6" xfId="689"/>
    <cellStyle name="20% - Accent1 11" xfId="690"/>
    <cellStyle name="20% - Accent1 11 2" xfId="691"/>
    <cellStyle name="20% - Accent1 11 2 2" xfId="692"/>
    <cellStyle name="20% - Accent1 11 2 2 2" xfId="693"/>
    <cellStyle name="20% - Accent1 11 2 2 3" xfId="694"/>
    <cellStyle name="20% - Accent1 11 2 3" xfId="695"/>
    <cellStyle name="20% - Accent1 11 2 4" xfId="696"/>
    <cellStyle name="20% - Accent1 11 3" xfId="697"/>
    <cellStyle name="20% - Accent1 11 3 2" xfId="698"/>
    <cellStyle name="20% - Accent1 11 3 3" xfId="699"/>
    <cellStyle name="20% - Accent1 11 4" xfId="700"/>
    <cellStyle name="20% - Accent1 11 4 2" xfId="701"/>
    <cellStyle name="20% - Accent1 11 4 3" xfId="702"/>
    <cellStyle name="20% - Accent1 11 5" xfId="703"/>
    <cellStyle name="20% - Accent1 11 6" xfId="704"/>
    <cellStyle name="20% - Accent1 12" xfId="705"/>
    <cellStyle name="20% - Accent1 12 2" xfId="706"/>
    <cellStyle name="20% - Accent1 12 2 2" xfId="707"/>
    <cellStyle name="20% - Accent1 12 2 2 2" xfId="708"/>
    <cellStyle name="20% - Accent1 12 2 2 3" xfId="709"/>
    <cellStyle name="20% - Accent1 12 2 3" xfId="710"/>
    <cellStyle name="20% - Accent1 12 2 4" xfId="711"/>
    <cellStyle name="20% - Accent1 12 3" xfId="712"/>
    <cellStyle name="20% - Accent1 12 3 2" xfId="713"/>
    <cellStyle name="20% - Accent1 12 3 3" xfId="714"/>
    <cellStyle name="20% - Accent1 12 4" xfId="715"/>
    <cellStyle name="20% - Accent1 12 4 2" xfId="716"/>
    <cellStyle name="20% - Accent1 12 4 3" xfId="717"/>
    <cellStyle name="20% - Accent1 12 5" xfId="718"/>
    <cellStyle name="20% - Accent1 12 6" xfId="719"/>
    <cellStyle name="20% - Accent1 13" xfId="720"/>
    <cellStyle name="20% - Accent1 13 2" xfId="721"/>
    <cellStyle name="20% - Accent1 13 2 2" xfId="722"/>
    <cellStyle name="20% - Accent1 13 2 2 2" xfId="723"/>
    <cellStyle name="20% - Accent1 13 2 2 3" xfId="724"/>
    <cellStyle name="20% - Accent1 13 2 3" xfId="725"/>
    <cellStyle name="20% - Accent1 13 2 4" xfId="726"/>
    <cellStyle name="20% - Accent1 13 3" xfId="727"/>
    <cellStyle name="20% - Accent1 13 3 2" xfId="728"/>
    <cellStyle name="20% - Accent1 13 3 3" xfId="729"/>
    <cellStyle name="20% - Accent1 13 4" xfId="730"/>
    <cellStyle name="20% - Accent1 13 4 2" xfId="731"/>
    <cellStyle name="20% - Accent1 13 4 3" xfId="732"/>
    <cellStyle name="20% - Accent1 13 5" xfId="733"/>
    <cellStyle name="20% - Accent1 13 6" xfId="734"/>
    <cellStyle name="20% - Accent1 14" xfId="735"/>
    <cellStyle name="20% - Accent1 14 2" xfId="736"/>
    <cellStyle name="20% - Accent1 14 2 2" xfId="737"/>
    <cellStyle name="20% - Accent1 14 2 2 2" xfId="738"/>
    <cellStyle name="20% - Accent1 14 2 2 3" xfId="739"/>
    <cellStyle name="20% - Accent1 14 2 3" xfId="740"/>
    <cellStyle name="20% - Accent1 14 2 4" xfId="741"/>
    <cellStyle name="20% - Accent1 14 3" xfId="742"/>
    <cellStyle name="20% - Accent1 14 3 2" xfId="743"/>
    <cellStyle name="20% - Accent1 14 3 3" xfId="744"/>
    <cellStyle name="20% - Accent1 14 4" xfId="745"/>
    <cellStyle name="20% - Accent1 14 4 2" xfId="746"/>
    <cellStyle name="20% - Accent1 14 4 3" xfId="747"/>
    <cellStyle name="20% - Accent1 14 5" xfId="748"/>
    <cellStyle name="20% - Accent1 14 6" xfId="749"/>
    <cellStyle name="20% - Accent1 15" xfId="750"/>
    <cellStyle name="20% - Accent1 15 2" xfId="751"/>
    <cellStyle name="20% - Accent1 15 2 2" xfId="752"/>
    <cellStyle name="20% - Accent1 15 2 2 2" xfId="753"/>
    <cellStyle name="20% - Accent1 15 2 2 3" xfId="754"/>
    <cellStyle name="20% - Accent1 15 2 3" xfId="755"/>
    <cellStyle name="20% - Accent1 15 2 4" xfId="756"/>
    <cellStyle name="20% - Accent1 15 3" xfId="757"/>
    <cellStyle name="20% - Accent1 15 3 2" xfId="758"/>
    <cellStyle name="20% - Accent1 15 3 3" xfId="759"/>
    <cellStyle name="20% - Accent1 15 4" xfId="760"/>
    <cellStyle name="20% - Accent1 15 4 2" xfId="761"/>
    <cellStyle name="20% - Accent1 15 4 3" xfId="762"/>
    <cellStyle name="20% - Accent1 15 5" xfId="763"/>
    <cellStyle name="20% - Accent1 15 6" xfId="764"/>
    <cellStyle name="20% - Accent1 16" xfId="765"/>
    <cellStyle name="20% - Accent1 16 2" xfId="766"/>
    <cellStyle name="20% - Accent1 16 2 2" xfId="767"/>
    <cellStyle name="20% - Accent1 16 2 2 2" xfId="768"/>
    <cellStyle name="20% - Accent1 16 2 2 3" xfId="769"/>
    <cellStyle name="20% - Accent1 16 2 3" xfId="770"/>
    <cellStyle name="20% - Accent1 16 2 4" xfId="771"/>
    <cellStyle name="20% - Accent1 16 3" xfId="772"/>
    <cellStyle name="20% - Accent1 16 3 2" xfId="773"/>
    <cellStyle name="20% - Accent1 16 3 3" xfId="774"/>
    <cellStyle name="20% - Accent1 16 4" xfId="775"/>
    <cellStyle name="20% - Accent1 16 4 2" xfId="776"/>
    <cellStyle name="20% - Accent1 16 4 3" xfId="777"/>
    <cellStyle name="20% - Accent1 16 5" xfId="778"/>
    <cellStyle name="20% - Accent1 16 6" xfId="779"/>
    <cellStyle name="20% - Accent1 17" xfId="780"/>
    <cellStyle name="20% - Accent1 17 2" xfId="781"/>
    <cellStyle name="20% - Accent1 17 2 2" xfId="782"/>
    <cellStyle name="20% - Accent1 17 2 2 2" xfId="783"/>
    <cellStyle name="20% - Accent1 17 2 2 3" xfId="784"/>
    <cellStyle name="20% - Accent1 17 2 3" xfId="785"/>
    <cellStyle name="20% - Accent1 17 2 4" xfId="786"/>
    <cellStyle name="20% - Accent1 17 3" xfId="787"/>
    <cellStyle name="20% - Accent1 17 3 2" xfId="788"/>
    <cellStyle name="20% - Accent1 17 3 3" xfId="789"/>
    <cellStyle name="20% - Accent1 17 4" xfId="790"/>
    <cellStyle name="20% - Accent1 17 4 2" xfId="791"/>
    <cellStyle name="20% - Accent1 17 4 3" xfId="792"/>
    <cellStyle name="20% - Accent1 17 5" xfId="793"/>
    <cellStyle name="20% - Accent1 17 6" xfId="794"/>
    <cellStyle name="20% - Accent1 18" xfId="795"/>
    <cellStyle name="20% - Accent1 18 2" xfId="796"/>
    <cellStyle name="20% - Accent1 18 2 2" xfId="797"/>
    <cellStyle name="20% - Accent1 18 2 2 2" xfId="798"/>
    <cellStyle name="20% - Accent1 18 2 2 3" xfId="799"/>
    <cellStyle name="20% - Accent1 18 2 3" xfId="800"/>
    <cellStyle name="20% - Accent1 18 2 4" xfId="801"/>
    <cellStyle name="20% - Accent1 18 3" xfId="802"/>
    <cellStyle name="20% - Accent1 18 3 2" xfId="803"/>
    <cellStyle name="20% - Accent1 18 3 3" xfId="804"/>
    <cellStyle name="20% - Accent1 18 4" xfId="805"/>
    <cellStyle name="20% - Accent1 18 4 2" xfId="806"/>
    <cellStyle name="20% - Accent1 18 4 3" xfId="807"/>
    <cellStyle name="20% - Accent1 18 5" xfId="808"/>
    <cellStyle name="20% - Accent1 18 6" xfId="809"/>
    <cellStyle name="20% - Accent1 19" xfId="810"/>
    <cellStyle name="20% - Accent1 19 2" xfId="811"/>
    <cellStyle name="20% - Accent1 19 2 2" xfId="812"/>
    <cellStyle name="20% - Accent1 19 2 2 2" xfId="813"/>
    <cellStyle name="20% - Accent1 19 2 2 3" xfId="814"/>
    <cellStyle name="20% - Accent1 19 2 3" xfId="815"/>
    <cellStyle name="20% - Accent1 19 2 4" xfId="816"/>
    <cellStyle name="20% - Accent1 19 3" xfId="817"/>
    <cellStyle name="20% - Accent1 19 3 2" xfId="818"/>
    <cellStyle name="20% - Accent1 19 3 3" xfId="819"/>
    <cellStyle name="20% - Accent1 19 4" xfId="820"/>
    <cellStyle name="20% - Accent1 19 4 2" xfId="821"/>
    <cellStyle name="20% - Accent1 19 4 3" xfId="822"/>
    <cellStyle name="20% - Accent1 19 5" xfId="823"/>
    <cellStyle name="20% - Accent1 19 6" xfId="824"/>
    <cellStyle name="20% - Accent1 2" xfId="174"/>
    <cellStyle name="20% - Accent1 2 2" xfId="552"/>
    <cellStyle name="20% - Accent1 2 3" xfId="825"/>
    <cellStyle name="20% - Accent1 2 3 2" xfId="826"/>
    <cellStyle name="20% - Accent1 2 3 2 2" xfId="827"/>
    <cellStyle name="20% - Accent1 2 3 2 2 2" xfId="828"/>
    <cellStyle name="20% - Accent1 2 3 2 2 3" xfId="829"/>
    <cellStyle name="20% - Accent1 2 3 2 3" xfId="830"/>
    <cellStyle name="20% - Accent1 2 3 2 4" xfId="831"/>
    <cellStyle name="20% - Accent1 2 3 3" xfId="832"/>
    <cellStyle name="20% - Accent1 2 3 3 2" xfId="833"/>
    <cellStyle name="20% - Accent1 2 3 3 3" xfId="834"/>
    <cellStyle name="20% - Accent1 2 3 4" xfId="835"/>
    <cellStyle name="20% - Accent1 2 3 4 2" xfId="836"/>
    <cellStyle name="20% - Accent1 2 3 4 3" xfId="837"/>
    <cellStyle name="20% - Accent1 2 3 5" xfId="838"/>
    <cellStyle name="20% - Accent1 2 3 6" xfId="839"/>
    <cellStyle name="20% - Accent1 20" xfId="840"/>
    <cellStyle name="20% - Accent1 20 2" xfId="841"/>
    <cellStyle name="20% - Accent1 20 2 2" xfId="842"/>
    <cellStyle name="20% - Accent1 20 2 2 2" xfId="843"/>
    <cellStyle name="20% - Accent1 20 2 2 3" xfId="844"/>
    <cellStyle name="20% - Accent1 20 2 3" xfId="845"/>
    <cellStyle name="20% - Accent1 20 2 4" xfId="846"/>
    <cellStyle name="20% - Accent1 20 3" xfId="847"/>
    <cellStyle name="20% - Accent1 20 3 2" xfId="848"/>
    <cellStyle name="20% - Accent1 20 3 3" xfId="849"/>
    <cellStyle name="20% - Accent1 20 4" xfId="850"/>
    <cellStyle name="20% - Accent1 20 4 2" xfId="851"/>
    <cellStyle name="20% - Accent1 20 4 3" xfId="852"/>
    <cellStyle name="20% - Accent1 20 5" xfId="853"/>
    <cellStyle name="20% - Accent1 20 6" xfId="854"/>
    <cellStyle name="20% - Accent1 21" xfId="855"/>
    <cellStyle name="20% - Accent1 22" xfId="856"/>
    <cellStyle name="20% - Accent1 22 2" xfId="857"/>
    <cellStyle name="20% - Accent1 22 2 2" xfId="858"/>
    <cellStyle name="20% - Accent1 22 2 2 2" xfId="859"/>
    <cellStyle name="20% - Accent1 22 2 2 3" xfId="860"/>
    <cellStyle name="20% - Accent1 22 2 3" xfId="861"/>
    <cellStyle name="20% - Accent1 22 2 4" xfId="862"/>
    <cellStyle name="20% - Accent1 22 3" xfId="863"/>
    <cellStyle name="20% - Accent1 22 3 2" xfId="864"/>
    <cellStyle name="20% - Accent1 22 3 3" xfId="865"/>
    <cellStyle name="20% - Accent1 22 4" xfId="866"/>
    <cellStyle name="20% - Accent1 22 4 2" xfId="867"/>
    <cellStyle name="20% - Accent1 22 4 3" xfId="868"/>
    <cellStyle name="20% - Accent1 22 5" xfId="869"/>
    <cellStyle name="20% - Accent1 22 6" xfId="870"/>
    <cellStyle name="20% - Accent1 23" xfId="871"/>
    <cellStyle name="20% - Accent1 23 2" xfId="872"/>
    <cellStyle name="20% - Accent1 23 2 2" xfId="873"/>
    <cellStyle name="20% - Accent1 23 2 3" xfId="874"/>
    <cellStyle name="20% - Accent1 23 3" xfId="875"/>
    <cellStyle name="20% - Accent1 23 4" xfId="876"/>
    <cellStyle name="20% - Accent1 24" xfId="877"/>
    <cellStyle name="20% - Accent1 24 2" xfId="878"/>
    <cellStyle name="20% - Accent1 24 3" xfId="879"/>
    <cellStyle name="20% - Accent1 25" xfId="880"/>
    <cellStyle name="20% - Accent1 25 2" xfId="881"/>
    <cellStyle name="20% - Accent1 25 3" xfId="882"/>
    <cellStyle name="20% - Accent1 26" xfId="883"/>
    <cellStyle name="20% - Accent1 27" xfId="884"/>
    <cellStyle name="20% - Accent1 28" xfId="885"/>
    <cellStyle name="20% - Accent1 29" xfId="886"/>
    <cellStyle name="20% - Accent1 3" xfId="175"/>
    <cellStyle name="20% - Accent1 3 2" xfId="553"/>
    <cellStyle name="20% - Accent1 3 3" xfId="887"/>
    <cellStyle name="20% - Accent1 3 3 2" xfId="888"/>
    <cellStyle name="20% - Accent1 3 3 2 2" xfId="889"/>
    <cellStyle name="20% - Accent1 3 3 2 2 2" xfId="890"/>
    <cellStyle name="20% - Accent1 3 3 2 2 3" xfId="891"/>
    <cellStyle name="20% - Accent1 3 3 2 3" xfId="892"/>
    <cellStyle name="20% - Accent1 3 3 2 4" xfId="893"/>
    <cellStyle name="20% - Accent1 3 3 3" xfId="894"/>
    <cellStyle name="20% - Accent1 3 3 3 2" xfId="895"/>
    <cellStyle name="20% - Accent1 3 3 3 3" xfId="896"/>
    <cellStyle name="20% - Accent1 3 3 4" xfId="897"/>
    <cellStyle name="20% - Accent1 3 3 4 2" xfId="898"/>
    <cellStyle name="20% - Accent1 3 3 4 3" xfId="899"/>
    <cellStyle name="20% - Accent1 3 3 5" xfId="900"/>
    <cellStyle name="20% - Accent1 3 3 6" xfId="901"/>
    <cellStyle name="20% - Accent1 4" xfId="520"/>
    <cellStyle name="20% - Accent1 4 2" xfId="613"/>
    <cellStyle name="20% - Accent1 4 2 2" xfId="902"/>
    <cellStyle name="20% - Accent1 4 2 2 2" xfId="903"/>
    <cellStyle name="20% - Accent1 4 2 2 2 2" xfId="904"/>
    <cellStyle name="20% - Accent1 4 2 2 2 3" xfId="905"/>
    <cellStyle name="20% - Accent1 4 2 2 3" xfId="906"/>
    <cellStyle name="20% - Accent1 4 2 2 4" xfId="907"/>
    <cellStyle name="20% - Accent1 4 2 3" xfId="908"/>
    <cellStyle name="20% - Accent1 4 2 3 2" xfId="909"/>
    <cellStyle name="20% - Accent1 4 2 3 3" xfId="910"/>
    <cellStyle name="20% - Accent1 4 2 4" xfId="911"/>
    <cellStyle name="20% - Accent1 4 2 4 2" xfId="912"/>
    <cellStyle name="20% - Accent1 4 2 4 3" xfId="913"/>
    <cellStyle name="20% - Accent1 4 2 5" xfId="914"/>
    <cellStyle name="20% - Accent1 4 2 6" xfId="915"/>
    <cellStyle name="20% - Accent1 4 3" xfId="916"/>
    <cellStyle name="20% - Accent1 4 3 2" xfId="917"/>
    <cellStyle name="20% - Accent1 4 3 2 2" xfId="918"/>
    <cellStyle name="20% - Accent1 4 3 2 3" xfId="919"/>
    <cellStyle name="20% - Accent1 4 3 3" xfId="920"/>
    <cellStyle name="20% - Accent1 4 3 4" xfId="921"/>
    <cellStyle name="20% - Accent1 4 4" xfId="922"/>
    <cellStyle name="20% - Accent1 4 4 2" xfId="923"/>
    <cellStyle name="20% - Accent1 4 4 3" xfId="924"/>
    <cellStyle name="20% - Accent1 4 5" xfId="925"/>
    <cellStyle name="20% - Accent1 4 5 2" xfId="926"/>
    <cellStyle name="20% - Accent1 4 5 3" xfId="927"/>
    <cellStyle name="20% - Accent1 4 6" xfId="928"/>
    <cellStyle name="20% - Accent1 4 7" xfId="929"/>
    <cellStyle name="20% - Accent1 5" xfId="536"/>
    <cellStyle name="20% - Accent1 5 2" xfId="930"/>
    <cellStyle name="20% - Accent1 5 2 2" xfId="931"/>
    <cellStyle name="20% - Accent1 5 2 2 2" xfId="932"/>
    <cellStyle name="20% - Accent1 5 2 2 3" xfId="933"/>
    <cellStyle name="20% - Accent1 5 2 3" xfId="934"/>
    <cellStyle name="20% - Accent1 5 2 4" xfId="935"/>
    <cellStyle name="20% - Accent1 5 3" xfId="936"/>
    <cellStyle name="20% - Accent1 5 3 2" xfId="937"/>
    <cellStyle name="20% - Accent1 5 3 3" xfId="938"/>
    <cellStyle name="20% - Accent1 5 4" xfId="939"/>
    <cellStyle name="20% - Accent1 5 4 2" xfId="940"/>
    <cellStyle name="20% - Accent1 5 4 3" xfId="941"/>
    <cellStyle name="20% - Accent1 5 5" xfId="942"/>
    <cellStyle name="20% - Accent1 5 6" xfId="943"/>
    <cellStyle name="20% - Accent1 6" xfId="944"/>
    <cellStyle name="20% - Accent1 6 2" xfId="945"/>
    <cellStyle name="20% - Accent1 6 2 2" xfId="946"/>
    <cellStyle name="20% - Accent1 6 2 2 2" xfId="947"/>
    <cellStyle name="20% - Accent1 6 2 2 3" xfId="948"/>
    <cellStyle name="20% - Accent1 6 2 3" xfId="949"/>
    <cellStyle name="20% - Accent1 6 2 4" xfId="950"/>
    <cellStyle name="20% - Accent1 6 3" xfId="951"/>
    <cellStyle name="20% - Accent1 6 3 2" xfId="952"/>
    <cellStyle name="20% - Accent1 6 3 3" xfId="953"/>
    <cellStyle name="20% - Accent1 6 4" xfId="954"/>
    <cellStyle name="20% - Accent1 6 4 2" xfId="955"/>
    <cellStyle name="20% - Accent1 6 4 3" xfId="956"/>
    <cellStyle name="20% - Accent1 6 5" xfId="957"/>
    <cellStyle name="20% - Accent1 6 6" xfId="958"/>
    <cellStyle name="20% - Accent1 7" xfId="959"/>
    <cellStyle name="20% - Accent1 7 2" xfId="960"/>
    <cellStyle name="20% - Accent1 7 2 2" xfId="961"/>
    <cellStyle name="20% - Accent1 7 2 2 2" xfId="962"/>
    <cellStyle name="20% - Accent1 7 2 2 3" xfId="963"/>
    <cellStyle name="20% - Accent1 7 2 3" xfId="964"/>
    <cellStyle name="20% - Accent1 7 2 4" xfId="965"/>
    <cellStyle name="20% - Accent1 7 3" xfId="966"/>
    <cellStyle name="20% - Accent1 7 3 2" xfId="967"/>
    <cellStyle name="20% - Accent1 7 3 3" xfId="968"/>
    <cellStyle name="20% - Accent1 7 4" xfId="969"/>
    <cellStyle name="20% - Accent1 7 4 2" xfId="970"/>
    <cellStyle name="20% - Accent1 7 4 3" xfId="971"/>
    <cellStyle name="20% - Accent1 7 5" xfId="972"/>
    <cellStyle name="20% - Accent1 7 6" xfId="973"/>
    <cellStyle name="20% - Accent1 8" xfId="974"/>
    <cellStyle name="20% - Accent1 8 2" xfId="975"/>
    <cellStyle name="20% - Accent1 8 2 2" xfId="976"/>
    <cellStyle name="20% - Accent1 8 2 2 2" xfId="977"/>
    <cellStyle name="20% - Accent1 8 2 2 3" xfId="978"/>
    <cellStyle name="20% - Accent1 8 2 3" xfId="979"/>
    <cellStyle name="20% - Accent1 8 2 4" xfId="980"/>
    <cellStyle name="20% - Accent1 8 3" xfId="981"/>
    <cellStyle name="20% - Accent1 8 3 2" xfId="982"/>
    <cellStyle name="20% - Accent1 8 3 3" xfId="983"/>
    <cellStyle name="20% - Accent1 8 4" xfId="984"/>
    <cellStyle name="20% - Accent1 8 4 2" xfId="985"/>
    <cellStyle name="20% - Accent1 8 4 3" xfId="986"/>
    <cellStyle name="20% - Accent1 8 5" xfId="987"/>
    <cellStyle name="20% - Accent1 8 6" xfId="988"/>
    <cellStyle name="20% - Accent1 9" xfId="989"/>
    <cellStyle name="20% - Accent1 9 2" xfId="990"/>
    <cellStyle name="20% - Accent1 9 2 2" xfId="991"/>
    <cellStyle name="20% - Accent1 9 2 2 2" xfId="992"/>
    <cellStyle name="20% - Accent1 9 2 2 3" xfId="993"/>
    <cellStyle name="20% - Accent1 9 2 3" xfId="994"/>
    <cellStyle name="20% - Accent1 9 2 4" xfId="995"/>
    <cellStyle name="20% - Accent1 9 3" xfId="996"/>
    <cellStyle name="20% - Accent1 9 3 2" xfId="997"/>
    <cellStyle name="20% - Accent1 9 3 3" xfId="998"/>
    <cellStyle name="20% - Accent1 9 4" xfId="999"/>
    <cellStyle name="20% - Accent1 9 4 2" xfId="1000"/>
    <cellStyle name="20% - Accent1 9 4 3" xfId="1001"/>
    <cellStyle name="20% - Accent1 9 5" xfId="1002"/>
    <cellStyle name="20% - Accent1 9 6" xfId="1003"/>
    <cellStyle name="20% - Accent2" xfId="176" builtinId="34" customBuiltin="1"/>
    <cellStyle name="20% - Accent2 10" xfId="1004"/>
    <cellStyle name="20% - Accent2 10 2" xfId="1005"/>
    <cellStyle name="20% - Accent2 10 2 2" xfId="1006"/>
    <cellStyle name="20% - Accent2 10 2 2 2" xfId="1007"/>
    <cellStyle name="20% - Accent2 10 2 2 3" xfId="1008"/>
    <cellStyle name="20% - Accent2 10 2 3" xfId="1009"/>
    <cellStyle name="20% - Accent2 10 2 4" xfId="1010"/>
    <cellStyle name="20% - Accent2 10 3" xfId="1011"/>
    <cellStyle name="20% - Accent2 10 3 2" xfId="1012"/>
    <cellStyle name="20% - Accent2 10 3 3" xfId="1013"/>
    <cellStyle name="20% - Accent2 10 4" xfId="1014"/>
    <cellStyle name="20% - Accent2 10 4 2" xfId="1015"/>
    <cellStyle name="20% - Accent2 10 4 3" xfId="1016"/>
    <cellStyle name="20% - Accent2 10 5" xfId="1017"/>
    <cellStyle name="20% - Accent2 10 6" xfId="1018"/>
    <cellStyle name="20% - Accent2 11" xfId="1019"/>
    <cellStyle name="20% - Accent2 11 2" xfId="1020"/>
    <cellStyle name="20% - Accent2 11 2 2" xfId="1021"/>
    <cellStyle name="20% - Accent2 11 2 2 2" xfId="1022"/>
    <cellStyle name="20% - Accent2 11 2 2 3" xfId="1023"/>
    <cellStyle name="20% - Accent2 11 2 3" xfId="1024"/>
    <cellStyle name="20% - Accent2 11 2 4" xfId="1025"/>
    <cellStyle name="20% - Accent2 11 3" xfId="1026"/>
    <cellStyle name="20% - Accent2 11 3 2" xfId="1027"/>
    <cellStyle name="20% - Accent2 11 3 3" xfId="1028"/>
    <cellStyle name="20% - Accent2 11 4" xfId="1029"/>
    <cellStyle name="20% - Accent2 11 4 2" xfId="1030"/>
    <cellStyle name="20% - Accent2 11 4 3" xfId="1031"/>
    <cellStyle name="20% - Accent2 11 5" xfId="1032"/>
    <cellStyle name="20% - Accent2 11 6" xfId="1033"/>
    <cellStyle name="20% - Accent2 12" xfId="1034"/>
    <cellStyle name="20% - Accent2 12 2" xfId="1035"/>
    <cellStyle name="20% - Accent2 12 2 2" xfId="1036"/>
    <cellStyle name="20% - Accent2 12 2 2 2" xfId="1037"/>
    <cellStyle name="20% - Accent2 12 2 2 3" xfId="1038"/>
    <cellStyle name="20% - Accent2 12 2 3" xfId="1039"/>
    <cellStyle name="20% - Accent2 12 2 4" xfId="1040"/>
    <cellStyle name="20% - Accent2 12 3" xfId="1041"/>
    <cellStyle name="20% - Accent2 12 3 2" xfId="1042"/>
    <cellStyle name="20% - Accent2 12 3 3" xfId="1043"/>
    <cellStyle name="20% - Accent2 12 4" xfId="1044"/>
    <cellStyle name="20% - Accent2 12 4 2" xfId="1045"/>
    <cellStyle name="20% - Accent2 12 4 3" xfId="1046"/>
    <cellStyle name="20% - Accent2 12 5" xfId="1047"/>
    <cellStyle name="20% - Accent2 12 6" xfId="1048"/>
    <cellStyle name="20% - Accent2 13" xfId="1049"/>
    <cellStyle name="20% - Accent2 13 2" xfId="1050"/>
    <cellStyle name="20% - Accent2 13 2 2" xfId="1051"/>
    <cellStyle name="20% - Accent2 13 2 2 2" xfId="1052"/>
    <cellStyle name="20% - Accent2 13 2 2 3" xfId="1053"/>
    <cellStyle name="20% - Accent2 13 2 3" xfId="1054"/>
    <cellStyle name="20% - Accent2 13 2 4" xfId="1055"/>
    <cellStyle name="20% - Accent2 13 3" xfId="1056"/>
    <cellStyle name="20% - Accent2 13 3 2" xfId="1057"/>
    <cellStyle name="20% - Accent2 13 3 3" xfId="1058"/>
    <cellStyle name="20% - Accent2 13 4" xfId="1059"/>
    <cellStyle name="20% - Accent2 13 4 2" xfId="1060"/>
    <cellStyle name="20% - Accent2 13 4 3" xfId="1061"/>
    <cellStyle name="20% - Accent2 13 5" xfId="1062"/>
    <cellStyle name="20% - Accent2 13 6" xfId="1063"/>
    <cellStyle name="20% - Accent2 14" xfId="1064"/>
    <cellStyle name="20% - Accent2 14 2" xfId="1065"/>
    <cellStyle name="20% - Accent2 14 2 2" xfId="1066"/>
    <cellStyle name="20% - Accent2 14 2 2 2" xfId="1067"/>
    <cellStyle name="20% - Accent2 14 2 2 3" xfId="1068"/>
    <cellStyle name="20% - Accent2 14 2 3" xfId="1069"/>
    <cellStyle name="20% - Accent2 14 2 4" xfId="1070"/>
    <cellStyle name="20% - Accent2 14 3" xfId="1071"/>
    <cellStyle name="20% - Accent2 14 3 2" xfId="1072"/>
    <cellStyle name="20% - Accent2 14 3 3" xfId="1073"/>
    <cellStyle name="20% - Accent2 14 4" xfId="1074"/>
    <cellStyle name="20% - Accent2 14 4 2" xfId="1075"/>
    <cellStyle name="20% - Accent2 14 4 3" xfId="1076"/>
    <cellStyle name="20% - Accent2 14 5" xfId="1077"/>
    <cellStyle name="20% - Accent2 14 6" xfId="1078"/>
    <cellStyle name="20% - Accent2 15" xfId="1079"/>
    <cellStyle name="20% - Accent2 15 2" xfId="1080"/>
    <cellStyle name="20% - Accent2 15 2 2" xfId="1081"/>
    <cellStyle name="20% - Accent2 15 2 2 2" xfId="1082"/>
    <cellStyle name="20% - Accent2 15 2 2 3" xfId="1083"/>
    <cellStyle name="20% - Accent2 15 2 3" xfId="1084"/>
    <cellStyle name="20% - Accent2 15 2 4" xfId="1085"/>
    <cellStyle name="20% - Accent2 15 3" xfId="1086"/>
    <cellStyle name="20% - Accent2 15 3 2" xfId="1087"/>
    <cellStyle name="20% - Accent2 15 3 3" xfId="1088"/>
    <cellStyle name="20% - Accent2 15 4" xfId="1089"/>
    <cellStyle name="20% - Accent2 15 4 2" xfId="1090"/>
    <cellStyle name="20% - Accent2 15 4 3" xfId="1091"/>
    <cellStyle name="20% - Accent2 15 5" xfId="1092"/>
    <cellStyle name="20% - Accent2 15 6" xfId="1093"/>
    <cellStyle name="20% - Accent2 16" xfId="1094"/>
    <cellStyle name="20% - Accent2 16 2" xfId="1095"/>
    <cellStyle name="20% - Accent2 16 2 2" xfId="1096"/>
    <cellStyle name="20% - Accent2 16 2 2 2" xfId="1097"/>
    <cellStyle name="20% - Accent2 16 2 2 3" xfId="1098"/>
    <cellStyle name="20% - Accent2 16 2 3" xfId="1099"/>
    <cellStyle name="20% - Accent2 16 2 4" xfId="1100"/>
    <cellStyle name="20% - Accent2 16 3" xfId="1101"/>
    <cellStyle name="20% - Accent2 16 3 2" xfId="1102"/>
    <cellStyle name="20% - Accent2 16 3 3" xfId="1103"/>
    <cellStyle name="20% - Accent2 16 4" xfId="1104"/>
    <cellStyle name="20% - Accent2 16 4 2" xfId="1105"/>
    <cellStyle name="20% - Accent2 16 4 3" xfId="1106"/>
    <cellStyle name="20% - Accent2 16 5" xfId="1107"/>
    <cellStyle name="20% - Accent2 16 6" xfId="1108"/>
    <cellStyle name="20% - Accent2 17" xfId="1109"/>
    <cellStyle name="20% - Accent2 17 2" xfId="1110"/>
    <cellStyle name="20% - Accent2 17 2 2" xfId="1111"/>
    <cellStyle name="20% - Accent2 17 2 2 2" xfId="1112"/>
    <cellStyle name="20% - Accent2 17 2 2 3" xfId="1113"/>
    <cellStyle name="20% - Accent2 17 2 3" xfId="1114"/>
    <cellStyle name="20% - Accent2 17 2 4" xfId="1115"/>
    <cellStyle name="20% - Accent2 17 3" xfId="1116"/>
    <cellStyle name="20% - Accent2 17 3 2" xfId="1117"/>
    <cellStyle name="20% - Accent2 17 3 3" xfId="1118"/>
    <cellStyle name="20% - Accent2 17 4" xfId="1119"/>
    <cellStyle name="20% - Accent2 17 4 2" xfId="1120"/>
    <cellStyle name="20% - Accent2 17 4 3" xfId="1121"/>
    <cellStyle name="20% - Accent2 17 5" xfId="1122"/>
    <cellStyle name="20% - Accent2 17 6" xfId="1123"/>
    <cellStyle name="20% - Accent2 18" xfId="1124"/>
    <cellStyle name="20% - Accent2 18 2" xfId="1125"/>
    <cellStyle name="20% - Accent2 18 2 2" xfId="1126"/>
    <cellStyle name="20% - Accent2 18 2 2 2" xfId="1127"/>
    <cellStyle name="20% - Accent2 18 2 2 3" xfId="1128"/>
    <cellStyle name="20% - Accent2 18 2 3" xfId="1129"/>
    <cellStyle name="20% - Accent2 18 2 4" xfId="1130"/>
    <cellStyle name="20% - Accent2 18 3" xfId="1131"/>
    <cellStyle name="20% - Accent2 18 3 2" xfId="1132"/>
    <cellStyle name="20% - Accent2 18 3 3" xfId="1133"/>
    <cellStyle name="20% - Accent2 18 4" xfId="1134"/>
    <cellStyle name="20% - Accent2 18 4 2" xfId="1135"/>
    <cellStyle name="20% - Accent2 18 4 3" xfId="1136"/>
    <cellStyle name="20% - Accent2 18 5" xfId="1137"/>
    <cellStyle name="20% - Accent2 18 6" xfId="1138"/>
    <cellStyle name="20% - Accent2 19" xfId="1139"/>
    <cellStyle name="20% - Accent2 19 2" xfId="1140"/>
    <cellStyle name="20% - Accent2 19 2 2" xfId="1141"/>
    <cellStyle name="20% - Accent2 19 2 2 2" xfId="1142"/>
    <cellStyle name="20% - Accent2 19 2 2 3" xfId="1143"/>
    <cellStyle name="20% - Accent2 19 2 3" xfId="1144"/>
    <cellStyle name="20% - Accent2 19 2 4" xfId="1145"/>
    <cellStyle name="20% - Accent2 19 3" xfId="1146"/>
    <cellStyle name="20% - Accent2 19 3 2" xfId="1147"/>
    <cellStyle name="20% - Accent2 19 3 3" xfId="1148"/>
    <cellStyle name="20% - Accent2 19 4" xfId="1149"/>
    <cellStyle name="20% - Accent2 19 4 2" xfId="1150"/>
    <cellStyle name="20% - Accent2 19 4 3" xfId="1151"/>
    <cellStyle name="20% - Accent2 19 5" xfId="1152"/>
    <cellStyle name="20% - Accent2 19 6" xfId="1153"/>
    <cellStyle name="20% - Accent2 2" xfId="177"/>
    <cellStyle name="20% - Accent2 2 2" xfId="554"/>
    <cellStyle name="20% - Accent2 2 3" xfId="1154"/>
    <cellStyle name="20% - Accent2 2 3 2" xfId="1155"/>
    <cellStyle name="20% - Accent2 2 3 2 2" xfId="1156"/>
    <cellStyle name="20% - Accent2 2 3 2 2 2" xfId="1157"/>
    <cellStyle name="20% - Accent2 2 3 2 2 3" xfId="1158"/>
    <cellStyle name="20% - Accent2 2 3 2 3" xfId="1159"/>
    <cellStyle name="20% - Accent2 2 3 2 4" xfId="1160"/>
    <cellStyle name="20% - Accent2 2 3 3" xfId="1161"/>
    <cellStyle name="20% - Accent2 2 3 3 2" xfId="1162"/>
    <cellStyle name="20% - Accent2 2 3 3 3" xfId="1163"/>
    <cellStyle name="20% - Accent2 2 3 4" xfId="1164"/>
    <cellStyle name="20% - Accent2 2 3 4 2" xfId="1165"/>
    <cellStyle name="20% - Accent2 2 3 4 3" xfId="1166"/>
    <cellStyle name="20% - Accent2 2 3 5" xfId="1167"/>
    <cellStyle name="20% - Accent2 2 3 6" xfId="1168"/>
    <cellStyle name="20% - Accent2 20" xfId="1169"/>
    <cellStyle name="20% - Accent2 20 2" xfId="1170"/>
    <cellStyle name="20% - Accent2 20 2 2" xfId="1171"/>
    <cellStyle name="20% - Accent2 20 2 2 2" xfId="1172"/>
    <cellStyle name="20% - Accent2 20 2 2 3" xfId="1173"/>
    <cellStyle name="20% - Accent2 20 2 3" xfId="1174"/>
    <cellStyle name="20% - Accent2 20 2 4" xfId="1175"/>
    <cellStyle name="20% - Accent2 20 3" xfId="1176"/>
    <cellStyle name="20% - Accent2 20 3 2" xfId="1177"/>
    <cellStyle name="20% - Accent2 20 3 3" xfId="1178"/>
    <cellStyle name="20% - Accent2 20 4" xfId="1179"/>
    <cellStyle name="20% - Accent2 20 4 2" xfId="1180"/>
    <cellStyle name="20% - Accent2 20 4 3" xfId="1181"/>
    <cellStyle name="20% - Accent2 20 5" xfId="1182"/>
    <cellStyle name="20% - Accent2 20 6" xfId="1183"/>
    <cellStyle name="20% - Accent2 21" xfId="1184"/>
    <cellStyle name="20% - Accent2 22" xfId="1185"/>
    <cellStyle name="20% - Accent2 22 2" xfId="1186"/>
    <cellStyle name="20% - Accent2 22 2 2" xfId="1187"/>
    <cellStyle name="20% - Accent2 22 2 2 2" xfId="1188"/>
    <cellStyle name="20% - Accent2 22 2 2 3" xfId="1189"/>
    <cellStyle name="20% - Accent2 22 2 3" xfId="1190"/>
    <cellStyle name="20% - Accent2 22 2 4" xfId="1191"/>
    <cellStyle name="20% - Accent2 22 3" xfId="1192"/>
    <cellStyle name="20% - Accent2 22 3 2" xfId="1193"/>
    <cellStyle name="20% - Accent2 22 3 3" xfId="1194"/>
    <cellStyle name="20% - Accent2 22 4" xfId="1195"/>
    <cellStyle name="20% - Accent2 22 4 2" xfId="1196"/>
    <cellStyle name="20% - Accent2 22 4 3" xfId="1197"/>
    <cellStyle name="20% - Accent2 22 5" xfId="1198"/>
    <cellStyle name="20% - Accent2 22 6" xfId="1199"/>
    <cellStyle name="20% - Accent2 23" xfId="1200"/>
    <cellStyle name="20% - Accent2 23 2" xfId="1201"/>
    <cellStyle name="20% - Accent2 23 2 2" xfId="1202"/>
    <cellStyle name="20% - Accent2 23 2 3" xfId="1203"/>
    <cellStyle name="20% - Accent2 23 3" xfId="1204"/>
    <cellStyle name="20% - Accent2 23 4" xfId="1205"/>
    <cellStyle name="20% - Accent2 24" xfId="1206"/>
    <cellStyle name="20% - Accent2 24 2" xfId="1207"/>
    <cellStyle name="20% - Accent2 24 3" xfId="1208"/>
    <cellStyle name="20% - Accent2 25" xfId="1209"/>
    <cellStyle name="20% - Accent2 25 2" xfId="1210"/>
    <cellStyle name="20% - Accent2 25 3" xfId="1211"/>
    <cellStyle name="20% - Accent2 26" xfId="1212"/>
    <cellStyle name="20% - Accent2 27" xfId="1213"/>
    <cellStyle name="20% - Accent2 28" xfId="1214"/>
    <cellStyle name="20% - Accent2 29" xfId="1215"/>
    <cellStyle name="20% - Accent2 3" xfId="178"/>
    <cellStyle name="20% - Accent2 3 2" xfId="555"/>
    <cellStyle name="20% - Accent2 3 3" xfId="1216"/>
    <cellStyle name="20% - Accent2 3 3 2" xfId="1217"/>
    <cellStyle name="20% - Accent2 3 3 2 2" xfId="1218"/>
    <cellStyle name="20% - Accent2 3 3 2 2 2" xfId="1219"/>
    <cellStyle name="20% - Accent2 3 3 2 2 3" xfId="1220"/>
    <cellStyle name="20% - Accent2 3 3 2 3" xfId="1221"/>
    <cellStyle name="20% - Accent2 3 3 2 4" xfId="1222"/>
    <cellStyle name="20% - Accent2 3 3 3" xfId="1223"/>
    <cellStyle name="20% - Accent2 3 3 3 2" xfId="1224"/>
    <cellStyle name="20% - Accent2 3 3 3 3" xfId="1225"/>
    <cellStyle name="20% - Accent2 3 3 4" xfId="1226"/>
    <cellStyle name="20% - Accent2 3 3 4 2" xfId="1227"/>
    <cellStyle name="20% - Accent2 3 3 4 3" xfId="1228"/>
    <cellStyle name="20% - Accent2 3 3 5" xfId="1229"/>
    <cellStyle name="20% - Accent2 3 3 6" xfId="1230"/>
    <cellStyle name="20% - Accent2 4" xfId="522"/>
    <cellStyle name="20% - Accent2 4 2" xfId="615"/>
    <cellStyle name="20% - Accent2 4 2 2" xfId="1231"/>
    <cellStyle name="20% - Accent2 4 2 2 2" xfId="1232"/>
    <cellStyle name="20% - Accent2 4 2 2 2 2" xfId="1233"/>
    <cellStyle name="20% - Accent2 4 2 2 2 3" xfId="1234"/>
    <cellStyle name="20% - Accent2 4 2 2 3" xfId="1235"/>
    <cellStyle name="20% - Accent2 4 2 2 4" xfId="1236"/>
    <cellStyle name="20% - Accent2 4 2 3" xfId="1237"/>
    <cellStyle name="20% - Accent2 4 2 3 2" xfId="1238"/>
    <cellStyle name="20% - Accent2 4 2 3 3" xfId="1239"/>
    <cellStyle name="20% - Accent2 4 2 4" xfId="1240"/>
    <cellStyle name="20% - Accent2 4 2 4 2" xfId="1241"/>
    <cellStyle name="20% - Accent2 4 2 4 3" xfId="1242"/>
    <cellStyle name="20% - Accent2 4 2 5" xfId="1243"/>
    <cellStyle name="20% - Accent2 4 2 6" xfId="1244"/>
    <cellStyle name="20% - Accent2 4 3" xfId="1245"/>
    <cellStyle name="20% - Accent2 4 3 2" xfId="1246"/>
    <cellStyle name="20% - Accent2 4 3 2 2" xfId="1247"/>
    <cellStyle name="20% - Accent2 4 3 2 3" xfId="1248"/>
    <cellStyle name="20% - Accent2 4 3 3" xfId="1249"/>
    <cellStyle name="20% - Accent2 4 3 4" xfId="1250"/>
    <cellStyle name="20% - Accent2 4 4" xfId="1251"/>
    <cellStyle name="20% - Accent2 4 4 2" xfId="1252"/>
    <cellStyle name="20% - Accent2 4 4 3" xfId="1253"/>
    <cellStyle name="20% - Accent2 4 5" xfId="1254"/>
    <cellStyle name="20% - Accent2 4 5 2" xfId="1255"/>
    <cellStyle name="20% - Accent2 4 5 3" xfId="1256"/>
    <cellStyle name="20% - Accent2 4 6" xfId="1257"/>
    <cellStyle name="20% - Accent2 4 7" xfId="1258"/>
    <cellStyle name="20% - Accent2 5" xfId="538"/>
    <cellStyle name="20% - Accent2 5 2" xfId="1259"/>
    <cellStyle name="20% - Accent2 5 2 2" xfId="1260"/>
    <cellStyle name="20% - Accent2 5 2 2 2" xfId="1261"/>
    <cellStyle name="20% - Accent2 5 2 2 3" xfId="1262"/>
    <cellStyle name="20% - Accent2 5 2 3" xfId="1263"/>
    <cellStyle name="20% - Accent2 5 2 4" xfId="1264"/>
    <cellStyle name="20% - Accent2 5 3" xfId="1265"/>
    <cellStyle name="20% - Accent2 5 3 2" xfId="1266"/>
    <cellStyle name="20% - Accent2 5 3 3" xfId="1267"/>
    <cellStyle name="20% - Accent2 5 4" xfId="1268"/>
    <cellStyle name="20% - Accent2 5 4 2" xfId="1269"/>
    <cellStyle name="20% - Accent2 5 4 3" xfId="1270"/>
    <cellStyle name="20% - Accent2 5 5" xfId="1271"/>
    <cellStyle name="20% - Accent2 5 6" xfId="1272"/>
    <cellStyle name="20% - Accent2 6" xfId="1273"/>
    <cellStyle name="20% - Accent2 6 2" xfId="1274"/>
    <cellStyle name="20% - Accent2 6 2 2" xfId="1275"/>
    <cellStyle name="20% - Accent2 6 2 2 2" xfId="1276"/>
    <cellStyle name="20% - Accent2 6 2 2 3" xfId="1277"/>
    <cellStyle name="20% - Accent2 6 2 3" xfId="1278"/>
    <cellStyle name="20% - Accent2 6 2 4" xfId="1279"/>
    <cellStyle name="20% - Accent2 6 3" xfId="1280"/>
    <cellStyle name="20% - Accent2 6 3 2" xfId="1281"/>
    <cellStyle name="20% - Accent2 6 3 3" xfId="1282"/>
    <cellStyle name="20% - Accent2 6 4" xfId="1283"/>
    <cellStyle name="20% - Accent2 6 4 2" xfId="1284"/>
    <cellStyle name="20% - Accent2 6 4 3" xfId="1285"/>
    <cellStyle name="20% - Accent2 6 5" xfId="1286"/>
    <cellStyle name="20% - Accent2 6 6" xfId="1287"/>
    <cellStyle name="20% - Accent2 7" xfId="1288"/>
    <cellStyle name="20% - Accent2 7 2" xfId="1289"/>
    <cellStyle name="20% - Accent2 7 2 2" xfId="1290"/>
    <cellStyle name="20% - Accent2 7 2 2 2" xfId="1291"/>
    <cellStyle name="20% - Accent2 7 2 2 3" xfId="1292"/>
    <cellStyle name="20% - Accent2 7 2 3" xfId="1293"/>
    <cellStyle name="20% - Accent2 7 2 4" xfId="1294"/>
    <cellStyle name="20% - Accent2 7 3" xfId="1295"/>
    <cellStyle name="20% - Accent2 7 3 2" xfId="1296"/>
    <cellStyle name="20% - Accent2 7 3 3" xfId="1297"/>
    <cellStyle name="20% - Accent2 7 4" xfId="1298"/>
    <cellStyle name="20% - Accent2 7 4 2" xfId="1299"/>
    <cellStyle name="20% - Accent2 7 4 3" xfId="1300"/>
    <cellStyle name="20% - Accent2 7 5" xfId="1301"/>
    <cellStyle name="20% - Accent2 7 6" xfId="1302"/>
    <cellStyle name="20% - Accent2 8" xfId="1303"/>
    <cellStyle name="20% - Accent2 8 2" xfId="1304"/>
    <cellStyle name="20% - Accent2 8 2 2" xfId="1305"/>
    <cellStyle name="20% - Accent2 8 2 2 2" xfId="1306"/>
    <cellStyle name="20% - Accent2 8 2 2 3" xfId="1307"/>
    <cellStyle name="20% - Accent2 8 2 3" xfId="1308"/>
    <cellStyle name="20% - Accent2 8 2 4" xfId="1309"/>
    <cellStyle name="20% - Accent2 8 3" xfId="1310"/>
    <cellStyle name="20% - Accent2 8 3 2" xfId="1311"/>
    <cellStyle name="20% - Accent2 8 3 3" xfId="1312"/>
    <cellStyle name="20% - Accent2 8 4" xfId="1313"/>
    <cellStyle name="20% - Accent2 8 4 2" xfId="1314"/>
    <cellStyle name="20% - Accent2 8 4 3" xfId="1315"/>
    <cellStyle name="20% - Accent2 8 5" xfId="1316"/>
    <cellStyle name="20% - Accent2 8 6" xfId="1317"/>
    <cellStyle name="20% - Accent2 9" xfId="1318"/>
    <cellStyle name="20% - Accent2 9 2" xfId="1319"/>
    <cellStyle name="20% - Accent2 9 2 2" xfId="1320"/>
    <cellStyle name="20% - Accent2 9 2 2 2" xfId="1321"/>
    <cellStyle name="20% - Accent2 9 2 2 3" xfId="1322"/>
    <cellStyle name="20% - Accent2 9 2 3" xfId="1323"/>
    <cellStyle name="20% - Accent2 9 2 4" xfId="1324"/>
    <cellStyle name="20% - Accent2 9 3" xfId="1325"/>
    <cellStyle name="20% - Accent2 9 3 2" xfId="1326"/>
    <cellStyle name="20% - Accent2 9 3 3" xfId="1327"/>
    <cellStyle name="20% - Accent2 9 4" xfId="1328"/>
    <cellStyle name="20% - Accent2 9 4 2" xfId="1329"/>
    <cellStyle name="20% - Accent2 9 4 3" xfId="1330"/>
    <cellStyle name="20% - Accent2 9 5" xfId="1331"/>
    <cellStyle name="20% - Accent2 9 6" xfId="1332"/>
    <cellStyle name="20% - Accent3" xfId="179" builtinId="38" customBuiltin="1"/>
    <cellStyle name="20% - Accent3 10" xfId="1333"/>
    <cellStyle name="20% - Accent3 10 2" xfId="1334"/>
    <cellStyle name="20% - Accent3 10 2 2" xfId="1335"/>
    <cellStyle name="20% - Accent3 10 2 2 2" xfId="1336"/>
    <cellStyle name="20% - Accent3 10 2 2 3" xfId="1337"/>
    <cellStyle name="20% - Accent3 10 2 3" xfId="1338"/>
    <cellStyle name="20% - Accent3 10 2 4" xfId="1339"/>
    <cellStyle name="20% - Accent3 10 3" xfId="1340"/>
    <cellStyle name="20% - Accent3 10 3 2" xfId="1341"/>
    <cellStyle name="20% - Accent3 10 3 3" xfId="1342"/>
    <cellStyle name="20% - Accent3 10 4" xfId="1343"/>
    <cellStyle name="20% - Accent3 10 4 2" xfId="1344"/>
    <cellStyle name="20% - Accent3 10 4 3" xfId="1345"/>
    <cellStyle name="20% - Accent3 10 5" xfId="1346"/>
    <cellStyle name="20% - Accent3 10 6" xfId="1347"/>
    <cellStyle name="20% - Accent3 11" xfId="1348"/>
    <cellStyle name="20% - Accent3 11 2" xfId="1349"/>
    <cellStyle name="20% - Accent3 11 2 2" xfId="1350"/>
    <cellStyle name="20% - Accent3 11 2 2 2" xfId="1351"/>
    <cellStyle name="20% - Accent3 11 2 2 3" xfId="1352"/>
    <cellStyle name="20% - Accent3 11 2 3" xfId="1353"/>
    <cellStyle name="20% - Accent3 11 2 4" xfId="1354"/>
    <cellStyle name="20% - Accent3 11 3" xfId="1355"/>
    <cellStyle name="20% - Accent3 11 3 2" xfId="1356"/>
    <cellStyle name="20% - Accent3 11 3 3" xfId="1357"/>
    <cellStyle name="20% - Accent3 11 4" xfId="1358"/>
    <cellStyle name="20% - Accent3 11 4 2" xfId="1359"/>
    <cellStyle name="20% - Accent3 11 4 3" xfId="1360"/>
    <cellStyle name="20% - Accent3 11 5" xfId="1361"/>
    <cellStyle name="20% - Accent3 11 6" xfId="1362"/>
    <cellStyle name="20% - Accent3 12" xfId="1363"/>
    <cellStyle name="20% - Accent3 12 2" xfId="1364"/>
    <cellStyle name="20% - Accent3 12 2 2" xfId="1365"/>
    <cellStyle name="20% - Accent3 12 2 2 2" xfId="1366"/>
    <cellStyle name="20% - Accent3 12 2 2 3" xfId="1367"/>
    <cellStyle name="20% - Accent3 12 2 3" xfId="1368"/>
    <cellStyle name="20% - Accent3 12 2 4" xfId="1369"/>
    <cellStyle name="20% - Accent3 12 3" xfId="1370"/>
    <cellStyle name="20% - Accent3 12 3 2" xfId="1371"/>
    <cellStyle name="20% - Accent3 12 3 3" xfId="1372"/>
    <cellStyle name="20% - Accent3 12 4" xfId="1373"/>
    <cellStyle name="20% - Accent3 12 4 2" xfId="1374"/>
    <cellStyle name="20% - Accent3 12 4 3" xfId="1375"/>
    <cellStyle name="20% - Accent3 12 5" xfId="1376"/>
    <cellStyle name="20% - Accent3 12 6" xfId="1377"/>
    <cellStyle name="20% - Accent3 13" xfId="1378"/>
    <cellStyle name="20% - Accent3 13 2" xfId="1379"/>
    <cellStyle name="20% - Accent3 13 2 2" xfId="1380"/>
    <cellStyle name="20% - Accent3 13 2 2 2" xfId="1381"/>
    <cellStyle name="20% - Accent3 13 2 2 3" xfId="1382"/>
    <cellStyle name="20% - Accent3 13 2 3" xfId="1383"/>
    <cellStyle name="20% - Accent3 13 2 4" xfId="1384"/>
    <cellStyle name="20% - Accent3 13 3" xfId="1385"/>
    <cellStyle name="20% - Accent3 13 3 2" xfId="1386"/>
    <cellStyle name="20% - Accent3 13 3 3" xfId="1387"/>
    <cellStyle name="20% - Accent3 13 4" xfId="1388"/>
    <cellStyle name="20% - Accent3 13 4 2" xfId="1389"/>
    <cellStyle name="20% - Accent3 13 4 3" xfId="1390"/>
    <cellStyle name="20% - Accent3 13 5" xfId="1391"/>
    <cellStyle name="20% - Accent3 13 6" xfId="1392"/>
    <cellStyle name="20% - Accent3 14" xfId="1393"/>
    <cellStyle name="20% - Accent3 14 2" xfId="1394"/>
    <cellStyle name="20% - Accent3 14 2 2" xfId="1395"/>
    <cellStyle name="20% - Accent3 14 2 2 2" xfId="1396"/>
    <cellStyle name="20% - Accent3 14 2 2 3" xfId="1397"/>
    <cellStyle name="20% - Accent3 14 2 3" xfId="1398"/>
    <cellStyle name="20% - Accent3 14 2 4" xfId="1399"/>
    <cellStyle name="20% - Accent3 14 3" xfId="1400"/>
    <cellStyle name="20% - Accent3 14 3 2" xfId="1401"/>
    <cellStyle name="20% - Accent3 14 3 3" xfId="1402"/>
    <cellStyle name="20% - Accent3 14 4" xfId="1403"/>
    <cellStyle name="20% - Accent3 14 4 2" xfId="1404"/>
    <cellStyle name="20% - Accent3 14 4 3" xfId="1405"/>
    <cellStyle name="20% - Accent3 14 5" xfId="1406"/>
    <cellStyle name="20% - Accent3 14 6" xfId="1407"/>
    <cellStyle name="20% - Accent3 15" xfId="1408"/>
    <cellStyle name="20% - Accent3 15 2" xfId="1409"/>
    <cellStyle name="20% - Accent3 15 2 2" xfId="1410"/>
    <cellStyle name="20% - Accent3 15 2 2 2" xfId="1411"/>
    <cellStyle name="20% - Accent3 15 2 2 3" xfId="1412"/>
    <cellStyle name="20% - Accent3 15 2 3" xfId="1413"/>
    <cellStyle name="20% - Accent3 15 2 4" xfId="1414"/>
    <cellStyle name="20% - Accent3 15 3" xfId="1415"/>
    <cellStyle name="20% - Accent3 15 3 2" xfId="1416"/>
    <cellStyle name="20% - Accent3 15 3 3" xfId="1417"/>
    <cellStyle name="20% - Accent3 15 4" xfId="1418"/>
    <cellStyle name="20% - Accent3 15 4 2" xfId="1419"/>
    <cellStyle name="20% - Accent3 15 4 3" xfId="1420"/>
    <cellStyle name="20% - Accent3 15 5" xfId="1421"/>
    <cellStyle name="20% - Accent3 15 6" xfId="1422"/>
    <cellStyle name="20% - Accent3 16" xfId="1423"/>
    <cellStyle name="20% - Accent3 16 2" xfId="1424"/>
    <cellStyle name="20% - Accent3 16 2 2" xfId="1425"/>
    <cellStyle name="20% - Accent3 16 2 2 2" xfId="1426"/>
    <cellStyle name="20% - Accent3 16 2 2 3" xfId="1427"/>
    <cellStyle name="20% - Accent3 16 2 3" xfId="1428"/>
    <cellStyle name="20% - Accent3 16 2 4" xfId="1429"/>
    <cellStyle name="20% - Accent3 16 3" xfId="1430"/>
    <cellStyle name="20% - Accent3 16 3 2" xfId="1431"/>
    <cellStyle name="20% - Accent3 16 3 3" xfId="1432"/>
    <cellStyle name="20% - Accent3 16 4" xfId="1433"/>
    <cellStyle name="20% - Accent3 16 4 2" xfId="1434"/>
    <cellStyle name="20% - Accent3 16 4 3" xfId="1435"/>
    <cellStyle name="20% - Accent3 16 5" xfId="1436"/>
    <cellStyle name="20% - Accent3 16 6" xfId="1437"/>
    <cellStyle name="20% - Accent3 17" xfId="1438"/>
    <cellStyle name="20% - Accent3 17 2" xfId="1439"/>
    <cellStyle name="20% - Accent3 17 2 2" xfId="1440"/>
    <cellStyle name="20% - Accent3 17 2 2 2" xfId="1441"/>
    <cellStyle name="20% - Accent3 17 2 2 3" xfId="1442"/>
    <cellStyle name="20% - Accent3 17 2 3" xfId="1443"/>
    <cellStyle name="20% - Accent3 17 2 4" xfId="1444"/>
    <cellStyle name="20% - Accent3 17 3" xfId="1445"/>
    <cellStyle name="20% - Accent3 17 3 2" xfId="1446"/>
    <cellStyle name="20% - Accent3 17 3 3" xfId="1447"/>
    <cellStyle name="20% - Accent3 17 4" xfId="1448"/>
    <cellStyle name="20% - Accent3 17 4 2" xfId="1449"/>
    <cellStyle name="20% - Accent3 17 4 3" xfId="1450"/>
    <cellStyle name="20% - Accent3 17 5" xfId="1451"/>
    <cellStyle name="20% - Accent3 17 6" xfId="1452"/>
    <cellStyle name="20% - Accent3 18" xfId="1453"/>
    <cellStyle name="20% - Accent3 18 2" xfId="1454"/>
    <cellStyle name="20% - Accent3 18 2 2" xfId="1455"/>
    <cellStyle name="20% - Accent3 18 2 2 2" xfId="1456"/>
    <cellStyle name="20% - Accent3 18 2 2 3" xfId="1457"/>
    <cellStyle name="20% - Accent3 18 2 3" xfId="1458"/>
    <cellStyle name="20% - Accent3 18 2 4" xfId="1459"/>
    <cellStyle name="20% - Accent3 18 3" xfId="1460"/>
    <cellStyle name="20% - Accent3 18 3 2" xfId="1461"/>
    <cellStyle name="20% - Accent3 18 3 3" xfId="1462"/>
    <cellStyle name="20% - Accent3 18 4" xfId="1463"/>
    <cellStyle name="20% - Accent3 18 4 2" xfId="1464"/>
    <cellStyle name="20% - Accent3 18 4 3" xfId="1465"/>
    <cellStyle name="20% - Accent3 18 5" xfId="1466"/>
    <cellStyle name="20% - Accent3 18 6" xfId="1467"/>
    <cellStyle name="20% - Accent3 19" xfId="1468"/>
    <cellStyle name="20% - Accent3 19 2" xfId="1469"/>
    <cellStyle name="20% - Accent3 19 2 2" xfId="1470"/>
    <cellStyle name="20% - Accent3 19 2 2 2" xfId="1471"/>
    <cellStyle name="20% - Accent3 19 2 2 3" xfId="1472"/>
    <cellStyle name="20% - Accent3 19 2 3" xfId="1473"/>
    <cellStyle name="20% - Accent3 19 2 4" xfId="1474"/>
    <cellStyle name="20% - Accent3 19 3" xfId="1475"/>
    <cellStyle name="20% - Accent3 19 3 2" xfId="1476"/>
    <cellStyle name="20% - Accent3 19 3 3" xfId="1477"/>
    <cellStyle name="20% - Accent3 19 4" xfId="1478"/>
    <cellStyle name="20% - Accent3 19 4 2" xfId="1479"/>
    <cellStyle name="20% - Accent3 19 4 3" xfId="1480"/>
    <cellStyle name="20% - Accent3 19 5" xfId="1481"/>
    <cellStyle name="20% - Accent3 19 6" xfId="1482"/>
    <cellStyle name="20% - Accent3 2" xfId="180"/>
    <cellStyle name="20% - Accent3 2 2" xfId="556"/>
    <cellStyle name="20% - Accent3 2 3" xfId="1483"/>
    <cellStyle name="20% - Accent3 2 3 2" xfId="1484"/>
    <cellStyle name="20% - Accent3 2 3 2 2" xfId="1485"/>
    <cellStyle name="20% - Accent3 2 3 2 2 2" xfId="1486"/>
    <cellStyle name="20% - Accent3 2 3 2 2 3" xfId="1487"/>
    <cellStyle name="20% - Accent3 2 3 2 3" xfId="1488"/>
    <cellStyle name="20% - Accent3 2 3 2 4" xfId="1489"/>
    <cellStyle name="20% - Accent3 2 3 3" xfId="1490"/>
    <cellStyle name="20% - Accent3 2 3 3 2" xfId="1491"/>
    <cellStyle name="20% - Accent3 2 3 3 3" xfId="1492"/>
    <cellStyle name="20% - Accent3 2 3 4" xfId="1493"/>
    <cellStyle name="20% - Accent3 2 3 4 2" xfId="1494"/>
    <cellStyle name="20% - Accent3 2 3 4 3" xfId="1495"/>
    <cellStyle name="20% - Accent3 2 3 5" xfId="1496"/>
    <cellStyle name="20% - Accent3 2 3 6" xfId="1497"/>
    <cellStyle name="20% - Accent3 20" xfId="1498"/>
    <cellStyle name="20% - Accent3 20 2" xfId="1499"/>
    <cellStyle name="20% - Accent3 20 2 2" xfId="1500"/>
    <cellStyle name="20% - Accent3 20 2 2 2" xfId="1501"/>
    <cellStyle name="20% - Accent3 20 2 2 3" xfId="1502"/>
    <cellStyle name="20% - Accent3 20 2 3" xfId="1503"/>
    <cellStyle name="20% - Accent3 20 2 4" xfId="1504"/>
    <cellStyle name="20% - Accent3 20 3" xfId="1505"/>
    <cellStyle name="20% - Accent3 20 3 2" xfId="1506"/>
    <cellStyle name="20% - Accent3 20 3 3" xfId="1507"/>
    <cellStyle name="20% - Accent3 20 4" xfId="1508"/>
    <cellStyle name="20% - Accent3 20 4 2" xfId="1509"/>
    <cellStyle name="20% - Accent3 20 4 3" xfId="1510"/>
    <cellStyle name="20% - Accent3 20 5" xfId="1511"/>
    <cellStyle name="20% - Accent3 20 6" xfId="1512"/>
    <cellStyle name="20% - Accent3 21" xfId="1513"/>
    <cellStyle name="20% - Accent3 22" xfId="1514"/>
    <cellStyle name="20% - Accent3 22 2" xfId="1515"/>
    <cellStyle name="20% - Accent3 22 2 2" xfId="1516"/>
    <cellStyle name="20% - Accent3 22 2 2 2" xfId="1517"/>
    <cellStyle name="20% - Accent3 22 2 2 3" xfId="1518"/>
    <cellStyle name="20% - Accent3 22 2 3" xfId="1519"/>
    <cellStyle name="20% - Accent3 22 2 4" xfId="1520"/>
    <cellStyle name="20% - Accent3 22 3" xfId="1521"/>
    <cellStyle name="20% - Accent3 22 3 2" xfId="1522"/>
    <cellStyle name="20% - Accent3 22 3 3" xfId="1523"/>
    <cellStyle name="20% - Accent3 22 4" xfId="1524"/>
    <cellStyle name="20% - Accent3 22 4 2" xfId="1525"/>
    <cellStyle name="20% - Accent3 22 4 3" xfId="1526"/>
    <cellStyle name="20% - Accent3 22 5" xfId="1527"/>
    <cellStyle name="20% - Accent3 22 6" xfId="1528"/>
    <cellStyle name="20% - Accent3 23" xfId="1529"/>
    <cellStyle name="20% - Accent3 23 2" xfId="1530"/>
    <cellStyle name="20% - Accent3 23 2 2" xfId="1531"/>
    <cellStyle name="20% - Accent3 23 2 3" xfId="1532"/>
    <cellStyle name="20% - Accent3 23 3" xfId="1533"/>
    <cellStyle name="20% - Accent3 23 4" xfId="1534"/>
    <cellStyle name="20% - Accent3 24" xfId="1535"/>
    <cellStyle name="20% - Accent3 24 2" xfId="1536"/>
    <cellStyle name="20% - Accent3 24 3" xfId="1537"/>
    <cellStyle name="20% - Accent3 25" xfId="1538"/>
    <cellStyle name="20% - Accent3 25 2" xfId="1539"/>
    <cellStyle name="20% - Accent3 25 3" xfId="1540"/>
    <cellStyle name="20% - Accent3 26" xfId="1541"/>
    <cellStyle name="20% - Accent3 27" xfId="1542"/>
    <cellStyle name="20% - Accent3 28" xfId="1543"/>
    <cellStyle name="20% - Accent3 29" xfId="1544"/>
    <cellStyle name="20% - Accent3 3" xfId="181"/>
    <cellStyle name="20% - Accent3 3 2" xfId="557"/>
    <cellStyle name="20% - Accent3 3 3" xfId="1545"/>
    <cellStyle name="20% - Accent3 3 3 2" xfId="1546"/>
    <cellStyle name="20% - Accent3 3 3 2 2" xfId="1547"/>
    <cellStyle name="20% - Accent3 3 3 2 2 2" xfId="1548"/>
    <cellStyle name="20% - Accent3 3 3 2 2 3" xfId="1549"/>
    <cellStyle name="20% - Accent3 3 3 2 3" xfId="1550"/>
    <cellStyle name="20% - Accent3 3 3 2 4" xfId="1551"/>
    <cellStyle name="20% - Accent3 3 3 3" xfId="1552"/>
    <cellStyle name="20% - Accent3 3 3 3 2" xfId="1553"/>
    <cellStyle name="20% - Accent3 3 3 3 3" xfId="1554"/>
    <cellStyle name="20% - Accent3 3 3 4" xfId="1555"/>
    <cellStyle name="20% - Accent3 3 3 4 2" xfId="1556"/>
    <cellStyle name="20% - Accent3 3 3 4 3" xfId="1557"/>
    <cellStyle name="20% - Accent3 3 3 5" xfId="1558"/>
    <cellStyle name="20% - Accent3 3 3 6" xfId="1559"/>
    <cellStyle name="20% - Accent3 4" xfId="524"/>
    <cellStyle name="20% - Accent3 4 2" xfId="617"/>
    <cellStyle name="20% - Accent3 4 2 2" xfId="1560"/>
    <cellStyle name="20% - Accent3 4 2 2 2" xfId="1561"/>
    <cellStyle name="20% - Accent3 4 2 2 2 2" xfId="1562"/>
    <cellStyle name="20% - Accent3 4 2 2 2 3" xfId="1563"/>
    <cellStyle name="20% - Accent3 4 2 2 3" xfId="1564"/>
    <cellStyle name="20% - Accent3 4 2 2 4" xfId="1565"/>
    <cellStyle name="20% - Accent3 4 2 3" xfId="1566"/>
    <cellStyle name="20% - Accent3 4 2 3 2" xfId="1567"/>
    <cellStyle name="20% - Accent3 4 2 3 3" xfId="1568"/>
    <cellStyle name="20% - Accent3 4 2 4" xfId="1569"/>
    <cellStyle name="20% - Accent3 4 2 4 2" xfId="1570"/>
    <cellStyle name="20% - Accent3 4 2 4 3" xfId="1571"/>
    <cellStyle name="20% - Accent3 4 2 5" xfId="1572"/>
    <cellStyle name="20% - Accent3 4 2 6" xfId="1573"/>
    <cellStyle name="20% - Accent3 4 3" xfId="1574"/>
    <cellStyle name="20% - Accent3 4 3 2" xfId="1575"/>
    <cellStyle name="20% - Accent3 4 3 2 2" xfId="1576"/>
    <cellStyle name="20% - Accent3 4 3 2 3" xfId="1577"/>
    <cellStyle name="20% - Accent3 4 3 3" xfId="1578"/>
    <cellStyle name="20% - Accent3 4 3 4" xfId="1579"/>
    <cellStyle name="20% - Accent3 4 4" xfId="1580"/>
    <cellStyle name="20% - Accent3 4 4 2" xfId="1581"/>
    <cellStyle name="20% - Accent3 4 4 3" xfId="1582"/>
    <cellStyle name="20% - Accent3 4 5" xfId="1583"/>
    <cellStyle name="20% - Accent3 4 5 2" xfId="1584"/>
    <cellStyle name="20% - Accent3 4 5 3" xfId="1585"/>
    <cellStyle name="20% - Accent3 4 6" xfId="1586"/>
    <cellStyle name="20% - Accent3 4 7" xfId="1587"/>
    <cellStyle name="20% - Accent3 5" xfId="540"/>
    <cellStyle name="20% - Accent3 5 2" xfId="1588"/>
    <cellStyle name="20% - Accent3 5 2 2" xfId="1589"/>
    <cellStyle name="20% - Accent3 5 2 2 2" xfId="1590"/>
    <cellStyle name="20% - Accent3 5 2 2 3" xfId="1591"/>
    <cellStyle name="20% - Accent3 5 2 3" xfId="1592"/>
    <cellStyle name="20% - Accent3 5 2 4" xfId="1593"/>
    <cellStyle name="20% - Accent3 5 3" xfId="1594"/>
    <cellStyle name="20% - Accent3 5 3 2" xfId="1595"/>
    <cellStyle name="20% - Accent3 5 3 3" xfId="1596"/>
    <cellStyle name="20% - Accent3 5 4" xfId="1597"/>
    <cellStyle name="20% - Accent3 5 4 2" xfId="1598"/>
    <cellStyle name="20% - Accent3 5 4 3" xfId="1599"/>
    <cellStyle name="20% - Accent3 5 5" xfId="1600"/>
    <cellStyle name="20% - Accent3 5 6" xfId="1601"/>
    <cellStyle name="20% - Accent3 6" xfId="1602"/>
    <cellStyle name="20% - Accent3 6 2" xfId="1603"/>
    <cellStyle name="20% - Accent3 6 2 2" xfId="1604"/>
    <cellStyle name="20% - Accent3 6 2 2 2" xfId="1605"/>
    <cellStyle name="20% - Accent3 6 2 2 3" xfId="1606"/>
    <cellStyle name="20% - Accent3 6 2 3" xfId="1607"/>
    <cellStyle name="20% - Accent3 6 2 4" xfId="1608"/>
    <cellStyle name="20% - Accent3 6 3" xfId="1609"/>
    <cellStyle name="20% - Accent3 6 3 2" xfId="1610"/>
    <cellStyle name="20% - Accent3 6 3 3" xfId="1611"/>
    <cellStyle name="20% - Accent3 6 4" xfId="1612"/>
    <cellStyle name="20% - Accent3 6 4 2" xfId="1613"/>
    <cellStyle name="20% - Accent3 6 4 3" xfId="1614"/>
    <cellStyle name="20% - Accent3 6 5" xfId="1615"/>
    <cellStyle name="20% - Accent3 6 6" xfId="1616"/>
    <cellStyle name="20% - Accent3 7" xfId="1617"/>
    <cellStyle name="20% - Accent3 7 2" xfId="1618"/>
    <cellStyle name="20% - Accent3 7 2 2" xfId="1619"/>
    <cellStyle name="20% - Accent3 7 2 2 2" xfId="1620"/>
    <cellStyle name="20% - Accent3 7 2 2 3" xfId="1621"/>
    <cellStyle name="20% - Accent3 7 2 3" xfId="1622"/>
    <cellStyle name="20% - Accent3 7 2 4" xfId="1623"/>
    <cellStyle name="20% - Accent3 7 3" xfId="1624"/>
    <cellStyle name="20% - Accent3 7 3 2" xfId="1625"/>
    <cellStyle name="20% - Accent3 7 3 3" xfId="1626"/>
    <cellStyle name="20% - Accent3 7 4" xfId="1627"/>
    <cellStyle name="20% - Accent3 7 4 2" xfId="1628"/>
    <cellStyle name="20% - Accent3 7 4 3" xfId="1629"/>
    <cellStyle name="20% - Accent3 7 5" xfId="1630"/>
    <cellStyle name="20% - Accent3 7 6" xfId="1631"/>
    <cellStyle name="20% - Accent3 8" xfId="1632"/>
    <cellStyle name="20% - Accent3 8 2" xfId="1633"/>
    <cellStyle name="20% - Accent3 8 2 2" xfId="1634"/>
    <cellStyle name="20% - Accent3 8 2 2 2" xfId="1635"/>
    <cellStyle name="20% - Accent3 8 2 2 3" xfId="1636"/>
    <cellStyle name="20% - Accent3 8 2 3" xfId="1637"/>
    <cellStyle name="20% - Accent3 8 2 4" xfId="1638"/>
    <cellStyle name="20% - Accent3 8 3" xfId="1639"/>
    <cellStyle name="20% - Accent3 8 3 2" xfId="1640"/>
    <cellStyle name="20% - Accent3 8 3 3" xfId="1641"/>
    <cellStyle name="20% - Accent3 8 4" xfId="1642"/>
    <cellStyle name="20% - Accent3 8 4 2" xfId="1643"/>
    <cellStyle name="20% - Accent3 8 4 3" xfId="1644"/>
    <cellStyle name="20% - Accent3 8 5" xfId="1645"/>
    <cellStyle name="20% - Accent3 8 6" xfId="1646"/>
    <cellStyle name="20% - Accent3 9" xfId="1647"/>
    <cellStyle name="20% - Accent3 9 2" xfId="1648"/>
    <cellStyle name="20% - Accent3 9 2 2" xfId="1649"/>
    <cellStyle name="20% - Accent3 9 2 2 2" xfId="1650"/>
    <cellStyle name="20% - Accent3 9 2 2 3" xfId="1651"/>
    <cellStyle name="20% - Accent3 9 2 3" xfId="1652"/>
    <cellStyle name="20% - Accent3 9 2 4" xfId="1653"/>
    <cellStyle name="20% - Accent3 9 3" xfId="1654"/>
    <cellStyle name="20% - Accent3 9 3 2" xfId="1655"/>
    <cellStyle name="20% - Accent3 9 3 3" xfId="1656"/>
    <cellStyle name="20% - Accent3 9 4" xfId="1657"/>
    <cellStyle name="20% - Accent3 9 4 2" xfId="1658"/>
    <cellStyle name="20% - Accent3 9 4 3" xfId="1659"/>
    <cellStyle name="20% - Accent3 9 5" xfId="1660"/>
    <cellStyle name="20% - Accent3 9 6" xfId="1661"/>
    <cellStyle name="20% - Accent4" xfId="182" builtinId="42" customBuiltin="1"/>
    <cellStyle name="20% - Accent4 10" xfId="1662"/>
    <cellStyle name="20% - Accent4 10 2" xfId="1663"/>
    <cellStyle name="20% - Accent4 10 2 2" xfId="1664"/>
    <cellStyle name="20% - Accent4 10 2 2 2" xfId="1665"/>
    <cellStyle name="20% - Accent4 10 2 2 3" xfId="1666"/>
    <cellStyle name="20% - Accent4 10 2 3" xfId="1667"/>
    <cellStyle name="20% - Accent4 10 2 4" xfId="1668"/>
    <cellStyle name="20% - Accent4 10 3" xfId="1669"/>
    <cellStyle name="20% - Accent4 10 3 2" xfId="1670"/>
    <cellStyle name="20% - Accent4 10 3 3" xfId="1671"/>
    <cellStyle name="20% - Accent4 10 4" xfId="1672"/>
    <cellStyle name="20% - Accent4 10 4 2" xfId="1673"/>
    <cellStyle name="20% - Accent4 10 4 3" xfId="1674"/>
    <cellStyle name="20% - Accent4 10 5" xfId="1675"/>
    <cellStyle name="20% - Accent4 10 6" xfId="1676"/>
    <cellStyle name="20% - Accent4 11" xfId="1677"/>
    <cellStyle name="20% - Accent4 11 2" xfId="1678"/>
    <cellStyle name="20% - Accent4 11 2 2" xfId="1679"/>
    <cellStyle name="20% - Accent4 11 2 2 2" xfId="1680"/>
    <cellStyle name="20% - Accent4 11 2 2 3" xfId="1681"/>
    <cellStyle name="20% - Accent4 11 2 3" xfId="1682"/>
    <cellStyle name="20% - Accent4 11 2 4" xfId="1683"/>
    <cellStyle name="20% - Accent4 11 3" xfId="1684"/>
    <cellStyle name="20% - Accent4 11 3 2" xfId="1685"/>
    <cellStyle name="20% - Accent4 11 3 3" xfId="1686"/>
    <cellStyle name="20% - Accent4 11 4" xfId="1687"/>
    <cellStyle name="20% - Accent4 11 4 2" xfId="1688"/>
    <cellStyle name="20% - Accent4 11 4 3" xfId="1689"/>
    <cellStyle name="20% - Accent4 11 5" xfId="1690"/>
    <cellStyle name="20% - Accent4 11 6" xfId="1691"/>
    <cellStyle name="20% - Accent4 12" xfId="1692"/>
    <cellStyle name="20% - Accent4 12 2" xfId="1693"/>
    <cellStyle name="20% - Accent4 12 2 2" xfId="1694"/>
    <cellStyle name="20% - Accent4 12 2 2 2" xfId="1695"/>
    <cellStyle name="20% - Accent4 12 2 2 3" xfId="1696"/>
    <cellStyle name="20% - Accent4 12 2 3" xfId="1697"/>
    <cellStyle name="20% - Accent4 12 2 4" xfId="1698"/>
    <cellStyle name="20% - Accent4 12 3" xfId="1699"/>
    <cellStyle name="20% - Accent4 12 3 2" xfId="1700"/>
    <cellStyle name="20% - Accent4 12 3 3" xfId="1701"/>
    <cellStyle name="20% - Accent4 12 4" xfId="1702"/>
    <cellStyle name="20% - Accent4 12 4 2" xfId="1703"/>
    <cellStyle name="20% - Accent4 12 4 3" xfId="1704"/>
    <cellStyle name="20% - Accent4 12 5" xfId="1705"/>
    <cellStyle name="20% - Accent4 12 6" xfId="1706"/>
    <cellStyle name="20% - Accent4 13" xfId="1707"/>
    <cellStyle name="20% - Accent4 13 2" xfId="1708"/>
    <cellStyle name="20% - Accent4 13 2 2" xfId="1709"/>
    <cellStyle name="20% - Accent4 13 2 2 2" xfId="1710"/>
    <cellStyle name="20% - Accent4 13 2 2 3" xfId="1711"/>
    <cellStyle name="20% - Accent4 13 2 3" xfId="1712"/>
    <cellStyle name="20% - Accent4 13 2 4" xfId="1713"/>
    <cellStyle name="20% - Accent4 13 3" xfId="1714"/>
    <cellStyle name="20% - Accent4 13 3 2" xfId="1715"/>
    <cellStyle name="20% - Accent4 13 3 3" xfId="1716"/>
    <cellStyle name="20% - Accent4 13 4" xfId="1717"/>
    <cellStyle name="20% - Accent4 13 4 2" xfId="1718"/>
    <cellStyle name="20% - Accent4 13 4 3" xfId="1719"/>
    <cellStyle name="20% - Accent4 13 5" xfId="1720"/>
    <cellStyle name="20% - Accent4 13 6" xfId="1721"/>
    <cellStyle name="20% - Accent4 14" xfId="1722"/>
    <cellStyle name="20% - Accent4 14 2" xfId="1723"/>
    <cellStyle name="20% - Accent4 14 2 2" xfId="1724"/>
    <cellStyle name="20% - Accent4 14 2 2 2" xfId="1725"/>
    <cellStyle name="20% - Accent4 14 2 2 3" xfId="1726"/>
    <cellStyle name="20% - Accent4 14 2 3" xfId="1727"/>
    <cellStyle name="20% - Accent4 14 2 4" xfId="1728"/>
    <cellStyle name="20% - Accent4 14 3" xfId="1729"/>
    <cellStyle name="20% - Accent4 14 3 2" xfId="1730"/>
    <cellStyle name="20% - Accent4 14 3 3" xfId="1731"/>
    <cellStyle name="20% - Accent4 14 4" xfId="1732"/>
    <cellStyle name="20% - Accent4 14 4 2" xfId="1733"/>
    <cellStyle name="20% - Accent4 14 4 3" xfId="1734"/>
    <cellStyle name="20% - Accent4 14 5" xfId="1735"/>
    <cellStyle name="20% - Accent4 14 6" xfId="1736"/>
    <cellStyle name="20% - Accent4 15" xfId="1737"/>
    <cellStyle name="20% - Accent4 15 2" xfId="1738"/>
    <cellStyle name="20% - Accent4 15 2 2" xfId="1739"/>
    <cellStyle name="20% - Accent4 15 2 2 2" xfId="1740"/>
    <cellStyle name="20% - Accent4 15 2 2 3" xfId="1741"/>
    <cellStyle name="20% - Accent4 15 2 3" xfId="1742"/>
    <cellStyle name="20% - Accent4 15 2 4" xfId="1743"/>
    <cellStyle name="20% - Accent4 15 3" xfId="1744"/>
    <cellStyle name="20% - Accent4 15 3 2" xfId="1745"/>
    <cellStyle name="20% - Accent4 15 3 3" xfId="1746"/>
    <cellStyle name="20% - Accent4 15 4" xfId="1747"/>
    <cellStyle name="20% - Accent4 15 4 2" xfId="1748"/>
    <cellStyle name="20% - Accent4 15 4 3" xfId="1749"/>
    <cellStyle name="20% - Accent4 15 5" xfId="1750"/>
    <cellStyle name="20% - Accent4 15 6" xfId="1751"/>
    <cellStyle name="20% - Accent4 16" xfId="1752"/>
    <cellStyle name="20% - Accent4 16 2" xfId="1753"/>
    <cellStyle name="20% - Accent4 16 2 2" xfId="1754"/>
    <cellStyle name="20% - Accent4 16 2 2 2" xfId="1755"/>
    <cellStyle name="20% - Accent4 16 2 2 3" xfId="1756"/>
    <cellStyle name="20% - Accent4 16 2 3" xfId="1757"/>
    <cellStyle name="20% - Accent4 16 2 4" xfId="1758"/>
    <cellStyle name="20% - Accent4 16 3" xfId="1759"/>
    <cellStyle name="20% - Accent4 16 3 2" xfId="1760"/>
    <cellStyle name="20% - Accent4 16 3 3" xfId="1761"/>
    <cellStyle name="20% - Accent4 16 4" xfId="1762"/>
    <cellStyle name="20% - Accent4 16 4 2" xfId="1763"/>
    <cellStyle name="20% - Accent4 16 4 3" xfId="1764"/>
    <cellStyle name="20% - Accent4 16 5" xfId="1765"/>
    <cellStyle name="20% - Accent4 16 6" xfId="1766"/>
    <cellStyle name="20% - Accent4 17" xfId="1767"/>
    <cellStyle name="20% - Accent4 17 2" xfId="1768"/>
    <cellStyle name="20% - Accent4 17 2 2" xfId="1769"/>
    <cellStyle name="20% - Accent4 17 2 2 2" xfId="1770"/>
    <cellStyle name="20% - Accent4 17 2 2 3" xfId="1771"/>
    <cellStyle name="20% - Accent4 17 2 3" xfId="1772"/>
    <cellStyle name="20% - Accent4 17 2 4" xfId="1773"/>
    <cellStyle name="20% - Accent4 17 3" xfId="1774"/>
    <cellStyle name="20% - Accent4 17 3 2" xfId="1775"/>
    <cellStyle name="20% - Accent4 17 3 3" xfId="1776"/>
    <cellStyle name="20% - Accent4 17 4" xfId="1777"/>
    <cellStyle name="20% - Accent4 17 4 2" xfId="1778"/>
    <cellStyle name="20% - Accent4 17 4 3" xfId="1779"/>
    <cellStyle name="20% - Accent4 17 5" xfId="1780"/>
    <cellStyle name="20% - Accent4 17 6" xfId="1781"/>
    <cellStyle name="20% - Accent4 18" xfId="1782"/>
    <cellStyle name="20% - Accent4 18 2" xfId="1783"/>
    <cellStyle name="20% - Accent4 18 2 2" xfId="1784"/>
    <cellStyle name="20% - Accent4 18 2 2 2" xfId="1785"/>
    <cellStyle name="20% - Accent4 18 2 2 3" xfId="1786"/>
    <cellStyle name="20% - Accent4 18 2 3" xfId="1787"/>
    <cellStyle name="20% - Accent4 18 2 4" xfId="1788"/>
    <cellStyle name="20% - Accent4 18 3" xfId="1789"/>
    <cellStyle name="20% - Accent4 18 3 2" xfId="1790"/>
    <cellStyle name="20% - Accent4 18 3 3" xfId="1791"/>
    <cellStyle name="20% - Accent4 18 4" xfId="1792"/>
    <cellStyle name="20% - Accent4 18 4 2" xfId="1793"/>
    <cellStyle name="20% - Accent4 18 4 3" xfId="1794"/>
    <cellStyle name="20% - Accent4 18 5" xfId="1795"/>
    <cellStyle name="20% - Accent4 18 6" xfId="1796"/>
    <cellStyle name="20% - Accent4 19" xfId="1797"/>
    <cellStyle name="20% - Accent4 19 2" xfId="1798"/>
    <cellStyle name="20% - Accent4 19 2 2" xfId="1799"/>
    <cellStyle name="20% - Accent4 19 2 2 2" xfId="1800"/>
    <cellStyle name="20% - Accent4 19 2 2 3" xfId="1801"/>
    <cellStyle name="20% - Accent4 19 2 3" xfId="1802"/>
    <cellStyle name="20% - Accent4 19 2 4" xfId="1803"/>
    <cellStyle name="20% - Accent4 19 3" xfId="1804"/>
    <cellStyle name="20% - Accent4 19 3 2" xfId="1805"/>
    <cellStyle name="20% - Accent4 19 3 3" xfId="1806"/>
    <cellStyle name="20% - Accent4 19 4" xfId="1807"/>
    <cellStyle name="20% - Accent4 19 4 2" xfId="1808"/>
    <cellStyle name="20% - Accent4 19 4 3" xfId="1809"/>
    <cellStyle name="20% - Accent4 19 5" xfId="1810"/>
    <cellStyle name="20% - Accent4 19 6" xfId="1811"/>
    <cellStyle name="20% - Accent4 2" xfId="183"/>
    <cellStyle name="20% - Accent4 2 2" xfId="558"/>
    <cellStyle name="20% - Accent4 2 3" xfId="1812"/>
    <cellStyle name="20% - Accent4 2 3 2" xfId="1813"/>
    <cellStyle name="20% - Accent4 2 3 2 2" xfId="1814"/>
    <cellStyle name="20% - Accent4 2 3 2 2 2" xfId="1815"/>
    <cellStyle name="20% - Accent4 2 3 2 2 3" xfId="1816"/>
    <cellStyle name="20% - Accent4 2 3 2 3" xfId="1817"/>
    <cellStyle name="20% - Accent4 2 3 2 4" xfId="1818"/>
    <cellStyle name="20% - Accent4 2 3 3" xfId="1819"/>
    <cellStyle name="20% - Accent4 2 3 3 2" xfId="1820"/>
    <cellStyle name="20% - Accent4 2 3 3 3" xfId="1821"/>
    <cellStyle name="20% - Accent4 2 3 4" xfId="1822"/>
    <cellStyle name="20% - Accent4 2 3 4 2" xfId="1823"/>
    <cellStyle name="20% - Accent4 2 3 4 3" xfId="1824"/>
    <cellStyle name="20% - Accent4 2 3 5" xfId="1825"/>
    <cellStyle name="20% - Accent4 2 3 6" xfId="1826"/>
    <cellStyle name="20% - Accent4 20" xfId="1827"/>
    <cellStyle name="20% - Accent4 20 2" xfId="1828"/>
    <cellStyle name="20% - Accent4 20 2 2" xfId="1829"/>
    <cellStyle name="20% - Accent4 20 2 2 2" xfId="1830"/>
    <cellStyle name="20% - Accent4 20 2 2 3" xfId="1831"/>
    <cellStyle name="20% - Accent4 20 2 3" xfId="1832"/>
    <cellStyle name="20% - Accent4 20 2 4" xfId="1833"/>
    <cellStyle name="20% - Accent4 20 3" xfId="1834"/>
    <cellStyle name="20% - Accent4 20 3 2" xfId="1835"/>
    <cellStyle name="20% - Accent4 20 3 3" xfId="1836"/>
    <cellStyle name="20% - Accent4 20 4" xfId="1837"/>
    <cellStyle name="20% - Accent4 20 4 2" xfId="1838"/>
    <cellStyle name="20% - Accent4 20 4 3" xfId="1839"/>
    <cellStyle name="20% - Accent4 20 5" xfId="1840"/>
    <cellStyle name="20% - Accent4 20 6" xfId="1841"/>
    <cellStyle name="20% - Accent4 21" xfId="1842"/>
    <cellStyle name="20% - Accent4 22" xfId="1843"/>
    <cellStyle name="20% - Accent4 22 2" xfId="1844"/>
    <cellStyle name="20% - Accent4 22 2 2" xfId="1845"/>
    <cellStyle name="20% - Accent4 22 2 2 2" xfId="1846"/>
    <cellStyle name="20% - Accent4 22 2 2 3" xfId="1847"/>
    <cellStyle name="20% - Accent4 22 2 3" xfId="1848"/>
    <cellStyle name="20% - Accent4 22 2 4" xfId="1849"/>
    <cellStyle name="20% - Accent4 22 3" xfId="1850"/>
    <cellStyle name="20% - Accent4 22 3 2" xfId="1851"/>
    <cellStyle name="20% - Accent4 22 3 3" xfId="1852"/>
    <cellStyle name="20% - Accent4 22 4" xfId="1853"/>
    <cellStyle name="20% - Accent4 22 4 2" xfId="1854"/>
    <cellStyle name="20% - Accent4 22 4 3" xfId="1855"/>
    <cellStyle name="20% - Accent4 22 5" xfId="1856"/>
    <cellStyle name="20% - Accent4 22 6" xfId="1857"/>
    <cellStyle name="20% - Accent4 23" xfId="1858"/>
    <cellStyle name="20% - Accent4 23 2" xfId="1859"/>
    <cellStyle name="20% - Accent4 23 2 2" xfId="1860"/>
    <cellStyle name="20% - Accent4 23 2 3" xfId="1861"/>
    <cellStyle name="20% - Accent4 23 3" xfId="1862"/>
    <cellStyle name="20% - Accent4 23 4" xfId="1863"/>
    <cellStyle name="20% - Accent4 24" xfId="1864"/>
    <cellStyle name="20% - Accent4 24 2" xfId="1865"/>
    <cellStyle name="20% - Accent4 24 3" xfId="1866"/>
    <cellStyle name="20% - Accent4 25" xfId="1867"/>
    <cellStyle name="20% - Accent4 25 2" xfId="1868"/>
    <cellStyle name="20% - Accent4 25 3" xfId="1869"/>
    <cellStyle name="20% - Accent4 26" xfId="1870"/>
    <cellStyle name="20% - Accent4 27" xfId="1871"/>
    <cellStyle name="20% - Accent4 28" xfId="1872"/>
    <cellStyle name="20% - Accent4 29" xfId="1873"/>
    <cellStyle name="20% - Accent4 3" xfId="184"/>
    <cellStyle name="20% - Accent4 3 2" xfId="559"/>
    <cellStyle name="20% - Accent4 3 3" xfId="1874"/>
    <cellStyle name="20% - Accent4 3 3 2" xfId="1875"/>
    <cellStyle name="20% - Accent4 3 3 2 2" xfId="1876"/>
    <cellStyle name="20% - Accent4 3 3 2 2 2" xfId="1877"/>
    <cellStyle name="20% - Accent4 3 3 2 2 3" xfId="1878"/>
    <cellStyle name="20% - Accent4 3 3 2 3" xfId="1879"/>
    <cellStyle name="20% - Accent4 3 3 2 4" xfId="1880"/>
    <cellStyle name="20% - Accent4 3 3 3" xfId="1881"/>
    <cellStyle name="20% - Accent4 3 3 3 2" xfId="1882"/>
    <cellStyle name="20% - Accent4 3 3 3 3" xfId="1883"/>
    <cellStyle name="20% - Accent4 3 3 4" xfId="1884"/>
    <cellStyle name="20% - Accent4 3 3 4 2" xfId="1885"/>
    <cellStyle name="20% - Accent4 3 3 4 3" xfId="1886"/>
    <cellStyle name="20% - Accent4 3 3 5" xfId="1887"/>
    <cellStyle name="20% - Accent4 3 3 6" xfId="1888"/>
    <cellStyle name="20% - Accent4 4" xfId="526"/>
    <cellStyle name="20% - Accent4 4 2" xfId="619"/>
    <cellStyle name="20% - Accent4 4 2 2" xfId="1889"/>
    <cellStyle name="20% - Accent4 4 2 2 2" xfId="1890"/>
    <cellStyle name="20% - Accent4 4 2 2 2 2" xfId="1891"/>
    <cellStyle name="20% - Accent4 4 2 2 2 3" xfId="1892"/>
    <cellStyle name="20% - Accent4 4 2 2 3" xfId="1893"/>
    <cellStyle name="20% - Accent4 4 2 2 4" xfId="1894"/>
    <cellStyle name="20% - Accent4 4 2 3" xfId="1895"/>
    <cellStyle name="20% - Accent4 4 2 3 2" xfId="1896"/>
    <cellStyle name="20% - Accent4 4 2 3 3" xfId="1897"/>
    <cellStyle name="20% - Accent4 4 2 4" xfId="1898"/>
    <cellStyle name="20% - Accent4 4 2 4 2" xfId="1899"/>
    <cellStyle name="20% - Accent4 4 2 4 3" xfId="1900"/>
    <cellStyle name="20% - Accent4 4 2 5" xfId="1901"/>
    <cellStyle name="20% - Accent4 4 2 6" xfId="1902"/>
    <cellStyle name="20% - Accent4 4 3" xfId="1903"/>
    <cellStyle name="20% - Accent4 4 3 2" xfId="1904"/>
    <cellStyle name="20% - Accent4 4 3 2 2" xfId="1905"/>
    <cellStyle name="20% - Accent4 4 3 2 3" xfId="1906"/>
    <cellStyle name="20% - Accent4 4 3 3" xfId="1907"/>
    <cellStyle name="20% - Accent4 4 3 4" xfId="1908"/>
    <cellStyle name="20% - Accent4 4 4" xfId="1909"/>
    <cellStyle name="20% - Accent4 4 4 2" xfId="1910"/>
    <cellStyle name="20% - Accent4 4 4 3" xfId="1911"/>
    <cellStyle name="20% - Accent4 4 5" xfId="1912"/>
    <cellStyle name="20% - Accent4 4 5 2" xfId="1913"/>
    <cellStyle name="20% - Accent4 4 5 3" xfId="1914"/>
    <cellStyle name="20% - Accent4 4 6" xfId="1915"/>
    <cellStyle name="20% - Accent4 4 7" xfId="1916"/>
    <cellStyle name="20% - Accent4 5" xfId="542"/>
    <cellStyle name="20% - Accent4 5 2" xfId="1917"/>
    <cellStyle name="20% - Accent4 5 2 2" xfId="1918"/>
    <cellStyle name="20% - Accent4 5 2 2 2" xfId="1919"/>
    <cellStyle name="20% - Accent4 5 2 2 3" xfId="1920"/>
    <cellStyle name="20% - Accent4 5 2 3" xfId="1921"/>
    <cellStyle name="20% - Accent4 5 2 4" xfId="1922"/>
    <cellStyle name="20% - Accent4 5 3" xfId="1923"/>
    <cellStyle name="20% - Accent4 5 3 2" xfId="1924"/>
    <cellStyle name="20% - Accent4 5 3 3" xfId="1925"/>
    <cellStyle name="20% - Accent4 5 4" xfId="1926"/>
    <cellStyle name="20% - Accent4 5 4 2" xfId="1927"/>
    <cellStyle name="20% - Accent4 5 4 3" xfId="1928"/>
    <cellStyle name="20% - Accent4 5 5" xfId="1929"/>
    <cellStyle name="20% - Accent4 5 6" xfId="1930"/>
    <cellStyle name="20% - Accent4 6" xfId="1931"/>
    <cellStyle name="20% - Accent4 6 2" xfId="1932"/>
    <cellStyle name="20% - Accent4 6 2 2" xfId="1933"/>
    <cellStyle name="20% - Accent4 6 2 2 2" xfId="1934"/>
    <cellStyle name="20% - Accent4 6 2 2 3" xfId="1935"/>
    <cellStyle name="20% - Accent4 6 2 3" xfId="1936"/>
    <cellStyle name="20% - Accent4 6 2 4" xfId="1937"/>
    <cellStyle name="20% - Accent4 6 3" xfId="1938"/>
    <cellStyle name="20% - Accent4 6 3 2" xfId="1939"/>
    <cellStyle name="20% - Accent4 6 3 3" xfId="1940"/>
    <cellStyle name="20% - Accent4 6 4" xfId="1941"/>
    <cellStyle name="20% - Accent4 6 4 2" xfId="1942"/>
    <cellStyle name="20% - Accent4 6 4 3" xfId="1943"/>
    <cellStyle name="20% - Accent4 6 5" xfId="1944"/>
    <cellStyle name="20% - Accent4 6 6" xfId="1945"/>
    <cellStyle name="20% - Accent4 7" xfId="1946"/>
    <cellStyle name="20% - Accent4 7 2" xfId="1947"/>
    <cellStyle name="20% - Accent4 7 2 2" xfId="1948"/>
    <cellStyle name="20% - Accent4 7 2 2 2" xfId="1949"/>
    <cellStyle name="20% - Accent4 7 2 2 3" xfId="1950"/>
    <cellStyle name="20% - Accent4 7 2 3" xfId="1951"/>
    <cellStyle name="20% - Accent4 7 2 4" xfId="1952"/>
    <cellStyle name="20% - Accent4 7 3" xfId="1953"/>
    <cellStyle name="20% - Accent4 7 3 2" xfId="1954"/>
    <cellStyle name="20% - Accent4 7 3 3" xfId="1955"/>
    <cellStyle name="20% - Accent4 7 4" xfId="1956"/>
    <cellStyle name="20% - Accent4 7 4 2" xfId="1957"/>
    <cellStyle name="20% - Accent4 7 4 3" xfId="1958"/>
    <cellStyle name="20% - Accent4 7 5" xfId="1959"/>
    <cellStyle name="20% - Accent4 7 6" xfId="1960"/>
    <cellStyle name="20% - Accent4 8" xfId="1961"/>
    <cellStyle name="20% - Accent4 8 2" xfId="1962"/>
    <cellStyle name="20% - Accent4 8 2 2" xfId="1963"/>
    <cellStyle name="20% - Accent4 8 2 2 2" xfId="1964"/>
    <cellStyle name="20% - Accent4 8 2 2 3" xfId="1965"/>
    <cellStyle name="20% - Accent4 8 2 3" xfId="1966"/>
    <cellStyle name="20% - Accent4 8 2 4" xfId="1967"/>
    <cellStyle name="20% - Accent4 8 3" xfId="1968"/>
    <cellStyle name="20% - Accent4 8 3 2" xfId="1969"/>
    <cellStyle name="20% - Accent4 8 3 3" xfId="1970"/>
    <cellStyle name="20% - Accent4 8 4" xfId="1971"/>
    <cellStyle name="20% - Accent4 8 4 2" xfId="1972"/>
    <cellStyle name="20% - Accent4 8 4 3" xfId="1973"/>
    <cellStyle name="20% - Accent4 8 5" xfId="1974"/>
    <cellStyle name="20% - Accent4 8 6" xfId="1975"/>
    <cellStyle name="20% - Accent4 9" xfId="1976"/>
    <cellStyle name="20% - Accent4 9 2" xfId="1977"/>
    <cellStyle name="20% - Accent4 9 2 2" xfId="1978"/>
    <cellStyle name="20% - Accent4 9 2 2 2" xfId="1979"/>
    <cellStyle name="20% - Accent4 9 2 2 3" xfId="1980"/>
    <cellStyle name="20% - Accent4 9 2 3" xfId="1981"/>
    <cellStyle name="20% - Accent4 9 2 4" xfId="1982"/>
    <cellStyle name="20% - Accent4 9 3" xfId="1983"/>
    <cellStyle name="20% - Accent4 9 3 2" xfId="1984"/>
    <cellStyle name="20% - Accent4 9 3 3" xfId="1985"/>
    <cellStyle name="20% - Accent4 9 4" xfId="1986"/>
    <cellStyle name="20% - Accent4 9 4 2" xfId="1987"/>
    <cellStyle name="20% - Accent4 9 4 3" xfId="1988"/>
    <cellStyle name="20% - Accent4 9 5" xfId="1989"/>
    <cellStyle name="20% - Accent4 9 6" xfId="1990"/>
    <cellStyle name="20% - Accent5" xfId="185" builtinId="46" customBuiltin="1"/>
    <cellStyle name="20% - Accent5 10" xfId="1991"/>
    <cellStyle name="20% - Accent5 10 2" xfId="1992"/>
    <cellStyle name="20% - Accent5 10 2 2" xfId="1993"/>
    <cellStyle name="20% - Accent5 10 2 2 2" xfId="1994"/>
    <cellStyle name="20% - Accent5 10 2 2 3" xfId="1995"/>
    <cellStyle name="20% - Accent5 10 2 3" xfId="1996"/>
    <cellStyle name="20% - Accent5 10 2 4" xfId="1997"/>
    <cellStyle name="20% - Accent5 10 3" xfId="1998"/>
    <cellStyle name="20% - Accent5 10 3 2" xfId="1999"/>
    <cellStyle name="20% - Accent5 10 3 3" xfId="2000"/>
    <cellStyle name="20% - Accent5 10 4" xfId="2001"/>
    <cellStyle name="20% - Accent5 10 4 2" xfId="2002"/>
    <cellStyle name="20% - Accent5 10 4 3" xfId="2003"/>
    <cellStyle name="20% - Accent5 10 5" xfId="2004"/>
    <cellStyle name="20% - Accent5 10 6" xfId="2005"/>
    <cellStyle name="20% - Accent5 11" xfId="2006"/>
    <cellStyle name="20% - Accent5 11 2" xfId="2007"/>
    <cellStyle name="20% - Accent5 11 2 2" xfId="2008"/>
    <cellStyle name="20% - Accent5 11 2 2 2" xfId="2009"/>
    <cellStyle name="20% - Accent5 11 2 2 3" xfId="2010"/>
    <cellStyle name="20% - Accent5 11 2 3" xfId="2011"/>
    <cellStyle name="20% - Accent5 11 2 4" xfId="2012"/>
    <cellStyle name="20% - Accent5 11 3" xfId="2013"/>
    <cellStyle name="20% - Accent5 11 3 2" xfId="2014"/>
    <cellStyle name="20% - Accent5 11 3 3" xfId="2015"/>
    <cellStyle name="20% - Accent5 11 4" xfId="2016"/>
    <cellStyle name="20% - Accent5 11 4 2" xfId="2017"/>
    <cellStyle name="20% - Accent5 11 4 3" xfId="2018"/>
    <cellStyle name="20% - Accent5 11 5" xfId="2019"/>
    <cellStyle name="20% - Accent5 11 6" xfId="2020"/>
    <cellStyle name="20% - Accent5 12" xfId="2021"/>
    <cellStyle name="20% - Accent5 12 2" xfId="2022"/>
    <cellStyle name="20% - Accent5 12 2 2" xfId="2023"/>
    <cellStyle name="20% - Accent5 12 2 2 2" xfId="2024"/>
    <cellStyle name="20% - Accent5 12 2 2 3" xfId="2025"/>
    <cellStyle name="20% - Accent5 12 2 3" xfId="2026"/>
    <cellStyle name="20% - Accent5 12 2 4" xfId="2027"/>
    <cellStyle name="20% - Accent5 12 3" xfId="2028"/>
    <cellStyle name="20% - Accent5 12 3 2" xfId="2029"/>
    <cellStyle name="20% - Accent5 12 3 3" xfId="2030"/>
    <cellStyle name="20% - Accent5 12 4" xfId="2031"/>
    <cellStyle name="20% - Accent5 12 4 2" xfId="2032"/>
    <cellStyle name="20% - Accent5 12 4 3" xfId="2033"/>
    <cellStyle name="20% - Accent5 12 5" xfId="2034"/>
    <cellStyle name="20% - Accent5 12 6" xfId="2035"/>
    <cellStyle name="20% - Accent5 13" xfId="2036"/>
    <cellStyle name="20% - Accent5 13 2" xfId="2037"/>
    <cellStyle name="20% - Accent5 13 2 2" xfId="2038"/>
    <cellStyle name="20% - Accent5 13 2 2 2" xfId="2039"/>
    <cellStyle name="20% - Accent5 13 2 2 3" xfId="2040"/>
    <cellStyle name="20% - Accent5 13 2 3" xfId="2041"/>
    <cellStyle name="20% - Accent5 13 2 4" xfId="2042"/>
    <cellStyle name="20% - Accent5 13 3" xfId="2043"/>
    <cellStyle name="20% - Accent5 13 3 2" xfId="2044"/>
    <cellStyle name="20% - Accent5 13 3 3" xfId="2045"/>
    <cellStyle name="20% - Accent5 13 4" xfId="2046"/>
    <cellStyle name="20% - Accent5 13 4 2" xfId="2047"/>
    <cellStyle name="20% - Accent5 13 4 3" xfId="2048"/>
    <cellStyle name="20% - Accent5 13 5" xfId="2049"/>
    <cellStyle name="20% - Accent5 13 6" xfId="2050"/>
    <cellStyle name="20% - Accent5 14" xfId="2051"/>
    <cellStyle name="20% - Accent5 14 2" xfId="2052"/>
    <cellStyle name="20% - Accent5 14 2 2" xfId="2053"/>
    <cellStyle name="20% - Accent5 14 2 2 2" xfId="2054"/>
    <cellStyle name="20% - Accent5 14 2 2 3" xfId="2055"/>
    <cellStyle name="20% - Accent5 14 2 3" xfId="2056"/>
    <cellStyle name="20% - Accent5 14 2 4" xfId="2057"/>
    <cellStyle name="20% - Accent5 14 3" xfId="2058"/>
    <cellStyle name="20% - Accent5 14 3 2" xfId="2059"/>
    <cellStyle name="20% - Accent5 14 3 3" xfId="2060"/>
    <cellStyle name="20% - Accent5 14 4" xfId="2061"/>
    <cellStyle name="20% - Accent5 14 4 2" xfId="2062"/>
    <cellStyle name="20% - Accent5 14 4 3" xfId="2063"/>
    <cellStyle name="20% - Accent5 14 5" xfId="2064"/>
    <cellStyle name="20% - Accent5 14 6" xfId="2065"/>
    <cellStyle name="20% - Accent5 15" xfId="2066"/>
    <cellStyle name="20% - Accent5 15 2" xfId="2067"/>
    <cellStyle name="20% - Accent5 15 2 2" xfId="2068"/>
    <cellStyle name="20% - Accent5 15 2 2 2" xfId="2069"/>
    <cellStyle name="20% - Accent5 15 2 2 3" xfId="2070"/>
    <cellStyle name="20% - Accent5 15 2 3" xfId="2071"/>
    <cellStyle name="20% - Accent5 15 2 4" xfId="2072"/>
    <cellStyle name="20% - Accent5 15 3" xfId="2073"/>
    <cellStyle name="20% - Accent5 15 3 2" xfId="2074"/>
    <cellStyle name="20% - Accent5 15 3 3" xfId="2075"/>
    <cellStyle name="20% - Accent5 15 4" xfId="2076"/>
    <cellStyle name="20% - Accent5 15 4 2" xfId="2077"/>
    <cellStyle name="20% - Accent5 15 4 3" xfId="2078"/>
    <cellStyle name="20% - Accent5 15 5" xfId="2079"/>
    <cellStyle name="20% - Accent5 15 6" xfId="2080"/>
    <cellStyle name="20% - Accent5 16" xfId="2081"/>
    <cellStyle name="20% - Accent5 16 2" xfId="2082"/>
    <cellStyle name="20% - Accent5 16 2 2" xfId="2083"/>
    <cellStyle name="20% - Accent5 16 2 2 2" xfId="2084"/>
    <cellStyle name="20% - Accent5 16 2 2 3" xfId="2085"/>
    <cellStyle name="20% - Accent5 16 2 3" xfId="2086"/>
    <cellStyle name="20% - Accent5 16 2 4" xfId="2087"/>
    <cellStyle name="20% - Accent5 16 3" xfId="2088"/>
    <cellStyle name="20% - Accent5 16 3 2" xfId="2089"/>
    <cellStyle name="20% - Accent5 16 3 3" xfId="2090"/>
    <cellStyle name="20% - Accent5 16 4" xfId="2091"/>
    <cellStyle name="20% - Accent5 16 4 2" xfId="2092"/>
    <cellStyle name="20% - Accent5 16 4 3" xfId="2093"/>
    <cellStyle name="20% - Accent5 16 5" xfId="2094"/>
    <cellStyle name="20% - Accent5 16 6" xfId="2095"/>
    <cellStyle name="20% - Accent5 17" xfId="2096"/>
    <cellStyle name="20% - Accent5 17 2" xfId="2097"/>
    <cellStyle name="20% - Accent5 17 2 2" xfId="2098"/>
    <cellStyle name="20% - Accent5 17 2 2 2" xfId="2099"/>
    <cellStyle name="20% - Accent5 17 2 2 3" xfId="2100"/>
    <cellStyle name="20% - Accent5 17 2 3" xfId="2101"/>
    <cellStyle name="20% - Accent5 17 2 4" xfId="2102"/>
    <cellStyle name="20% - Accent5 17 3" xfId="2103"/>
    <cellStyle name="20% - Accent5 17 3 2" xfId="2104"/>
    <cellStyle name="20% - Accent5 17 3 3" xfId="2105"/>
    <cellStyle name="20% - Accent5 17 4" xfId="2106"/>
    <cellStyle name="20% - Accent5 17 4 2" xfId="2107"/>
    <cellStyle name="20% - Accent5 17 4 3" xfId="2108"/>
    <cellStyle name="20% - Accent5 17 5" xfId="2109"/>
    <cellStyle name="20% - Accent5 17 6" xfId="2110"/>
    <cellStyle name="20% - Accent5 18" xfId="2111"/>
    <cellStyle name="20% - Accent5 18 2" xfId="2112"/>
    <cellStyle name="20% - Accent5 18 2 2" xfId="2113"/>
    <cellStyle name="20% - Accent5 18 2 2 2" xfId="2114"/>
    <cellStyle name="20% - Accent5 18 2 2 3" xfId="2115"/>
    <cellStyle name="20% - Accent5 18 2 3" xfId="2116"/>
    <cellStyle name="20% - Accent5 18 2 4" xfId="2117"/>
    <cellStyle name="20% - Accent5 18 3" xfId="2118"/>
    <cellStyle name="20% - Accent5 18 3 2" xfId="2119"/>
    <cellStyle name="20% - Accent5 18 3 3" xfId="2120"/>
    <cellStyle name="20% - Accent5 18 4" xfId="2121"/>
    <cellStyle name="20% - Accent5 18 4 2" xfId="2122"/>
    <cellStyle name="20% - Accent5 18 4 3" xfId="2123"/>
    <cellStyle name="20% - Accent5 18 5" xfId="2124"/>
    <cellStyle name="20% - Accent5 18 6" xfId="2125"/>
    <cellStyle name="20% - Accent5 19" xfId="2126"/>
    <cellStyle name="20% - Accent5 19 2" xfId="2127"/>
    <cellStyle name="20% - Accent5 19 2 2" xfId="2128"/>
    <cellStyle name="20% - Accent5 19 2 2 2" xfId="2129"/>
    <cellStyle name="20% - Accent5 19 2 2 3" xfId="2130"/>
    <cellStyle name="20% - Accent5 19 2 3" xfId="2131"/>
    <cellStyle name="20% - Accent5 19 2 4" xfId="2132"/>
    <cellStyle name="20% - Accent5 19 3" xfId="2133"/>
    <cellStyle name="20% - Accent5 19 3 2" xfId="2134"/>
    <cellStyle name="20% - Accent5 19 3 3" xfId="2135"/>
    <cellStyle name="20% - Accent5 19 4" xfId="2136"/>
    <cellStyle name="20% - Accent5 19 4 2" xfId="2137"/>
    <cellStyle name="20% - Accent5 19 4 3" xfId="2138"/>
    <cellStyle name="20% - Accent5 19 5" xfId="2139"/>
    <cellStyle name="20% - Accent5 19 6" xfId="2140"/>
    <cellStyle name="20% - Accent5 2" xfId="186"/>
    <cellStyle name="20% - Accent5 2 2" xfId="560"/>
    <cellStyle name="20% - Accent5 2 3" xfId="2141"/>
    <cellStyle name="20% - Accent5 2 3 2" xfId="2142"/>
    <cellStyle name="20% - Accent5 2 3 2 2" xfId="2143"/>
    <cellStyle name="20% - Accent5 2 3 2 2 2" xfId="2144"/>
    <cellStyle name="20% - Accent5 2 3 2 2 3" xfId="2145"/>
    <cellStyle name="20% - Accent5 2 3 2 3" xfId="2146"/>
    <cellStyle name="20% - Accent5 2 3 2 4" xfId="2147"/>
    <cellStyle name="20% - Accent5 2 3 3" xfId="2148"/>
    <cellStyle name="20% - Accent5 2 3 3 2" xfId="2149"/>
    <cellStyle name="20% - Accent5 2 3 3 3" xfId="2150"/>
    <cellStyle name="20% - Accent5 2 3 4" xfId="2151"/>
    <cellStyle name="20% - Accent5 2 3 4 2" xfId="2152"/>
    <cellStyle name="20% - Accent5 2 3 4 3" xfId="2153"/>
    <cellStyle name="20% - Accent5 2 3 5" xfId="2154"/>
    <cellStyle name="20% - Accent5 2 3 6" xfId="2155"/>
    <cellStyle name="20% - Accent5 20" xfId="2156"/>
    <cellStyle name="20% - Accent5 20 2" xfId="2157"/>
    <cellStyle name="20% - Accent5 20 2 2" xfId="2158"/>
    <cellStyle name="20% - Accent5 20 2 2 2" xfId="2159"/>
    <cellStyle name="20% - Accent5 20 2 2 3" xfId="2160"/>
    <cellStyle name="20% - Accent5 20 2 3" xfId="2161"/>
    <cellStyle name="20% - Accent5 20 2 4" xfId="2162"/>
    <cellStyle name="20% - Accent5 20 3" xfId="2163"/>
    <cellStyle name="20% - Accent5 20 3 2" xfId="2164"/>
    <cellStyle name="20% - Accent5 20 3 3" xfId="2165"/>
    <cellStyle name="20% - Accent5 20 4" xfId="2166"/>
    <cellStyle name="20% - Accent5 20 4 2" xfId="2167"/>
    <cellStyle name="20% - Accent5 20 4 3" xfId="2168"/>
    <cellStyle name="20% - Accent5 20 5" xfId="2169"/>
    <cellStyle name="20% - Accent5 20 6" xfId="2170"/>
    <cellStyle name="20% - Accent5 21" xfId="2171"/>
    <cellStyle name="20% - Accent5 22" xfId="2172"/>
    <cellStyle name="20% - Accent5 22 2" xfId="2173"/>
    <cellStyle name="20% - Accent5 22 2 2" xfId="2174"/>
    <cellStyle name="20% - Accent5 22 2 2 2" xfId="2175"/>
    <cellStyle name="20% - Accent5 22 2 2 3" xfId="2176"/>
    <cellStyle name="20% - Accent5 22 2 3" xfId="2177"/>
    <cellStyle name="20% - Accent5 22 2 4" xfId="2178"/>
    <cellStyle name="20% - Accent5 22 3" xfId="2179"/>
    <cellStyle name="20% - Accent5 22 3 2" xfId="2180"/>
    <cellStyle name="20% - Accent5 22 3 3" xfId="2181"/>
    <cellStyle name="20% - Accent5 22 4" xfId="2182"/>
    <cellStyle name="20% - Accent5 22 4 2" xfId="2183"/>
    <cellStyle name="20% - Accent5 22 4 3" xfId="2184"/>
    <cellStyle name="20% - Accent5 22 5" xfId="2185"/>
    <cellStyle name="20% - Accent5 22 6" xfId="2186"/>
    <cellStyle name="20% - Accent5 23" xfId="2187"/>
    <cellStyle name="20% - Accent5 23 2" xfId="2188"/>
    <cellStyle name="20% - Accent5 23 2 2" xfId="2189"/>
    <cellStyle name="20% - Accent5 23 2 3" xfId="2190"/>
    <cellStyle name="20% - Accent5 23 3" xfId="2191"/>
    <cellStyle name="20% - Accent5 23 4" xfId="2192"/>
    <cellStyle name="20% - Accent5 24" xfId="2193"/>
    <cellStyle name="20% - Accent5 24 2" xfId="2194"/>
    <cellStyle name="20% - Accent5 24 3" xfId="2195"/>
    <cellStyle name="20% - Accent5 25" xfId="2196"/>
    <cellStyle name="20% - Accent5 25 2" xfId="2197"/>
    <cellStyle name="20% - Accent5 25 3" xfId="2198"/>
    <cellStyle name="20% - Accent5 26" xfId="2199"/>
    <cellStyle name="20% - Accent5 27" xfId="2200"/>
    <cellStyle name="20% - Accent5 28" xfId="2201"/>
    <cellStyle name="20% - Accent5 3" xfId="187"/>
    <cellStyle name="20% - Accent5 3 2" xfId="561"/>
    <cellStyle name="20% - Accent5 3 3" xfId="2202"/>
    <cellStyle name="20% - Accent5 3 3 2" xfId="2203"/>
    <cellStyle name="20% - Accent5 3 3 2 2" xfId="2204"/>
    <cellStyle name="20% - Accent5 3 3 2 2 2" xfId="2205"/>
    <cellStyle name="20% - Accent5 3 3 2 2 3" xfId="2206"/>
    <cellStyle name="20% - Accent5 3 3 2 3" xfId="2207"/>
    <cellStyle name="20% - Accent5 3 3 2 4" xfId="2208"/>
    <cellStyle name="20% - Accent5 3 3 3" xfId="2209"/>
    <cellStyle name="20% - Accent5 3 3 3 2" xfId="2210"/>
    <cellStyle name="20% - Accent5 3 3 3 3" xfId="2211"/>
    <cellStyle name="20% - Accent5 3 3 4" xfId="2212"/>
    <cellStyle name="20% - Accent5 3 3 4 2" xfId="2213"/>
    <cellStyle name="20% - Accent5 3 3 4 3" xfId="2214"/>
    <cellStyle name="20% - Accent5 3 3 5" xfId="2215"/>
    <cellStyle name="20% - Accent5 3 3 6" xfId="2216"/>
    <cellStyle name="20% - Accent5 4" xfId="528"/>
    <cellStyle name="20% - Accent5 4 2" xfId="621"/>
    <cellStyle name="20% - Accent5 4 2 2" xfId="2217"/>
    <cellStyle name="20% - Accent5 4 2 2 2" xfId="2218"/>
    <cellStyle name="20% - Accent5 4 2 2 2 2" xfId="2219"/>
    <cellStyle name="20% - Accent5 4 2 2 2 3" xfId="2220"/>
    <cellStyle name="20% - Accent5 4 2 2 3" xfId="2221"/>
    <cellStyle name="20% - Accent5 4 2 2 4" xfId="2222"/>
    <cellStyle name="20% - Accent5 4 2 3" xfId="2223"/>
    <cellStyle name="20% - Accent5 4 2 3 2" xfId="2224"/>
    <cellStyle name="20% - Accent5 4 2 3 3" xfId="2225"/>
    <cellStyle name="20% - Accent5 4 2 4" xfId="2226"/>
    <cellStyle name="20% - Accent5 4 2 4 2" xfId="2227"/>
    <cellStyle name="20% - Accent5 4 2 4 3" xfId="2228"/>
    <cellStyle name="20% - Accent5 4 2 5" xfId="2229"/>
    <cellStyle name="20% - Accent5 4 2 6" xfId="2230"/>
    <cellStyle name="20% - Accent5 4 3" xfId="2231"/>
    <cellStyle name="20% - Accent5 4 3 2" xfId="2232"/>
    <cellStyle name="20% - Accent5 4 3 2 2" xfId="2233"/>
    <cellStyle name="20% - Accent5 4 3 2 3" xfId="2234"/>
    <cellStyle name="20% - Accent5 4 3 3" xfId="2235"/>
    <cellStyle name="20% - Accent5 4 3 4" xfId="2236"/>
    <cellStyle name="20% - Accent5 4 4" xfId="2237"/>
    <cellStyle name="20% - Accent5 4 4 2" xfId="2238"/>
    <cellStyle name="20% - Accent5 4 4 3" xfId="2239"/>
    <cellStyle name="20% - Accent5 4 5" xfId="2240"/>
    <cellStyle name="20% - Accent5 4 5 2" xfId="2241"/>
    <cellStyle name="20% - Accent5 4 5 3" xfId="2242"/>
    <cellStyle name="20% - Accent5 4 6" xfId="2243"/>
    <cellStyle name="20% - Accent5 4 7" xfId="2244"/>
    <cellStyle name="20% - Accent5 5" xfId="544"/>
    <cellStyle name="20% - Accent5 5 2" xfId="2245"/>
    <cellStyle name="20% - Accent5 5 2 2" xfId="2246"/>
    <cellStyle name="20% - Accent5 5 2 2 2" xfId="2247"/>
    <cellStyle name="20% - Accent5 5 2 2 3" xfId="2248"/>
    <cellStyle name="20% - Accent5 5 2 3" xfId="2249"/>
    <cellStyle name="20% - Accent5 5 2 4" xfId="2250"/>
    <cellStyle name="20% - Accent5 5 3" xfId="2251"/>
    <cellStyle name="20% - Accent5 5 3 2" xfId="2252"/>
    <cellStyle name="20% - Accent5 5 3 3" xfId="2253"/>
    <cellStyle name="20% - Accent5 5 4" xfId="2254"/>
    <cellStyle name="20% - Accent5 5 4 2" xfId="2255"/>
    <cellStyle name="20% - Accent5 5 4 3" xfId="2256"/>
    <cellStyle name="20% - Accent5 5 5" xfId="2257"/>
    <cellStyle name="20% - Accent5 5 6" xfId="2258"/>
    <cellStyle name="20% - Accent5 6" xfId="2259"/>
    <cellStyle name="20% - Accent5 6 2" xfId="2260"/>
    <cellStyle name="20% - Accent5 6 2 2" xfId="2261"/>
    <cellStyle name="20% - Accent5 6 2 2 2" xfId="2262"/>
    <cellStyle name="20% - Accent5 6 2 2 3" xfId="2263"/>
    <cellStyle name="20% - Accent5 6 2 3" xfId="2264"/>
    <cellStyle name="20% - Accent5 6 2 4" xfId="2265"/>
    <cellStyle name="20% - Accent5 6 3" xfId="2266"/>
    <cellStyle name="20% - Accent5 6 3 2" xfId="2267"/>
    <cellStyle name="20% - Accent5 6 3 3" xfId="2268"/>
    <cellStyle name="20% - Accent5 6 4" xfId="2269"/>
    <cellStyle name="20% - Accent5 6 4 2" xfId="2270"/>
    <cellStyle name="20% - Accent5 6 4 3" xfId="2271"/>
    <cellStyle name="20% - Accent5 6 5" xfId="2272"/>
    <cellStyle name="20% - Accent5 6 6" xfId="2273"/>
    <cellStyle name="20% - Accent5 7" xfId="2274"/>
    <cellStyle name="20% - Accent5 7 2" xfId="2275"/>
    <cellStyle name="20% - Accent5 7 2 2" xfId="2276"/>
    <cellStyle name="20% - Accent5 7 2 2 2" xfId="2277"/>
    <cellStyle name="20% - Accent5 7 2 2 3" xfId="2278"/>
    <cellStyle name="20% - Accent5 7 2 3" xfId="2279"/>
    <cellStyle name="20% - Accent5 7 2 4" xfId="2280"/>
    <cellStyle name="20% - Accent5 7 3" xfId="2281"/>
    <cellStyle name="20% - Accent5 7 3 2" xfId="2282"/>
    <cellStyle name="20% - Accent5 7 3 3" xfId="2283"/>
    <cellStyle name="20% - Accent5 7 4" xfId="2284"/>
    <cellStyle name="20% - Accent5 7 4 2" xfId="2285"/>
    <cellStyle name="20% - Accent5 7 4 3" xfId="2286"/>
    <cellStyle name="20% - Accent5 7 5" xfId="2287"/>
    <cellStyle name="20% - Accent5 7 6" xfId="2288"/>
    <cellStyle name="20% - Accent5 8" xfId="2289"/>
    <cellStyle name="20% - Accent5 8 2" xfId="2290"/>
    <cellStyle name="20% - Accent5 8 2 2" xfId="2291"/>
    <cellStyle name="20% - Accent5 8 2 2 2" xfId="2292"/>
    <cellStyle name="20% - Accent5 8 2 2 3" xfId="2293"/>
    <cellStyle name="20% - Accent5 8 2 3" xfId="2294"/>
    <cellStyle name="20% - Accent5 8 2 4" xfId="2295"/>
    <cellStyle name="20% - Accent5 8 3" xfId="2296"/>
    <cellStyle name="20% - Accent5 8 3 2" xfId="2297"/>
    <cellStyle name="20% - Accent5 8 3 3" xfId="2298"/>
    <cellStyle name="20% - Accent5 8 4" xfId="2299"/>
    <cellStyle name="20% - Accent5 8 4 2" xfId="2300"/>
    <cellStyle name="20% - Accent5 8 4 3" xfId="2301"/>
    <cellStyle name="20% - Accent5 8 5" xfId="2302"/>
    <cellStyle name="20% - Accent5 8 6" xfId="2303"/>
    <cellStyle name="20% - Accent5 9" xfId="2304"/>
    <cellStyle name="20% - Accent5 9 2" xfId="2305"/>
    <cellStyle name="20% - Accent5 9 2 2" xfId="2306"/>
    <cellStyle name="20% - Accent5 9 2 2 2" xfId="2307"/>
    <cellStyle name="20% - Accent5 9 2 2 3" xfId="2308"/>
    <cellStyle name="20% - Accent5 9 2 3" xfId="2309"/>
    <cellStyle name="20% - Accent5 9 2 4" xfId="2310"/>
    <cellStyle name="20% - Accent5 9 3" xfId="2311"/>
    <cellStyle name="20% - Accent5 9 3 2" xfId="2312"/>
    <cellStyle name="20% - Accent5 9 3 3" xfId="2313"/>
    <cellStyle name="20% - Accent5 9 4" xfId="2314"/>
    <cellStyle name="20% - Accent5 9 4 2" xfId="2315"/>
    <cellStyle name="20% - Accent5 9 4 3" xfId="2316"/>
    <cellStyle name="20% - Accent5 9 5" xfId="2317"/>
    <cellStyle name="20% - Accent5 9 6" xfId="2318"/>
    <cellStyle name="20% - Accent6" xfId="188" builtinId="50" customBuiltin="1"/>
    <cellStyle name="20% - Accent6 10" xfId="2319"/>
    <cellStyle name="20% - Accent6 10 2" xfId="2320"/>
    <cellStyle name="20% - Accent6 10 2 2" xfId="2321"/>
    <cellStyle name="20% - Accent6 10 2 2 2" xfId="2322"/>
    <cellStyle name="20% - Accent6 10 2 2 3" xfId="2323"/>
    <cellStyle name="20% - Accent6 10 2 3" xfId="2324"/>
    <cellStyle name="20% - Accent6 10 2 4" xfId="2325"/>
    <cellStyle name="20% - Accent6 10 3" xfId="2326"/>
    <cellStyle name="20% - Accent6 10 3 2" xfId="2327"/>
    <cellStyle name="20% - Accent6 10 3 3" xfId="2328"/>
    <cellStyle name="20% - Accent6 10 4" xfId="2329"/>
    <cellStyle name="20% - Accent6 10 4 2" xfId="2330"/>
    <cellStyle name="20% - Accent6 10 4 3" xfId="2331"/>
    <cellStyle name="20% - Accent6 10 5" xfId="2332"/>
    <cellStyle name="20% - Accent6 10 6" xfId="2333"/>
    <cellStyle name="20% - Accent6 11" xfId="2334"/>
    <cellStyle name="20% - Accent6 11 2" xfId="2335"/>
    <cellStyle name="20% - Accent6 11 2 2" xfId="2336"/>
    <cellStyle name="20% - Accent6 11 2 2 2" xfId="2337"/>
    <cellStyle name="20% - Accent6 11 2 2 3" xfId="2338"/>
    <cellStyle name="20% - Accent6 11 2 3" xfId="2339"/>
    <cellStyle name="20% - Accent6 11 2 4" xfId="2340"/>
    <cellStyle name="20% - Accent6 11 3" xfId="2341"/>
    <cellStyle name="20% - Accent6 11 3 2" xfId="2342"/>
    <cellStyle name="20% - Accent6 11 3 3" xfId="2343"/>
    <cellStyle name="20% - Accent6 11 4" xfId="2344"/>
    <cellStyle name="20% - Accent6 11 4 2" xfId="2345"/>
    <cellStyle name="20% - Accent6 11 4 3" xfId="2346"/>
    <cellStyle name="20% - Accent6 11 5" xfId="2347"/>
    <cellStyle name="20% - Accent6 11 6" xfId="2348"/>
    <cellStyle name="20% - Accent6 12" xfId="2349"/>
    <cellStyle name="20% - Accent6 12 2" xfId="2350"/>
    <cellStyle name="20% - Accent6 12 2 2" xfId="2351"/>
    <cellStyle name="20% - Accent6 12 2 2 2" xfId="2352"/>
    <cellStyle name="20% - Accent6 12 2 2 3" xfId="2353"/>
    <cellStyle name="20% - Accent6 12 2 3" xfId="2354"/>
    <cellStyle name="20% - Accent6 12 2 4" xfId="2355"/>
    <cellStyle name="20% - Accent6 12 3" xfId="2356"/>
    <cellStyle name="20% - Accent6 12 3 2" xfId="2357"/>
    <cellStyle name="20% - Accent6 12 3 3" xfId="2358"/>
    <cellStyle name="20% - Accent6 12 4" xfId="2359"/>
    <cellStyle name="20% - Accent6 12 4 2" xfId="2360"/>
    <cellStyle name="20% - Accent6 12 4 3" xfId="2361"/>
    <cellStyle name="20% - Accent6 12 5" xfId="2362"/>
    <cellStyle name="20% - Accent6 12 6" xfId="2363"/>
    <cellStyle name="20% - Accent6 13" xfId="2364"/>
    <cellStyle name="20% - Accent6 13 2" xfId="2365"/>
    <cellStyle name="20% - Accent6 13 2 2" xfId="2366"/>
    <cellStyle name="20% - Accent6 13 2 2 2" xfId="2367"/>
    <cellStyle name="20% - Accent6 13 2 2 3" xfId="2368"/>
    <cellStyle name="20% - Accent6 13 2 3" xfId="2369"/>
    <cellStyle name="20% - Accent6 13 2 4" xfId="2370"/>
    <cellStyle name="20% - Accent6 13 3" xfId="2371"/>
    <cellStyle name="20% - Accent6 13 3 2" xfId="2372"/>
    <cellStyle name="20% - Accent6 13 3 3" xfId="2373"/>
    <cellStyle name="20% - Accent6 13 4" xfId="2374"/>
    <cellStyle name="20% - Accent6 13 4 2" xfId="2375"/>
    <cellStyle name="20% - Accent6 13 4 3" xfId="2376"/>
    <cellStyle name="20% - Accent6 13 5" xfId="2377"/>
    <cellStyle name="20% - Accent6 13 6" xfId="2378"/>
    <cellStyle name="20% - Accent6 14" xfId="2379"/>
    <cellStyle name="20% - Accent6 14 2" xfId="2380"/>
    <cellStyle name="20% - Accent6 14 2 2" xfId="2381"/>
    <cellStyle name="20% - Accent6 14 2 2 2" xfId="2382"/>
    <cellStyle name="20% - Accent6 14 2 2 3" xfId="2383"/>
    <cellStyle name="20% - Accent6 14 2 3" xfId="2384"/>
    <cellStyle name="20% - Accent6 14 2 4" xfId="2385"/>
    <cellStyle name="20% - Accent6 14 3" xfId="2386"/>
    <cellStyle name="20% - Accent6 14 3 2" xfId="2387"/>
    <cellStyle name="20% - Accent6 14 3 3" xfId="2388"/>
    <cellStyle name="20% - Accent6 14 4" xfId="2389"/>
    <cellStyle name="20% - Accent6 14 4 2" xfId="2390"/>
    <cellStyle name="20% - Accent6 14 4 3" xfId="2391"/>
    <cellStyle name="20% - Accent6 14 5" xfId="2392"/>
    <cellStyle name="20% - Accent6 14 6" xfId="2393"/>
    <cellStyle name="20% - Accent6 15" xfId="2394"/>
    <cellStyle name="20% - Accent6 15 2" xfId="2395"/>
    <cellStyle name="20% - Accent6 15 2 2" xfId="2396"/>
    <cellStyle name="20% - Accent6 15 2 2 2" xfId="2397"/>
    <cellStyle name="20% - Accent6 15 2 2 3" xfId="2398"/>
    <cellStyle name="20% - Accent6 15 2 3" xfId="2399"/>
    <cellStyle name="20% - Accent6 15 2 4" xfId="2400"/>
    <cellStyle name="20% - Accent6 15 3" xfId="2401"/>
    <cellStyle name="20% - Accent6 15 3 2" xfId="2402"/>
    <cellStyle name="20% - Accent6 15 3 3" xfId="2403"/>
    <cellStyle name="20% - Accent6 15 4" xfId="2404"/>
    <cellStyle name="20% - Accent6 15 4 2" xfId="2405"/>
    <cellStyle name="20% - Accent6 15 4 3" xfId="2406"/>
    <cellStyle name="20% - Accent6 15 5" xfId="2407"/>
    <cellStyle name="20% - Accent6 15 6" xfId="2408"/>
    <cellStyle name="20% - Accent6 16" xfId="2409"/>
    <cellStyle name="20% - Accent6 16 2" xfId="2410"/>
    <cellStyle name="20% - Accent6 16 2 2" xfId="2411"/>
    <cellStyle name="20% - Accent6 16 2 2 2" xfId="2412"/>
    <cellStyle name="20% - Accent6 16 2 2 3" xfId="2413"/>
    <cellStyle name="20% - Accent6 16 2 3" xfId="2414"/>
    <cellStyle name="20% - Accent6 16 2 4" xfId="2415"/>
    <cellStyle name="20% - Accent6 16 3" xfId="2416"/>
    <cellStyle name="20% - Accent6 16 3 2" xfId="2417"/>
    <cellStyle name="20% - Accent6 16 3 3" xfId="2418"/>
    <cellStyle name="20% - Accent6 16 4" xfId="2419"/>
    <cellStyle name="20% - Accent6 16 4 2" xfId="2420"/>
    <cellStyle name="20% - Accent6 16 4 3" xfId="2421"/>
    <cellStyle name="20% - Accent6 16 5" xfId="2422"/>
    <cellStyle name="20% - Accent6 16 6" xfId="2423"/>
    <cellStyle name="20% - Accent6 17" xfId="2424"/>
    <cellStyle name="20% - Accent6 17 2" xfId="2425"/>
    <cellStyle name="20% - Accent6 17 2 2" xfId="2426"/>
    <cellStyle name="20% - Accent6 17 2 2 2" xfId="2427"/>
    <cellStyle name="20% - Accent6 17 2 2 3" xfId="2428"/>
    <cellStyle name="20% - Accent6 17 2 3" xfId="2429"/>
    <cellStyle name="20% - Accent6 17 2 4" xfId="2430"/>
    <cellStyle name="20% - Accent6 17 3" xfId="2431"/>
    <cellStyle name="20% - Accent6 17 3 2" xfId="2432"/>
    <cellStyle name="20% - Accent6 17 3 3" xfId="2433"/>
    <cellStyle name="20% - Accent6 17 4" xfId="2434"/>
    <cellStyle name="20% - Accent6 17 4 2" xfId="2435"/>
    <cellStyle name="20% - Accent6 17 4 3" xfId="2436"/>
    <cellStyle name="20% - Accent6 17 5" xfId="2437"/>
    <cellStyle name="20% - Accent6 17 6" xfId="2438"/>
    <cellStyle name="20% - Accent6 18" xfId="2439"/>
    <cellStyle name="20% - Accent6 18 2" xfId="2440"/>
    <cellStyle name="20% - Accent6 18 2 2" xfId="2441"/>
    <cellStyle name="20% - Accent6 18 2 2 2" xfId="2442"/>
    <cellStyle name="20% - Accent6 18 2 2 3" xfId="2443"/>
    <cellStyle name="20% - Accent6 18 2 3" xfId="2444"/>
    <cellStyle name="20% - Accent6 18 2 4" xfId="2445"/>
    <cellStyle name="20% - Accent6 18 3" xfId="2446"/>
    <cellStyle name="20% - Accent6 18 3 2" xfId="2447"/>
    <cellStyle name="20% - Accent6 18 3 3" xfId="2448"/>
    <cellStyle name="20% - Accent6 18 4" xfId="2449"/>
    <cellStyle name="20% - Accent6 18 4 2" xfId="2450"/>
    <cellStyle name="20% - Accent6 18 4 3" xfId="2451"/>
    <cellStyle name="20% - Accent6 18 5" xfId="2452"/>
    <cellStyle name="20% - Accent6 18 6" xfId="2453"/>
    <cellStyle name="20% - Accent6 19" xfId="2454"/>
    <cellStyle name="20% - Accent6 19 2" xfId="2455"/>
    <cellStyle name="20% - Accent6 19 2 2" xfId="2456"/>
    <cellStyle name="20% - Accent6 19 2 2 2" xfId="2457"/>
    <cellStyle name="20% - Accent6 19 2 2 3" xfId="2458"/>
    <cellStyle name="20% - Accent6 19 2 3" xfId="2459"/>
    <cellStyle name="20% - Accent6 19 2 4" xfId="2460"/>
    <cellStyle name="20% - Accent6 19 3" xfId="2461"/>
    <cellStyle name="20% - Accent6 19 3 2" xfId="2462"/>
    <cellStyle name="20% - Accent6 19 3 3" xfId="2463"/>
    <cellStyle name="20% - Accent6 19 4" xfId="2464"/>
    <cellStyle name="20% - Accent6 19 4 2" xfId="2465"/>
    <cellStyle name="20% - Accent6 19 4 3" xfId="2466"/>
    <cellStyle name="20% - Accent6 19 5" xfId="2467"/>
    <cellStyle name="20% - Accent6 19 6" xfId="2468"/>
    <cellStyle name="20% - Accent6 2" xfId="189"/>
    <cellStyle name="20% - Accent6 2 2" xfId="562"/>
    <cellStyle name="20% - Accent6 2 3" xfId="2469"/>
    <cellStyle name="20% - Accent6 2 3 2" xfId="2470"/>
    <cellStyle name="20% - Accent6 2 3 2 2" xfId="2471"/>
    <cellStyle name="20% - Accent6 2 3 2 2 2" xfId="2472"/>
    <cellStyle name="20% - Accent6 2 3 2 2 3" xfId="2473"/>
    <cellStyle name="20% - Accent6 2 3 2 3" xfId="2474"/>
    <cellStyle name="20% - Accent6 2 3 2 4" xfId="2475"/>
    <cellStyle name="20% - Accent6 2 3 3" xfId="2476"/>
    <cellStyle name="20% - Accent6 2 3 3 2" xfId="2477"/>
    <cellStyle name="20% - Accent6 2 3 3 3" xfId="2478"/>
    <cellStyle name="20% - Accent6 2 3 4" xfId="2479"/>
    <cellStyle name="20% - Accent6 2 3 4 2" xfId="2480"/>
    <cellStyle name="20% - Accent6 2 3 4 3" xfId="2481"/>
    <cellStyle name="20% - Accent6 2 3 5" xfId="2482"/>
    <cellStyle name="20% - Accent6 2 3 6" xfId="2483"/>
    <cellStyle name="20% - Accent6 20" xfId="2484"/>
    <cellStyle name="20% - Accent6 20 2" xfId="2485"/>
    <cellStyle name="20% - Accent6 20 2 2" xfId="2486"/>
    <cellStyle name="20% - Accent6 20 2 2 2" xfId="2487"/>
    <cellStyle name="20% - Accent6 20 2 2 3" xfId="2488"/>
    <cellStyle name="20% - Accent6 20 2 3" xfId="2489"/>
    <cellStyle name="20% - Accent6 20 2 4" xfId="2490"/>
    <cellStyle name="20% - Accent6 20 3" xfId="2491"/>
    <cellStyle name="20% - Accent6 20 3 2" xfId="2492"/>
    <cellStyle name="20% - Accent6 20 3 3" xfId="2493"/>
    <cellStyle name="20% - Accent6 20 4" xfId="2494"/>
    <cellStyle name="20% - Accent6 20 4 2" xfId="2495"/>
    <cellStyle name="20% - Accent6 20 4 3" xfId="2496"/>
    <cellStyle name="20% - Accent6 20 5" xfId="2497"/>
    <cellStyle name="20% - Accent6 20 6" xfId="2498"/>
    <cellStyle name="20% - Accent6 21" xfId="2499"/>
    <cellStyle name="20% - Accent6 22" xfId="2500"/>
    <cellStyle name="20% - Accent6 22 2" xfId="2501"/>
    <cellStyle name="20% - Accent6 22 2 2" xfId="2502"/>
    <cellStyle name="20% - Accent6 22 2 2 2" xfId="2503"/>
    <cellStyle name="20% - Accent6 22 2 2 3" xfId="2504"/>
    <cellStyle name="20% - Accent6 22 2 3" xfId="2505"/>
    <cellStyle name="20% - Accent6 22 2 4" xfId="2506"/>
    <cellStyle name="20% - Accent6 22 3" xfId="2507"/>
    <cellStyle name="20% - Accent6 22 3 2" xfId="2508"/>
    <cellStyle name="20% - Accent6 22 3 3" xfId="2509"/>
    <cellStyle name="20% - Accent6 22 4" xfId="2510"/>
    <cellStyle name="20% - Accent6 22 4 2" xfId="2511"/>
    <cellStyle name="20% - Accent6 22 4 3" xfId="2512"/>
    <cellStyle name="20% - Accent6 22 5" xfId="2513"/>
    <cellStyle name="20% - Accent6 22 6" xfId="2514"/>
    <cellStyle name="20% - Accent6 23" xfId="2515"/>
    <cellStyle name="20% - Accent6 23 2" xfId="2516"/>
    <cellStyle name="20% - Accent6 23 2 2" xfId="2517"/>
    <cellStyle name="20% - Accent6 23 2 3" xfId="2518"/>
    <cellStyle name="20% - Accent6 23 3" xfId="2519"/>
    <cellStyle name="20% - Accent6 23 4" xfId="2520"/>
    <cellStyle name="20% - Accent6 24" xfId="2521"/>
    <cellStyle name="20% - Accent6 24 2" xfId="2522"/>
    <cellStyle name="20% - Accent6 24 3" xfId="2523"/>
    <cellStyle name="20% - Accent6 25" xfId="2524"/>
    <cellStyle name="20% - Accent6 25 2" xfId="2525"/>
    <cellStyle name="20% - Accent6 25 3" xfId="2526"/>
    <cellStyle name="20% - Accent6 26" xfId="2527"/>
    <cellStyle name="20% - Accent6 27" xfId="2528"/>
    <cellStyle name="20% - Accent6 28" xfId="2529"/>
    <cellStyle name="20% - Accent6 29" xfId="2530"/>
    <cellStyle name="20% - Accent6 3" xfId="190"/>
    <cellStyle name="20% - Accent6 3 2" xfId="563"/>
    <cellStyle name="20% - Accent6 3 3" xfId="2531"/>
    <cellStyle name="20% - Accent6 3 3 2" xfId="2532"/>
    <cellStyle name="20% - Accent6 3 3 2 2" xfId="2533"/>
    <cellStyle name="20% - Accent6 3 3 2 2 2" xfId="2534"/>
    <cellStyle name="20% - Accent6 3 3 2 2 3" xfId="2535"/>
    <cellStyle name="20% - Accent6 3 3 2 3" xfId="2536"/>
    <cellStyle name="20% - Accent6 3 3 2 4" xfId="2537"/>
    <cellStyle name="20% - Accent6 3 3 3" xfId="2538"/>
    <cellStyle name="20% - Accent6 3 3 3 2" xfId="2539"/>
    <cellStyle name="20% - Accent6 3 3 3 3" xfId="2540"/>
    <cellStyle name="20% - Accent6 3 3 4" xfId="2541"/>
    <cellStyle name="20% - Accent6 3 3 4 2" xfId="2542"/>
    <cellStyle name="20% - Accent6 3 3 4 3" xfId="2543"/>
    <cellStyle name="20% - Accent6 3 3 5" xfId="2544"/>
    <cellStyle name="20% - Accent6 3 3 6" xfId="2545"/>
    <cellStyle name="20% - Accent6 4" xfId="530"/>
    <cellStyle name="20% - Accent6 4 2" xfId="623"/>
    <cellStyle name="20% - Accent6 4 2 2" xfId="2546"/>
    <cellStyle name="20% - Accent6 4 2 2 2" xfId="2547"/>
    <cellStyle name="20% - Accent6 4 2 2 2 2" xfId="2548"/>
    <cellStyle name="20% - Accent6 4 2 2 2 3" xfId="2549"/>
    <cellStyle name="20% - Accent6 4 2 2 3" xfId="2550"/>
    <cellStyle name="20% - Accent6 4 2 2 4" xfId="2551"/>
    <cellStyle name="20% - Accent6 4 2 3" xfId="2552"/>
    <cellStyle name="20% - Accent6 4 2 3 2" xfId="2553"/>
    <cellStyle name="20% - Accent6 4 2 3 3" xfId="2554"/>
    <cellStyle name="20% - Accent6 4 2 4" xfId="2555"/>
    <cellStyle name="20% - Accent6 4 2 4 2" xfId="2556"/>
    <cellStyle name="20% - Accent6 4 2 4 3" xfId="2557"/>
    <cellStyle name="20% - Accent6 4 2 5" xfId="2558"/>
    <cellStyle name="20% - Accent6 4 2 6" xfId="2559"/>
    <cellStyle name="20% - Accent6 4 3" xfId="2560"/>
    <cellStyle name="20% - Accent6 4 3 2" xfId="2561"/>
    <cellStyle name="20% - Accent6 4 3 2 2" xfId="2562"/>
    <cellStyle name="20% - Accent6 4 3 2 3" xfId="2563"/>
    <cellStyle name="20% - Accent6 4 3 3" xfId="2564"/>
    <cellStyle name="20% - Accent6 4 3 4" xfId="2565"/>
    <cellStyle name="20% - Accent6 4 4" xfId="2566"/>
    <cellStyle name="20% - Accent6 4 4 2" xfId="2567"/>
    <cellStyle name="20% - Accent6 4 4 3" xfId="2568"/>
    <cellStyle name="20% - Accent6 4 5" xfId="2569"/>
    <cellStyle name="20% - Accent6 4 5 2" xfId="2570"/>
    <cellStyle name="20% - Accent6 4 5 3" xfId="2571"/>
    <cellStyle name="20% - Accent6 4 6" xfId="2572"/>
    <cellStyle name="20% - Accent6 4 7" xfId="2573"/>
    <cellStyle name="20% - Accent6 5" xfId="546"/>
    <cellStyle name="20% - Accent6 5 2" xfId="2574"/>
    <cellStyle name="20% - Accent6 5 2 2" xfId="2575"/>
    <cellStyle name="20% - Accent6 5 2 2 2" xfId="2576"/>
    <cellStyle name="20% - Accent6 5 2 2 3" xfId="2577"/>
    <cellStyle name="20% - Accent6 5 2 3" xfId="2578"/>
    <cellStyle name="20% - Accent6 5 2 4" xfId="2579"/>
    <cellStyle name="20% - Accent6 5 3" xfId="2580"/>
    <cellStyle name="20% - Accent6 5 3 2" xfId="2581"/>
    <cellStyle name="20% - Accent6 5 3 3" xfId="2582"/>
    <cellStyle name="20% - Accent6 5 4" xfId="2583"/>
    <cellStyle name="20% - Accent6 5 4 2" xfId="2584"/>
    <cellStyle name="20% - Accent6 5 4 3" xfId="2585"/>
    <cellStyle name="20% - Accent6 5 5" xfId="2586"/>
    <cellStyle name="20% - Accent6 5 6" xfId="2587"/>
    <cellStyle name="20% - Accent6 6" xfId="2588"/>
    <cellStyle name="20% - Accent6 6 2" xfId="2589"/>
    <cellStyle name="20% - Accent6 6 2 2" xfId="2590"/>
    <cellStyle name="20% - Accent6 6 2 2 2" xfId="2591"/>
    <cellStyle name="20% - Accent6 6 2 2 3" xfId="2592"/>
    <cellStyle name="20% - Accent6 6 2 3" xfId="2593"/>
    <cellStyle name="20% - Accent6 6 2 4" xfId="2594"/>
    <cellStyle name="20% - Accent6 6 3" xfId="2595"/>
    <cellStyle name="20% - Accent6 6 3 2" xfId="2596"/>
    <cellStyle name="20% - Accent6 6 3 3" xfId="2597"/>
    <cellStyle name="20% - Accent6 6 4" xfId="2598"/>
    <cellStyle name="20% - Accent6 6 4 2" xfId="2599"/>
    <cellStyle name="20% - Accent6 6 4 3" xfId="2600"/>
    <cellStyle name="20% - Accent6 6 5" xfId="2601"/>
    <cellStyle name="20% - Accent6 6 6" xfId="2602"/>
    <cellStyle name="20% - Accent6 7" xfId="2603"/>
    <cellStyle name="20% - Accent6 7 2" xfId="2604"/>
    <cellStyle name="20% - Accent6 7 2 2" xfId="2605"/>
    <cellStyle name="20% - Accent6 7 2 2 2" xfId="2606"/>
    <cellStyle name="20% - Accent6 7 2 2 3" xfId="2607"/>
    <cellStyle name="20% - Accent6 7 2 3" xfId="2608"/>
    <cellStyle name="20% - Accent6 7 2 4" xfId="2609"/>
    <cellStyle name="20% - Accent6 7 3" xfId="2610"/>
    <cellStyle name="20% - Accent6 7 3 2" xfId="2611"/>
    <cellStyle name="20% - Accent6 7 3 3" xfId="2612"/>
    <cellStyle name="20% - Accent6 7 4" xfId="2613"/>
    <cellStyle name="20% - Accent6 7 4 2" xfId="2614"/>
    <cellStyle name="20% - Accent6 7 4 3" xfId="2615"/>
    <cellStyle name="20% - Accent6 7 5" xfId="2616"/>
    <cellStyle name="20% - Accent6 7 6" xfId="2617"/>
    <cellStyle name="20% - Accent6 8" xfId="2618"/>
    <cellStyle name="20% - Accent6 8 2" xfId="2619"/>
    <cellStyle name="20% - Accent6 8 2 2" xfId="2620"/>
    <cellStyle name="20% - Accent6 8 2 2 2" xfId="2621"/>
    <cellStyle name="20% - Accent6 8 2 2 3" xfId="2622"/>
    <cellStyle name="20% - Accent6 8 2 3" xfId="2623"/>
    <cellStyle name="20% - Accent6 8 2 4" xfId="2624"/>
    <cellStyle name="20% - Accent6 8 3" xfId="2625"/>
    <cellStyle name="20% - Accent6 8 3 2" xfId="2626"/>
    <cellStyle name="20% - Accent6 8 3 3" xfId="2627"/>
    <cellStyle name="20% - Accent6 8 4" xfId="2628"/>
    <cellStyle name="20% - Accent6 8 4 2" xfId="2629"/>
    <cellStyle name="20% - Accent6 8 4 3" xfId="2630"/>
    <cellStyle name="20% - Accent6 8 5" xfId="2631"/>
    <cellStyle name="20% - Accent6 8 6" xfId="2632"/>
    <cellStyle name="20% - Accent6 9" xfId="2633"/>
    <cellStyle name="20% - Accent6 9 2" xfId="2634"/>
    <cellStyle name="20% - Accent6 9 2 2" xfId="2635"/>
    <cellStyle name="20% - Accent6 9 2 2 2" xfId="2636"/>
    <cellStyle name="20% - Accent6 9 2 2 3" xfId="2637"/>
    <cellStyle name="20% - Accent6 9 2 3" xfId="2638"/>
    <cellStyle name="20% - Accent6 9 2 4" xfId="2639"/>
    <cellStyle name="20% - Accent6 9 3" xfId="2640"/>
    <cellStyle name="20% - Accent6 9 3 2" xfId="2641"/>
    <cellStyle name="20% - Accent6 9 3 3" xfId="2642"/>
    <cellStyle name="20% - Accent6 9 4" xfId="2643"/>
    <cellStyle name="20% - Accent6 9 4 2" xfId="2644"/>
    <cellStyle name="20% - Accent6 9 4 3" xfId="2645"/>
    <cellStyle name="20% - Accent6 9 5" xfId="2646"/>
    <cellStyle name="20% - Accent6 9 6" xfId="2647"/>
    <cellStyle name="40% - Accent1" xfId="191" builtinId="31" customBuiltin="1"/>
    <cellStyle name="40% - Accent1 10" xfId="2648"/>
    <cellStyle name="40% - Accent1 10 2" xfId="2649"/>
    <cellStyle name="40% - Accent1 10 2 2" xfId="2650"/>
    <cellStyle name="40% - Accent1 10 2 2 2" xfId="2651"/>
    <cellStyle name="40% - Accent1 10 2 2 3" xfId="2652"/>
    <cellStyle name="40% - Accent1 10 2 3" xfId="2653"/>
    <cellStyle name="40% - Accent1 10 2 4" xfId="2654"/>
    <cellStyle name="40% - Accent1 10 3" xfId="2655"/>
    <cellStyle name="40% - Accent1 10 3 2" xfId="2656"/>
    <cellStyle name="40% - Accent1 10 3 3" xfId="2657"/>
    <cellStyle name="40% - Accent1 10 4" xfId="2658"/>
    <cellStyle name="40% - Accent1 10 4 2" xfId="2659"/>
    <cellStyle name="40% - Accent1 10 4 3" xfId="2660"/>
    <cellStyle name="40% - Accent1 10 5" xfId="2661"/>
    <cellStyle name="40% - Accent1 10 6" xfId="2662"/>
    <cellStyle name="40% - Accent1 11" xfId="2663"/>
    <cellStyle name="40% - Accent1 11 2" xfId="2664"/>
    <cellStyle name="40% - Accent1 11 2 2" xfId="2665"/>
    <cellStyle name="40% - Accent1 11 2 2 2" xfId="2666"/>
    <cellStyle name="40% - Accent1 11 2 2 3" xfId="2667"/>
    <cellStyle name="40% - Accent1 11 2 3" xfId="2668"/>
    <cellStyle name="40% - Accent1 11 2 4" xfId="2669"/>
    <cellStyle name="40% - Accent1 11 3" xfId="2670"/>
    <cellStyle name="40% - Accent1 11 3 2" xfId="2671"/>
    <cellStyle name="40% - Accent1 11 3 3" xfId="2672"/>
    <cellStyle name="40% - Accent1 11 4" xfId="2673"/>
    <cellStyle name="40% - Accent1 11 4 2" xfId="2674"/>
    <cellStyle name="40% - Accent1 11 4 3" xfId="2675"/>
    <cellStyle name="40% - Accent1 11 5" xfId="2676"/>
    <cellStyle name="40% - Accent1 11 6" xfId="2677"/>
    <cellStyle name="40% - Accent1 12" xfId="2678"/>
    <cellStyle name="40% - Accent1 12 2" xfId="2679"/>
    <cellStyle name="40% - Accent1 12 2 2" xfId="2680"/>
    <cellStyle name="40% - Accent1 12 2 2 2" xfId="2681"/>
    <cellStyle name="40% - Accent1 12 2 2 3" xfId="2682"/>
    <cellStyle name="40% - Accent1 12 2 3" xfId="2683"/>
    <cellStyle name="40% - Accent1 12 2 4" xfId="2684"/>
    <cellStyle name="40% - Accent1 12 3" xfId="2685"/>
    <cellStyle name="40% - Accent1 12 3 2" xfId="2686"/>
    <cellStyle name="40% - Accent1 12 3 3" xfId="2687"/>
    <cellStyle name="40% - Accent1 12 4" xfId="2688"/>
    <cellStyle name="40% - Accent1 12 4 2" xfId="2689"/>
    <cellStyle name="40% - Accent1 12 4 3" xfId="2690"/>
    <cellStyle name="40% - Accent1 12 5" xfId="2691"/>
    <cellStyle name="40% - Accent1 12 6" xfId="2692"/>
    <cellStyle name="40% - Accent1 13" xfId="2693"/>
    <cellStyle name="40% - Accent1 13 2" xfId="2694"/>
    <cellStyle name="40% - Accent1 13 2 2" xfId="2695"/>
    <cellStyle name="40% - Accent1 13 2 2 2" xfId="2696"/>
    <cellStyle name="40% - Accent1 13 2 2 3" xfId="2697"/>
    <cellStyle name="40% - Accent1 13 2 3" xfId="2698"/>
    <cellStyle name="40% - Accent1 13 2 4" xfId="2699"/>
    <cellStyle name="40% - Accent1 13 3" xfId="2700"/>
    <cellStyle name="40% - Accent1 13 3 2" xfId="2701"/>
    <cellStyle name="40% - Accent1 13 3 3" xfId="2702"/>
    <cellStyle name="40% - Accent1 13 4" xfId="2703"/>
    <cellStyle name="40% - Accent1 13 4 2" xfId="2704"/>
    <cellStyle name="40% - Accent1 13 4 3" xfId="2705"/>
    <cellStyle name="40% - Accent1 13 5" xfId="2706"/>
    <cellStyle name="40% - Accent1 13 6" xfId="2707"/>
    <cellStyle name="40% - Accent1 14" xfId="2708"/>
    <cellStyle name="40% - Accent1 14 2" xfId="2709"/>
    <cellStyle name="40% - Accent1 14 2 2" xfId="2710"/>
    <cellStyle name="40% - Accent1 14 2 2 2" xfId="2711"/>
    <cellStyle name="40% - Accent1 14 2 2 3" xfId="2712"/>
    <cellStyle name="40% - Accent1 14 2 3" xfId="2713"/>
    <cellStyle name="40% - Accent1 14 2 4" xfId="2714"/>
    <cellStyle name="40% - Accent1 14 3" xfId="2715"/>
    <cellStyle name="40% - Accent1 14 3 2" xfId="2716"/>
    <cellStyle name="40% - Accent1 14 3 3" xfId="2717"/>
    <cellStyle name="40% - Accent1 14 4" xfId="2718"/>
    <cellStyle name="40% - Accent1 14 4 2" xfId="2719"/>
    <cellStyle name="40% - Accent1 14 4 3" xfId="2720"/>
    <cellStyle name="40% - Accent1 14 5" xfId="2721"/>
    <cellStyle name="40% - Accent1 14 6" xfId="2722"/>
    <cellStyle name="40% - Accent1 15" xfId="2723"/>
    <cellStyle name="40% - Accent1 15 2" xfId="2724"/>
    <cellStyle name="40% - Accent1 15 2 2" xfId="2725"/>
    <cellStyle name="40% - Accent1 15 2 2 2" xfId="2726"/>
    <cellStyle name="40% - Accent1 15 2 2 3" xfId="2727"/>
    <cellStyle name="40% - Accent1 15 2 3" xfId="2728"/>
    <cellStyle name="40% - Accent1 15 2 4" xfId="2729"/>
    <cellStyle name="40% - Accent1 15 3" xfId="2730"/>
    <cellStyle name="40% - Accent1 15 3 2" xfId="2731"/>
    <cellStyle name="40% - Accent1 15 3 3" xfId="2732"/>
    <cellStyle name="40% - Accent1 15 4" xfId="2733"/>
    <cellStyle name="40% - Accent1 15 4 2" xfId="2734"/>
    <cellStyle name="40% - Accent1 15 4 3" xfId="2735"/>
    <cellStyle name="40% - Accent1 15 5" xfId="2736"/>
    <cellStyle name="40% - Accent1 15 6" xfId="2737"/>
    <cellStyle name="40% - Accent1 16" xfId="2738"/>
    <cellStyle name="40% - Accent1 16 2" xfId="2739"/>
    <cellStyle name="40% - Accent1 16 2 2" xfId="2740"/>
    <cellStyle name="40% - Accent1 16 2 2 2" xfId="2741"/>
    <cellStyle name="40% - Accent1 16 2 2 3" xfId="2742"/>
    <cellStyle name="40% - Accent1 16 2 3" xfId="2743"/>
    <cellStyle name="40% - Accent1 16 2 4" xfId="2744"/>
    <cellStyle name="40% - Accent1 16 3" xfId="2745"/>
    <cellStyle name="40% - Accent1 16 3 2" xfId="2746"/>
    <cellStyle name="40% - Accent1 16 3 3" xfId="2747"/>
    <cellStyle name="40% - Accent1 16 4" xfId="2748"/>
    <cellStyle name="40% - Accent1 16 4 2" xfId="2749"/>
    <cellStyle name="40% - Accent1 16 4 3" xfId="2750"/>
    <cellStyle name="40% - Accent1 16 5" xfId="2751"/>
    <cellStyle name="40% - Accent1 16 6" xfId="2752"/>
    <cellStyle name="40% - Accent1 17" xfId="2753"/>
    <cellStyle name="40% - Accent1 17 2" xfId="2754"/>
    <cellStyle name="40% - Accent1 17 2 2" xfId="2755"/>
    <cellStyle name="40% - Accent1 17 2 2 2" xfId="2756"/>
    <cellStyle name="40% - Accent1 17 2 2 3" xfId="2757"/>
    <cellStyle name="40% - Accent1 17 2 3" xfId="2758"/>
    <cellStyle name="40% - Accent1 17 2 4" xfId="2759"/>
    <cellStyle name="40% - Accent1 17 3" xfId="2760"/>
    <cellStyle name="40% - Accent1 17 3 2" xfId="2761"/>
    <cellStyle name="40% - Accent1 17 3 3" xfId="2762"/>
    <cellStyle name="40% - Accent1 17 4" xfId="2763"/>
    <cellStyle name="40% - Accent1 17 4 2" xfId="2764"/>
    <cellStyle name="40% - Accent1 17 4 3" xfId="2765"/>
    <cellStyle name="40% - Accent1 17 5" xfId="2766"/>
    <cellStyle name="40% - Accent1 17 6" xfId="2767"/>
    <cellStyle name="40% - Accent1 18" xfId="2768"/>
    <cellStyle name="40% - Accent1 18 2" xfId="2769"/>
    <cellStyle name="40% - Accent1 18 2 2" xfId="2770"/>
    <cellStyle name="40% - Accent1 18 2 2 2" xfId="2771"/>
    <cellStyle name="40% - Accent1 18 2 2 3" xfId="2772"/>
    <cellStyle name="40% - Accent1 18 2 3" xfId="2773"/>
    <cellStyle name="40% - Accent1 18 2 4" xfId="2774"/>
    <cellStyle name="40% - Accent1 18 3" xfId="2775"/>
    <cellStyle name="40% - Accent1 18 3 2" xfId="2776"/>
    <cellStyle name="40% - Accent1 18 3 3" xfId="2777"/>
    <cellStyle name="40% - Accent1 18 4" xfId="2778"/>
    <cellStyle name="40% - Accent1 18 4 2" xfId="2779"/>
    <cellStyle name="40% - Accent1 18 4 3" xfId="2780"/>
    <cellStyle name="40% - Accent1 18 5" xfId="2781"/>
    <cellStyle name="40% - Accent1 18 6" xfId="2782"/>
    <cellStyle name="40% - Accent1 19" xfId="2783"/>
    <cellStyle name="40% - Accent1 19 2" xfId="2784"/>
    <cellStyle name="40% - Accent1 19 2 2" xfId="2785"/>
    <cellStyle name="40% - Accent1 19 2 2 2" xfId="2786"/>
    <cellStyle name="40% - Accent1 19 2 2 3" xfId="2787"/>
    <cellStyle name="40% - Accent1 19 2 3" xfId="2788"/>
    <cellStyle name="40% - Accent1 19 2 4" xfId="2789"/>
    <cellStyle name="40% - Accent1 19 3" xfId="2790"/>
    <cellStyle name="40% - Accent1 19 3 2" xfId="2791"/>
    <cellStyle name="40% - Accent1 19 3 3" xfId="2792"/>
    <cellStyle name="40% - Accent1 19 4" xfId="2793"/>
    <cellStyle name="40% - Accent1 19 4 2" xfId="2794"/>
    <cellStyle name="40% - Accent1 19 4 3" xfId="2795"/>
    <cellStyle name="40% - Accent1 19 5" xfId="2796"/>
    <cellStyle name="40% - Accent1 19 6" xfId="2797"/>
    <cellStyle name="40% - Accent1 2" xfId="192"/>
    <cellStyle name="40% - Accent1 2 2" xfId="564"/>
    <cellStyle name="40% - Accent1 2 3" xfId="2798"/>
    <cellStyle name="40% - Accent1 2 3 2" xfId="2799"/>
    <cellStyle name="40% - Accent1 2 3 2 2" xfId="2800"/>
    <cellStyle name="40% - Accent1 2 3 2 2 2" xfId="2801"/>
    <cellStyle name="40% - Accent1 2 3 2 2 3" xfId="2802"/>
    <cellStyle name="40% - Accent1 2 3 2 3" xfId="2803"/>
    <cellStyle name="40% - Accent1 2 3 2 4" xfId="2804"/>
    <cellStyle name="40% - Accent1 2 3 3" xfId="2805"/>
    <cellStyle name="40% - Accent1 2 3 3 2" xfId="2806"/>
    <cellStyle name="40% - Accent1 2 3 3 3" xfId="2807"/>
    <cellStyle name="40% - Accent1 2 3 4" xfId="2808"/>
    <cellStyle name="40% - Accent1 2 3 4 2" xfId="2809"/>
    <cellStyle name="40% - Accent1 2 3 4 3" xfId="2810"/>
    <cellStyle name="40% - Accent1 2 3 5" xfId="2811"/>
    <cellStyle name="40% - Accent1 2 3 6" xfId="2812"/>
    <cellStyle name="40% - Accent1 20" xfId="2813"/>
    <cellStyle name="40% - Accent1 20 2" xfId="2814"/>
    <cellStyle name="40% - Accent1 20 2 2" xfId="2815"/>
    <cellStyle name="40% - Accent1 20 2 2 2" xfId="2816"/>
    <cellStyle name="40% - Accent1 20 2 2 3" xfId="2817"/>
    <cellStyle name="40% - Accent1 20 2 3" xfId="2818"/>
    <cellStyle name="40% - Accent1 20 2 4" xfId="2819"/>
    <cellStyle name="40% - Accent1 20 3" xfId="2820"/>
    <cellStyle name="40% - Accent1 20 3 2" xfId="2821"/>
    <cellStyle name="40% - Accent1 20 3 3" xfId="2822"/>
    <cellStyle name="40% - Accent1 20 4" xfId="2823"/>
    <cellStyle name="40% - Accent1 20 4 2" xfId="2824"/>
    <cellStyle name="40% - Accent1 20 4 3" xfId="2825"/>
    <cellStyle name="40% - Accent1 20 5" xfId="2826"/>
    <cellStyle name="40% - Accent1 20 6" xfId="2827"/>
    <cellStyle name="40% - Accent1 21" xfId="2828"/>
    <cellStyle name="40% - Accent1 22" xfId="2829"/>
    <cellStyle name="40% - Accent1 22 2" xfId="2830"/>
    <cellStyle name="40% - Accent1 22 2 2" xfId="2831"/>
    <cellStyle name="40% - Accent1 22 2 2 2" xfId="2832"/>
    <cellStyle name="40% - Accent1 22 2 2 3" xfId="2833"/>
    <cellStyle name="40% - Accent1 22 2 3" xfId="2834"/>
    <cellStyle name="40% - Accent1 22 2 4" xfId="2835"/>
    <cellStyle name="40% - Accent1 22 3" xfId="2836"/>
    <cellStyle name="40% - Accent1 22 3 2" xfId="2837"/>
    <cellStyle name="40% - Accent1 22 3 3" xfId="2838"/>
    <cellStyle name="40% - Accent1 22 4" xfId="2839"/>
    <cellStyle name="40% - Accent1 22 4 2" xfId="2840"/>
    <cellStyle name="40% - Accent1 22 4 3" xfId="2841"/>
    <cellStyle name="40% - Accent1 22 5" xfId="2842"/>
    <cellStyle name="40% - Accent1 22 6" xfId="2843"/>
    <cellStyle name="40% - Accent1 23" xfId="2844"/>
    <cellStyle name="40% - Accent1 23 2" xfId="2845"/>
    <cellStyle name="40% - Accent1 23 2 2" xfId="2846"/>
    <cellStyle name="40% - Accent1 23 2 3" xfId="2847"/>
    <cellStyle name="40% - Accent1 23 3" xfId="2848"/>
    <cellStyle name="40% - Accent1 23 4" xfId="2849"/>
    <cellStyle name="40% - Accent1 24" xfId="2850"/>
    <cellStyle name="40% - Accent1 24 2" xfId="2851"/>
    <cellStyle name="40% - Accent1 24 3" xfId="2852"/>
    <cellStyle name="40% - Accent1 25" xfId="2853"/>
    <cellStyle name="40% - Accent1 25 2" xfId="2854"/>
    <cellStyle name="40% - Accent1 25 3" xfId="2855"/>
    <cellStyle name="40% - Accent1 26" xfId="2856"/>
    <cellStyle name="40% - Accent1 27" xfId="2857"/>
    <cellStyle name="40% - Accent1 28" xfId="2858"/>
    <cellStyle name="40% - Accent1 29" xfId="2859"/>
    <cellStyle name="40% - Accent1 3" xfId="193"/>
    <cellStyle name="40% - Accent1 3 2" xfId="565"/>
    <cellStyle name="40% - Accent1 3 3" xfId="2860"/>
    <cellStyle name="40% - Accent1 3 3 2" xfId="2861"/>
    <cellStyle name="40% - Accent1 3 3 2 2" xfId="2862"/>
    <cellStyle name="40% - Accent1 3 3 2 2 2" xfId="2863"/>
    <cellStyle name="40% - Accent1 3 3 2 2 3" xfId="2864"/>
    <cellStyle name="40% - Accent1 3 3 2 3" xfId="2865"/>
    <cellStyle name="40% - Accent1 3 3 2 4" xfId="2866"/>
    <cellStyle name="40% - Accent1 3 3 3" xfId="2867"/>
    <cellStyle name="40% - Accent1 3 3 3 2" xfId="2868"/>
    <cellStyle name="40% - Accent1 3 3 3 3" xfId="2869"/>
    <cellStyle name="40% - Accent1 3 3 4" xfId="2870"/>
    <cellStyle name="40% - Accent1 3 3 4 2" xfId="2871"/>
    <cellStyle name="40% - Accent1 3 3 4 3" xfId="2872"/>
    <cellStyle name="40% - Accent1 3 3 5" xfId="2873"/>
    <cellStyle name="40% - Accent1 3 3 6" xfId="2874"/>
    <cellStyle name="40% - Accent1 4" xfId="521"/>
    <cellStyle name="40% - Accent1 4 2" xfId="614"/>
    <cellStyle name="40% - Accent1 4 2 2" xfId="2875"/>
    <cellStyle name="40% - Accent1 4 2 2 2" xfId="2876"/>
    <cellStyle name="40% - Accent1 4 2 2 2 2" xfId="2877"/>
    <cellStyle name="40% - Accent1 4 2 2 2 3" xfId="2878"/>
    <cellStyle name="40% - Accent1 4 2 2 3" xfId="2879"/>
    <cellStyle name="40% - Accent1 4 2 2 4" xfId="2880"/>
    <cellStyle name="40% - Accent1 4 2 3" xfId="2881"/>
    <cellStyle name="40% - Accent1 4 2 3 2" xfId="2882"/>
    <cellStyle name="40% - Accent1 4 2 3 3" xfId="2883"/>
    <cellStyle name="40% - Accent1 4 2 4" xfId="2884"/>
    <cellStyle name="40% - Accent1 4 2 4 2" xfId="2885"/>
    <cellStyle name="40% - Accent1 4 2 4 3" xfId="2886"/>
    <cellStyle name="40% - Accent1 4 2 5" xfId="2887"/>
    <cellStyle name="40% - Accent1 4 2 6" xfId="2888"/>
    <cellStyle name="40% - Accent1 4 3" xfId="2889"/>
    <cellStyle name="40% - Accent1 4 3 2" xfId="2890"/>
    <cellStyle name="40% - Accent1 4 3 2 2" xfId="2891"/>
    <cellStyle name="40% - Accent1 4 3 2 3" xfId="2892"/>
    <cellStyle name="40% - Accent1 4 3 3" xfId="2893"/>
    <cellStyle name="40% - Accent1 4 3 4" xfId="2894"/>
    <cellStyle name="40% - Accent1 4 4" xfId="2895"/>
    <cellStyle name="40% - Accent1 4 4 2" xfId="2896"/>
    <cellStyle name="40% - Accent1 4 4 3" xfId="2897"/>
    <cellStyle name="40% - Accent1 4 5" xfId="2898"/>
    <cellStyle name="40% - Accent1 4 5 2" xfId="2899"/>
    <cellStyle name="40% - Accent1 4 5 3" xfId="2900"/>
    <cellStyle name="40% - Accent1 4 6" xfId="2901"/>
    <cellStyle name="40% - Accent1 4 7" xfId="2902"/>
    <cellStyle name="40% - Accent1 5" xfId="537"/>
    <cellStyle name="40% - Accent1 5 2" xfId="2903"/>
    <cellStyle name="40% - Accent1 5 2 2" xfId="2904"/>
    <cellStyle name="40% - Accent1 5 2 2 2" xfId="2905"/>
    <cellStyle name="40% - Accent1 5 2 2 3" xfId="2906"/>
    <cellStyle name="40% - Accent1 5 2 3" xfId="2907"/>
    <cellStyle name="40% - Accent1 5 2 4" xfId="2908"/>
    <cellStyle name="40% - Accent1 5 3" xfId="2909"/>
    <cellStyle name="40% - Accent1 5 3 2" xfId="2910"/>
    <cellStyle name="40% - Accent1 5 3 3" xfId="2911"/>
    <cellStyle name="40% - Accent1 5 4" xfId="2912"/>
    <cellStyle name="40% - Accent1 5 4 2" xfId="2913"/>
    <cellStyle name="40% - Accent1 5 4 3" xfId="2914"/>
    <cellStyle name="40% - Accent1 5 5" xfId="2915"/>
    <cellStyle name="40% - Accent1 5 6" xfId="2916"/>
    <cellStyle name="40% - Accent1 6" xfId="2917"/>
    <cellStyle name="40% - Accent1 6 2" xfId="2918"/>
    <cellStyle name="40% - Accent1 6 2 2" xfId="2919"/>
    <cellStyle name="40% - Accent1 6 2 2 2" xfId="2920"/>
    <cellStyle name="40% - Accent1 6 2 2 3" xfId="2921"/>
    <cellStyle name="40% - Accent1 6 2 3" xfId="2922"/>
    <cellStyle name="40% - Accent1 6 2 4" xfId="2923"/>
    <cellStyle name="40% - Accent1 6 3" xfId="2924"/>
    <cellStyle name="40% - Accent1 6 3 2" xfId="2925"/>
    <cellStyle name="40% - Accent1 6 3 3" xfId="2926"/>
    <cellStyle name="40% - Accent1 6 4" xfId="2927"/>
    <cellStyle name="40% - Accent1 6 4 2" xfId="2928"/>
    <cellStyle name="40% - Accent1 6 4 3" xfId="2929"/>
    <cellStyle name="40% - Accent1 6 5" xfId="2930"/>
    <cellStyle name="40% - Accent1 6 6" xfId="2931"/>
    <cellStyle name="40% - Accent1 7" xfId="2932"/>
    <cellStyle name="40% - Accent1 7 2" xfId="2933"/>
    <cellStyle name="40% - Accent1 7 2 2" xfId="2934"/>
    <cellStyle name="40% - Accent1 7 2 2 2" xfId="2935"/>
    <cellStyle name="40% - Accent1 7 2 2 3" xfId="2936"/>
    <cellStyle name="40% - Accent1 7 2 3" xfId="2937"/>
    <cellStyle name="40% - Accent1 7 2 4" xfId="2938"/>
    <cellStyle name="40% - Accent1 7 3" xfId="2939"/>
    <cellStyle name="40% - Accent1 7 3 2" xfId="2940"/>
    <cellStyle name="40% - Accent1 7 3 3" xfId="2941"/>
    <cellStyle name="40% - Accent1 7 4" xfId="2942"/>
    <cellStyle name="40% - Accent1 7 4 2" xfId="2943"/>
    <cellStyle name="40% - Accent1 7 4 3" xfId="2944"/>
    <cellStyle name="40% - Accent1 7 5" xfId="2945"/>
    <cellStyle name="40% - Accent1 7 6" xfId="2946"/>
    <cellStyle name="40% - Accent1 8" xfId="2947"/>
    <cellStyle name="40% - Accent1 8 2" xfId="2948"/>
    <cellStyle name="40% - Accent1 8 2 2" xfId="2949"/>
    <cellStyle name="40% - Accent1 8 2 2 2" xfId="2950"/>
    <cellStyle name="40% - Accent1 8 2 2 3" xfId="2951"/>
    <cellStyle name="40% - Accent1 8 2 3" xfId="2952"/>
    <cellStyle name="40% - Accent1 8 2 4" xfId="2953"/>
    <cellStyle name="40% - Accent1 8 3" xfId="2954"/>
    <cellStyle name="40% - Accent1 8 3 2" xfId="2955"/>
    <cellStyle name="40% - Accent1 8 3 3" xfId="2956"/>
    <cellStyle name="40% - Accent1 8 4" xfId="2957"/>
    <cellStyle name="40% - Accent1 8 4 2" xfId="2958"/>
    <cellStyle name="40% - Accent1 8 4 3" xfId="2959"/>
    <cellStyle name="40% - Accent1 8 5" xfId="2960"/>
    <cellStyle name="40% - Accent1 8 6" xfId="2961"/>
    <cellStyle name="40% - Accent1 9" xfId="2962"/>
    <cellStyle name="40% - Accent1 9 2" xfId="2963"/>
    <cellStyle name="40% - Accent1 9 2 2" xfId="2964"/>
    <cellStyle name="40% - Accent1 9 2 2 2" xfId="2965"/>
    <cellStyle name="40% - Accent1 9 2 2 3" xfId="2966"/>
    <cellStyle name="40% - Accent1 9 2 3" xfId="2967"/>
    <cellStyle name="40% - Accent1 9 2 4" xfId="2968"/>
    <cellStyle name="40% - Accent1 9 3" xfId="2969"/>
    <cellStyle name="40% - Accent1 9 3 2" xfId="2970"/>
    <cellStyle name="40% - Accent1 9 3 3" xfId="2971"/>
    <cellStyle name="40% - Accent1 9 4" xfId="2972"/>
    <cellStyle name="40% - Accent1 9 4 2" xfId="2973"/>
    <cellStyle name="40% - Accent1 9 4 3" xfId="2974"/>
    <cellStyle name="40% - Accent1 9 5" xfId="2975"/>
    <cellStyle name="40% - Accent1 9 6" xfId="2976"/>
    <cellStyle name="40% - Accent2" xfId="194" builtinId="35" customBuiltin="1"/>
    <cellStyle name="40% - Accent2 10" xfId="2977"/>
    <cellStyle name="40% - Accent2 10 2" xfId="2978"/>
    <cellStyle name="40% - Accent2 10 2 2" xfId="2979"/>
    <cellStyle name="40% - Accent2 10 2 2 2" xfId="2980"/>
    <cellStyle name="40% - Accent2 10 2 2 3" xfId="2981"/>
    <cellStyle name="40% - Accent2 10 2 3" xfId="2982"/>
    <cellStyle name="40% - Accent2 10 2 4" xfId="2983"/>
    <cellStyle name="40% - Accent2 10 3" xfId="2984"/>
    <cellStyle name="40% - Accent2 10 3 2" xfId="2985"/>
    <cellStyle name="40% - Accent2 10 3 3" xfId="2986"/>
    <cellStyle name="40% - Accent2 10 4" xfId="2987"/>
    <cellStyle name="40% - Accent2 10 4 2" xfId="2988"/>
    <cellStyle name="40% - Accent2 10 4 3" xfId="2989"/>
    <cellStyle name="40% - Accent2 10 5" xfId="2990"/>
    <cellStyle name="40% - Accent2 10 6" xfId="2991"/>
    <cellStyle name="40% - Accent2 11" xfId="2992"/>
    <cellStyle name="40% - Accent2 11 2" xfId="2993"/>
    <cellStyle name="40% - Accent2 11 2 2" xfId="2994"/>
    <cellStyle name="40% - Accent2 11 2 2 2" xfId="2995"/>
    <cellStyle name="40% - Accent2 11 2 2 3" xfId="2996"/>
    <cellStyle name="40% - Accent2 11 2 3" xfId="2997"/>
    <cellStyle name="40% - Accent2 11 2 4" xfId="2998"/>
    <cellStyle name="40% - Accent2 11 3" xfId="2999"/>
    <cellStyle name="40% - Accent2 11 3 2" xfId="3000"/>
    <cellStyle name="40% - Accent2 11 3 3" xfId="3001"/>
    <cellStyle name="40% - Accent2 11 4" xfId="3002"/>
    <cellStyle name="40% - Accent2 11 4 2" xfId="3003"/>
    <cellStyle name="40% - Accent2 11 4 3" xfId="3004"/>
    <cellStyle name="40% - Accent2 11 5" xfId="3005"/>
    <cellStyle name="40% - Accent2 11 6" xfId="3006"/>
    <cellStyle name="40% - Accent2 12" xfId="3007"/>
    <cellStyle name="40% - Accent2 12 2" xfId="3008"/>
    <cellStyle name="40% - Accent2 12 2 2" xfId="3009"/>
    <cellStyle name="40% - Accent2 12 2 2 2" xfId="3010"/>
    <cellStyle name="40% - Accent2 12 2 2 3" xfId="3011"/>
    <cellStyle name="40% - Accent2 12 2 3" xfId="3012"/>
    <cellStyle name="40% - Accent2 12 2 4" xfId="3013"/>
    <cellStyle name="40% - Accent2 12 3" xfId="3014"/>
    <cellStyle name="40% - Accent2 12 3 2" xfId="3015"/>
    <cellStyle name="40% - Accent2 12 3 3" xfId="3016"/>
    <cellStyle name="40% - Accent2 12 4" xfId="3017"/>
    <cellStyle name="40% - Accent2 12 4 2" xfId="3018"/>
    <cellStyle name="40% - Accent2 12 4 3" xfId="3019"/>
    <cellStyle name="40% - Accent2 12 5" xfId="3020"/>
    <cellStyle name="40% - Accent2 12 6" xfId="3021"/>
    <cellStyle name="40% - Accent2 13" xfId="3022"/>
    <cellStyle name="40% - Accent2 13 2" xfId="3023"/>
    <cellStyle name="40% - Accent2 13 2 2" xfId="3024"/>
    <cellStyle name="40% - Accent2 13 2 2 2" xfId="3025"/>
    <cellStyle name="40% - Accent2 13 2 2 3" xfId="3026"/>
    <cellStyle name="40% - Accent2 13 2 3" xfId="3027"/>
    <cellStyle name="40% - Accent2 13 2 4" xfId="3028"/>
    <cellStyle name="40% - Accent2 13 3" xfId="3029"/>
    <cellStyle name="40% - Accent2 13 3 2" xfId="3030"/>
    <cellStyle name="40% - Accent2 13 3 3" xfId="3031"/>
    <cellStyle name="40% - Accent2 13 4" xfId="3032"/>
    <cellStyle name="40% - Accent2 13 4 2" xfId="3033"/>
    <cellStyle name="40% - Accent2 13 4 3" xfId="3034"/>
    <cellStyle name="40% - Accent2 13 5" xfId="3035"/>
    <cellStyle name="40% - Accent2 13 6" xfId="3036"/>
    <cellStyle name="40% - Accent2 14" xfId="3037"/>
    <cellStyle name="40% - Accent2 14 2" xfId="3038"/>
    <cellStyle name="40% - Accent2 14 2 2" xfId="3039"/>
    <cellStyle name="40% - Accent2 14 2 2 2" xfId="3040"/>
    <cellStyle name="40% - Accent2 14 2 2 3" xfId="3041"/>
    <cellStyle name="40% - Accent2 14 2 3" xfId="3042"/>
    <cellStyle name="40% - Accent2 14 2 4" xfId="3043"/>
    <cellStyle name="40% - Accent2 14 3" xfId="3044"/>
    <cellStyle name="40% - Accent2 14 3 2" xfId="3045"/>
    <cellStyle name="40% - Accent2 14 3 3" xfId="3046"/>
    <cellStyle name="40% - Accent2 14 4" xfId="3047"/>
    <cellStyle name="40% - Accent2 14 4 2" xfId="3048"/>
    <cellStyle name="40% - Accent2 14 4 3" xfId="3049"/>
    <cellStyle name="40% - Accent2 14 5" xfId="3050"/>
    <cellStyle name="40% - Accent2 14 6" xfId="3051"/>
    <cellStyle name="40% - Accent2 15" xfId="3052"/>
    <cellStyle name="40% - Accent2 15 2" xfId="3053"/>
    <cellStyle name="40% - Accent2 15 2 2" xfId="3054"/>
    <cellStyle name="40% - Accent2 15 2 2 2" xfId="3055"/>
    <cellStyle name="40% - Accent2 15 2 2 3" xfId="3056"/>
    <cellStyle name="40% - Accent2 15 2 3" xfId="3057"/>
    <cellStyle name="40% - Accent2 15 2 4" xfId="3058"/>
    <cellStyle name="40% - Accent2 15 3" xfId="3059"/>
    <cellStyle name="40% - Accent2 15 3 2" xfId="3060"/>
    <cellStyle name="40% - Accent2 15 3 3" xfId="3061"/>
    <cellStyle name="40% - Accent2 15 4" xfId="3062"/>
    <cellStyle name="40% - Accent2 15 4 2" xfId="3063"/>
    <cellStyle name="40% - Accent2 15 4 3" xfId="3064"/>
    <cellStyle name="40% - Accent2 15 5" xfId="3065"/>
    <cellStyle name="40% - Accent2 15 6" xfId="3066"/>
    <cellStyle name="40% - Accent2 16" xfId="3067"/>
    <cellStyle name="40% - Accent2 16 2" xfId="3068"/>
    <cellStyle name="40% - Accent2 16 2 2" xfId="3069"/>
    <cellStyle name="40% - Accent2 16 2 2 2" xfId="3070"/>
    <cellStyle name="40% - Accent2 16 2 2 3" xfId="3071"/>
    <cellStyle name="40% - Accent2 16 2 3" xfId="3072"/>
    <cellStyle name="40% - Accent2 16 2 4" xfId="3073"/>
    <cellStyle name="40% - Accent2 16 3" xfId="3074"/>
    <cellStyle name="40% - Accent2 16 3 2" xfId="3075"/>
    <cellStyle name="40% - Accent2 16 3 3" xfId="3076"/>
    <cellStyle name="40% - Accent2 16 4" xfId="3077"/>
    <cellStyle name="40% - Accent2 16 4 2" xfId="3078"/>
    <cellStyle name="40% - Accent2 16 4 3" xfId="3079"/>
    <cellStyle name="40% - Accent2 16 5" xfId="3080"/>
    <cellStyle name="40% - Accent2 16 6" xfId="3081"/>
    <cellStyle name="40% - Accent2 17" xfId="3082"/>
    <cellStyle name="40% - Accent2 17 2" xfId="3083"/>
    <cellStyle name="40% - Accent2 17 2 2" xfId="3084"/>
    <cellStyle name="40% - Accent2 17 2 2 2" xfId="3085"/>
    <cellStyle name="40% - Accent2 17 2 2 3" xfId="3086"/>
    <cellStyle name="40% - Accent2 17 2 3" xfId="3087"/>
    <cellStyle name="40% - Accent2 17 2 4" xfId="3088"/>
    <cellStyle name="40% - Accent2 17 3" xfId="3089"/>
    <cellStyle name="40% - Accent2 17 3 2" xfId="3090"/>
    <cellStyle name="40% - Accent2 17 3 3" xfId="3091"/>
    <cellStyle name="40% - Accent2 17 4" xfId="3092"/>
    <cellStyle name="40% - Accent2 17 4 2" xfId="3093"/>
    <cellStyle name="40% - Accent2 17 4 3" xfId="3094"/>
    <cellStyle name="40% - Accent2 17 5" xfId="3095"/>
    <cellStyle name="40% - Accent2 17 6" xfId="3096"/>
    <cellStyle name="40% - Accent2 18" xfId="3097"/>
    <cellStyle name="40% - Accent2 18 2" xfId="3098"/>
    <cellStyle name="40% - Accent2 18 2 2" xfId="3099"/>
    <cellStyle name="40% - Accent2 18 2 2 2" xfId="3100"/>
    <cellStyle name="40% - Accent2 18 2 2 3" xfId="3101"/>
    <cellStyle name="40% - Accent2 18 2 3" xfId="3102"/>
    <cellStyle name="40% - Accent2 18 2 4" xfId="3103"/>
    <cellStyle name="40% - Accent2 18 3" xfId="3104"/>
    <cellStyle name="40% - Accent2 18 3 2" xfId="3105"/>
    <cellStyle name="40% - Accent2 18 3 3" xfId="3106"/>
    <cellStyle name="40% - Accent2 18 4" xfId="3107"/>
    <cellStyle name="40% - Accent2 18 4 2" xfId="3108"/>
    <cellStyle name="40% - Accent2 18 4 3" xfId="3109"/>
    <cellStyle name="40% - Accent2 18 5" xfId="3110"/>
    <cellStyle name="40% - Accent2 18 6" xfId="3111"/>
    <cellStyle name="40% - Accent2 19" xfId="3112"/>
    <cellStyle name="40% - Accent2 19 2" xfId="3113"/>
    <cellStyle name="40% - Accent2 19 2 2" xfId="3114"/>
    <cellStyle name="40% - Accent2 19 2 2 2" xfId="3115"/>
    <cellStyle name="40% - Accent2 19 2 2 3" xfId="3116"/>
    <cellStyle name="40% - Accent2 19 2 3" xfId="3117"/>
    <cellStyle name="40% - Accent2 19 2 4" xfId="3118"/>
    <cellStyle name="40% - Accent2 19 3" xfId="3119"/>
    <cellStyle name="40% - Accent2 19 3 2" xfId="3120"/>
    <cellStyle name="40% - Accent2 19 3 3" xfId="3121"/>
    <cellStyle name="40% - Accent2 19 4" xfId="3122"/>
    <cellStyle name="40% - Accent2 19 4 2" xfId="3123"/>
    <cellStyle name="40% - Accent2 19 4 3" xfId="3124"/>
    <cellStyle name="40% - Accent2 19 5" xfId="3125"/>
    <cellStyle name="40% - Accent2 19 6" xfId="3126"/>
    <cellStyle name="40% - Accent2 2" xfId="195"/>
    <cellStyle name="40% - Accent2 2 2" xfId="566"/>
    <cellStyle name="40% - Accent2 2 3" xfId="3127"/>
    <cellStyle name="40% - Accent2 2 3 2" xfId="3128"/>
    <cellStyle name="40% - Accent2 2 3 2 2" xfId="3129"/>
    <cellStyle name="40% - Accent2 2 3 2 2 2" xfId="3130"/>
    <cellStyle name="40% - Accent2 2 3 2 2 3" xfId="3131"/>
    <cellStyle name="40% - Accent2 2 3 2 3" xfId="3132"/>
    <cellStyle name="40% - Accent2 2 3 2 4" xfId="3133"/>
    <cellStyle name="40% - Accent2 2 3 3" xfId="3134"/>
    <cellStyle name="40% - Accent2 2 3 3 2" xfId="3135"/>
    <cellStyle name="40% - Accent2 2 3 3 3" xfId="3136"/>
    <cellStyle name="40% - Accent2 2 3 4" xfId="3137"/>
    <cellStyle name="40% - Accent2 2 3 4 2" xfId="3138"/>
    <cellStyle name="40% - Accent2 2 3 4 3" xfId="3139"/>
    <cellStyle name="40% - Accent2 2 3 5" xfId="3140"/>
    <cellStyle name="40% - Accent2 2 3 6" xfId="3141"/>
    <cellStyle name="40% - Accent2 20" xfId="3142"/>
    <cellStyle name="40% - Accent2 20 2" xfId="3143"/>
    <cellStyle name="40% - Accent2 20 2 2" xfId="3144"/>
    <cellStyle name="40% - Accent2 20 2 2 2" xfId="3145"/>
    <cellStyle name="40% - Accent2 20 2 2 3" xfId="3146"/>
    <cellStyle name="40% - Accent2 20 2 3" xfId="3147"/>
    <cellStyle name="40% - Accent2 20 2 4" xfId="3148"/>
    <cellStyle name="40% - Accent2 20 3" xfId="3149"/>
    <cellStyle name="40% - Accent2 20 3 2" xfId="3150"/>
    <cellStyle name="40% - Accent2 20 3 3" xfId="3151"/>
    <cellStyle name="40% - Accent2 20 4" xfId="3152"/>
    <cellStyle name="40% - Accent2 20 4 2" xfId="3153"/>
    <cellStyle name="40% - Accent2 20 4 3" xfId="3154"/>
    <cellStyle name="40% - Accent2 20 5" xfId="3155"/>
    <cellStyle name="40% - Accent2 20 6" xfId="3156"/>
    <cellStyle name="40% - Accent2 21" xfId="3157"/>
    <cellStyle name="40% - Accent2 22" xfId="3158"/>
    <cellStyle name="40% - Accent2 22 2" xfId="3159"/>
    <cellStyle name="40% - Accent2 22 2 2" xfId="3160"/>
    <cellStyle name="40% - Accent2 22 2 2 2" xfId="3161"/>
    <cellStyle name="40% - Accent2 22 2 2 3" xfId="3162"/>
    <cellStyle name="40% - Accent2 22 2 3" xfId="3163"/>
    <cellStyle name="40% - Accent2 22 2 4" xfId="3164"/>
    <cellStyle name="40% - Accent2 22 3" xfId="3165"/>
    <cellStyle name="40% - Accent2 22 3 2" xfId="3166"/>
    <cellStyle name="40% - Accent2 22 3 3" xfId="3167"/>
    <cellStyle name="40% - Accent2 22 4" xfId="3168"/>
    <cellStyle name="40% - Accent2 22 4 2" xfId="3169"/>
    <cellStyle name="40% - Accent2 22 4 3" xfId="3170"/>
    <cellStyle name="40% - Accent2 22 5" xfId="3171"/>
    <cellStyle name="40% - Accent2 22 6" xfId="3172"/>
    <cellStyle name="40% - Accent2 23" xfId="3173"/>
    <cellStyle name="40% - Accent2 23 2" xfId="3174"/>
    <cellStyle name="40% - Accent2 23 2 2" xfId="3175"/>
    <cellStyle name="40% - Accent2 23 2 3" xfId="3176"/>
    <cellStyle name="40% - Accent2 23 3" xfId="3177"/>
    <cellStyle name="40% - Accent2 23 4" xfId="3178"/>
    <cellStyle name="40% - Accent2 24" xfId="3179"/>
    <cellStyle name="40% - Accent2 24 2" xfId="3180"/>
    <cellStyle name="40% - Accent2 24 3" xfId="3181"/>
    <cellStyle name="40% - Accent2 25" xfId="3182"/>
    <cellStyle name="40% - Accent2 25 2" xfId="3183"/>
    <cellStyle name="40% - Accent2 25 3" xfId="3184"/>
    <cellStyle name="40% - Accent2 26" xfId="3185"/>
    <cellStyle name="40% - Accent2 27" xfId="3186"/>
    <cellStyle name="40% - Accent2 28" xfId="3187"/>
    <cellStyle name="40% - Accent2 3" xfId="196"/>
    <cellStyle name="40% - Accent2 3 2" xfId="567"/>
    <cellStyle name="40% - Accent2 3 3" xfId="3188"/>
    <cellStyle name="40% - Accent2 3 3 2" xfId="3189"/>
    <cellStyle name="40% - Accent2 3 3 2 2" xfId="3190"/>
    <cellStyle name="40% - Accent2 3 3 2 2 2" xfId="3191"/>
    <cellStyle name="40% - Accent2 3 3 2 2 3" xfId="3192"/>
    <cellStyle name="40% - Accent2 3 3 2 3" xfId="3193"/>
    <cellStyle name="40% - Accent2 3 3 2 4" xfId="3194"/>
    <cellStyle name="40% - Accent2 3 3 3" xfId="3195"/>
    <cellStyle name="40% - Accent2 3 3 3 2" xfId="3196"/>
    <cellStyle name="40% - Accent2 3 3 3 3" xfId="3197"/>
    <cellStyle name="40% - Accent2 3 3 4" xfId="3198"/>
    <cellStyle name="40% - Accent2 3 3 4 2" xfId="3199"/>
    <cellStyle name="40% - Accent2 3 3 4 3" xfId="3200"/>
    <cellStyle name="40% - Accent2 3 3 5" xfId="3201"/>
    <cellStyle name="40% - Accent2 3 3 6" xfId="3202"/>
    <cellStyle name="40% - Accent2 4" xfId="523"/>
    <cellStyle name="40% - Accent2 4 2" xfId="616"/>
    <cellStyle name="40% - Accent2 4 2 2" xfId="3203"/>
    <cellStyle name="40% - Accent2 4 2 2 2" xfId="3204"/>
    <cellStyle name="40% - Accent2 4 2 2 2 2" xfId="3205"/>
    <cellStyle name="40% - Accent2 4 2 2 2 3" xfId="3206"/>
    <cellStyle name="40% - Accent2 4 2 2 3" xfId="3207"/>
    <cellStyle name="40% - Accent2 4 2 2 4" xfId="3208"/>
    <cellStyle name="40% - Accent2 4 2 3" xfId="3209"/>
    <cellStyle name="40% - Accent2 4 2 3 2" xfId="3210"/>
    <cellStyle name="40% - Accent2 4 2 3 3" xfId="3211"/>
    <cellStyle name="40% - Accent2 4 2 4" xfId="3212"/>
    <cellStyle name="40% - Accent2 4 2 4 2" xfId="3213"/>
    <cellStyle name="40% - Accent2 4 2 4 3" xfId="3214"/>
    <cellStyle name="40% - Accent2 4 2 5" xfId="3215"/>
    <cellStyle name="40% - Accent2 4 2 6" xfId="3216"/>
    <cellStyle name="40% - Accent2 4 3" xfId="3217"/>
    <cellStyle name="40% - Accent2 4 3 2" xfId="3218"/>
    <cellStyle name="40% - Accent2 4 3 2 2" xfId="3219"/>
    <cellStyle name="40% - Accent2 4 3 2 3" xfId="3220"/>
    <cellStyle name="40% - Accent2 4 3 3" xfId="3221"/>
    <cellStyle name="40% - Accent2 4 3 4" xfId="3222"/>
    <cellStyle name="40% - Accent2 4 4" xfId="3223"/>
    <cellStyle name="40% - Accent2 4 4 2" xfId="3224"/>
    <cellStyle name="40% - Accent2 4 4 3" xfId="3225"/>
    <cellStyle name="40% - Accent2 4 5" xfId="3226"/>
    <cellStyle name="40% - Accent2 4 5 2" xfId="3227"/>
    <cellStyle name="40% - Accent2 4 5 3" xfId="3228"/>
    <cellStyle name="40% - Accent2 4 6" xfId="3229"/>
    <cellStyle name="40% - Accent2 4 7" xfId="3230"/>
    <cellStyle name="40% - Accent2 5" xfId="539"/>
    <cellStyle name="40% - Accent2 5 2" xfId="3231"/>
    <cellStyle name="40% - Accent2 5 2 2" xfId="3232"/>
    <cellStyle name="40% - Accent2 5 2 2 2" xfId="3233"/>
    <cellStyle name="40% - Accent2 5 2 2 3" xfId="3234"/>
    <cellStyle name="40% - Accent2 5 2 3" xfId="3235"/>
    <cellStyle name="40% - Accent2 5 2 4" xfId="3236"/>
    <cellStyle name="40% - Accent2 5 3" xfId="3237"/>
    <cellStyle name="40% - Accent2 5 3 2" xfId="3238"/>
    <cellStyle name="40% - Accent2 5 3 3" xfId="3239"/>
    <cellStyle name="40% - Accent2 5 4" xfId="3240"/>
    <cellStyle name="40% - Accent2 5 4 2" xfId="3241"/>
    <cellStyle name="40% - Accent2 5 4 3" xfId="3242"/>
    <cellStyle name="40% - Accent2 5 5" xfId="3243"/>
    <cellStyle name="40% - Accent2 5 6" xfId="3244"/>
    <cellStyle name="40% - Accent2 6" xfId="3245"/>
    <cellStyle name="40% - Accent2 6 2" xfId="3246"/>
    <cellStyle name="40% - Accent2 6 2 2" xfId="3247"/>
    <cellStyle name="40% - Accent2 6 2 2 2" xfId="3248"/>
    <cellStyle name="40% - Accent2 6 2 2 3" xfId="3249"/>
    <cellStyle name="40% - Accent2 6 2 3" xfId="3250"/>
    <cellStyle name="40% - Accent2 6 2 4" xfId="3251"/>
    <cellStyle name="40% - Accent2 6 3" xfId="3252"/>
    <cellStyle name="40% - Accent2 6 3 2" xfId="3253"/>
    <cellStyle name="40% - Accent2 6 3 3" xfId="3254"/>
    <cellStyle name="40% - Accent2 6 4" xfId="3255"/>
    <cellStyle name="40% - Accent2 6 4 2" xfId="3256"/>
    <cellStyle name="40% - Accent2 6 4 3" xfId="3257"/>
    <cellStyle name="40% - Accent2 6 5" xfId="3258"/>
    <cellStyle name="40% - Accent2 6 6" xfId="3259"/>
    <cellStyle name="40% - Accent2 7" xfId="3260"/>
    <cellStyle name="40% - Accent2 7 2" xfId="3261"/>
    <cellStyle name="40% - Accent2 7 2 2" xfId="3262"/>
    <cellStyle name="40% - Accent2 7 2 2 2" xfId="3263"/>
    <cellStyle name="40% - Accent2 7 2 2 3" xfId="3264"/>
    <cellStyle name="40% - Accent2 7 2 3" xfId="3265"/>
    <cellStyle name="40% - Accent2 7 2 4" xfId="3266"/>
    <cellStyle name="40% - Accent2 7 3" xfId="3267"/>
    <cellStyle name="40% - Accent2 7 3 2" xfId="3268"/>
    <cellStyle name="40% - Accent2 7 3 3" xfId="3269"/>
    <cellStyle name="40% - Accent2 7 4" xfId="3270"/>
    <cellStyle name="40% - Accent2 7 4 2" xfId="3271"/>
    <cellStyle name="40% - Accent2 7 4 3" xfId="3272"/>
    <cellStyle name="40% - Accent2 7 5" xfId="3273"/>
    <cellStyle name="40% - Accent2 7 6" xfId="3274"/>
    <cellStyle name="40% - Accent2 8" xfId="3275"/>
    <cellStyle name="40% - Accent2 8 2" xfId="3276"/>
    <cellStyle name="40% - Accent2 8 2 2" xfId="3277"/>
    <cellStyle name="40% - Accent2 8 2 2 2" xfId="3278"/>
    <cellStyle name="40% - Accent2 8 2 2 3" xfId="3279"/>
    <cellStyle name="40% - Accent2 8 2 3" xfId="3280"/>
    <cellStyle name="40% - Accent2 8 2 4" xfId="3281"/>
    <cellStyle name="40% - Accent2 8 3" xfId="3282"/>
    <cellStyle name="40% - Accent2 8 3 2" xfId="3283"/>
    <cellStyle name="40% - Accent2 8 3 3" xfId="3284"/>
    <cellStyle name="40% - Accent2 8 4" xfId="3285"/>
    <cellStyle name="40% - Accent2 8 4 2" xfId="3286"/>
    <cellStyle name="40% - Accent2 8 4 3" xfId="3287"/>
    <cellStyle name="40% - Accent2 8 5" xfId="3288"/>
    <cellStyle name="40% - Accent2 8 6" xfId="3289"/>
    <cellStyle name="40% - Accent2 9" xfId="3290"/>
    <cellStyle name="40% - Accent2 9 2" xfId="3291"/>
    <cellStyle name="40% - Accent2 9 2 2" xfId="3292"/>
    <cellStyle name="40% - Accent2 9 2 2 2" xfId="3293"/>
    <cellStyle name="40% - Accent2 9 2 2 3" xfId="3294"/>
    <cellStyle name="40% - Accent2 9 2 3" xfId="3295"/>
    <cellStyle name="40% - Accent2 9 2 4" xfId="3296"/>
    <cellStyle name="40% - Accent2 9 3" xfId="3297"/>
    <cellStyle name="40% - Accent2 9 3 2" xfId="3298"/>
    <cellStyle name="40% - Accent2 9 3 3" xfId="3299"/>
    <cellStyle name="40% - Accent2 9 4" xfId="3300"/>
    <cellStyle name="40% - Accent2 9 4 2" xfId="3301"/>
    <cellStyle name="40% - Accent2 9 4 3" xfId="3302"/>
    <cellStyle name="40% - Accent2 9 5" xfId="3303"/>
    <cellStyle name="40% - Accent2 9 6" xfId="3304"/>
    <cellStyle name="40% - Accent3" xfId="197" builtinId="39" customBuiltin="1"/>
    <cellStyle name="40% - Accent3 10" xfId="3305"/>
    <cellStyle name="40% - Accent3 10 2" xfId="3306"/>
    <cellStyle name="40% - Accent3 10 2 2" xfId="3307"/>
    <cellStyle name="40% - Accent3 10 2 2 2" xfId="3308"/>
    <cellStyle name="40% - Accent3 10 2 2 3" xfId="3309"/>
    <cellStyle name="40% - Accent3 10 2 3" xfId="3310"/>
    <cellStyle name="40% - Accent3 10 2 4" xfId="3311"/>
    <cellStyle name="40% - Accent3 10 3" xfId="3312"/>
    <cellStyle name="40% - Accent3 10 3 2" xfId="3313"/>
    <cellStyle name="40% - Accent3 10 3 3" xfId="3314"/>
    <cellStyle name="40% - Accent3 10 4" xfId="3315"/>
    <cellStyle name="40% - Accent3 10 4 2" xfId="3316"/>
    <cellStyle name="40% - Accent3 10 4 3" xfId="3317"/>
    <cellStyle name="40% - Accent3 10 5" xfId="3318"/>
    <cellStyle name="40% - Accent3 10 6" xfId="3319"/>
    <cellStyle name="40% - Accent3 11" xfId="3320"/>
    <cellStyle name="40% - Accent3 11 2" xfId="3321"/>
    <cellStyle name="40% - Accent3 11 2 2" xfId="3322"/>
    <cellStyle name="40% - Accent3 11 2 2 2" xfId="3323"/>
    <cellStyle name="40% - Accent3 11 2 2 3" xfId="3324"/>
    <cellStyle name="40% - Accent3 11 2 3" xfId="3325"/>
    <cellStyle name="40% - Accent3 11 2 4" xfId="3326"/>
    <cellStyle name="40% - Accent3 11 3" xfId="3327"/>
    <cellStyle name="40% - Accent3 11 3 2" xfId="3328"/>
    <cellStyle name="40% - Accent3 11 3 3" xfId="3329"/>
    <cellStyle name="40% - Accent3 11 4" xfId="3330"/>
    <cellStyle name="40% - Accent3 11 4 2" xfId="3331"/>
    <cellStyle name="40% - Accent3 11 4 3" xfId="3332"/>
    <cellStyle name="40% - Accent3 11 5" xfId="3333"/>
    <cellStyle name="40% - Accent3 11 6" xfId="3334"/>
    <cellStyle name="40% - Accent3 12" xfId="3335"/>
    <cellStyle name="40% - Accent3 12 2" xfId="3336"/>
    <cellStyle name="40% - Accent3 12 2 2" xfId="3337"/>
    <cellStyle name="40% - Accent3 12 2 2 2" xfId="3338"/>
    <cellStyle name="40% - Accent3 12 2 2 3" xfId="3339"/>
    <cellStyle name="40% - Accent3 12 2 3" xfId="3340"/>
    <cellStyle name="40% - Accent3 12 2 4" xfId="3341"/>
    <cellStyle name="40% - Accent3 12 3" xfId="3342"/>
    <cellStyle name="40% - Accent3 12 3 2" xfId="3343"/>
    <cellStyle name="40% - Accent3 12 3 3" xfId="3344"/>
    <cellStyle name="40% - Accent3 12 4" xfId="3345"/>
    <cellStyle name="40% - Accent3 12 4 2" xfId="3346"/>
    <cellStyle name="40% - Accent3 12 4 3" xfId="3347"/>
    <cellStyle name="40% - Accent3 12 5" xfId="3348"/>
    <cellStyle name="40% - Accent3 12 6" xfId="3349"/>
    <cellStyle name="40% - Accent3 13" xfId="3350"/>
    <cellStyle name="40% - Accent3 13 2" xfId="3351"/>
    <cellStyle name="40% - Accent3 13 2 2" xfId="3352"/>
    <cellStyle name="40% - Accent3 13 2 2 2" xfId="3353"/>
    <cellStyle name="40% - Accent3 13 2 2 3" xfId="3354"/>
    <cellStyle name="40% - Accent3 13 2 3" xfId="3355"/>
    <cellStyle name="40% - Accent3 13 2 4" xfId="3356"/>
    <cellStyle name="40% - Accent3 13 3" xfId="3357"/>
    <cellStyle name="40% - Accent3 13 3 2" xfId="3358"/>
    <cellStyle name="40% - Accent3 13 3 3" xfId="3359"/>
    <cellStyle name="40% - Accent3 13 4" xfId="3360"/>
    <cellStyle name="40% - Accent3 13 4 2" xfId="3361"/>
    <cellStyle name="40% - Accent3 13 4 3" xfId="3362"/>
    <cellStyle name="40% - Accent3 13 5" xfId="3363"/>
    <cellStyle name="40% - Accent3 13 6" xfId="3364"/>
    <cellStyle name="40% - Accent3 14" xfId="3365"/>
    <cellStyle name="40% - Accent3 14 2" xfId="3366"/>
    <cellStyle name="40% - Accent3 14 2 2" xfId="3367"/>
    <cellStyle name="40% - Accent3 14 2 2 2" xfId="3368"/>
    <cellStyle name="40% - Accent3 14 2 2 3" xfId="3369"/>
    <cellStyle name="40% - Accent3 14 2 3" xfId="3370"/>
    <cellStyle name="40% - Accent3 14 2 4" xfId="3371"/>
    <cellStyle name="40% - Accent3 14 3" xfId="3372"/>
    <cellStyle name="40% - Accent3 14 3 2" xfId="3373"/>
    <cellStyle name="40% - Accent3 14 3 3" xfId="3374"/>
    <cellStyle name="40% - Accent3 14 4" xfId="3375"/>
    <cellStyle name="40% - Accent3 14 4 2" xfId="3376"/>
    <cellStyle name="40% - Accent3 14 4 3" xfId="3377"/>
    <cellStyle name="40% - Accent3 14 5" xfId="3378"/>
    <cellStyle name="40% - Accent3 14 6" xfId="3379"/>
    <cellStyle name="40% - Accent3 15" xfId="3380"/>
    <cellStyle name="40% - Accent3 15 2" xfId="3381"/>
    <cellStyle name="40% - Accent3 15 2 2" xfId="3382"/>
    <cellStyle name="40% - Accent3 15 2 2 2" xfId="3383"/>
    <cellStyle name="40% - Accent3 15 2 2 3" xfId="3384"/>
    <cellStyle name="40% - Accent3 15 2 3" xfId="3385"/>
    <cellStyle name="40% - Accent3 15 2 4" xfId="3386"/>
    <cellStyle name="40% - Accent3 15 3" xfId="3387"/>
    <cellStyle name="40% - Accent3 15 3 2" xfId="3388"/>
    <cellStyle name="40% - Accent3 15 3 3" xfId="3389"/>
    <cellStyle name="40% - Accent3 15 4" xfId="3390"/>
    <cellStyle name="40% - Accent3 15 4 2" xfId="3391"/>
    <cellStyle name="40% - Accent3 15 4 3" xfId="3392"/>
    <cellStyle name="40% - Accent3 15 5" xfId="3393"/>
    <cellStyle name="40% - Accent3 15 6" xfId="3394"/>
    <cellStyle name="40% - Accent3 16" xfId="3395"/>
    <cellStyle name="40% - Accent3 16 2" xfId="3396"/>
    <cellStyle name="40% - Accent3 16 2 2" xfId="3397"/>
    <cellStyle name="40% - Accent3 16 2 2 2" xfId="3398"/>
    <cellStyle name="40% - Accent3 16 2 2 3" xfId="3399"/>
    <cellStyle name="40% - Accent3 16 2 3" xfId="3400"/>
    <cellStyle name="40% - Accent3 16 2 4" xfId="3401"/>
    <cellStyle name="40% - Accent3 16 3" xfId="3402"/>
    <cellStyle name="40% - Accent3 16 3 2" xfId="3403"/>
    <cellStyle name="40% - Accent3 16 3 3" xfId="3404"/>
    <cellStyle name="40% - Accent3 16 4" xfId="3405"/>
    <cellStyle name="40% - Accent3 16 4 2" xfId="3406"/>
    <cellStyle name="40% - Accent3 16 4 3" xfId="3407"/>
    <cellStyle name="40% - Accent3 16 5" xfId="3408"/>
    <cellStyle name="40% - Accent3 16 6" xfId="3409"/>
    <cellStyle name="40% - Accent3 17" xfId="3410"/>
    <cellStyle name="40% - Accent3 17 2" xfId="3411"/>
    <cellStyle name="40% - Accent3 17 2 2" xfId="3412"/>
    <cellStyle name="40% - Accent3 17 2 2 2" xfId="3413"/>
    <cellStyle name="40% - Accent3 17 2 2 3" xfId="3414"/>
    <cellStyle name="40% - Accent3 17 2 3" xfId="3415"/>
    <cellStyle name="40% - Accent3 17 2 4" xfId="3416"/>
    <cellStyle name="40% - Accent3 17 3" xfId="3417"/>
    <cellStyle name="40% - Accent3 17 3 2" xfId="3418"/>
    <cellStyle name="40% - Accent3 17 3 3" xfId="3419"/>
    <cellStyle name="40% - Accent3 17 4" xfId="3420"/>
    <cellStyle name="40% - Accent3 17 4 2" xfId="3421"/>
    <cellStyle name="40% - Accent3 17 4 3" xfId="3422"/>
    <cellStyle name="40% - Accent3 17 5" xfId="3423"/>
    <cellStyle name="40% - Accent3 17 6" xfId="3424"/>
    <cellStyle name="40% - Accent3 18" xfId="3425"/>
    <cellStyle name="40% - Accent3 18 2" xfId="3426"/>
    <cellStyle name="40% - Accent3 18 2 2" xfId="3427"/>
    <cellStyle name="40% - Accent3 18 2 2 2" xfId="3428"/>
    <cellStyle name="40% - Accent3 18 2 2 3" xfId="3429"/>
    <cellStyle name="40% - Accent3 18 2 3" xfId="3430"/>
    <cellStyle name="40% - Accent3 18 2 4" xfId="3431"/>
    <cellStyle name="40% - Accent3 18 3" xfId="3432"/>
    <cellStyle name="40% - Accent3 18 3 2" xfId="3433"/>
    <cellStyle name="40% - Accent3 18 3 3" xfId="3434"/>
    <cellStyle name="40% - Accent3 18 4" xfId="3435"/>
    <cellStyle name="40% - Accent3 18 4 2" xfId="3436"/>
    <cellStyle name="40% - Accent3 18 4 3" xfId="3437"/>
    <cellStyle name="40% - Accent3 18 5" xfId="3438"/>
    <cellStyle name="40% - Accent3 18 6" xfId="3439"/>
    <cellStyle name="40% - Accent3 19" xfId="3440"/>
    <cellStyle name="40% - Accent3 19 2" xfId="3441"/>
    <cellStyle name="40% - Accent3 19 2 2" xfId="3442"/>
    <cellStyle name="40% - Accent3 19 2 2 2" xfId="3443"/>
    <cellStyle name="40% - Accent3 19 2 2 3" xfId="3444"/>
    <cellStyle name="40% - Accent3 19 2 3" xfId="3445"/>
    <cellStyle name="40% - Accent3 19 2 4" xfId="3446"/>
    <cellStyle name="40% - Accent3 19 3" xfId="3447"/>
    <cellStyle name="40% - Accent3 19 3 2" xfId="3448"/>
    <cellStyle name="40% - Accent3 19 3 3" xfId="3449"/>
    <cellStyle name="40% - Accent3 19 4" xfId="3450"/>
    <cellStyle name="40% - Accent3 19 4 2" xfId="3451"/>
    <cellStyle name="40% - Accent3 19 4 3" xfId="3452"/>
    <cellStyle name="40% - Accent3 19 5" xfId="3453"/>
    <cellStyle name="40% - Accent3 19 6" xfId="3454"/>
    <cellStyle name="40% - Accent3 2" xfId="198"/>
    <cellStyle name="40% - Accent3 2 2" xfId="568"/>
    <cellStyle name="40% - Accent3 2 3" xfId="3455"/>
    <cellStyle name="40% - Accent3 2 3 2" xfId="3456"/>
    <cellStyle name="40% - Accent3 2 3 2 2" xfId="3457"/>
    <cellStyle name="40% - Accent3 2 3 2 2 2" xfId="3458"/>
    <cellStyle name="40% - Accent3 2 3 2 2 3" xfId="3459"/>
    <cellStyle name="40% - Accent3 2 3 2 3" xfId="3460"/>
    <cellStyle name="40% - Accent3 2 3 2 4" xfId="3461"/>
    <cellStyle name="40% - Accent3 2 3 3" xfId="3462"/>
    <cellStyle name="40% - Accent3 2 3 3 2" xfId="3463"/>
    <cellStyle name="40% - Accent3 2 3 3 3" xfId="3464"/>
    <cellStyle name="40% - Accent3 2 3 4" xfId="3465"/>
    <cellStyle name="40% - Accent3 2 3 4 2" xfId="3466"/>
    <cellStyle name="40% - Accent3 2 3 4 3" xfId="3467"/>
    <cellStyle name="40% - Accent3 2 3 5" xfId="3468"/>
    <cellStyle name="40% - Accent3 2 3 6" xfId="3469"/>
    <cellStyle name="40% - Accent3 20" xfId="3470"/>
    <cellStyle name="40% - Accent3 20 2" xfId="3471"/>
    <cellStyle name="40% - Accent3 20 2 2" xfId="3472"/>
    <cellStyle name="40% - Accent3 20 2 2 2" xfId="3473"/>
    <cellStyle name="40% - Accent3 20 2 2 3" xfId="3474"/>
    <cellStyle name="40% - Accent3 20 2 3" xfId="3475"/>
    <cellStyle name="40% - Accent3 20 2 4" xfId="3476"/>
    <cellStyle name="40% - Accent3 20 3" xfId="3477"/>
    <cellStyle name="40% - Accent3 20 3 2" xfId="3478"/>
    <cellStyle name="40% - Accent3 20 3 3" xfId="3479"/>
    <cellStyle name="40% - Accent3 20 4" xfId="3480"/>
    <cellStyle name="40% - Accent3 20 4 2" xfId="3481"/>
    <cellStyle name="40% - Accent3 20 4 3" xfId="3482"/>
    <cellStyle name="40% - Accent3 20 5" xfId="3483"/>
    <cellStyle name="40% - Accent3 20 6" xfId="3484"/>
    <cellStyle name="40% - Accent3 21" xfId="3485"/>
    <cellStyle name="40% - Accent3 22" xfId="3486"/>
    <cellStyle name="40% - Accent3 22 2" xfId="3487"/>
    <cellStyle name="40% - Accent3 22 2 2" xfId="3488"/>
    <cellStyle name="40% - Accent3 22 2 2 2" xfId="3489"/>
    <cellStyle name="40% - Accent3 22 2 2 3" xfId="3490"/>
    <cellStyle name="40% - Accent3 22 2 3" xfId="3491"/>
    <cellStyle name="40% - Accent3 22 2 4" xfId="3492"/>
    <cellStyle name="40% - Accent3 22 3" xfId="3493"/>
    <cellStyle name="40% - Accent3 22 3 2" xfId="3494"/>
    <cellStyle name="40% - Accent3 22 3 3" xfId="3495"/>
    <cellStyle name="40% - Accent3 22 4" xfId="3496"/>
    <cellStyle name="40% - Accent3 22 4 2" xfId="3497"/>
    <cellStyle name="40% - Accent3 22 4 3" xfId="3498"/>
    <cellStyle name="40% - Accent3 22 5" xfId="3499"/>
    <cellStyle name="40% - Accent3 22 6" xfId="3500"/>
    <cellStyle name="40% - Accent3 23" xfId="3501"/>
    <cellStyle name="40% - Accent3 23 2" xfId="3502"/>
    <cellStyle name="40% - Accent3 23 2 2" xfId="3503"/>
    <cellStyle name="40% - Accent3 23 2 3" xfId="3504"/>
    <cellStyle name="40% - Accent3 23 3" xfId="3505"/>
    <cellStyle name="40% - Accent3 23 4" xfId="3506"/>
    <cellStyle name="40% - Accent3 24" xfId="3507"/>
    <cellStyle name="40% - Accent3 24 2" xfId="3508"/>
    <cellStyle name="40% - Accent3 24 3" xfId="3509"/>
    <cellStyle name="40% - Accent3 25" xfId="3510"/>
    <cellStyle name="40% - Accent3 25 2" xfId="3511"/>
    <cellStyle name="40% - Accent3 25 3" xfId="3512"/>
    <cellStyle name="40% - Accent3 26" xfId="3513"/>
    <cellStyle name="40% - Accent3 27" xfId="3514"/>
    <cellStyle name="40% - Accent3 28" xfId="3515"/>
    <cellStyle name="40% - Accent3 29" xfId="3516"/>
    <cellStyle name="40% - Accent3 3" xfId="199"/>
    <cellStyle name="40% - Accent3 3 2" xfId="569"/>
    <cellStyle name="40% - Accent3 3 3" xfId="3517"/>
    <cellStyle name="40% - Accent3 3 3 2" xfId="3518"/>
    <cellStyle name="40% - Accent3 3 3 2 2" xfId="3519"/>
    <cellStyle name="40% - Accent3 3 3 2 2 2" xfId="3520"/>
    <cellStyle name="40% - Accent3 3 3 2 2 3" xfId="3521"/>
    <cellStyle name="40% - Accent3 3 3 2 3" xfId="3522"/>
    <cellStyle name="40% - Accent3 3 3 2 4" xfId="3523"/>
    <cellStyle name="40% - Accent3 3 3 3" xfId="3524"/>
    <cellStyle name="40% - Accent3 3 3 3 2" xfId="3525"/>
    <cellStyle name="40% - Accent3 3 3 3 3" xfId="3526"/>
    <cellStyle name="40% - Accent3 3 3 4" xfId="3527"/>
    <cellStyle name="40% - Accent3 3 3 4 2" xfId="3528"/>
    <cellStyle name="40% - Accent3 3 3 4 3" xfId="3529"/>
    <cellStyle name="40% - Accent3 3 3 5" xfId="3530"/>
    <cellStyle name="40% - Accent3 3 3 6" xfId="3531"/>
    <cellStyle name="40% - Accent3 4" xfId="525"/>
    <cellStyle name="40% - Accent3 4 2" xfId="618"/>
    <cellStyle name="40% - Accent3 4 2 2" xfId="3532"/>
    <cellStyle name="40% - Accent3 4 2 2 2" xfId="3533"/>
    <cellStyle name="40% - Accent3 4 2 2 2 2" xfId="3534"/>
    <cellStyle name="40% - Accent3 4 2 2 2 3" xfId="3535"/>
    <cellStyle name="40% - Accent3 4 2 2 3" xfId="3536"/>
    <cellStyle name="40% - Accent3 4 2 2 4" xfId="3537"/>
    <cellStyle name="40% - Accent3 4 2 3" xfId="3538"/>
    <cellStyle name="40% - Accent3 4 2 3 2" xfId="3539"/>
    <cellStyle name="40% - Accent3 4 2 3 3" xfId="3540"/>
    <cellStyle name="40% - Accent3 4 2 4" xfId="3541"/>
    <cellStyle name="40% - Accent3 4 2 4 2" xfId="3542"/>
    <cellStyle name="40% - Accent3 4 2 4 3" xfId="3543"/>
    <cellStyle name="40% - Accent3 4 2 5" xfId="3544"/>
    <cellStyle name="40% - Accent3 4 2 6" xfId="3545"/>
    <cellStyle name="40% - Accent3 4 3" xfId="3546"/>
    <cellStyle name="40% - Accent3 4 3 2" xfId="3547"/>
    <cellStyle name="40% - Accent3 4 3 2 2" xfId="3548"/>
    <cellStyle name="40% - Accent3 4 3 2 3" xfId="3549"/>
    <cellStyle name="40% - Accent3 4 3 3" xfId="3550"/>
    <cellStyle name="40% - Accent3 4 3 4" xfId="3551"/>
    <cellStyle name="40% - Accent3 4 4" xfId="3552"/>
    <cellStyle name="40% - Accent3 4 4 2" xfId="3553"/>
    <cellStyle name="40% - Accent3 4 4 3" xfId="3554"/>
    <cellStyle name="40% - Accent3 4 5" xfId="3555"/>
    <cellStyle name="40% - Accent3 4 5 2" xfId="3556"/>
    <cellStyle name="40% - Accent3 4 5 3" xfId="3557"/>
    <cellStyle name="40% - Accent3 4 6" xfId="3558"/>
    <cellStyle name="40% - Accent3 4 7" xfId="3559"/>
    <cellStyle name="40% - Accent3 5" xfId="541"/>
    <cellStyle name="40% - Accent3 5 2" xfId="3560"/>
    <cellStyle name="40% - Accent3 5 2 2" xfId="3561"/>
    <cellStyle name="40% - Accent3 5 2 2 2" xfId="3562"/>
    <cellStyle name="40% - Accent3 5 2 2 3" xfId="3563"/>
    <cellStyle name="40% - Accent3 5 2 3" xfId="3564"/>
    <cellStyle name="40% - Accent3 5 2 4" xfId="3565"/>
    <cellStyle name="40% - Accent3 5 3" xfId="3566"/>
    <cellStyle name="40% - Accent3 5 3 2" xfId="3567"/>
    <cellStyle name="40% - Accent3 5 3 3" xfId="3568"/>
    <cellStyle name="40% - Accent3 5 4" xfId="3569"/>
    <cellStyle name="40% - Accent3 5 4 2" xfId="3570"/>
    <cellStyle name="40% - Accent3 5 4 3" xfId="3571"/>
    <cellStyle name="40% - Accent3 5 5" xfId="3572"/>
    <cellStyle name="40% - Accent3 5 6" xfId="3573"/>
    <cellStyle name="40% - Accent3 6" xfId="3574"/>
    <cellStyle name="40% - Accent3 6 2" xfId="3575"/>
    <cellStyle name="40% - Accent3 6 2 2" xfId="3576"/>
    <cellStyle name="40% - Accent3 6 2 2 2" xfId="3577"/>
    <cellStyle name="40% - Accent3 6 2 2 3" xfId="3578"/>
    <cellStyle name="40% - Accent3 6 2 3" xfId="3579"/>
    <cellStyle name="40% - Accent3 6 2 4" xfId="3580"/>
    <cellStyle name="40% - Accent3 6 3" xfId="3581"/>
    <cellStyle name="40% - Accent3 6 3 2" xfId="3582"/>
    <cellStyle name="40% - Accent3 6 3 3" xfId="3583"/>
    <cellStyle name="40% - Accent3 6 4" xfId="3584"/>
    <cellStyle name="40% - Accent3 6 4 2" xfId="3585"/>
    <cellStyle name="40% - Accent3 6 4 3" xfId="3586"/>
    <cellStyle name="40% - Accent3 6 5" xfId="3587"/>
    <cellStyle name="40% - Accent3 6 6" xfId="3588"/>
    <cellStyle name="40% - Accent3 7" xfId="3589"/>
    <cellStyle name="40% - Accent3 7 2" xfId="3590"/>
    <cellStyle name="40% - Accent3 7 2 2" xfId="3591"/>
    <cellStyle name="40% - Accent3 7 2 2 2" xfId="3592"/>
    <cellStyle name="40% - Accent3 7 2 2 3" xfId="3593"/>
    <cellStyle name="40% - Accent3 7 2 3" xfId="3594"/>
    <cellStyle name="40% - Accent3 7 2 4" xfId="3595"/>
    <cellStyle name="40% - Accent3 7 3" xfId="3596"/>
    <cellStyle name="40% - Accent3 7 3 2" xfId="3597"/>
    <cellStyle name="40% - Accent3 7 3 3" xfId="3598"/>
    <cellStyle name="40% - Accent3 7 4" xfId="3599"/>
    <cellStyle name="40% - Accent3 7 4 2" xfId="3600"/>
    <cellStyle name="40% - Accent3 7 4 3" xfId="3601"/>
    <cellStyle name="40% - Accent3 7 5" xfId="3602"/>
    <cellStyle name="40% - Accent3 7 6" xfId="3603"/>
    <cellStyle name="40% - Accent3 8" xfId="3604"/>
    <cellStyle name="40% - Accent3 8 2" xfId="3605"/>
    <cellStyle name="40% - Accent3 8 2 2" xfId="3606"/>
    <cellStyle name="40% - Accent3 8 2 2 2" xfId="3607"/>
    <cellStyle name="40% - Accent3 8 2 2 3" xfId="3608"/>
    <cellStyle name="40% - Accent3 8 2 3" xfId="3609"/>
    <cellStyle name="40% - Accent3 8 2 4" xfId="3610"/>
    <cellStyle name="40% - Accent3 8 3" xfId="3611"/>
    <cellStyle name="40% - Accent3 8 3 2" xfId="3612"/>
    <cellStyle name="40% - Accent3 8 3 3" xfId="3613"/>
    <cellStyle name="40% - Accent3 8 4" xfId="3614"/>
    <cellStyle name="40% - Accent3 8 4 2" xfId="3615"/>
    <cellStyle name="40% - Accent3 8 4 3" xfId="3616"/>
    <cellStyle name="40% - Accent3 8 5" xfId="3617"/>
    <cellStyle name="40% - Accent3 8 6" xfId="3618"/>
    <cellStyle name="40% - Accent3 9" xfId="3619"/>
    <cellStyle name="40% - Accent3 9 2" xfId="3620"/>
    <cellStyle name="40% - Accent3 9 2 2" xfId="3621"/>
    <cellStyle name="40% - Accent3 9 2 2 2" xfId="3622"/>
    <cellStyle name="40% - Accent3 9 2 2 3" xfId="3623"/>
    <cellStyle name="40% - Accent3 9 2 3" xfId="3624"/>
    <cellStyle name="40% - Accent3 9 2 4" xfId="3625"/>
    <cellStyle name="40% - Accent3 9 3" xfId="3626"/>
    <cellStyle name="40% - Accent3 9 3 2" xfId="3627"/>
    <cellStyle name="40% - Accent3 9 3 3" xfId="3628"/>
    <cellStyle name="40% - Accent3 9 4" xfId="3629"/>
    <cellStyle name="40% - Accent3 9 4 2" xfId="3630"/>
    <cellStyle name="40% - Accent3 9 4 3" xfId="3631"/>
    <cellStyle name="40% - Accent3 9 5" xfId="3632"/>
    <cellStyle name="40% - Accent3 9 6" xfId="3633"/>
    <cellStyle name="40% - Accent4" xfId="200" builtinId="43" customBuiltin="1"/>
    <cellStyle name="40% - Accent4 10" xfId="3634"/>
    <cellStyle name="40% - Accent4 10 2" xfId="3635"/>
    <cellStyle name="40% - Accent4 10 2 2" xfId="3636"/>
    <cellStyle name="40% - Accent4 10 2 2 2" xfId="3637"/>
    <cellStyle name="40% - Accent4 10 2 2 3" xfId="3638"/>
    <cellStyle name="40% - Accent4 10 2 3" xfId="3639"/>
    <cellStyle name="40% - Accent4 10 2 4" xfId="3640"/>
    <cellStyle name="40% - Accent4 10 3" xfId="3641"/>
    <cellStyle name="40% - Accent4 10 3 2" xfId="3642"/>
    <cellStyle name="40% - Accent4 10 3 3" xfId="3643"/>
    <cellStyle name="40% - Accent4 10 4" xfId="3644"/>
    <cellStyle name="40% - Accent4 10 4 2" xfId="3645"/>
    <cellStyle name="40% - Accent4 10 4 3" xfId="3646"/>
    <cellStyle name="40% - Accent4 10 5" xfId="3647"/>
    <cellStyle name="40% - Accent4 10 6" xfId="3648"/>
    <cellStyle name="40% - Accent4 11" xfId="3649"/>
    <cellStyle name="40% - Accent4 11 2" xfId="3650"/>
    <cellStyle name="40% - Accent4 11 2 2" xfId="3651"/>
    <cellStyle name="40% - Accent4 11 2 2 2" xfId="3652"/>
    <cellStyle name="40% - Accent4 11 2 2 3" xfId="3653"/>
    <cellStyle name="40% - Accent4 11 2 3" xfId="3654"/>
    <cellStyle name="40% - Accent4 11 2 4" xfId="3655"/>
    <cellStyle name="40% - Accent4 11 3" xfId="3656"/>
    <cellStyle name="40% - Accent4 11 3 2" xfId="3657"/>
    <cellStyle name="40% - Accent4 11 3 3" xfId="3658"/>
    <cellStyle name="40% - Accent4 11 4" xfId="3659"/>
    <cellStyle name="40% - Accent4 11 4 2" xfId="3660"/>
    <cellStyle name="40% - Accent4 11 4 3" xfId="3661"/>
    <cellStyle name="40% - Accent4 11 5" xfId="3662"/>
    <cellStyle name="40% - Accent4 11 6" xfId="3663"/>
    <cellStyle name="40% - Accent4 12" xfId="3664"/>
    <cellStyle name="40% - Accent4 12 2" xfId="3665"/>
    <cellStyle name="40% - Accent4 12 2 2" xfId="3666"/>
    <cellStyle name="40% - Accent4 12 2 2 2" xfId="3667"/>
    <cellStyle name="40% - Accent4 12 2 2 3" xfId="3668"/>
    <cellStyle name="40% - Accent4 12 2 3" xfId="3669"/>
    <cellStyle name="40% - Accent4 12 2 4" xfId="3670"/>
    <cellStyle name="40% - Accent4 12 3" xfId="3671"/>
    <cellStyle name="40% - Accent4 12 3 2" xfId="3672"/>
    <cellStyle name="40% - Accent4 12 3 3" xfId="3673"/>
    <cellStyle name="40% - Accent4 12 4" xfId="3674"/>
    <cellStyle name="40% - Accent4 12 4 2" xfId="3675"/>
    <cellStyle name="40% - Accent4 12 4 3" xfId="3676"/>
    <cellStyle name="40% - Accent4 12 5" xfId="3677"/>
    <cellStyle name="40% - Accent4 12 6" xfId="3678"/>
    <cellStyle name="40% - Accent4 13" xfId="3679"/>
    <cellStyle name="40% - Accent4 13 2" xfId="3680"/>
    <cellStyle name="40% - Accent4 13 2 2" xfId="3681"/>
    <cellStyle name="40% - Accent4 13 2 2 2" xfId="3682"/>
    <cellStyle name="40% - Accent4 13 2 2 3" xfId="3683"/>
    <cellStyle name="40% - Accent4 13 2 3" xfId="3684"/>
    <cellStyle name="40% - Accent4 13 2 4" xfId="3685"/>
    <cellStyle name="40% - Accent4 13 3" xfId="3686"/>
    <cellStyle name="40% - Accent4 13 3 2" xfId="3687"/>
    <cellStyle name="40% - Accent4 13 3 3" xfId="3688"/>
    <cellStyle name="40% - Accent4 13 4" xfId="3689"/>
    <cellStyle name="40% - Accent4 13 4 2" xfId="3690"/>
    <cellStyle name="40% - Accent4 13 4 3" xfId="3691"/>
    <cellStyle name="40% - Accent4 13 5" xfId="3692"/>
    <cellStyle name="40% - Accent4 13 6" xfId="3693"/>
    <cellStyle name="40% - Accent4 14" xfId="3694"/>
    <cellStyle name="40% - Accent4 14 2" xfId="3695"/>
    <cellStyle name="40% - Accent4 14 2 2" xfId="3696"/>
    <cellStyle name="40% - Accent4 14 2 2 2" xfId="3697"/>
    <cellStyle name="40% - Accent4 14 2 2 3" xfId="3698"/>
    <cellStyle name="40% - Accent4 14 2 3" xfId="3699"/>
    <cellStyle name="40% - Accent4 14 2 4" xfId="3700"/>
    <cellStyle name="40% - Accent4 14 3" xfId="3701"/>
    <cellStyle name="40% - Accent4 14 3 2" xfId="3702"/>
    <cellStyle name="40% - Accent4 14 3 3" xfId="3703"/>
    <cellStyle name="40% - Accent4 14 4" xfId="3704"/>
    <cellStyle name="40% - Accent4 14 4 2" xfId="3705"/>
    <cellStyle name="40% - Accent4 14 4 3" xfId="3706"/>
    <cellStyle name="40% - Accent4 14 5" xfId="3707"/>
    <cellStyle name="40% - Accent4 14 6" xfId="3708"/>
    <cellStyle name="40% - Accent4 15" xfId="3709"/>
    <cellStyle name="40% - Accent4 15 2" xfId="3710"/>
    <cellStyle name="40% - Accent4 15 2 2" xfId="3711"/>
    <cellStyle name="40% - Accent4 15 2 2 2" xfId="3712"/>
    <cellStyle name="40% - Accent4 15 2 2 3" xfId="3713"/>
    <cellStyle name="40% - Accent4 15 2 3" xfId="3714"/>
    <cellStyle name="40% - Accent4 15 2 4" xfId="3715"/>
    <cellStyle name="40% - Accent4 15 3" xfId="3716"/>
    <cellStyle name="40% - Accent4 15 3 2" xfId="3717"/>
    <cellStyle name="40% - Accent4 15 3 3" xfId="3718"/>
    <cellStyle name="40% - Accent4 15 4" xfId="3719"/>
    <cellStyle name="40% - Accent4 15 4 2" xfId="3720"/>
    <cellStyle name="40% - Accent4 15 4 3" xfId="3721"/>
    <cellStyle name="40% - Accent4 15 5" xfId="3722"/>
    <cellStyle name="40% - Accent4 15 6" xfId="3723"/>
    <cellStyle name="40% - Accent4 16" xfId="3724"/>
    <cellStyle name="40% - Accent4 16 2" xfId="3725"/>
    <cellStyle name="40% - Accent4 16 2 2" xfId="3726"/>
    <cellStyle name="40% - Accent4 16 2 2 2" xfId="3727"/>
    <cellStyle name="40% - Accent4 16 2 2 3" xfId="3728"/>
    <cellStyle name="40% - Accent4 16 2 3" xfId="3729"/>
    <cellStyle name="40% - Accent4 16 2 4" xfId="3730"/>
    <cellStyle name="40% - Accent4 16 3" xfId="3731"/>
    <cellStyle name="40% - Accent4 16 3 2" xfId="3732"/>
    <cellStyle name="40% - Accent4 16 3 3" xfId="3733"/>
    <cellStyle name="40% - Accent4 16 4" xfId="3734"/>
    <cellStyle name="40% - Accent4 16 4 2" xfId="3735"/>
    <cellStyle name="40% - Accent4 16 4 3" xfId="3736"/>
    <cellStyle name="40% - Accent4 16 5" xfId="3737"/>
    <cellStyle name="40% - Accent4 16 6" xfId="3738"/>
    <cellStyle name="40% - Accent4 17" xfId="3739"/>
    <cellStyle name="40% - Accent4 17 2" xfId="3740"/>
    <cellStyle name="40% - Accent4 17 2 2" xfId="3741"/>
    <cellStyle name="40% - Accent4 17 2 2 2" xfId="3742"/>
    <cellStyle name="40% - Accent4 17 2 2 3" xfId="3743"/>
    <cellStyle name="40% - Accent4 17 2 3" xfId="3744"/>
    <cellStyle name="40% - Accent4 17 2 4" xfId="3745"/>
    <cellStyle name="40% - Accent4 17 3" xfId="3746"/>
    <cellStyle name="40% - Accent4 17 3 2" xfId="3747"/>
    <cellStyle name="40% - Accent4 17 3 3" xfId="3748"/>
    <cellStyle name="40% - Accent4 17 4" xfId="3749"/>
    <cellStyle name="40% - Accent4 17 4 2" xfId="3750"/>
    <cellStyle name="40% - Accent4 17 4 3" xfId="3751"/>
    <cellStyle name="40% - Accent4 17 5" xfId="3752"/>
    <cellStyle name="40% - Accent4 17 6" xfId="3753"/>
    <cellStyle name="40% - Accent4 18" xfId="3754"/>
    <cellStyle name="40% - Accent4 18 2" xfId="3755"/>
    <cellStyle name="40% - Accent4 18 2 2" xfId="3756"/>
    <cellStyle name="40% - Accent4 18 2 2 2" xfId="3757"/>
    <cellStyle name="40% - Accent4 18 2 2 3" xfId="3758"/>
    <cellStyle name="40% - Accent4 18 2 3" xfId="3759"/>
    <cellStyle name="40% - Accent4 18 2 4" xfId="3760"/>
    <cellStyle name="40% - Accent4 18 3" xfId="3761"/>
    <cellStyle name="40% - Accent4 18 3 2" xfId="3762"/>
    <cellStyle name="40% - Accent4 18 3 3" xfId="3763"/>
    <cellStyle name="40% - Accent4 18 4" xfId="3764"/>
    <cellStyle name="40% - Accent4 18 4 2" xfId="3765"/>
    <cellStyle name="40% - Accent4 18 4 3" xfId="3766"/>
    <cellStyle name="40% - Accent4 18 5" xfId="3767"/>
    <cellStyle name="40% - Accent4 18 6" xfId="3768"/>
    <cellStyle name="40% - Accent4 19" xfId="3769"/>
    <cellStyle name="40% - Accent4 19 2" xfId="3770"/>
    <cellStyle name="40% - Accent4 19 2 2" xfId="3771"/>
    <cellStyle name="40% - Accent4 19 2 2 2" xfId="3772"/>
    <cellStyle name="40% - Accent4 19 2 2 3" xfId="3773"/>
    <cellStyle name="40% - Accent4 19 2 3" xfId="3774"/>
    <cellStyle name="40% - Accent4 19 2 4" xfId="3775"/>
    <cellStyle name="40% - Accent4 19 3" xfId="3776"/>
    <cellStyle name="40% - Accent4 19 3 2" xfId="3777"/>
    <cellStyle name="40% - Accent4 19 3 3" xfId="3778"/>
    <cellStyle name="40% - Accent4 19 4" xfId="3779"/>
    <cellStyle name="40% - Accent4 19 4 2" xfId="3780"/>
    <cellStyle name="40% - Accent4 19 4 3" xfId="3781"/>
    <cellStyle name="40% - Accent4 19 5" xfId="3782"/>
    <cellStyle name="40% - Accent4 19 6" xfId="3783"/>
    <cellStyle name="40% - Accent4 2" xfId="201"/>
    <cellStyle name="40% - Accent4 2 2" xfId="570"/>
    <cellStyle name="40% - Accent4 2 3" xfId="3784"/>
    <cellStyle name="40% - Accent4 2 3 2" xfId="3785"/>
    <cellStyle name="40% - Accent4 2 3 2 2" xfId="3786"/>
    <cellStyle name="40% - Accent4 2 3 2 2 2" xfId="3787"/>
    <cellStyle name="40% - Accent4 2 3 2 2 3" xfId="3788"/>
    <cellStyle name="40% - Accent4 2 3 2 3" xfId="3789"/>
    <cellStyle name="40% - Accent4 2 3 2 4" xfId="3790"/>
    <cellStyle name="40% - Accent4 2 3 3" xfId="3791"/>
    <cellStyle name="40% - Accent4 2 3 3 2" xfId="3792"/>
    <cellStyle name="40% - Accent4 2 3 3 3" xfId="3793"/>
    <cellStyle name="40% - Accent4 2 3 4" xfId="3794"/>
    <cellStyle name="40% - Accent4 2 3 4 2" xfId="3795"/>
    <cellStyle name="40% - Accent4 2 3 4 3" xfId="3796"/>
    <cellStyle name="40% - Accent4 2 3 5" xfId="3797"/>
    <cellStyle name="40% - Accent4 2 3 6" xfId="3798"/>
    <cellStyle name="40% - Accent4 20" xfId="3799"/>
    <cellStyle name="40% - Accent4 20 2" xfId="3800"/>
    <cellStyle name="40% - Accent4 20 2 2" xfId="3801"/>
    <cellStyle name="40% - Accent4 20 2 2 2" xfId="3802"/>
    <cellStyle name="40% - Accent4 20 2 2 3" xfId="3803"/>
    <cellStyle name="40% - Accent4 20 2 3" xfId="3804"/>
    <cellStyle name="40% - Accent4 20 2 4" xfId="3805"/>
    <cellStyle name="40% - Accent4 20 3" xfId="3806"/>
    <cellStyle name="40% - Accent4 20 3 2" xfId="3807"/>
    <cellStyle name="40% - Accent4 20 3 3" xfId="3808"/>
    <cellStyle name="40% - Accent4 20 4" xfId="3809"/>
    <cellStyle name="40% - Accent4 20 4 2" xfId="3810"/>
    <cellStyle name="40% - Accent4 20 4 3" xfId="3811"/>
    <cellStyle name="40% - Accent4 20 5" xfId="3812"/>
    <cellStyle name="40% - Accent4 20 6" xfId="3813"/>
    <cellStyle name="40% - Accent4 21" xfId="3814"/>
    <cellStyle name="40% - Accent4 22" xfId="3815"/>
    <cellStyle name="40% - Accent4 22 2" xfId="3816"/>
    <cellStyle name="40% - Accent4 22 2 2" xfId="3817"/>
    <cellStyle name="40% - Accent4 22 2 2 2" xfId="3818"/>
    <cellStyle name="40% - Accent4 22 2 2 3" xfId="3819"/>
    <cellStyle name="40% - Accent4 22 2 3" xfId="3820"/>
    <cellStyle name="40% - Accent4 22 2 4" xfId="3821"/>
    <cellStyle name="40% - Accent4 22 3" xfId="3822"/>
    <cellStyle name="40% - Accent4 22 3 2" xfId="3823"/>
    <cellStyle name="40% - Accent4 22 3 3" xfId="3824"/>
    <cellStyle name="40% - Accent4 22 4" xfId="3825"/>
    <cellStyle name="40% - Accent4 22 4 2" xfId="3826"/>
    <cellStyle name="40% - Accent4 22 4 3" xfId="3827"/>
    <cellStyle name="40% - Accent4 22 5" xfId="3828"/>
    <cellStyle name="40% - Accent4 22 6" xfId="3829"/>
    <cellStyle name="40% - Accent4 23" xfId="3830"/>
    <cellStyle name="40% - Accent4 23 2" xfId="3831"/>
    <cellStyle name="40% - Accent4 23 2 2" xfId="3832"/>
    <cellStyle name="40% - Accent4 23 2 3" xfId="3833"/>
    <cellStyle name="40% - Accent4 23 3" xfId="3834"/>
    <cellStyle name="40% - Accent4 23 4" xfId="3835"/>
    <cellStyle name="40% - Accent4 24" xfId="3836"/>
    <cellStyle name="40% - Accent4 24 2" xfId="3837"/>
    <cellStyle name="40% - Accent4 24 3" xfId="3838"/>
    <cellStyle name="40% - Accent4 25" xfId="3839"/>
    <cellStyle name="40% - Accent4 25 2" xfId="3840"/>
    <cellStyle name="40% - Accent4 25 3" xfId="3841"/>
    <cellStyle name="40% - Accent4 26" xfId="3842"/>
    <cellStyle name="40% - Accent4 27" xfId="3843"/>
    <cellStyle name="40% - Accent4 28" xfId="3844"/>
    <cellStyle name="40% - Accent4 29" xfId="3845"/>
    <cellStyle name="40% - Accent4 3" xfId="202"/>
    <cellStyle name="40% - Accent4 3 2" xfId="571"/>
    <cellStyle name="40% - Accent4 3 3" xfId="3846"/>
    <cellStyle name="40% - Accent4 3 3 2" xfId="3847"/>
    <cellStyle name="40% - Accent4 3 3 2 2" xfId="3848"/>
    <cellStyle name="40% - Accent4 3 3 2 2 2" xfId="3849"/>
    <cellStyle name="40% - Accent4 3 3 2 2 3" xfId="3850"/>
    <cellStyle name="40% - Accent4 3 3 2 3" xfId="3851"/>
    <cellStyle name="40% - Accent4 3 3 2 4" xfId="3852"/>
    <cellStyle name="40% - Accent4 3 3 3" xfId="3853"/>
    <cellStyle name="40% - Accent4 3 3 3 2" xfId="3854"/>
    <cellStyle name="40% - Accent4 3 3 3 3" xfId="3855"/>
    <cellStyle name="40% - Accent4 3 3 4" xfId="3856"/>
    <cellStyle name="40% - Accent4 3 3 4 2" xfId="3857"/>
    <cellStyle name="40% - Accent4 3 3 4 3" xfId="3858"/>
    <cellStyle name="40% - Accent4 3 3 5" xfId="3859"/>
    <cellStyle name="40% - Accent4 3 3 6" xfId="3860"/>
    <cellStyle name="40% - Accent4 4" xfId="527"/>
    <cellStyle name="40% - Accent4 4 2" xfId="620"/>
    <cellStyle name="40% - Accent4 4 2 2" xfId="3861"/>
    <cellStyle name="40% - Accent4 4 2 2 2" xfId="3862"/>
    <cellStyle name="40% - Accent4 4 2 2 2 2" xfId="3863"/>
    <cellStyle name="40% - Accent4 4 2 2 2 3" xfId="3864"/>
    <cellStyle name="40% - Accent4 4 2 2 3" xfId="3865"/>
    <cellStyle name="40% - Accent4 4 2 2 4" xfId="3866"/>
    <cellStyle name="40% - Accent4 4 2 3" xfId="3867"/>
    <cellStyle name="40% - Accent4 4 2 3 2" xfId="3868"/>
    <cellStyle name="40% - Accent4 4 2 3 3" xfId="3869"/>
    <cellStyle name="40% - Accent4 4 2 4" xfId="3870"/>
    <cellStyle name="40% - Accent4 4 2 4 2" xfId="3871"/>
    <cellStyle name="40% - Accent4 4 2 4 3" xfId="3872"/>
    <cellStyle name="40% - Accent4 4 2 5" xfId="3873"/>
    <cellStyle name="40% - Accent4 4 2 6" xfId="3874"/>
    <cellStyle name="40% - Accent4 4 3" xfId="3875"/>
    <cellStyle name="40% - Accent4 4 3 2" xfId="3876"/>
    <cellStyle name="40% - Accent4 4 3 2 2" xfId="3877"/>
    <cellStyle name="40% - Accent4 4 3 2 3" xfId="3878"/>
    <cellStyle name="40% - Accent4 4 3 3" xfId="3879"/>
    <cellStyle name="40% - Accent4 4 3 4" xfId="3880"/>
    <cellStyle name="40% - Accent4 4 4" xfId="3881"/>
    <cellStyle name="40% - Accent4 4 4 2" xfId="3882"/>
    <cellStyle name="40% - Accent4 4 4 3" xfId="3883"/>
    <cellStyle name="40% - Accent4 4 5" xfId="3884"/>
    <cellStyle name="40% - Accent4 4 5 2" xfId="3885"/>
    <cellStyle name="40% - Accent4 4 5 3" xfId="3886"/>
    <cellStyle name="40% - Accent4 4 6" xfId="3887"/>
    <cellStyle name="40% - Accent4 4 7" xfId="3888"/>
    <cellStyle name="40% - Accent4 5" xfId="543"/>
    <cellStyle name="40% - Accent4 5 2" xfId="3889"/>
    <cellStyle name="40% - Accent4 5 2 2" xfId="3890"/>
    <cellStyle name="40% - Accent4 5 2 2 2" xfId="3891"/>
    <cellStyle name="40% - Accent4 5 2 2 3" xfId="3892"/>
    <cellStyle name="40% - Accent4 5 2 3" xfId="3893"/>
    <cellStyle name="40% - Accent4 5 2 4" xfId="3894"/>
    <cellStyle name="40% - Accent4 5 3" xfId="3895"/>
    <cellStyle name="40% - Accent4 5 3 2" xfId="3896"/>
    <cellStyle name="40% - Accent4 5 3 3" xfId="3897"/>
    <cellStyle name="40% - Accent4 5 4" xfId="3898"/>
    <cellStyle name="40% - Accent4 5 4 2" xfId="3899"/>
    <cellStyle name="40% - Accent4 5 4 3" xfId="3900"/>
    <cellStyle name="40% - Accent4 5 5" xfId="3901"/>
    <cellStyle name="40% - Accent4 5 6" xfId="3902"/>
    <cellStyle name="40% - Accent4 6" xfId="3903"/>
    <cellStyle name="40% - Accent4 6 2" xfId="3904"/>
    <cellStyle name="40% - Accent4 6 2 2" xfId="3905"/>
    <cellStyle name="40% - Accent4 6 2 2 2" xfId="3906"/>
    <cellStyle name="40% - Accent4 6 2 2 3" xfId="3907"/>
    <cellStyle name="40% - Accent4 6 2 3" xfId="3908"/>
    <cellStyle name="40% - Accent4 6 2 4" xfId="3909"/>
    <cellStyle name="40% - Accent4 6 3" xfId="3910"/>
    <cellStyle name="40% - Accent4 6 3 2" xfId="3911"/>
    <cellStyle name="40% - Accent4 6 3 3" xfId="3912"/>
    <cellStyle name="40% - Accent4 6 4" xfId="3913"/>
    <cellStyle name="40% - Accent4 6 4 2" xfId="3914"/>
    <cellStyle name="40% - Accent4 6 4 3" xfId="3915"/>
    <cellStyle name="40% - Accent4 6 5" xfId="3916"/>
    <cellStyle name="40% - Accent4 6 6" xfId="3917"/>
    <cellStyle name="40% - Accent4 7" xfId="3918"/>
    <cellStyle name="40% - Accent4 7 2" xfId="3919"/>
    <cellStyle name="40% - Accent4 7 2 2" xfId="3920"/>
    <cellStyle name="40% - Accent4 7 2 2 2" xfId="3921"/>
    <cellStyle name="40% - Accent4 7 2 2 3" xfId="3922"/>
    <cellStyle name="40% - Accent4 7 2 3" xfId="3923"/>
    <cellStyle name="40% - Accent4 7 2 4" xfId="3924"/>
    <cellStyle name="40% - Accent4 7 3" xfId="3925"/>
    <cellStyle name="40% - Accent4 7 3 2" xfId="3926"/>
    <cellStyle name="40% - Accent4 7 3 3" xfId="3927"/>
    <cellStyle name="40% - Accent4 7 4" xfId="3928"/>
    <cellStyle name="40% - Accent4 7 4 2" xfId="3929"/>
    <cellStyle name="40% - Accent4 7 4 3" xfId="3930"/>
    <cellStyle name="40% - Accent4 7 5" xfId="3931"/>
    <cellStyle name="40% - Accent4 7 6" xfId="3932"/>
    <cellStyle name="40% - Accent4 8" xfId="3933"/>
    <cellStyle name="40% - Accent4 8 2" xfId="3934"/>
    <cellStyle name="40% - Accent4 8 2 2" xfId="3935"/>
    <cellStyle name="40% - Accent4 8 2 2 2" xfId="3936"/>
    <cellStyle name="40% - Accent4 8 2 2 3" xfId="3937"/>
    <cellStyle name="40% - Accent4 8 2 3" xfId="3938"/>
    <cellStyle name="40% - Accent4 8 2 4" xfId="3939"/>
    <cellStyle name="40% - Accent4 8 3" xfId="3940"/>
    <cellStyle name="40% - Accent4 8 3 2" xfId="3941"/>
    <cellStyle name="40% - Accent4 8 3 3" xfId="3942"/>
    <cellStyle name="40% - Accent4 8 4" xfId="3943"/>
    <cellStyle name="40% - Accent4 8 4 2" xfId="3944"/>
    <cellStyle name="40% - Accent4 8 4 3" xfId="3945"/>
    <cellStyle name="40% - Accent4 8 5" xfId="3946"/>
    <cellStyle name="40% - Accent4 8 6" xfId="3947"/>
    <cellStyle name="40% - Accent4 9" xfId="3948"/>
    <cellStyle name="40% - Accent4 9 2" xfId="3949"/>
    <cellStyle name="40% - Accent4 9 2 2" xfId="3950"/>
    <cellStyle name="40% - Accent4 9 2 2 2" xfId="3951"/>
    <cellStyle name="40% - Accent4 9 2 2 3" xfId="3952"/>
    <cellStyle name="40% - Accent4 9 2 3" xfId="3953"/>
    <cellStyle name="40% - Accent4 9 2 4" xfId="3954"/>
    <cellStyle name="40% - Accent4 9 3" xfId="3955"/>
    <cellStyle name="40% - Accent4 9 3 2" xfId="3956"/>
    <cellStyle name="40% - Accent4 9 3 3" xfId="3957"/>
    <cellStyle name="40% - Accent4 9 4" xfId="3958"/>
    <cellStyle name="40% - Accent4 9 4 2" xfId="3959"/>
    <cellStyle name="40% - Accent4 9 4 3" xfId="3960"/>
    <cellStyle name="40% - Accent4 9 5" xfId="3961"/>
    <cellStyle name="40% - Accent4 9 6" xfId="3962"/>
    <cellStyle name="40% - Accent5" xfId="203" builtinId="47" customBuiltin="1"/>
    <cellStyle name="40% - Accent5 10" xfId="3963"/>
    <cellStyle name="40% - Accent5 10 2" xfId="3964"/>
    <cellStyle name="40% - Accent5 10 2 2" xfId="3965"/>
    <cellStyle name="40% - Accent5 10 2 2 2" xfId="3966"/>
    <cellStyle name="40% - Accent5 10 2 2 3" xfId="3967"/>
    <cellStyle name="40% - Accent5 10 2 3" xfId="3968"/>
    <cellStyle name="40% - Accent5 10 2 4" xfId="3969"/>
    <cellStyle name="40% - Accent5 10 3" xfId="3970"/>
    <cellStyle name="40% - Accent5 10 3 2" xfId="3971"/>
    <cellStyle name="40% - Accent5 10 3 3" xfId="3972"/>
    <cellStyle name="40% - Accent5 10 4" xfId="3973"/>
    <cellStyle name="40% - Accent5 10 4 2" xfId="3974"/>
    <cellStyle name="40% - Accent5 10 4 3" xfId="3975"/>
    <cellStyle name="40% - Accent5 10 5" xfId="3976"/>
    <cellStyle name="40% - Accent5 10 6" xfId="3977"/>
    <cellStyle name="40% - Accent5 11" xfId="3978"/>
    <cellStyle name="40% - Accent5 11 2" xfId="3979"/>
    <cellStyle name="40% - Accent5 11 2 2" xfId="3980"/>
    <cellStyle name="40% - Accent5 11 2 2 2" xfId="3981"/>
    <cellStyle name="40% - Accent5 11 2 2 3" xfId="3982"/>
    <cellStyle name="40% - Accent5 11 2 3" xfId="3983"/>
    <cellStyle name="40% - Accent5 11 2 4" xfId="3984"/>
    <cellStyle name="40% - Accent5 11 3" xfId="3985"/>
    <cellStyle name="40% - Accent5 11 3 2" xfId="3986"/>
    <cellStyle name="40% - Accent5 11 3 3" xfId="3987"/>
    <cellStyle name="40% - Accent5 11 4" xfId="3988"/>
    <cellStyle name="40% - Accent5 11 4 2" xfId="3989"/>
    <cellStyle name="40% - Accent5 11 4 3" xfId="3990"/>
    <cellStyle name="40% - Accent5 11 5" xfId="3991"/>
    <cellStyle name="40% - Accent5 11 6" xfId="3992"/>
    <cellStyle name="40% - Accent5 12" xfId="3993"/>
    <cellStyle name="40% - Accent5 12 2" xfId="3994"/>
    <cellStyle name="40% - Accent5 12 2 2" xfId="3995"/>
    <cellStyle name="40% - Accent5 12 2 2 2" xfId="3996"/>
    <cellStyle name="40% - Accent5 12 2 2 3" xfId="3997"/>
    <cellStyle name="40% - Accent5 12 2 3" xfId="3998"/>
    <cellStyle name="40% - Accent5 12 2 4" xfId="3999"/>
    <cellStyle name="40% - Accent5 12 3" xfId="4000"/>
    <cellStyle name="40% - Accent5 12 3 2" xfId="4001"/>
    <cellStyle name="40% - Accent5 12 3 3" xfId="4002"/>
    <cellStyle name="40% - Accent5 12 4" xfId="4003"/>
    <cellStyle name="40% - Accent5 12 4 2" xfId="4004"/>
    <cellStyle name="40% - Accent5 12 4 3" xfId="4005"/>
    <cellStyle name="40% - Accent5 12 5" xfId="4006"/>
    <cellStyle name="40% - Accent5 12 6" xfId="4007"/>
    <cellStyle name="40% - Accent5 13" xfId="4008"/>
    <cellStyle name="40% - Accent5 13 2" xfId="4009"/>
    <cellStyle name="40% - Accent5 13 2 2" xfId="4010"/>
    <cellStyle name="40% - Accent5 13 2 2 2" xfId="4011"/>
    <cellStyle name="40% - Accent5 13 2 2 3" xfId="4012"/>
    <cellStyle name="40% - Accent5 13 2 3" xfId="4013"/>
    <cellStyle name="40% - Accent5 13 2 4" xfId="4014"/>
    <cellStyle name="40% - Accent5 13 3" xfId="4015"/>
    <cellStyle name="40% - Accent5 13 3 2" xfId="4016"/>
    <cellStyle name="40% - Accent5 13 3 3" xfId="4017"/>
    <cellStyle name="40% - Accent5 13 4" xfId="4018"/>
    <cellStyle name="40% - Accent5 13 4 2" xfId="4019"/>
    <cellStyle name="40% - Accent5 13 4 3" xfId="4020"/>
    <cellStyle name="40% - Accent5 13 5" xfId="4021"/>
    <cellStyle name="40% - Accent5 13 6" xfId="4022"/>
    <cellStyle name="40% - Accent5 14" xfId="4023"/>
    <cellStyle name="40% - Accent5 14 2" xfId="4024"/>
    <cellStyle name="40% - Accent5 14 2 2" xfId="4025"/>
    <cellStyle name="40% - Accent5 14 2 2 2" xfId="4026"/>
    <cellStyle name="40% - Accent5 14 2 2 3" xfId="4027"/>
    <cellStyle name="40% - Accent5 14 2 3" xfId="4028"/>
    <cellStyle name="40% - Accent5 14 2 4" xfId="4029"/>
    <cellStyle name="40% - Accent5 14 3" xfId="4030"/>
    <cellStyle name="40% - Accent5 14 3 2" xfId="4031"/>
    <cellStyle name="40% - Accent5 14 3 3" xfId="4032"/>
    <cellStyle name="40% - Accent5 14 4" xfId="4033"/>
    <cellStyle name="40% - Accent5 14 4 2" xfId="4034"/>
    <cellStyle name="40% - Accent5 14 4 3" xfId="4035"/>
    <cellStyle name="40% - Accent5 14 5" xfId="4036"/>
    <cellStyle name="40% - Accent5 14 6" xfId="4037"/>
    <cellStyle name="40% - Accent5 15" xfId="4038"/>
    <cellStyle name="40% - Accent5 15 2" xfId="4039"/>
    <cellStyle name="40% - Accent5 15 2 2" xfId="4040"/>
    <cellStyle name="40% - Accent5 15 2 2 2" xfId="4041"/>
    <cellStyle name="40% - Accent5 15 2 2 3" xfId="4042"/>
    <cellStyle name="40% - Accent5 15 2 3" xfId="4043"/>
    <cellStyle name="40% - Accent5 15 2 4" xfId="4044"/>
    <cellStyle name="40% - Accent5 15 3" xfId="4045"/>
    <cellStyle name="40% - Accent5 15 3 2" xfId="4046"/>
    <cellStyle name="40% - Accent5 15 3 3" xfId="4047"/>
    <cellStyle name="40% - Accent5 15 4" xfId="4048"/>
    <cellStyle name="40% - Accent5 15 4 2" xfId="4049"/>
    <cellStyle name="40% - Accent5 15 4 3" xfId="4050"/>
    <cellStyle name="40% - Accent5 15 5" xfId="4051"/>
    <cellStyle name="40% - Accent5 15 6" xfId="4052"/>
    <cellStyle name="40% - Accent5 16" xfId="4053"/>
    <cellStyle name="40% - Accent5 16 2" xfId="4054"/>
    <cellStyle name="40% - Accent5 16 2 2" xfId="4055"/>
    <cellStyle name="40% - Accent5 16 2 2 2" xfId="4056"/>
    <cellStyle name="40% - Accent5 16 2 2 3" xfId="4057"/>
    <cellStyle name="40% - Accent5 16 2 3" xfId="4058"/>
    <cellStyle name="40% - Accent5 16 2 4" xfId="4059"/>
    <cellStyle name="40% - Accent5 16 3" xfId="4060"/>
    <cellStyle name="40% - Accent5 16 3 2" xfId="4061"/>
    <cellStyle name="40% - Accent5 16 3 3" xfId="4062"/>
    <cellStyle name="40% - Accent5 16 4" xfId="4063"/>
    <cellStyle name="40% - Accent5 16 4 2" xfId="4064"/>
    <cellStyle name="40% - Accent5 16 4 3" xfId="4065"/>
    <cellStyle name="40% - Accent5 16 5" xfId="4066"/>
    <cellStyle name="40% - Accent5 16 6" xfId="4067"/>
    <cellStyle name="40% - Accent5 17" xfId="4068"/>
    <cellStyle name="40% - Accent5 17 2" xfId="4069"/>
    <cellStyle name="40% - Accent5 17 2 2" xfId="4070"/>
    <cellStyle name="40% - Accent5 17 2 2 2" xfId="4071"/>
    <cellStyle name="40% - Accent5 17 2 2 3" xfId="4072"/>
    <cellStyle name="40% - Accent5 17 2 3" xfId="4073"/>
    <cellStyle name="40% - Accent5 17 2 4" xfId="4074"/>
    <cellStyle name="40% - Accent5 17 3" xfId="4075"/>
    <cellStyle name="40% - Accent5 17 3 2" xfId="4076"/>
    <cellStyle name="40% - Accent5 17 3 3" xfId="4077"/>
    <cellStyle name="40% - Accent5 17 4" xfId="4078"/>
    <cellStyle name="40% - Accent5 17 4 2" xfId="4079"/>
    <cellStyle name="40% - Accent5 17 4 3" xfId="4080"/>
    <cellStyle name="40% - Accent5 17 5" xfId="4081"/>
    <cellStyle name="40% - Accent5 17 6" xfId="4082"/>
    <cellStyle name="40% - Accent5 18" xfId="4083"/>
    <cellStyle name="40% - Accent5 18 2" xfId="4084"/>
    <cellStyle name="40% - Accent5 18 2 2" xfId="4085"/>
    <cellStyle name="40% - Accent5 18 2 2 2" xfId="4086"/>
    <cellStyle name="40% - Accent5 18 2 2 3" xfId="4087"/>
    <cellStyle name="40% - Accent5 18 2 3" xfId="4088"/>
    <cellStyle name="40% - Accent5 18 2 4" xfId="4089"/>
    <cellStyle name="40% - Accent5 18 3" xfId="4090"/>
    <cellStyle name="40% - Accent5 18 3 2" xfId="4091"/>
    <cellStyle name="40% - Accent5 18 3 3" xfId="4092"/>
    <cellStyle name="40% - Accent5 18 4" xfId="4093"/>
    <cellStyle name="40% - Accent5 18 4 2" xfId="4094"/>
    <cellStyle name="40% - Accent5 18 4 3" xfId="4095"/>
    <cellStyle name="40% - Accent5 18 5" xfId="4096"/>
    <cellStyle name="40% - Accent5 18 6" xfId="4097"/>
    <cellStyle name="40% - Accent5 19" xfId="4098"/>
    <cellStyle name="40% - Accent5 19 2" xfId="4099"/>
    <cellStyle name="40% - Accent5 19 2 2" xfId="4100"/>
    <cellStyle name="40% - Accent5 19 2 2 2" xfId="4101"/>
    <cellStyle name="40% - Accent5 19 2 2 3" xfId="4102"/>
    <cellStyle name="40% - Accent5 19 2 3" xfId="4103"/>
    <cellStyle name="40% - Accent5 19 2 4" xfId="4104"/>
    <cellStyle name="40% - Accent5 19 3" xfId="4105"/>
    <cellStyle name="40% - Accent5 19 3 2" xfId="4106"/>
    <cellStyle name="40% - Accent5 19 3 3" xfId="4107"/>
    <cellStyle name="40% - Accent5 19 4" xfId="4108"/>
    <cellStyle name="40% - Accent5 19 4 2" xfId="4109"/>
    <cellStyle name="40% - Accent5 19 4 3" xfId="4110"/>
    <cellStyle name="40% - Accent5 19 5" xfId="4111"/>
    <cellStyle name="40% - Accent5 19 6" xfId="4112"/>
    <cellStyle name="40% - Accent5 2" xfId="204"/>
    <cellStyle name="40% - Accent5 2 2" xfId="572"/>
    <cellStyle name="40% - Accent5 2 3" xfId="4113"/>
    <cellStyle name="40% - Accent5 2 3 2" xfId="4114"/>
    <cellStyle name="40% - Accent5 2 3 2 2" xfId="4115"/>
    <cellStyle name="40% - Accent5 2 3 2 2 2" xfId="4116"/>
    <cellStyle name="40% - Accent5 2 3 2 2 3" xfId="4117"/>
    <cellStyle name="40% - Accent5 2 3 2 3" xfId="4118"/>
    <cellStyle name="40% - Accent5 2 3 2 4" xfId="4119"/>
    <cellStyle name="40% - Accent5 2 3 3" xfId="4120"/>
    <cellStyle name="40% - Accent5 2 3 3 2" xfId="4121"/>
    <cellStyle name="40% - Accent5 2 3 3 3" xfId="4122"/>
    <cellStyle name="40% - Accent5 2 3 4" xfId="4123"/>
    <cellStyle name="40% - Accent5 2 3 4 2" xfId="4124"/>
    <cellStyle name="40% - Accent5 2 3 4 3" xfId="4125"/>
    <cellStyle name="40% - Accent5 2 3 5" xfId="4126"/>
    <cellStyle name="40% - Accent5 2 3 6" xfId="4127"/>
    <cellStyle name="40% - Accent5 20" xfId="4128"/>
    <cellStyle name="40% - Accent5 20 2" xfId="4129"/>
    <cellStyle name="40% - Accent5 20 2 2" xfId="4130"/>
    <cellStyle name="40% - Accent5 20 2 2 2" xfId="4131"/>
    <cellStyle name="40% - Accent5 20 2 2 3" xfId="4132"/>
    <cellStyle name="40% - Accent5 20 2 3" xfId="4133"/>
    <cellStyle name="40% - Accent5 20 2 4" xfId="4134"/>
    <cellStyle name="40% - Accent5 20 3" xfId="4135"/>
    <cellStyle name="40% - Accent5 20 3 2" xfId="4136"/>
    <cellStyle name="40% - Accent5 20 3 3" xfId="4137"/>
    <cellStyle name="40% - Accent5 20 4" xfId="4138"/>
    <cellStyle name="40% - Accent5 20 4 2" xfId="4139"/>
    <cellStyle name="40% - Accent5 20 4 3" xfId="4140"/>
    <cellStyle name="40% - Accent5 20 5" xfId="4141"/>
    <cellStyle name="40% - Accent5 20 6" xfId="4142"/>
    <cellStyle name="40% - Accent5 21" xfId="4143"/>
    <cellStyle name="40% - Accent5 22" xfId="4144"/>
    <cellStyle name="40% - Accent5 22 2" xfId="4145"/>
    <cellStyle name="40% - Accent5 22 2 2" xfId="4146"/>
    <cellStyle name="40% - Accent5 22 2 2 2" xfId="4147"/>
    <cellStyle name="40% - Accent5 22 2 2 3" xfId="4148"/>
    <cellStyle name="40% - Accent5 22 2 3" xfId="4149"/>
    <cellStyle name="40% - Accent5 22 2 4" xfId="4150"/>
    <cellStyle name="40% - Accent5 22 3" xfId="4151"/>
    <cellStyle name="40% - Accent5 22 3 2" xfId="4152"/>
    <cellStyle name="40% - Accent5 22 3 3" xfId="4153"/>
    <cellStyle name="40% - Accent5 22 4" xfId="4154"/>
    <cellStyle name="40% - Accent5 22 4 2" xfId="4155"/>
    <cellStyle name="40% - Accent5 22 4 3" xfId="4156"/>
    <cellStyle name="40% - Accent5 22 5" xfId="4157"/>
    <cellStyle name="40% - Accent5 22 6" xfId="4158"/>
    <cellStyle name="40% - Accent5 23" xfId="4159"/>
    <cellStyle name="40% - Accent5 23 2" xfId="4160"/>
    <cellStyle name="40% - Accent5 23 2 2" xfId="4161"/>
    <cellStyle name="40% - Accent5 23 2 3" xfId="4162"/>
    <cellStyle name="40% - Accent5 23 3" xfId="4163"/>
    <cellStyle name="40% - Accent5 23 4" xfId="4164"/>
    <cellStyle name="40% - Accent5 24" xfId="4165"/>
    <cellStyle name="40% - Accent5 24 2" xfId="4166"/>
    <cellStyle name="40% - Accent5 24 3" xfId="4167"/>
    <cellStyle name="40% - Accent5 25" xfId="4168"/>
    <cellStyle name="40% - Accent5 25 2" xfId="4169"/>
    <cellStyle name="40% - Accent5 25 3" xfId="4170"/>
    <cellStyle name="40% - Accent5 26" xfId="4171"/>
    <cellStyle name="40% - Accent5 27" xfId="4172"/>
    <cellStyle name="40% - Accent5 28" xfId="4173"/>
    <cellStyle name="40% - Accent5 29" xfId="4174"/>
    <cellStyle name="40% - Accent5 3" xfId="205"/>
    <cellStyle name="40% - Accent5 3 2" xfId="573"/>
    <cellStyle name="40% - Accent5 3 3" xfId="4175"/>
    <cellStyle name="40% - Accent5 3 3 2" xfId="4176"/>
    <cellStyle name="40% - Accent5 3 3 2 2" xfId="4177"/>
    <cellStyle name="40% - Accent5 3 3 2 2 2" xfId="4178"/>
    <cellStyle name="40% - Accent5 3 3 2 2 3" xfId="4179"/>
    <cellStyle name="40% - Accent5 3 3 2 3" xfId="4180"/>
    <cellStyle name="40% - Accent5 3 3 2 4" xfId="4181"/>
    <cellStyle name="40% - Accent5 3 3 3" xfId="4182"/>
    <cellStyle name="40% - Accent5 3 3 3 2" xfId="4183"/>
    <cellStyle name="40% - Accent5 3 3 3 3" xfId="4184"/>
    <cellStyle name="40% - Accent5 3 3 4" xfId="4185"/>
    <cellStyle name="40% - Accent5 3 3 4 2" xfId="4186"/>
    <cellStyle name="40% - Accent5 3 3 4 3" xfId="4187"/>
    <cellStyle name="40% - Accent5 3 3 5" xfId="4188"/>
    <cellStyle name="40% - Accent5 3 3 6" xfId="4189"/>
    <cellStyle name="40% - Accent5 4" xfId="529"/>
    <cellStyle name="40% - Accent5 4 2" xfId="622"/>
    <cellStyle name="40% - Accent5 4 2 2" xfId="4190"/>
    <cellStyle name="40% - Accent5 4 2 2 2" xfId="4191"/>
    <cellStyle name="40% - Accent5 4 2 2 2 2" xfId="4192"/>
    <cellStyle name="40% - Accent5 4 2 2 2 3" xfId="4193"/>
    <cellStyle name="40% - Accent5 4 2 2 3" xfId="4194"/>
    <cellStyle name="40% - Accent5 4 2 2 4" xfId="4195"/>
    <cellStyle name="40% - Accent5 4 2 3" xfId="4196"/>
    <cellStyle name="40% - Accent5 4 2 3 2" xfId="4197"/>
    <cellStyle name="40% - Accent5 4 2 3 3" xfId="4198"/>
    <cellStyle name="40% - Accent5 4 2 4" xfId="4199"/>
    <cellStyle name="40% - Accent5 4 2 4 2" xfId="4200"/>
    <cellStyle name="40% - Accent5 4 2 4 3" xfId="4201"/>
    <cellStyle name="40% - Accent5 4 2 5" xfId="4202"/>
    <cellStyle name="40% - Accent5 4 2 6" xfId="4203"/>
    <cellStyle name="40% - Accent5 4 3" xfId="4204"/>
    <cellStyle name="40% - Accent5 4 3 2" xfId="4205"/>
    <cellStyle name="40% - Accent5 4 3 2 2" xfId="4206"/>
    <cellStyle name="40% - Accent5 4 3 2 3" xfId="4207"/>
    <cellStyle name="40% - Accent5 4 3 3" xfId="4208"/>
    <cellStyle name="40% - Accent5 4 3 4" xfId="4209"/>
    <cellStyle name="40% - Accent5 4 4" xfId="4210"/>
    <cellStyle name="40% - Accent5 4 4 2" xfId="4211"/>
    <cellStyle name="40% - Accent5 4 4 3" xfId="4212"/>
    <cellStyle name="40% - Accent5 4 5" xfId="4213"/>
    <cellStyle name="40% - Accent5 4 5 2" xfId="4214"/>
    <cellStyle name="40% - Accent5 4 5 3" xfId="4215"/>
    <cellStyle name="40% - Accent5 4 6" xfId="4216"/>
    <cellStyle name="40% - Accent5 4 7" xfId="4217"/>
    <cellStyle name="40% - Accent5 5" xfId="545"/>
    <cellStyle name="40% - Accent5 5 2" xfId="4218"/>
    <cellStyle name="40% - Accent5 5 2 2" xfId="4219"/>
    <cellStyle name="40% - Accent5 5 2 2 2" xfId="4220"/>
    <cellStyle name="40% - Accent5 5 2 2 3" xfId="4221"/>
    <cellStyle name="40% - Accent5 5 2 3" xfId="4222"/>
    <cellStyle name="40% - Accent5 5 2 4" xfId="4223"/>
    <cellStyle name="40% - Accent5 5 3" xfId="4224"/>
    <cellStyle name="40% - Accent5 5 3 2" xfId="4225"/>
    <cellStyle name="40% - Accent5 5 3 3" xfId="4226"/>
    <cellStyle name="40% - Accent5 5 4" xfId="4227"/>
    <cellStyle name="40% - Accent5 5 4 2" xfId="4228"/>
    <cellStyle name="40% - Accent5 5 4 3" xfId="4229"/>
    <cellStyle name="40% - Accent5 5 5" xfId="4230"/>
    <cellStyle name="40% - Accent5 5 6" xfId="4231"/>
    <cellStyle name="40% - Accent5 6" xfId="4232"/>
    <cellStyle name="40% - Accent5 6 2" xfId="4233"/>
    <cellStyle name="40% - Accent5 6 2 2" xfId="4234"/>
    <cellStyle name="40% - Accent5 6 2 2 2" xfId="4235"/>
    <cellStyle name="40% - Accent5 6 2 2 3" xfId="4236"/>
    <cellStyle name="40% - Accent5 6 2 3" xfId="4237"/>
    <cellStyle name="40% - Accent5 6 2 4" xfId="4238"/>
    <cellStyle name="40% - Accent5 6 3" xfId="4239"/>
    <cellStyle name="40% - Accent5 6 3 2" xfId="4240"/>
    <cellStyle name="40% - Accent5 6 3 3" xfId="4241"/>
    <cellStyle name="40% - Accent5 6 4" xfId="4242"/>
    <cellStyle name="40% - Accent5 6 4 2" xfId="4243"/>
    <cellStyle name="40% - Accent5 6 4 3" xfId="4244"/>
    <cellStyle name="40% - Accent5 6 5" xfId="4245"/>
    <cellStyle name="40% - Accent5 6 6" xfId="4246"/>
    <cellStyle name="40% - Accent5 7" xfId="4247"/>
    <cellStyle name="40% - Accent5 7 2" xfId="4248"/>
    <cellStyle name="40% - Accent5 7 2 2" xfId="4249"/>
    <cellStyle name="40% - Accent5 7 2 2 2" xfId="4250"/>
    <cellStyle name="40% - Accent5 7 2 2 3" xfId="4251"/>
    <cellStyle name="40% - Accent5 7 2 3" xfId="4252"/>
    <cellStyle name="40% - Accent5 7 2 4" xfId="4253"/>
    <cellStyle name="40% - Accent5 7 3" xfId="4254"/>
    <cellStyle name="40% - Accent5 7 3 2" xfId="4255"/>
    <cellStyle name="40% - Accent5 7 3 3" xfId="4256"/>
    <cellStyle name="40% - Accent5 7 4" xfId="4257"/>
    <cellStyle name="40% - Accent5 7 4 2" xfId="4258"/>
    <cellStyle name="40% - Accent5 7 4 3" xfId="4259"/>
    <cellStyle name="40% - Accent5 7 5" xfId="4260"/>
    <cellStyle name="40% - Accent5 7 6" xfId="4261"/>
    <cellStyle name="40% - Accent5 8" xfId="4262"/>
    <cellStyle name="40% - Accent5 8 2" xfId="4263"/>
    <cellStyle name="40% - Accent5 8 2 2" xfId="4264"/>
    <cellStyle name="40% - Accent5 8 2 2 2" xfId="4265"/>
    <cellStyle name="40% - Accent5 8 2 2 3" xfId="4266"/>
    <cellStyle name="40% - Accent5 8 2 3" xfId="4267"/>
    <cellStyle name="40% - Accent5 8 2 4" xfId="4268"/>
    <cellStyle name="40% - Accent5 8 3" xfId="4269"/>
    <cellStyle name="40% - Accent5 8 3 2" xfId="4270"/>
    <cellStyle name="40% - Accent5 8 3 3" xfId="4271"/>
    <cellStyle name="40% - Accent5 8 4" xfId="4272"/>
    <cellStyle name="40% - Accent5 8 4 2" xfId="4273"/>
    <cellStyle name="40% - Accent5 8 4 3" xfId="4274"/>
    <cellStyle name="40% - Accent5 8 5" xfId="4275"/>
    <cellStyle name="40% - Accent5 8 6" xfId="4276"/>
    <cellStyle name="40% - Accent5 9" xfId="4277"/>
    <cellStyle name="40% - Accent5 9 2" xfId="4278"/>
    <cellStyle name="40% - Accent5 9 2 2" xfId="4279"/>
    <cellStyle name="40% - Accent5 9 2 2 2" xfId="4280"/>
    <cellStyle name="40% - Accent5 9 2 2 3" xfId="4281"/>
    <cellStyle name="40% - Accent5 9 2 3" xfId="4282"/>
    <cellStyle name="40% - Accent5 9 2 4" xfId="4283"/>
    <cellStyle name="40% - Accent5 9 3" xfId="4284"/>
    <cellStyle name="40% - Accent5 9 3 2" xfId="4285"/>
    <cellStyle name="40% - Accent5 9 3 3" xfId="4286"/>
    <cellStyle name="40% - Accent5 9 4" xfId="4287"/>
    <cellStyle name="40% - Accent5 9 4 2" xfId="4288"/>
    <cellStyle name="40% - Accent5 9 4 3" xfId="4289"/>
    <cellStyle name="40% - Accent5 9 5" xfId="4290"/>
    <cellStyle name="40% - Accent5 9 6" xfId="4291"/>
    <cellStyle name="40% - Accent6" xfId="206" builtinId="51" customBuiltin="1"/>
    <cellStyle name="40% - Accent6 10" xfId="4292"/>
    <cellStyle name="40% - Accent6 10 2" xfId="4293"/>
    <cellStyle name="40% - Accent6 10 2 2" xfId="4294"/>
    <cellStyle name="40% - Accent6 10 2 2 2" xfId="4295"/>
    <cellStyle name="40% - Accent6 10 2 2 3" xfId="4296"/>
    <cellStyle name="40% - Accent6 10 2 3" xfId="4297"/>
    <cellStyle name="40% - Accent6 10 2 4" xfId="4298"/>
    <cellStyle name="40% - Accent6 10 3" xfId="4299"/>
    <cellStyle name="40% - Accent6 10 3 2" xfId="4300"/>
    <cellStyle name="40% - Accent6 10 3 3" xfId="4301"/>
    <cellStyle name="40% - Accent6 10 4" xfId="4302"/>
    <cellStyle name="40% - Accent6 10 4 2" xfId="4303"/>
    <cellStyle name="40% - Accent6 10 4 3" xfId="4304"/>
    <cellStyle name="40% - Accent6 10 5" xfId="4305"/>
    <cellStyle name="40% - Accent6 10 6" xfId="4306"/>
    <cellStyle name="40% - Accent6 11" xfId="4307"/>
    <cellStyle name="40% - Accent6 11 2" xfId="4308"/>
    <cellStyle name="40% - Accent6 11 2 2" xfId="4309"/>
    <cellStyle name="40% - Accent6 11 2 2 2" xfId="4310"/>
    <cellStyle name="40% - Accent6 11 2 2 3" xfId="4311"/>
    <cellStyle name="40% - Accent6 11 2 3" xfId="4312"/>
    <cellStyle name="40% - Accent6 11 2 4" xfId="4313"/>
    <cellStyle name="40% - Accent6 11 3" xfId="4314"/>
    <cellStyle name="40% - Accent6 11 3 2" xfId="4315"/>
    <cellStyle name="40% - Accent6 11 3 3" xfId="4316"/>
    <cellStyle name="40% - Accent6 11 4" xfId="4317"/>
    <cellStyle name="40% - Accent6 11 4 2" xfId="4318"/>
    <cellStyle name="40% - Accent6 11 4 3" xfId="4319"/>
    <cellStyle name="40% - Accent6 11 5" xfId="4320"/>
    <cellStyle name="40% - Accent6 11 6" xfId="4321"/>
    <cellStyle name="40% - Accent6 12" xfId="4322"/>
    <cellStyle name="40% - Accent6 12 2" xfId="4323"/>
    <cellStyle name="40% - Accent6 12 2 2" xfId="4324"/>
    <cellStyle name="40% - Accent6 12 2 2 2" xfId="4325"/>
    <cellStyle name="40% - Accent6 12 2 2 3" xfId="4326"/>
    <cellStyle name="40% - Accent6 12 2 3" xfId="4327"/>
    <cellStyle name="40% - Accent6 12 2 4" xfId="4328"/>
    <cellStyle name="40% - Accent6 12 3" xfId="4329"/>
    <cellStyle name="40% - Accent6 12 3 2" xfId="4330"/>
    <cellStyle name="40% - Accent6 12 3 3" xfId="4331"/>
    <cellStyle name="40% - Accent6 12 4" xfId="4332"/>
    <cellStyle name="40% - Accent6 12 4 2" xfId="4333"/>
    <cellStyle name="40% - Accent6 12 4 3" xfId="4334"/>
    <cellStyle name="40% - Accent6 12 5" xfId="4335"/>
    <cellStyle name="40% - Accent6 12 6" xfId="4336"/>
    <cellStyle name="40% - Accent6 13" xfId="4337"/>
    <cellStyle name="40% - Accent6 13 2" xfId="4338"/>
    <cellStyle name="40% - Accent6 13 2 2" xfId="4339"/>
    <cellStyle name="40% - Accent6 13 2 2 2" xfId="4340"/>
    <cellStyle name="40% - Accent6 13 2 2 3" xfId="4341"/>
    <cellStyle name="40% - Accent6 13 2 3" xfId="4342"/>
    <cellStyle name="40% - Accent6 13 2 4" xfId="4343"/>
    <cellStyle name="40% - Accent6 13 3" xfId="4344"/>
    <cellStyle name="40% - Accent6 13 3 2" xfId="4345"/>
    <cellStyle name="40% - Accent6 13 3 3" xfId="4346"/>
    <cellStyle name="40% - Accent6 13 4" xfId="4347"/>
    <cellStyle name="40% - Accent6 13 4 2" xfId="4348"/>
    <cellStyle name="40% - Accent6 13 4 3" xfId="4349"/>
    <cellStyle name="40% - Accent6 13 5" xfId="4350"/>
    <cellStyle name="40% - Accent6 13 6" xfId="4351"/>
    <cellStyle name="40% - Accent6 14" xfId="4352"/>
    <cellStyle name="40% - Accent6 14 2" xfId="4353"/>
    <cellStyle name="40% - Accent6 14 2 2" xfId="4354"/>
    <cellStyle name="40% - Accent6 14 2 2 2" xfId="4355"/>
    <cellStyle name="40% - Accent6 14 2 2 3" xfId="4356"/>
    <cellStyle name="40% - Accent6 14 2 3" xfId="4357"/>
    <cellStyle name="40% - Accent6 14 2 4" xfId="4358"/>
    <cellStyle name="40% - Accent6 14 3" xfId="4359"/>
    <cellStyle name="40% - Accent6 14 3 2" xfId="4360"/>
    <cellStyle name="40% - Accent6 14 3 3" xfId="4361"/>
    <cellStyle name="40% - Accent6 14 4" xfId="4362"/>
    <cellStyle name="40% - Accent6 14 4 2" xfId="4363"/>
    <cellStyle name="40% - Accent6 14 4 3" xfId="4364"/>
    <cellStyle name="40% - Accent6 14 5" xfId="4365"/>
    <cellStyle name="40% - Accent6 14 6" xfId="4366"/>
    <cellStyle name="40% - Accent6 15" xfId="4367"/>
    <cellStyle name="40% - Accent6 15 2" xfId="4368"/>
    <cellStyle name="40% - Accent6 15 2 2" xfId="4369"/>
    <cellStyle name="40% - Accent6 15 2 2 2" xfId="4370"/>
    <cellStyle name="40% - Accent6 15 2 2 3" xfId="4371"/>
    <cellStyle name="40% - Accent6 15 2 3" xfId="4372"/>
    <cellStyle name="40% - Accent6 15 2 4" xfId="4373"/>
    <cellStyle name="40% - Accent6 15 3" xfId="4374"/>
    <cellStyle name="40% - Accent6 15 3 2" xfId="4375"/>
    <cellStyle name="40% - Accent6 15 3 3" xfId="4376"/>
    <cellStyle name="40% - Accent6 15 4" xfId="4377"/>
    <cellStyle name="40% - Accent6 15 4 2" xfId="4378"/>
    <cellStyle name="40% - Accent6 15 4 3" xfId="4379"/>
    <cellStyle name="40% - Accent6 15 5" xfId="4380"/>
    <cellStyle name="40% - Accent6 15 6" xfId="4381"/>
    <cellStyle name="40% - Accent6 16" xfId="4382"/>
    <cellStyle name="40% - Accent6 16 2" xfId="4383"/>
    <cellStyle name="40% - Accent6 16 2 2" xfId="4384"/>
    <cellStyle name="40% - Accent6 16 2 2 2" xfId="4385"/>
    <cellStyle name="40% - Accent6 16 2 2 3" xfId="4386"/>
    <cellStyle name="40% - Accent6 16 2 3" xfId="4387"/>
    <cellStyle name="40% - Accent6 16 2 4" xfId="4388"/>
    <cellStyle name="40% - Accent6 16 3" xfId="4389"/>
    <cellStyle name="40% - Accent6 16 3 2" xfId="4390"/>
    <cellStyle name="40% - Accent6 16 3 3" xfId="4391"/>
    <cellStyle name="40% - Accent6 16 4" xfId="4392"/>
    <cellStyle name="40% - Accent6 16 4 2" xfId="4393"/>
    <cellStyle name="40% - Accent6 16 4 3" xfId="4394"/>
    <cellStyle name="40% - Accent6 16 5" xfId="4395"/>
    <cellStyle name="40% - Accent6 16 6" xfId="4396"/>
    <cellStyle name="40% - Accent6 17" xfId="4397"/>
    <cellStyle name="40% - Accent6 17 2" xfId="4398"/>
    <cellStyle name="40% - Accent6 17 2 2" xfId="4399"/>
    <cellStyle name="40% - Accent6 17 2 2 2" xfId="4400"/>
    <cellStyle name="40% - Accent6 17 2 2 3" xfId="4401"/>
    <cellStyle name="40% - Accent6 17 2 3" xfId="4402"/>
    <cellStyle name="40% - Accent6 17 2 4" xfId="4403"/>
    <cellStyle name="40% - Accent6 17 3" xfId="4404"/>
    <cellStyle name="40% - Accent6 17 3 2" xfId="4405"/>
    <cellStyle name="40% - Accent6 17 3 3" xfId="4406"/>
    <cellStyle name="40% - Accent6 17 4" xfId="4407"/>
    <cellStyle name="40% - Accent6 17 4 2" xfId="4408"/>
    <cellStyle name="40% - Accent6 17 4 3" xfId="4409"/>
    <cellStyle name="40% - Accent6 17 5" xfId="4410"/>
    <cellStyle name="40% - Accent6 17 6" xfId="4411"/>
    <cellStyle name="40% - Accent6 18" xfId="4412"/>
    <cellStyle name="40% - Accent6 18 2" xfId="4413"/>
    <cellStyle name="40% - Accent6 18 2 2" xfId="4414"/>
    <cellStyle name="40% - Accent6 18 2 2 2" xfId="4415"/>
    <cellStyle name="40% - Accent6 18 2 2 3" xfId="4416"/>
    <cellStyle name="40% - Accent6 18 2 3" xfId="4417"/>
    <cellStyle name="40% - Accent6 18 2 4" xfId="4418"/>
    <cellStyle name="40% - Accent6 18 3" xfId="4419"/>
    <cellStyle name="40% - Accent6 18 3 2" xfId="4420"/>
    <cellStyle name="40% - Accent6 18 3 3" xfId="4421"/>
    <cellStyle name="40% - Accent6 18 4" xfId="4422"/>
    <cellStyle name="40% - Accent6 18 4 2" xfId="4423"/>
    <cellStyle name="40% - Accent6 18 4 3" xfId="4424"/>
    <cellStyle name="40% - Accent6 18 5" xfId="4425"/>
    <cellStyle name="40% - Accent6 18 6" xfId="4426"/>
    <cellStyle name="40% - Accent6 19" xfId="4427"/>
    <cellStyle name="40% - Accent6 19 2" xfId="4428"/>
    <cellStyle name="40% - Accent6 19 2 2" xfId="4429"/>
    <cellStyle name="40% - Accent6 19 2 2 2" xfId="4430"/>
    <cellStyle name="40% - Accent6 19 2 2 3" xfId="4431"/>
    <cellStyle name="40% - Accent6 19 2 3" xfId="4432"/>
    <cellStyle name="40% - Accent6 19 2 4" xfId="4433"/>
    <cellStyle name="40% - Accent6 19 3" xfId="4434"/>
    <cellStyle name="40% - Accent6 19 3 2" xfId="4435"/>
    <cellStyle name="40% - Accent6 19 3 3" xfId="4436"/>
    <cellStyle name="40% - Accent6 19 4" xfId="4437"/>
    <cellStyle name="40% - Accent6 19 4 2" xfId="4438"/>
    <cellStyle name="40% - Accent6 19 4 3" xfId="4439"/>
    <cellStyle name="40% - Accent6 19 5" xfId="4440"/>
    <cellStyle name="40% - Accent6 19 6" xfId="4441"/>
    <cellStyle name="40% - Accent6 2" xfId="207"/>
    <cellStyle name="40% - Accent6 2 2" xfId="574"/>
    <cellStyle name="40% - Accent6 2 3" xfId="4442"/>
    <cellStyle name="40% - Accent6 2 3 2" xfId="4443"/>
    <cellStyle name="40% - Accent6 2 3 2 2" xfId="4444"/>
    <cellStyle name="40% - Accent6 2 3 2 2 2" xfId="4445"/>
    <cellStyle name="40% - Accent6 2 3 2 2 3" xfId="4446"/>
    <cellStyle name="40% - Accent6 2 3 2 3" xfId="4447"/>
    <cellStyle name="40% - Accent6 2 3 2 4" xfId="4448"/>
    <cellStyle name="40% - Accent6 2 3 3" xfId="4449"/>
    <cellStyle name="40% - Accent6 2 3 3 2" xfId="4450"/>
    <cellStyle name="40% - Accent6 2 3 3 3" xfId="4451"/>
    <cellStyle name="40% - Accent6 2 3 4" xfId="4452"/>
    <cellStyle name="40% - Accent6 2 3 4 2" xfId="4453"/>
    <cellStyle name="40% - Accent6 2 3 4 3" xfId="4454"/>
    <cellStyle name="40% - Accent6 2 3 5" xfId="4455"/>
    <cellStyle name="40% - Accent6 2 3 6" xfId="4456"/>
    <cellStyle name="40% - Accent6 20" xfId="4457"/>
    <cellStyle name="40% - Accent6 20 2" xfId="4458"/>
    <cellStyle name="40% - Accent6 20 2 2" xfId="4459"/>
    <cellStyle name="40% - Accent6 20 2 2 2" xfId="4460"/>
    <cellStyle name="40% - Accent6 20 2 2 3" xfId="4461"/>
    <cellStyle name="40% - Accent6 20 2 3" xfId="4462"/>
    <cellStyle name="40% - Accent6 20 2 4" xfId="4463"/>
    <cellStyle name="40% - Accent6 20 3" xfId="4464"/>
    <cellStyle name="40% - Accent6 20 3 2" xfId="4465"/>
    <cellStyle name="40% - Accent6 20 3 3" xfId="4466"/>
    <cellStyle name="40% - Accent6 20 4" xfId="4467"/>
    <cellStyle name="40% - Accent6 20 4 2" xfId="4468"/>
    <cellStyle name="40% - Accent6 20 4 3" xfId="4469"/>
    <cellStyle name="40% - Accent6 20 5" xfId="4470"/>
    <cellStyle name="40% - Accent6 20 6" xfId="4471"/>
    <cellStyle name="40% - Accent6 21" xfId="4472"/>
    <cellStyle name="40% - Accent6 22" xfId="4473"/>
    <cellStyle name="40% - Accent6 22 2" xfId="4474"/>
    <cellStyle name="40% - Accent6 22 2 2" xfId="4475"/>
    <cellStyle name="40% - Accent6 22 2 2 2" xfId="4476"/>
    <cellStyle name="40% - Accent6 22 2 2 3" xfId="4477"/>
    <cellStyle name="40% - Accent6 22 2 3" xfId="4478"/>
    <cellStyle name="40% - Accent6 22 2 4" xfId="4479"/>
    <cellStyle name="40% - Accent6 22 3" xfId="4480"/>
    <cellStyle name="40% - Accent6 22 3 2" xfId="4481"/>
    <cellStyle name="40% - Accent6 22 3 3" xfId="4482"/>
    <cellStyle name="40% - Accent6 22 4" xfId="4483"/>
    <cellStyle name="40% - Accent6 22 4 2" xfId="4484"/>
    <cellStyle name="40% - Accent6 22 4 3" xfId="4485"/>
    <cellStyle name="40% - Accent6 22 5" xfId="4486"/>
    <cellStyle name="40% - Accent6 22 6" xfId="4487"/>
    <cellStyle name="40% - Accent6 23" xfId="4488"/>
    <cellStyle name="40% - Accent6 23 2" xfId="4489"/>
    <cellStyle name="40% - Accent6 23 2 2" xfId="4490"/>
    <cellStyle name="40% - Accent6 23 2 3" xfId="4491"/>
    <cellStyle name="40% - Accent6 23 3" xfId="4492"/>
    <cellStyle name="40% - Accent6 23 4" xfId="4493"/>
    <cellStyle name="40% - Accent6 24" xfId="4494"/>
    <cellStyle name="40% - Accent6 24 2" xfId="4495"/>
    <cellStyle name="40% - Accent6 24 3" xfId="4496"/>
    <cellStyle name="40% - Accent6 25" xfId="4497"/>
    <cellStyle name="40% - Accent6 25 2" xfId="4498"/>
    <cellStyle name="40% - Accent6 25 3" xfId="4499"/>
    <cellStyle name="40% - Accent6 26" xfId="4500"/>
    <cellStyle name="40% - Accent6 27" xfId="4501"/>
    <cellStyle name="40% - Accent6 28" xfId="4502"/>
    <cellStyle name="40% - Accent6 29" xfId="4503"/>
    <cellStyle name="40% - Accent6 3" xfId="208"/>
    <cellStyle name="40% - Accent6 3 2" xfId="575"/>
    <cellStyle name="40% - Accent6 3 3" xfId="4504"/>
    <cellStyle name="40% - Accent6 3 3 2" xfId="4505"/>
    <cellStyle name="40% - Accent6 3 3 2 2" xfId="4506"/>
    <cellStyle name="40% - Accent6 3 3 2 2 2" xfId="4507"/>
    <cellStyle name="40% - Accent6 3 3 2 2 3" xfId="4508"/>
    <cellStyle name="40% - Accent6 3 3 2 3" xfId="4509"/>
    <cellStyle name="40% - Accent6 3 3 2 4" xfId="4510"/>
    <cellStyle name="40% - Accent6 3 3 3" xfId="4511"/>
    <cellStyle name="40% - Accent6 3 3 3 2" xfId="4512"/>
    <cellStyle name="40% - Accent6 3 3 3 3" xfId="4513"/>
    <cellStyle name="40% - Accent6 3 3 4" xfId="4514"/>
    <cellStyle name="40% - Accent6 3 3 4 2" xfId="4515"/>
    <cellStyle name="40% - Accent6 3 3 4 3" xfId="4516"/>
    <cellStyle name="40% - Accent6 3 3 5" xfId="4517"/>
    <cellStyle name="40% - Accent6 3 3 6" xfId="4518"/>
    <cellStyle name="40% - Accent6 4" xfId="531"/>
    <cellStyle name="40% - Accent6 4 2" xfId="624"/>
    <cellStyle name="40% - Accent6 4 2 2" xfId="4519"/>
    <cellStyle name="40% - Accent6 4 2 2 2" xfId="4520"/>
    <cellStyle name="40% - Accent6 4 2 2 2 2" xfId="4521"/>
    <cellStyle name="40% - Accent6 4 2 2 2 3" xfId="4522"/>
    <cellStyle name="40% - Accent6 4 2 2 3" xfId="4523"/>
    <cellStyle name="40% - Accent6 4 2 2 4" xfId="4524"/>
    <cellStyle name="40% - Accent6 4 2 3" xfId="4525"/>
    <cellStyle name="40% - Accent6 4 2 3 2" xfId="4526"/>
    <cellStyle name="40% - Accent6 4 2 3 3" xfId="4527"/>
    <cellStyle name="40% - Accent6 4 2 4" xfId="4528"/>
    <cellStyle name="40% - Accent6 4 2 4 2" xfId="4529"/>
    <cellStyle name="40% - Accent6 4 2 4 3" xfId="4530"/>
    <cellStyle name="40% - Accent6 4 2 5" xfId="4531"/>
    <cellStyle name="40% - Accent6 4 2 6" xfId="4532"/>
    <cellStyle name="40% - Accent6 4 3" xfId="4533"/>
    <cellStyle name="40% - Accent6 4 3 2" xfId="4534"/>
    <cellStyle name="40% - Accent6 4 3 2 2" xfId="4535"/>
    <cellStyle name="40% - Accent6 4 3 2 3" xfId="4536"/>
    <cellStyle name="40% - Accent6 4 3 3" xfId="4537"/>
    <cellStyle name="40% - Accent6 4 3 4" xfId="4538"/>
    <cellStyle name="40% - Accent6 4 4" xfId="4539"/>
    <cellStyle name="40% - Accent6 4 4 2" xfId="4540"/>
    <cellStyle name="40% - Accent6 4 4 3" xfId="4541"/>
    <cellStyle name="40% - Accent6 4 5" xfId="4542"/>
    <cellStyle name="40% - Accent6 4 5 2" xfId="4543"/>
    <cellStyle name="40% - Accent6 4 5 3" xfId="4544"/>
    <cellStyle name="40% - Accent6 4 6" xfId="4545"/>
    <cellStyle name="40% - Accent6 4 7" xfId="4546"/>
    <cellStyle name="40% - Accent6 5" xfId="547"/>
    <cellStyle name="40% - Accent6 5 2" xfId="4547"/>
    <cellStyle name="40% - Accent6 5 2 2" xfId="4548"/>
    <cellStyle name="40% - Accent6 5 2 2 2" xfId="4549"/>
    <cellStyle name="40% - Accent6 5 2 2 3" xfId="4550"/>
    <cellStyle name="40% - Accent6 5 2 3" xfId="4551"/>
    <cellStyle name="40% - Accent6 5 2 4" xfId="4552"/>
    <cellStyle name="40% - Accent6 5 3" xfId="4553"/>
    <cellStyle name="40% - Accent6 5 3 2" xfId="4554"/>
    <cellStyle name="40% - Accent6 5 3 3" xfId="4555"/>
    <cellStyle name="40% - Accent6 5 4" xfId="4556"/>
    <cellStyle name="40% - Accent6 5 4 2" xfId="4557"/>
    <cellStyle name="40% - Accent6 5 4 3" xfId="4558"/>
    <cellStyle name="40% - Accent6 5 5" xfId="4559"/>
    <cellStyle name="40% - Accent6 5 6" xfId="4560"/>
    <cellStyle name="40% - Accent6 6" xfId="4561"/>
    <cellStyle name="40% - Accent6 6 2" xfId="4562"/>
    <cellStyle name="40% - Accent6 6 2 2" xfId="4563"/>
    <cellStyle name="40% - Accent6 6 2 2 2" xfId="4564"/>
    <cellStyle name="40% - Accent6 6 2 2 3" xfId="4565"/>
    <cellStyle name="40% - Accent6 6 2 3" xfId="4566"/>
    <cellStyle name="40% - Accent6 6 2 4" xfId="4567"/>
    <cellStyle name="40% - Accent6 6 3" xfId="4568"/>
    <cellStyle name="40% - Accent6 6 3 2" xfId="4569"/>
    <cellStyle name="40% - Accent6 6 3 3" xfId="4570"/>
    <cellStyle name="40% - Accent6 6 4" xfId="4571"/>
    <cellStyle name="40% - Accent6 6 4 2" xfId="4572"/>
    <cellStyle name="40% - Accent6 6 4 3" xfId="4573"/>
    <cellStyle name="40% - Accent6 6 5" xfId="4574"/>
    <cellStyle name="40% - Accent6 6 6" xfId="4575"/>
    <cellStyle name="40% - Accent6 7" xfId="4576"/>
    <cellStyle name="40% - Accent6 7 2" xfId="4577"/>
    <cellStyle name="40% - Accent6 7 2 2" xfId="4578"/>
    <cellStyle name="40% - Accent6 7 2 2 2" xfId="4579"/>
    <cellStyle name="40% - Accent6 7 2 2 3" xfId="4580"/>
    <cellStyle name="40% - Accent6 7 2 3" xfId="4581"/>
    <cellStyle name="40% - Accent6 7 2 4" xfId="4582"/>
    <cellStyle name="40% - Accent6 7 3" xfId="4583"/>
    <cellStyle name="40% - Accent6 7 3 2" xfId="4584"/>
    <cellStyle name="40% - Accent6 7 3 3" xfId="4585"/>
    <cellStyle name="40% - Accent6 7 4" xfId="4586"/>
    <cellStyle name="40% - Accent6 7 4 2" xfId="4587"/>
    <cellStyle name="40% - Accent6 7 4 3" xfId="4588"/>
    <cellStyle name="40% - Accent6 7 5" xfId="4589"/>
    <cellStyle name="40% - Accent6 7 6" xfId="4590"/>
    <cellStyle name="40% - Accent6 8" xfId="4591"/>
    <cellStyle name="40% - Accent6 8 2" xfId="4592"/>
    <cellStyle name="40% - Accent6 8 2 2" xfId="4593"/>
    <cellStyle name="40% - Accent6 8 2 2 2" xfId="4594"/>
    <cellStyle name="40% - Accent6 8 2 2 3" xfId="4595"/>
    <cellStyle name="40% - Accent6 8 2 3" xfId="4596"/>
    <cellStyle name="40% - Accent6 8 2 4" xfId="4597"/>
    <cellStyle name="40% - Accent6 8 3" xfId="4598"/>
    <cellStyle name="40% - Accent6 8 3 2" xfId="4599"/>
    <cellStyle name="40% - Accent6 8 3 3" xfId="4600"/>
    <cellStyle name="40% - Accent6 8 4" xfId="4601"/>
    <cellStyle name="40% - Accent6 8 4 2" xfId="4602"/>
    <cellStyle name="40% - Accent6 8 4 3" xfId="4603"/>
    <cellStyle name="40% - Accent6 8 5" xfId="4604"/>
    <cellStyle name="40% - Accent6 8 6" xfId="4605"/>
    <cellStyle name="40% - Accent6 9" xfId="4606"/>
    <cellStyle name="40% - Accent6 9 2" xfId="4607"/>
    <cellStyle name="40% - Accent6 9 2 2" xfId="4608"/>
    <cellStyle name="40% - Accent6 9 2 2 2" xfId="4609"/>
    <cellStyle name="40% - Accent6 9 2 2 3" xfId="4610"/>
    <cellStyle name="40% - Accent6 9 2 3" xfId="4611"/>
    <cellStyle name="40% - Accent6 9 2 4" xfId="4612"/>
    <cellStyle name="40% - Accent6 9 3" xfId="4613"/>
    <cellStyle name="40% - Accent6 9 3 2" xfId="4614"/>
    <cellStyle name="40% - Accent6 9 3 3" xfId="4615"/>
    <cellStyle name="40% - Accent6 9 4" xfId="4616"/>
    <cellStyle name="40% - Accent6 9 4 2" xfId="4617"/>
    <cellStyle name="40% - Accent6 9 4 3" xfId="4618"/>
    <cellStyle name="40% - Accent6 9 5" xfId="4619"/>
    <cellStyle name="40% - Accent6 9 6" xfId="4620"/>
    <cellStyle name="60% - Accent1" xfId="209" builtinId="32" customBuiltin="1"/>
    <cellStyle name="60% - Accent1 10" xfId="4621"/>
    <cellStyle name="60% - Accent1 11" xfId="4622"/>
    <cellStyle name="60% - Accent1 2" xfId="4623"/>
    <cellStyle name="60% - Accent1 2 2" xfId="4624"/>
    <cellStyle name="60% - Accent1 3" xfId="4625"/>
    <cellStyle name="60% - Accent1 4" xfId="4626"/>
    <cellStyle name="60% - Accent1 5" xfId="4627"/>
    <cellStyle name="60% - Accent1 6" xfId="4628"/>
    <cellStyle name="60% - Accent1 7" xfId="4629"/>
    <cellStyle name="60% - Accent1 8" xfId="4630"/>
    <cellStyle name="60% - Accent1 9" xfId="4631"/>
    <cellStyle name="60% - Accent2" xfId="210" builtinId="36" customBuiltin="1"/>
    <cellStyle name="60% - Accent2 10" xfId="4632"/>
    <cellStyle name="60% - Accent2 11" xfId="4633"/>
    <cellStyle name="60% - Accent2 2" xfId="4634"/>
    <cellStyle name="60% - Accent2 2 2" xfId="4635"/>
    <cellStyle name="60% - Accent2 3" xfId="4636"/>
    <cellStyle name="60% - Accent2 4" xfId="4637"/>
    <cellStyle name="60% - Accent2 5" xfId="4638"/>
    <cellStyle name="60% - Accent2 6" xfId="4639"/>
    <cellStyle name="60% - Accent2 7" xfId="4640"/>
    <cellStyle name="60% - Accent2 8" xfId="4641"/>
    <cellStyle name="60% - Accent2 9" xfId="4642"/>
    <cellStyle name="60% - Accent3" xfId="211" builtinId="40" customBuiltin="1"/>
    <cellStyle name="60% - Accent3 10" xfId="4643"/>
    <cellStyle name="60% - Accent3 11" xfId="4644"/>
    <cellStyle name="60% - Accent3 2" xfId="4645"/>
    <cellStyle name="60% - Accent3 2 2" xfId="4646"/>
    <cellStyle name="60% - Accent3 3" xfId="4647"/>
    <cellStyle name="60% - Accent3 4" xfId="4648"/>
    <cellStyle name="60% - Accent3 5" xfId="4649"/>
    <cellStyle name="60% - Accent3 6" xfId="4650"/>
    <cellStyle name="60% - Accent3 7" xfId="4651"/>
    <cellStyle name="60% - Accent3 8" xfId="4652"/>
    <cellStyle name="60% - Accent3 9" xfId="4653"/>
    <cellStyle name="60% - Accent4" xfId="212" builtinId="44" customBuiltin="1"/>
    <cellStyle name="60% - Accent4 10" xfId="4654"/>
    <cellStyle name="60% - Accent4 11" xfId="4655"/>
    <cellStyle name="60% - Accent4 2" xfId="4656"/>
    <cellStyle name="60% - Accent4 2 2" xfId="4657"/>
    <cellStyle name="60% - Accent4 3" xfId="4658"/>
    <cellStyle name="60% - Accent4 4" xfId="4659"/>
    <cellStyle name="60% - Accent4 5" xfId="4660"/>
    <cellStyle name="60% - Accent4 6" xfId="4661"/>
    <cellStyle name="60% - Accent4 7" xfId="4662"/>
    <cellStyle name="60% - Accent4 8" xfId="4663"/>
    <cellStyle name="60% - Accent4 9" xfId="4664"/>
    <cellStyle name="60% - Accent5" xfId="213" builtinId="48" customBuiltin="1"/>
    <cellStyle name="60% - Accent5 10" xfId="4665"/>
    <cellStyle name="60% - Accent5 11" xfId="4666"/>
    <cellStyle name="60% - Accent5 2" xfId="4667"/>
    <cellStyle name="60% - Accent5 2 2" xfId="4668"/>
    <cellStyle name="60% - Accent5 3" xfId="4669"/>
    <cellStyle name="60% - Accent5 4" xfId="4670"/>
    <cellStyle name="60% - Accent5 5" xfId="4671"/>
    <cellStyle name="60% - Accent5 6" xfId="4672"/>
    <cellStyle name="60% - Accent5 7" xfId="4673"/>
    <cellStyle name="60% - Accent5 8" xfId="4674"/>
    <cellStyle name="60% - Accent5 9" xfId="4675"/>
    <cellStyle name="60% - Accent6" xfId="214" builtinId="52" customBuiltin="1"/>
    <cellStyle name="60% - Accent6 10" xfId="4676"/>
    <cellStyle name="60% - Accent6 11" xfId="4677"/>
    <cellStyle name="60% - Accent6 2" xfId="4678"/>
    <cellStyle name="60% - Accent6 2 2" xfId="4679"/>
    <cellStyle name="60% - Accent6 3" xfId="4680"/>
    <cellStyle name="60% - Accent6 4" xfId="4681"/>
    <cellStyle name="60% - Accent6 5" xfId="4682"/>
    <cellStyle name="60% - Accent6 6" xfId="4683"/>
    <cellStyle name="60% - Accent6 7" xfId="4684"/>
    <cellStyle name="60% - Accent6 8" xfId="4685"/>
    <cellStyle name="60% - Accent6 9" xfId="4686"/>
    <cellStyle name="Accent1" xfId="215" builtinId="29" customBuiltin="1"/>
    <cellStyle name="Accent1 - 20%" xfId="4687"/>
    <cellStyle name="Accent1 - 40%" xfId="4688"/>
    <cellStyle name="Accent1 - 60%" xfId="4689"/>
    <cellStyle name="Accent1 10" xfId="4690"/>
    <cellStyle name="Accent1 11" xfId="4691"/>
    <cellStyle name="Accent1 12" xfId="4692"/>
    <cellStyle name="Accent1 13" xfId="4693"/>
    <cellStyle name="Accent1 14" xfId="4694"/>
    <cellStyle name="Accent1 15" xfId="4695"/>
    <cellStyle name="Accent1 16" xfId="4696"/>
    <cellStyle name="Accent1 17" xfId="4697"/>
    <cellStyle name="Accent1 18" xfId="4698"/>
    <cellStyle name="Accent1 19" xfId="4699"/>
    <cellStyle name="Accent1 2" xfId="4700"/>
    <cellStyle name="Accent1 2 2" xfId="4701"/>
    <cellStyle name="Accent1 20" xfId="4702"/>
    <cellStyle name="Accent1 21" xfId="4703"/>
    <cellStyle name="Accent1 22" xfId="4704"/>
    <cellStyle name="Accent1 23" xfId="4705"/>
    <cellStyle name="Accent1 24" xfId="4706"/>
    <cellStyle name="Accent1 25" xfId="4707"/>
    <cellStyle name="Accent1 26" xfId="4708"/>
    <cellStyle name="Accent1 27" xfId="4709"/>
    <cellStyle name="Accent1 28" xfId="4710"/>
    <cellStyle name="Accent1 29" xfId="4711"/>
    <cellStyle name="Accent1 3" xfId="4712"/>
    <cellStyle name="Accent1 30" xfId="4713"/>
    <cellStyle name="Accent1 31" xfId="4714"/>
    <cellStyle name="Accent1 32" xfId="4715"/>
    <cellStyle name="Accent1 33" xfId="4716"/>
    <cellStyle name="Accent1 34" xfId="4717"/>
    <cellStyle name="Accent1 35" xfId="4718"/>
    <cellStyle name="Accent1 36" xfId="4719"/>
    <cellStyle name="Accent1 37" xfId="4720"/>
    <cellStyle name="Accent1 38" xfId="4721"/>
    <cellStyle name="Accent1 39" xfId="4722"/>
    <cellStyle name="Accent1 4" xfId="4723"/>
    <cellStyle name="Accent1 40" xfId="4724"/>
    <cellStyle name="Accent1 41" xfId="4725"/>
    <cellStyle name="Accent1 42" xfId="4726"/>
    <cellStyle name="Accent1 43" xfId="4727"/>
    <cellStyle name="Accent1 44" xfId="4728"/>
    <cellStyle name="Accent1 45" xfId="4729"/>
    <cellStyle name="Accent1 46" xfId="4730"/>
    <cellStyle name="Accent1 47" xfId="4731"/>
    <cellStyle name="Accent1 5" xfId="4732"/>
    <cellStyle name="Accent1 6" xfId="4733"/>
    <cellStyle name="Accent1 7" xfId="4734"/>
    <cellStyle name="Accent1 8" xfId="4735"/>
    <cellStyle name="Accent1 9" xfId="4736"/>
    <cellStyle name="Accent2" xfId="216" builtinId="33" customBuiltin="1"/>
    <cellStyle name="Accent2 - 20%" xfId="4737"/>
    <cellStyle name="Accent2 - 40%" xfId="4738"/>
    <cellStyle name="Accent2 - 60%" xfId="4739"/>
    <cellStyle name="Accent2 10" xfId="4740"/>
    <cellStyle name="Accent2 11" xfId="4741"/>
    <cellStyle name="Accent2 12" xfId="4742"/>
    <cellStyle name="Accent2 13" xfId="4743"/>
    <cellStyle name="Accent2 14" xfId="4744"/>
    <cellStyle name="Accent2 15" xfId="4745"/>
    <cellStyle name="Accent2 16" xfId="4746"/>
    <cellStyle name="Accent2 17" xfId="4747"/>
    <cellStyle name="Accent2 18" xfId="4748"/>
    <cellStyle name="Accent2 19" xfId="4749"/>
    <cellStyle name="Accent2 2" xfId="4750"/>
    <cellStyle name="Accent2 2 2" xfId="4751"/>
    <cellStyle name="Accent2 20" xfId="4752"/>
    <cellStyle name="Accent2 21" xfId="4753"/>
    <cellStyle name="Accent2 22" xfId="4754"/>
    <cellStyle name="Accent2 23" xfId="4755"/>
    <cellStyle name="Accent2 24" xfId="4756"/>
    <cellStyle name="Accent2 25" xfId="4757"/>
    <cellStyle name="Accent2 26" xfId="4758"/>
    <cellStyle name="Accent2 27" xfId="4759"/>
    <cellStyle name="Accent2 28" xfId="4760"/>
    <cellStyle name="Accent2 29" xfId="4761"/>
    <cellStyle name="Accent2 3" xfId="4762"/>
    <cellStyle name="Accent2 30" xfId="4763"/>
    <cellStyle name="Accent2 31" xfId="4764"/>
    <cellStyle name="Accent2 32" xfId="4765"/>
    <cellStyle name="Accent2 33" xfId="4766"/>
    <cellStyle name="Accent2 34" xfId="4767"/>
    <cellStyle name="Accent2 35" xfId="4768"/>
    <cellStyle name="Accent2 36" xfId="4769"/>
    <cellStyle name="Accent2 37" xfId="4770"/>
    <cellStyle name="Accent2 38" xfId="4771"/>
    <cellStyle name="Accent2 39" xfId="4772"/>
    <cellStyle name="Accent2 4" xfId="4773"/>
    <cellStyle name="Accent2 40" xfId="4774"/>
    <cellStyle name="Accent2 41" xfId="4775"/>
    <cellStyle name="Accent2 42" xfId="4776"/>
    <cellStyle name="Accent2 43" xfId="4777"/>
    <cellStyle name="Accent2 44" xfId="4778"/>
    <cellStyle name="Accent2 45" xfId="4779"/>
    <cellStyle name="Accent2 46" xfId="4780"/>
    <cellStyle name="Accent2 47" xfId="4781"/>
    <cellStyle name="Accent2 5" xfId="4782"/>
    <cellStyle name="Accent2 6" xfId="4783"/>
    <cellStyle name="Accent2 7" xfId="4784"/>
    <cellStyle name="Accent2 8" xfId="4785"/>
    <cellStyle name="Accent2 9" xfId="4786"/>
    <cellStyle name="Accent3" xfId="217" builtinId="37" customBuiltin="1"/>
    <cellStyle name="Accent3 - 20%" xfId="4787"/>
    <cellStyle name="Accent3 - 40%" xfId="4788"/>
    <cellStyle name="Accent3 - 60%" xfId="4789"/>
    <cellStyle name="Accent3 10" xfId="4790"/>
    <cellStyle name="Accent3 11" xfId="4791"/>
    <cellStyle name="Accent3 12" xfId="4792"/>
    <cellStyle name="Accent3 13" xfId="4793"/>
    <cellStyle name="Accent3 14" xfId="4794"/>
    <cellStyle name="Accent3 15" xfId="4795"/>
    <cellStyle name="Accent3 16" xfId="4796"/>
    <cellStyle name="Accent3 17" xfId="4797"/>
    <cellStyle name="Accent3 18" xfId="4798"/>
    <cellStyle name="Accent3 19" xfId="4799"/>
    <cellStyle name="Accent3 2" xfId="4800"/>
    <cellStyle name="Accent3 2 2" xfId="4801"/>
    <cellStyle name="Accent3 20" xfId="4802"/>
    <cellStyle name="Accent3 21" xfId="4803"/>
    <cellStyle name="Accent3 22" xfId="4804"/>
    <cellStyle name="Accent3 23" xfId="4805"/>
    <cellStyle name="Accent3 24" xfId="4806"/>
    <cellStyle name="Accent3 25" xfId="4807"/>
    <cellStyle name="Accent3 26" xfId="4808"/>
    <cellStyle name="Accent3 27" xfId="4809"/>
    <cellStyle name="Accent3 28" xfId="4810"/>
    <cellStyle name="Accent3 29" xfId="4811"/>
    <cellStyle name="Accent3 3" xfId="4812"/>
    <cellStyle name="Accent3 30" xfId="4813"/>
    <cellStyle name="Accent3 31" xfId="4814"/>
    <cellStyle name="Accent3 32" xfId="4815"/>
    <cellStyle name="Accent3 33" xfId="4816"/>
    <cellStyle name="Accent3 34" xfId="4817"/>
    <cellStyle name="Accent3 35" xfId="4818"/>
    <cellStyle name="Accent3 36" xfId="4819"/>
    <cellStyle name="Accent3 37" xfId="4820"/>
    <cellStyle name="Accent3 38" xfId="4821"/>
    <cellStyle name="Accent3 39" xfId="4822"/>
    <cellStyle name="Accent3 4" xfId="4823"/>
    <cellStyle name="Accent3 40" xfId="4824"/>
    <cellStyle name="Accent3 41" xfId="4825"/>
    <cellStyle name="Accent3 42" xfId="4826"/>
    <cellStyle name="Accent3 43" xfId="4827"/>
    <cellStyle name="Accent3 44" xfId="4828"/>
    <cellStyle name="Accent3 45" xfId="4829"/>
    <cellStyle name="Accent3 46" xfId="4830"/>
    <cellStyle name="Accent3 47" xfId="4831"/>
    <cellStyle name="Accent3 5" xfId="4832"/>
    <cellStyle name="Accent3 6" xfId="4833"/>
    <cellStyle name="Accent3 7" xfId="4834"/>
    <cellStyle name="Accent3 8" xfId="4835"/>
    <cellStyle name="Accent3 9" xfId="4836"/>
    <cellStyle name="Accent4" xfId="218" builtinId="41" customBuiltin="1"/>
    <cellStyle name="Accent4 - 20%" xfId="4837"/>
    <cellStyle name="Accent4 - 40%" xfId="4838"/>
    <cellStyle name="Accent4 - 60%" xfId="4839"/>
    <cellStyle name="Accent4 10" xfId="4840"/>
    <cellStyle name="Accent4 11" xfId="4841"/>
    <cellStyle name="Accent4 12" xfId="4842"/>
    <cellStyle name="Accent4 13" xfId="4843"/>
    <cellStyle name="Accent4 14" xfId="4844"/>
    <cellStyle name="Accent4 15" xfId="4845"/>
    <cellStyle name="Accent4 16" xfId="4846"/>
    <cellStyle name="Accent4 17" xfId="4847"/>
    <cellStyle name="Accent4 18" xfId="4848"/>
    <cellStyle name="Accent4 19" xfId="4849"/>
    <cellStyle name="Accent4 2" xfId="4850"/>
    <cellStyle name="Accent4 2 2" xfId="4851"/>
    <cellStyle name="Accent4 20" xfId="4852"/>
    <cellStyle name="Accent4 21" xfId="4853"/>
    <cellStyle name="Accent4 22" xfId="4854"/>
    <cellStyle name="Accent4 23" xfId="4855"/>
    <cellStyle name="Accent4 24" xfId="4856"/>
    <cellStyle name="Accent4 25" xfId="4857"/>
    <cellStyle name="Accent4 26" xfId="4858"/>
    <cellStyle name="Accent4 27" xfId="4859"/>
    <cellStyle name="Accent4 28" xfId="4860"/>
    <cellStyle name="Accent4 29" xfId="4861"/>
    <cellStyle name="Accent4 3" xfId="4862"/>
    <cellStyle name="Accent4 30" xfId="4863"/>
    <cellStyle name="Accent4 31" xfId="4864"/>
    <cellStyle name="Accent4 32" xfId="4865"/>
    <cellStyle name="Accent4 33" xfId="4866"/>
    <cellStyle name="Accent4 34" xfId="4867"/>
    <cellStyle name="Accent4 35" xfId="4868"/>
    <cellStyle name="Accent4 36" xfId="4869"/>
    <cellStyle name="Accent4 37" xfId="4870"/>
    <cellStyle name="Accent4 38" xfId="4871"/>
    <cellStyle name="Accent4 39" xfId="4872"/>
    <cellStyle name="Accent4 4" xfId="4873"/>
    <cellStyle name="Accent4 40" xfId="4874"/>
    <cellStyle name="Accent4 41" xfId="4875"/>
    <cellStyle name="Accent4 42" xfId="4876"/>
    <cellStyle name="Accent4 43" xfId="4877"/>
    <cellStyle name="Accent4 44" xfId="4878"/>
    <cellStyle name="Accent4 45" xfId="4879"/>
    <cellStyle name="Accent4 46" xfId="4880"/>
    <cellStyle name="Accent4 47" xfId="4881"/>
    <cellStyle name="Accent4 5" xfId="4882"/>
    <cellStyle name="Accent4 6" xfId="4883"/>
    <cellStyle name="Accent4 7" xfId="4884"/>
    <cellStyle name="Accent4 8" xfId="4885"/>
    <cellStyle name="Accent4 9" xfId="4886"/>
    <cellStyle name="Accent5" xfId="219" builtinId="45" customBuiltin="1"/>
    <cellStyle name="Accent5 - 20%" xfId="4887"/>
    <cellStyle name="Accent5 - 40%" xfId="4888"/>
    <cellStyle name="Accent5 - 60%" xfId="4889"/>
    <cellStyle name="Accent5 10" xfId="4890"/>
    <cellStyle name="Accent5 11" xfId="4891"/>
    <cellStyle name="Accent5 12" xfId="4892"/>
    <cellStyle name="Accent5 13" xfId="4893"/>
    <cellStyle name="Accent5 14" xfId="4894"/>
    <cellStyle name="Accent5 15" xfId="4895"/>
    <cellStyle name="Accent5 16" xfId="4896"/>
    <cellStyle name="Accent5 17" xfId="4897"/>
    <cellStyle name="Accent5 18" xfId="4898"/>
    <cellStyle name="Accent5 19" xfId="4899"/>
    <cellStyle name="Accent5 2" xfId="4900"/>
    <cellStyle name="Accent5 2 2" xfId="4901"/>
    <cellStyle name="Accent5 20" xfId="4902"/>
    <cellStyle name="Accent5 21" xfId="4903"/>
    <cellStyle name="Accent5 22" xfId="4904"/>
    <cellStyle name="Accent5 23" xfId="4905"/>
    <cellStyle name="Accent5 24" xfId="4906"/>
    <cellStyle name="Accent5 25" xfId="4907"/>
    <cellStyle name="Accent5 26" xfId="4908"/>
    <cellStyle name="Accent5 27" xfId="4909"/>
    <cellStyle name="Accent5 28" xfId="4910"/>
    <cellStyle name="Accent5 29" xfId="4911"/>
    <cellStyle name="Accent5 3" xfId="4912"/>
    <cellStyle name="Accent5 30" xfId="4913"/>
    <cellStyle name="Accent5 31" xfId="4914"/>
    <cellStyle name="Accent5 32" xfId="4915"/>
    <cellStyle name="Accent5 33" xfId="4916"/>
    <cellStyle name="Accent5 34" xfId="4917"/>
    <cellStyle name="Accent5 35" xfId="4918"/>
    <cellStyle name="Accent5 36" xfId="4919"/>
    <cellStyle name="Accent5 37" xfId="4920"/>
    <cellStyle name="Accent5 38" xfId="4921"/>
    <cellStyle name="Accent5 39" xfId="4922"/>
    <cellStyle name="Accent5 4" xfId="4923"/>
    <cellStyle name="Accent5 40" xfId="4924"/>
    <cellStyle name="Accent5 41" xfId="4925"/>
    <cellStyle name="Accent5 42" xfId="4926"/>
    <cellStyle name="Accent5 43" xfId="4927"/>
    <cellStyle name="Accent5 44" xfId="4928"/>
    <cellStyle name="Accent5 45" xfId="4929"/>
    <cellStyle name="Accent5 46" xfId="4930"/>
    <cellStyle name="Accent5 47" xfId="4931"/>
    <cellStyle name="Accent5 5" xfId="4932"/>
    <cellStyle name="Accent5 6" xfId="4933"/>
    <cellStyle name="Accent5 7" xfId="4934"/>
    <cellStyle name="Accent5 8" xfId="4935"/>
    <cellStyle name="Accent5 9" xfId="4936"/>
    <cellStyle name="Accent6" xfId="220" builtinId="49" customBuiltin="1"/>
    <cellStyle name="Accent6 - 20%" xfId="4937"/>
    <cellStyle name="Accent6 - 40%" xfId="4938"/>
    <cellStyle name="Accent6 - 60%" xfId="4939"/>
    <cellStyle name="Accent6 10" xfId="4940"/>
    <cellStyle name="Accent6 11" xfId="4941"/>
    <cellStyle name="Accent6 12" xfId="4942"/>
    <cellStyle name="Accent6 13" xfId="4943"/>
    <cellStyle name="Accent6 14" xfId="4944"/>
    <cellStyle name="Accent6 15" xfId="4945"/>
    <cellStyle name="Accent6 16" xfId="4946"/>
    <cellStyle name="Accent6 17" xfId="4947"/>
    <cellStyle name="Accent6 18" xfId="4948"/>
    <cellStyle name="Accent6 19" xfId="4949"/>
    <cellStyle name="Accent6 2" xfId="4950"/>
    <cellStyle name="Accent6 2 2" xfId="4951"/>
    <cellStyle name="Accent6 20" xfId="4952"/>
    <cellStyle name="Accent6 21" xfId="4953"/>
    <cellStyle name="Accent6 22" xfId="4954"/>
    <cellStyle name="Accent6 23" xfId="4955"/>
    <cellStyle name="Accent6 24" xfId="4956"/>
    <cellStyle name="Accent6 25" xfId="4957"/>
    <cellStyle name="Accent6 26" xfId="4958"/>
    <cellStyle name="Accent6 27" xfId="4959"/>
    <cellStyle name="Accent6 28" xfId="4960"/>
    <cellStyle name="Accent6 29" xfId="4961"/>
    <cellStyle name="Accent6 3" xfId="4962"/>
    <cellStyle name="Accent6 30" xfId="4963"/>
    <cellStyle name="Accent6 31" xfId="4964"/>
    <cellStyle name="Accent6 32" xfId="4965"/>
    <cellStyle name="Accent6 33" xfId="4966"/>
    <cellStyle name="Accent6 34" xfId="4967"/>
    <cellStyle name="Accent6 35" xfId="4968"/>
    <cellStyle name="Accent6 36" xfId="4969"/>
    <cellStyle name="Accent6 37" xfId="4970"/>
    <cellStyle name="Accent6 38" xfId="4971"/>
    <cellStyle name="Accent6 39" xfId="4972"/>
    <cellStyle name="Accent6 4" xfId="4973"/>
    <cellStyle name="Accent6 40" xfId="4974"/>
    <cellStyle name="Accent6 41" xfId="4975"/>
    <cellStyle name="Accent6 42" xfId="4976"/>
    <cellStyle name="Accent6 43" xfId="4977"/>
    <cellStyle name="Accent6 44" xfId="4978"/>
    <cellStyle name="Accent6 45" xfId="4979"/>
    <cellStyle name="Accent6 46" xfId="4980"/>
    <cellStyle name="Accent6 47" xfId="4981"/>
    <cellStyle name="Accent6 5" xfId="4982"/>
    <cellStyle name="Accent6 6" xfId="4983"/>
    <cellStyle name="Accent6 7" xfId="4984"/>
    <cellStyle name="Accent6 8" xfId="4985"/>
    <cellStyle name="Accent6 9" xfId="4986"/>
    <cellStyle name="Bad" xfId="221" builtinId="27" customBuiltin="1"/>
    <cellStyle name="Bad 10" xfId="4987"/>
    <cellStyle name="Bad 11" xfId="4988"/>
    <cellStyle name="Bad 2" xfId="4989"/>
    <cellStyle name="Bad 2 2" xfId="4990"/>
    <cellStyle name="Bad 3" xfId="4991"/>
    <cellStyle name="Bad 4" xfId="4992"/>
    <cellStyle name="Bad 5" xfId="4993"/>
    <cellStyle name="Bad 6" xfId="4994"/>
    <cellStyle name="Bad 7" xfId="4995"/>
    <cellStyle name="Bad 8" xfId="4996"/>
    <cellStyle name="Bad 9" xfId="4997"/>
    <cellStyle name="blank" xfId="222"/>
    <cellStyle name="Calc Currency (0)" xfId="223"/>
    <cellStyle name="Calculation" xfId="224" builtinId="22" customBuiltin="1"/>
    <cellStyle name="Calculation 10" xfId="4998"/>
    <cellStyle name="Calculation 11" xfId="4999"/>
    <cellStyle name="Calculation 2" xfId="5000"/>
    <cellStyle name="Calculation 2 2" xfId="5001"/>
    <cellStyle name="Calculation 3" xfId="5002"/>
    <cellStyle name="Calculation 4" xfId="5003"/>
    <cellStyle name="Calculation 5" xfId="5004"/>
    <cellStyle name="Calculation 6" xfId="5005"/>
    <cellStyle name="Calculation 7" xfId="5006"/>
    <cellStyle name="Calculation 8" xfId="5007"/>
    <cellStyle name="Calculation 9" xfId="5008"/>
    <cellStyle name="Check Cell" xfId="225" builtinId="23" customBuiltin="1"/>
    <cellStyle name="Check Cell 10" xfId="5009"/>
    <cellStyle name="Check Cell 2" xfId="5010"/>
    <cellStyle name="Check Cell 2 2" xfId="5011"/>
    <cellStyle name="Check Cell 3" xfId="5012"/>
    <cellStyle name="Check Cell 4" xfId="5013"/>
    <cellStyle name="Check Cell 5" xfId="5014"/>
    <cellStyle name="Check Cell 6" xfId="5015"/>
    <cellStyle name="Check Cell 7" xfId="5016"/>
    <cellStyle name="Check Cell 8" xfId="5017"/>
    <cellStyle name="Check Cell 9" xfId="5018"/>
    <cellStyle name="CheckCell" xfId="226"/>
    <cellStyle name="Comma" xfId="227" builtinId="3"/>
    <cellStyle name="Comma [0] 2" xfId="508"/>
    <cellStyle name="Comma [0] 2 2" xfId="601"/>
    <cellStyle name="Comma [0] 3" xfId="608"/>
    <cellStyle name="Comma 10" xfId="228"/>
    <cellStyle name="Comma 11" xfId="229"/>
    <cellStyle name="Comma 12" xfId="230"/>
    <cellStyle name="Comma 13" xfId="231"/>
    <cellStyle name="Comma 13 2" xfId="5019"/>
    <cellStyle name="Comma 13 2 2" xfId="5020"/>
    <cellStyle name="Comma 13 2 2 2" xfId="5021"/>
    <cellStyle name="Comma 13 2 2 3" xfId="5022"/>
    <cellStyle name="Comma 13 2 3" xfId="5023"/>
    <cellStyle name="Comma 13 2 4" xfId="5024"/>
    <cellStyle name="Comma 13 3" xfId="5025"/>
    <cellStyle name="Comma 13 3 2" xfId="5026"/>
    <cellStyle name="Comma 13 3 3" xfId="5027"/>
    <cellStyle name="Comma 13 4" xfId="5028"/>
    <cellStyle name="Comma 13 4 2" xfId="5029"/>
    <cellStyle name="Comma 13 4 3" xfId="5030"/>
    <cellStyle name="Comma 13 5" xfId="5031"/>
    <cellStyle name="Comma 13 6" xfId="5032"/>
    <cellStyle name="Comma 14" xfId="232"/>
    <cellStyle name="Comma 14 2" xfId="5033"/>
    <cellStyle name="Comma 14 2 2" xfId="5034"/>
    <cellStyle name="Comma 14 2 2 2" xfId="5035"/>
    <cellStyle name="Comma 14 2 2 3" xfId="5036"/>
    <cellStyle name="Comma 14 2 3" xfId="5037"/>
    <cellStyle name="Comma 14 2 4" xfId="5038"/>
    <cellStyle name="Comma 14 3" xfId="5039"/>
    <cellStyle name="Comma 14 3 2" xfId="5040"/>
    <cellStyle name="Comma 14 3 3" xfId="5041"/>
    <cellStyle name="Comma 14 4" xfId="5042"/>
    <cellStyle name="Comma 14 4 2" xfId="5043"/>
    <cellStyle name="Comma 14 4 3" xfId="5044"/>
    <cellStyle name="Comma 14 5" xfId="5045"/>
    <cellStyle name="Comma 14 6" xfId="5046"/>
    <cellStyle name="Comma 15" xfId="233"/>
    <cellStyle name="Comma 16" xfId="625"/>
    <cellStyle name="Comma 17" xfId="630"/>
    <cellStyle name="Comma 18" xfId="597"/>
    <cellStyle name="Comma 19" xfId="638"/>
    <cellStyle name="Comma 2" xfId="234"/>
    <cellStyle name="Comma 2 2" xfId="235"/>
    <cellStyle name="Comma 2 2 2" xfId="236"/>
    <cellStyle name="Comma 2 3" xfId="5047"/>
    <cellStyle name="Comma 2 4" xfId="5048"/>
    <cellStyle name="Comma 2 5" xfId="5049"/>
    <cellStyle name="Comma 2 5 2" xfId="5050"/>
    <cellStyle name="Comma 2 5 2 2" xfId="5051"/>
    <cellStyle name="Comma 2 5 2 2 2" xfId="5052"/>
    <cellStyle name="Comma 2 5 2 2 3" xfId="5053"/>
    <cellStyle name="Comma 2 5 2 3" xfId="5054"/>
    <cellStyle name="Comma 2 5 2 4" xfId="5055"/>
    <cellStyle name="Comma 2 5 3" xfId="5056"/>
    <cellStyle name="Comma 2 5 3 2" xfId="5057"/>
    <cellStyle name="Comma 2 5 3 3" xfId="5058"/>
    <cellStyle name="Comma 2 5 4" xfId="5059"/>
    <cellStyle name="Comma 2 5 4 2" xfId="5060"/>
    <cellStyle name="Comma 2 5 4 3" xfId="5061"/>
    <cellStyle name="Comma 2 5 5" xfId="5062"/>
    <cellStyle name="Comma 2 5 6" xfId="5063"/>
    <cellStyle name="Comma 20" xfId="645"/>
    <cellStyle name="Comma 20 2" xfId="6538"/>
    <cellStyle name="Comma 21" xfId="652"/>
    <cellStyle name="Comma 22" xfId="660"/>
    <cellStyle name="Comma 23" xfId="674"/>
    <cellStyle name="Comma 24" xfId="6541"/>
    <cellStyle name="Comma 25" xfId="6543"/>
    <cellStyle name="Comma 26" xfId="6545"/>
    <cellStyle name="Comma 27" xfId="6547"/>
    <cellStyle name="Comma 28" xfId="6549"/>
    <cellStyle name="Comma 28 2" xfId="6551"/>
    <cellStyle name="Comma 29" xfId="6553"/>
    <cellStyle name="Comma 3" xfId="237"/>
    <cellStyle name="Comma 3 2" xfId="238"/>
    <cellStyle name="Comma 3 3" xfId="5064"/>
    <cellStyle name="Comma 3 3 2" xfId="5065"/>
    <cellStyle name="Comma 3 4" xfId="5066"/>
    <cellStyle name="Comma 3 4 2" xfId="5067"/>
    <cellStyle name="Comma 3 4 2 2" xfId="5068"/>
    <cellStyle name="Comma 3 4 2 2 2" xfId="5069"/>
    <cellStyle name="Comma 3 4 2 2 3" xfId="5070"/>
    <cellStyle name="Comma 3 4 2 3" xfId="5071"/>
    <cellStyle name="Comma 3 4 2 4" xfId="5072"/>
    <cellStyle name="Comma 3 4 3" xfId="5073"/>
    <cellStyle name="Comma 3 4 3 2" xfId="5074"/>
    <cellStyle name="Comma 3 4 3 3" xfId="5075"/>
    <cellStyle name="Comma 3 4 4" xfId="5076"/>
    <cellStyle name="Comma 3 4 4 2" xfId="5077"/>
    <cellStyle name="Comma 3 4 4 3" xfId="5078"/>
    <cellStyle name="Comma 3 4 5" xfId="5079"/>
    <cellStyle name="Comma 3 4 6" xfId="5080"/>
    <cellStyle name="Comma 30" xfId="6564"/>
    <cellStyle name="Comma 31" xfId="6566"/>
    <cellStyle name="Comma 32" xfId="6568"/>
    <cellStyle name="Comma 32 2" xfId="6570"/>
    <cellStyle name="Comma 32 2 2" xfId="6572"/>
    <cellStyle name="Comma 32 2 2 2" xfId="6574"/>
    <cellStyle name="Comma 33" xfId="6576"/>
    <cellStyle name="Comma 33 2" xfId="6578"/>
    <cellStyle name="Comma 34" xfId="6584"/>
    <cellStyle name="Comma 35" xfId="6587"/>
    <cellStyle name="Comma 36" xfId="6593"/>
    <cellStyle name="Comma 37" xfId="6595"/>
    <cellStyle name="Comma 38" xfId="6599"/>
    <cellStyle name="Comma 39" xfId="6606"/>
    <cellStyle name="Comma 4" xfId="239"/>
    <cellStyle name="Comma 4 2" xfId="240"/>
    <cellStyle name="Comma 4 3" xfId="5081"/>
    <cellStyle name="Comma 4 3 2" xfId="5082"/>
    <cellStyle name="Comma 4 3 2 2" xfId="5083"/>
    <cellStyle name="Comma 4 3 2 2 2" xfId="5084"/>
    <cellStyle name="Comma 4 3 2 2 3" xfId="5085"/>
    <cellStyle name="Comma 4 3 2 3" xfId="5086"/>
    <cellStyle name="Comma 4 3 2 4" xfId="5087"/>
    <cellStyle name="Comma 4 3 3" xfId="5088"/>
    <cellStyle name="Comma 4 3 3 2" xfId="5089"/>
    <cellStyle name="Comma 4 3 3 3" xfId="5090"/>
    <cellStyle name="Comma 4 3 4" xfId="5091"/>
    <cellStyle name="Comma 4 3 4 2" xfId="5092"/>
    <cellStyle name="Comma 4 3 4 3" xfId="5093"/>
    <cellStyle name="Comma 4 3 5" xfId="5094"/>
    <cellStyle name="Comma 4 3 6" xfId="5095"/>
    <cellStyle name="Comma 40" xfId="6608"/>
    <cellStyle name="Comma 41" xfId="6610"/>
    <cellStyle name="Comma 42" xfId="6612"/>
    <cellStyle name="Comma 43" xfId="6615"/>
    <cellStyle name="Comma 44" xfId="6617"/>
    <cellStyle name="Comma 44 2" xfId="6621"/>
    <cellStyle name="Comma 45" xfId="6618"/>
    <cellStyle name="Comma 46" xfId="6623"/>
    <cellStyle name="Comma 5" xfId="241"/>
    <cellStyle name="Comma 5 2" xfId="5096"/>
    <cellStyle name="Comma 5 3" xfId="5097"/>
    <cellStyle name="Comma 5 3 2" xfId="5098"/>
    <cellStyle name="Comma 5 3 2 2" xfId="5099"/>
    <cellStyle name="Comma 5 3 2 2 2" xfId="5100"/>
    <cellStyle name="Comma 5 3 2 2 3" xfId="5101"/>
    <cellStyle name="Comma 5 3 2 3" xfId="5102"/>
    <cellStyle name="Comma 5 3 2 4" xfId="5103"/>
    <cellStyle name="Comma 5 3 3" xfId="5104"/>
    <cellStyle name="Comma 5 3 3 2" xfId="5105"/>
    <cellStyle name="Comma 5 3 3 3" xfId="5106"/>
    <cellStyle name="Comma 5 3 4" xfId="5107"/>
    <cellStyle name="Comma 5 3 4 2" xfId="5108"/>
    <cellStyle name="Comma 5 3 4 3" xfId="5109"/>
    <cellStyle name="Comma 5 3 5" xfId="5110"/>
    <cellStyle name="Comma 5 3 6" xfId="5111"/>
    <cellStyle name="Comma 6" xfId="576"/>
    <cellStyle name="Comma 6 2" xfId="242"/>
    <cellStyle name="Comma 6 3" xfId="243"/>
    <cellStyle name="Comma 6 3 2" xfId="5112"/>
    <cellStyle name="Comma 6 3 2 2" xfId="5113"/>
    <cellStyle name="Comma 6 3 2 2 2" xfId="5114"/>
    <cellStyle name="Comma 6 3 2 2 3" xfId="5115"/>
    <cellStyle name="Comma 6 3 2 3" xfId="5116"/>
    <cellStyle name="Comma 6 3 2 4" xfId="5117"/>
    <cellStyle name="Comma 6 3 3" xfId="5118"/>
    <cellStyle name="Comma 6 3 3 2" xfId="5119"/>
    <cellStyle name="Comma 6 3 3 3" xfId="5120"/>
    <cellStyle name="Comma 6 3 4" xfId="5121"/>
    <cellStyle name="Comma 6 3 4 2" xfId="5122"/>
    <cellStyle name="Comma 6 3 4 3" xfId="5123"/>
    <cellStyle name="Comma 6 3 5" xfId="5124"/>
    <cellStyle name="Comma 6 3 6" xfId="5125"/>
    <cellStyle name="Comma 7" xfId="244"/>
    <cellStyle name="Comma 7 2" xfId="577"/>
    <cellStyle name="Comma 8" xfId="245"/>
    <cellStyle name="Comma 8 2" xfId="246"/>
    <cellStyle name="Comma 9" xfId="247"/>
    <cellStyle name="Comma 9 2" xfId="248"/>
    <cellStyle name="Comma0" xfId="249"/>
    <cellStyle name="Comma0 - Style2" xfId="250"/>
    <cellStyle name="Comma0 - Style4" xfId="251"/>
    <cellStyle name="Comma0 - Style5" xfId="252"/>
    <cellStyle name="Comma0 2" xfId="253"/>
    <cellStyle name="Comma0 3" xfId="254"/>
    <cellStyle name="Comma0 4" xfId="255"/>
    <cellStyle name="Comma0_00COS Ind Allocators" xfId="256"/>
    <cellStyle name="Comma1 - Style1" xfId="257"/>
    <cellStyle name="Copied" xfId="258"/>
    <cellStyle name="COST1" xfId="259"/>
    <cellStyle name="Curren - Style1" xfId="260"/>
    <cellStyle name="Curren - Style2" xfId="261"/>
    <cellStyle name="Curren - Style5" xfId="262"/>
    <cellStyle name="Curren - Style6" xfId="263"/>
    <cellStyle name="Currency" xfId="673" builtinId="4"/>
    <cellStyle name="Currency 10" xfId="264"/>
    <cellStyle name="Currency 11" xfId="265"/>
    <cellStyle name="Currency 11 2" xfId="5126"/>
    <cellStyle name="Currency 11 2 2" xfId="5127"/>
    <cellStyle name="Currency 11 2 2 2" xfId="5128"/>
    <cellStyle name="Currency 11 2 2 3" xfId="5129"/>
    <cellStyle name="Currency 11 2 3" xfId="5130"/>
    <cellStyle name="Currency 11 2 4" xfId="5131"/>
    <cellStyle name="Currency 11 3" xfId="5132"/>
    <cellStyle name="Currency 11 3 2" xfId="5133"/>
    <cellStyle name="Currency 11 3 3" xfId="5134"/>
    <cellStyle name="Currency 11 4" xfId="5135"/>
    <cellStyle name="Currency 11 4 2" xfId="5136"/>
    <cellStyle name="Currency 11 4 3" xfId="5137"/>
    <cellStyle name="Currency 11 5" xfId="5138"/>
    <cellStyle name="Currency 11 6" xfId="5139"/>
    <cellStyle name="Currency 12" xfId="266"/>
    <cellStyle name="Currency 13" xfId="267"/>
    <cellStyle name="Currency 14" xfId="268"/>
    <cellStyle name="Currency 15" xfId="269"/>
    <cellStyle name="Currency 16" xfId="578"/>
    <cellStyle name="Currency 17" xfId="627"/>
    <cellStyle name="Currency 18" xfId="637"/>
    <cellStyle name="Currency 19" xfId="6582"/>
    <cellStyle name="Currency 19 2" xfId="6590"/>
    <cellStyle name="Currency 2" xfId="270"/>
    <cellStyle name="Currency 2 2" xfId="271"/>
    <cellStyle name="Currency 2 3" xfId="5140"/>
    <cellStyle name="Currency 2 4" xfId="6554"/>
    <cellStyle name="Currency 3" xfId="272"/>
    <cellStyle name="Currency 3 2" xfId="273"/>
    <cellStyle name="Currency 4" xfId="274"/>
    <cellStyle name="Currency 4 2" xfId="275"/>
    <cellStyle name="Currency 5" xfId="276"/>
    <cellStyle name="Currency 5 2" xfId="277"/>
    <cellStyle name="Currency 6" xfId="278"/>
    <cellStyle name="Currency 6 2" xfId="279"/>
    <cellStyle name="Currency 7" xfId="280"/>
    <cellStyle name="Currency 7 2" xfId="281"/>
    <cellStyle name="Currency 8" xfId="282"/>
    <cellStyle name="Currency 8 2" xfId="283"/>
    <cellStyle name="Currency 9" xfId="284"/>
    <cellStyle name="Currency 9 2" xfId="285"/>
    <cellStyle name="Currency0" xfId="286"/>
    <cellStyle name="Date" xfId="287"/>
    <cellStyle name="Date 2" xfId="288"/>
    <cellStyle name="Date 3" xfId="289"/>
    <cellStyle name="Date 4" xfId="290"/>
    <cellStyle name="Emphasis 1" xfId="5141"/>
    <cellStyle name="Emphasis 2" xfId="5142"/>
    <cellStyle name="Emphasis 3" xfId="5143"/>
    <cellStyle name="Entered" xfId="291"/>
    <cellStyle name="Euro" xfId="292"/>
    <cellStyle name="Explanatory Text" xfId="293" builtinId="53" customBuiltin="1"/>
    <cellStyle name="Explanatory Text 10" xfId="5144"/>
    <cellStyle name="Explanatory Text 2" xfId="5145"/>
    <cellStyle name="Explanatory Text 2 2" xfId="5146"/>
    <cellStyle name="Explanatory Text 3" xfId="5147"/>
    <cellStyle name="Explanatory Text 4" xfId="5148"/>
    <cellStyle name="Explanatory Text 5" xfId="5149"/>
    <cellStyle name="Explanatory Text 6" xfId="5150"/>
    <cellStyle name="Explanatory Text 7" xfId="5151"/>
    <cellStyle name="Explanatory Text 8" xfId="5152"/>
    <cellStyle name="Explanatory Text 9" xfId="5153"/>
    <cellStyle name="Fixed" xfId="294"/>
    <cellStyle name="Fixed3 - Style3" xfId="295"/>
    <cellStyle name="Good" xfId="296" builtinId="26" customBuiltin="1"/>
    <cellStyle name="Good 10" xfId="5154"/>
    <cellStyle name="Good 11" xfId="5155"/>
    <cellStyle name="Good 2" xfId="5156"/>
    <cellStyle name="Good 2 2" xfId="5157"/>
    <cellStyle name="Good 3" xfId="5158"/>
    <cellStyle name="Good 4" xfId="5159"/>
    <cellStyle name="Good 5" xfId="5160"/>
    <cellStyle name="Good 6" xfId="5161"/>
    <cellStyle name="Good 7" xfId="5162"/>
    <cellStyle name="Good 8" xfId="5163"/>
    <cellStyle name="Good 9" xfId="5164"/>
    <cellStyle name="Grey" xfId="297"/>
    <cellStyle name="Grey 2" xfId="298"/>
    <cellStyle name="Grey 3" xfId="299"/>
    <cellStyle name="Grey 4" xfId="300"/>
    <cellStyle name="Header" xfId="301"/>
    <cellStyle name="Header1" xfId="302"/>
    <cellStyle name="Header2" xfId="303"/>
    <cellStyle name="Heading" xfId="304"/>
    <cellStyle name="Heading 1" xfId="305" builtinId="16" customBuiltin="1"/>
    <cellStyle name="Heading 1 10" xfId="5165"/>
    <cellStyle name="Heading 1 11" xfId="5166"/>
    <cellStyle name="Heading 1 2" xfId="5167"/>
    <cellStyle name="Heading 1 2 2" xfId="5168"/>
    <cellStyle name="Heading 1 3" xfId="5169"/>
    <cellStyle name="Heading 1 4" xfId="5170"/>
    <cellStyle name="Heading 1 5" xfId="5171"/>
    <cellStyle name="Heading 1 6" xfId="5172"/>
    <cellStyle name="Heading 1 7" xfId="5173"/>
    <cellStyle name="Heading 1 8" xfId="5174"/>
    <cellStyle name="Heading 1 9" xfId="5175"/>
    <cellStyle name="Heading 2" xfId="306" builtinId="17" customBuiltin="1"/>
    <cellStyle name="Heading 2 10" xfId="5176"/>
    <cellStyle name="Heading 2 11" xfId="5177"/>
    <cellStyle name="Heading 2 2" xfId="5178"/>
    <cellStyle name="Heading 2 2 2" xfId="5179"/>
    <cellStyle name="Heading 2 3" xfId="5180"/>
    <cellStyle name="Heading 2 4" xfId="5181"/>
    <cellStyle name="Heading 2 5" xfId="5182"/>
    <cellStyle name="Heading 2 6" xfId="5183"/>
    <cellStyle name="Heading 2 7" xfId="5184"/>
    <cellStyle name="Heading 2 8" xfId="5185"/>
    <cellStyle name="Heading 2 9" xfId="5186"/>
    <cellStyle name="Heading 3" xfId="307" builtinId="18" customBuiltin="1"/>
    <cellStyle name="Heading 3 10" xfId="5187"/>
    <cellStyle name="Heading 3 11" xfId="5188"/>
    <cellStyle name="Heading 3 2" xfId="5189"/>
    <cellStyle name="Heading 3 2 2" xfId="5190"/>
    <cellStyle name="Heading 3 3" xfId="5191"/>
    <cellStyle name="Heading 3 4" xfId="5192"/>
    <cellStyle name="Heading 3 5" xfId="5193"/>
    <cellStyle name="Heading 3 6" xfId="5194"/>
    <cellStyle name="Heading 3 7" xfId="5195"/>
    <cellStyle name="Heading 3 8" xfId="5196"/>
    <cellStyle name="Heading 3 9" xfId="5197"/>
    <cellStyle name="Heading 4" xfId="308" builtinId="19" customBuiltin="1"/>
    <cellStyle name="Heading 4 10" xfId="5198"/>
    <cellStyle name="Heading 4 2" xfId="5199"/>
    <cellStyle name="Heading 4 2 2" xfId="5200"/>
    <cellStyle name="Heading 4 3" xfId="5201"/>
    <cellStyle name="Heading 4 4" xfId="5202"/>
    <cellStyle name="Heading 4 5" xfId="5203"/>
    <cellStyle name="Heading 4 6" xfId="5204"/>
    <cellStyle name="Heading 4 7" xfId="5205"/>
    <cellStyle name="Heading 4 8" xfId="5206"/>
    <cellStyle name="Heading 4 9" xfId="5207"/>
    <cellStyle name="Heading1" xfId="309"/>
    <cellStyle name="Heading2" xfId="310"/>
    <cellStyle name="Input" xfId="311" builtinId="20" customBuiltin="1"/>
    <cellStyle name="Input [yellow]" xfId="312"/>
    <cellStyle name="Input [yellow] 2" xfId="313"/>
    <cellStyle name="Input [yellow] 3" xfId="314"/>
    <cellStyle name="Input [yellow] 4" xfId="315"/>
    <cellStyle name="Input 10" xfId="5208"/>
    <cellStyle name="Input 11" xfId="5209"/>
    <cellStyle name="Input 12" xfId="5210"/>
    <cellStyle name="Input 13" xfId="5211"/>
    <cellStyle name="Input 14" xfId="5212"/>
    <cellStyle name="Input 15" xfId="5213"/>
    <cellStyle name="Input 16" xfId="5214"/>
    <cellStyle name="Input 17" xfId="5215"/>
    <cellStyle name="Input 18" xfId="5216"/>
    <cellStyle name="Input 19" xfId="5217"/>
    <cellStyle name="Input 2" xfId="5218"/>
    <cellStyle name="Input 2 2" xfId="5219"/>
    <cellStyle name="Input 20" xfId="5220"/>
    <cellStyle name="Input 21" xfId="5221"/>
    <cellStyle name="Input 22" xfId="5222"/>
    <cellStyle name="Input 23" xfId="5223"/>
    <cellStyle name="Input 24" xfId="5224"/>
    <cellStyle name="Input 25" xfId="5225"/>
    <cellStyle name="Input 26" xfId="5226"/>
    <cellStyle name="Input 27" xfId="5227"/>
    <cellStyle name="Input 28" xfId="5228"/>
    <cellStyle name="Input 29" xfId="5229"/>
    <cellStyle name="Input 3" xfId="5230"/>
    <cellStyle name="Input 30" xfId="5231"/>
    <cellStyle name="Input 31" xfId="5232"/>
    <cellStyle name="Input 32" xfId="5233"/>
    <cellStyle name="Input 33" xfId="5234"/>
    <cellStyle name="Input 34" xfId="5235"/>
    <cellStyle name="Input 35" xfId="5236"/>
    <cellStyle name="Input 36" xfId="5237"/>
    <cellStyle name="Input 37" xfId="5238"/>
    <cellStyle name="Input 38" xfId="5239"/>
    <cellStyle name="Input 39" xfId="5240"/>
    <cellStyle name="Input 4" xfId="5241"/>
    <cellStyle name="Input 40" xfId="5242"/>
    <cellStyle name="Input 41" xfId="5243"/>
    <cellStyle name="Input 42" xfId="5244"/>
    <cellStyle name="Input 43" xfId="5245"/>
    <cellStyle name="Input 44" xfId="5246"/>
    <cellStyle name="Input 45" xfId="5247"/>
    <cellStyle name="Input 46" xfId="5248"/>
    <cellStyle name="Input 47" xfId="5249"/>
    <cellStyle name="Input 5" xfId="5250"/>
    <cellStyle name="Input 6" xfId="5251"/>
    <cellStyle name="Input 7" xfId="5252"/>
    <cellStyle name="Input 8" xfId="5253"/>
    <cellStyle name="Input 9" xfId="5254"/>
    <cellStyle name="Input Cells" xfId="316"/>
    <cellStyle name="Input Cells Percent" xfId="317"/>
    <cellStyle name="Input Cells_Book9" xfId="318"/>
    <cellStyle name="Lines" xfId="319"/>
    <cellStyle name="LINKED" xfId="320"/>
    <cellStyle name="Linked Cell" xfId="321" builtinId="24" customBuiltin="1"/>
    <cellStyle name="Linked Cell 10" xfId="5255"/>
    <cellStyle name="Linked Cell 11" xfId="5256"/>
    <cellStyle name="Linked Cell 2" xfId="5257"/>
    <cellStyle name="Linked Cell 2 2" xfId="5258"/>
    <cellStyle name="Linked Cell 3" xfId="5259"/>
    <cellStyle name="Linked Cell 4" xfId="5260"/>
    <cellStyle name="Linked Cell 5" xfId="5261"/>
    <cellStyle name="Linked Cell 6" xfId="5262"/>
    <cellStyle name="Linked Cell 7" xfId="5263"/>
    <cellStyle name="Linked Cell 8" xfId="5264"/>
    <cellStyle name="Linked Cell 9" xfId="5265"/>
    <cellStyle name="modified border" xfId="322"/>
    <cellStyle name="modified border 2" xfId="323"/>
    <cellStyle name="modified border 3" xfId="324"/>
    <cellStyle name="modified border 4" xfId="325"/>
    <cellStyle name="modified border1" xfId="326"/>
    <cellStyle name="modified border1 2" xfId="327"/>
    <cellStyle name="modified border1 3" xfId="328"/>
    <cellStyle name="modified border1 4" xfId="329"/>
    <cellStyle name="Neutral" xfId="330" builtinId="28" customBuiltin="1"/>
    <cellStyle name="Neutral 10" xfId="5266"/>
    <cellStyle name="Neutral 11" xfId="5267"/>
    <cellStyle name="Neutral 2" xfId="5268"/>
    <cellStyle name="Neutral 2 2" xfId="5269"/>
    <cellStyle name="Neutral 3" xfId="5270"/>
    <cellStyle name="Neutral 4" xfId="5271"/>
    <cellStyle name="Neutral 5" xfId="5272"/>
    <cellStyle name="Neutral 6" xfId="5273"/>
    <cellStyle name="Neutral 7" xfId="5274"/>
    <cellStyle name="Neutral 8" xfId="5275"/>
    <cellStyle name="Neutral 9" xfId="5276"/>
    <cellStyle name="no dec" xfId="331"/>
    <cellStyle name="Normal" xfId="0" builtinId="0"/>
    <cellStyle name="Normal - Style1" xfId="332"/>
    <cellStyle name="Normal - Style1 2" xfId="333"/>
    <cellStyle name="Normal - Style1 3" xfId="334"/>
    <cellStyle name="Normal - Style1 4" xfId="335"/>
    <cellStyle name="Normal 10" xfId="514"/>
    <cellStyle name="Normal 10 2" xfId="336"/>
    <cellStyle name="Normal 10 3" xfId="337"/>
    <cellStyle name="Normal 10 3 2" xfId="579"/>
    <cellStyle name="Normal 10 3 2 2" xfId="5277"/>
    <cellStyle name="Normal 10 3 2 2 2" xfId="5278"/>
    <cellStyle name="Normal 10 3 2 2 3" xfId="5279"/>
    <cellStyle name="Normal 10 3 2 3" xfId="5280"/>
    <cellStyle name="Normal 10 3 2 4" xfId="5281"/>
    <cellStyle name="Normal 10 3 3" xfId="5282"/>
    <cellStyle name="Normal 10 3 3 2" xfId="5283"/>
    <cellStyle name="Normal 10 3 3 3" xfId="5284"/>
    <cellStyle name="Normal 10 3 4" xfId="5285"/>
    <cellStyle name="Normal 10 3 4 2" xfId="5286"/>
    <cellStyle name="Normal 10 3 4 3" xfId="5287"/>
    <cellStyle name="Normal 10 3 5" xfId="5288"/>
    <cellStyle name="Normal 10 3 6" xfId="5289"/>
    <cellStyle name="Normal 10 4" xfId="606"/>
    <cellStyle name="Normal 100" xfId="6629"/>
    <cellStyle name="Normal 101" xfId="6630"/>
    <cellStyle name="Normal 102" xfId="6631"/>
    <cellStyle name="Normal 103" xfId="6632"/>
    <cellStyle name="Normal 104" xfId="6633"/>
    <cellStyle name="Normal 105" xfId="6634"/>
    <cellStyle name="Normal 105 2" xfId="6636"/>
    <cellStyle name="Normal 106" xfId="6635"/>
    <cellStyle name="Normal 107" xfId="6637"/>
    <cellStyle name="Normal 108" xfId="6638"/>
    <cellStyle name="Normal 108 2" xfId="6643"/>
    <cellStyle name="Normal 108 2 2" xfId="6647"/>
    <cellStyle name="Normal 109" xfId="6639"/>
    <cellStyle name="Normal 109 2" xfId="6642"/>
    <cellStyle name="Normal 109 2 2" xfId="6648"/>
    <cellStyle name="Normal 11" xfId="338"/>
    <cellStyle name="Normal 11 2" xfId="5290"/>
    <cellStyle name="Normal 11 3" xfId="5291"/>
    <cellStyle name="Normal 11 3 2" xfId="5292"/>
    <cellStyle name="Normal 11 3 2 2" xfId="5293"/>
    <cellStyle name="Normal 11 3 2 2 2" xfId="5294"/>
    <cellStyle name="Normal 11 3 2 2 3" xfId="5295"/>
    <cellStyle name="Normal 11 3 2 3" xfId="5296"/>
    <cellStyle name="Normal 11 3 2 4" xfId="5297"/>
    <cellStyle name="Normal 11 3 3" xfId="5298"/>
    <cellStyle name="Normal 11 3 3 2" xfId="5299"/>
    <cellStyle name="Normal 11 3 3 3" xfId="5300"/>
    <cellStyle name="Normal 11 3 4" xfId="5301"/>
    <cellStyle name="Normal 11 3 4 2" xfId="5302"/>
    <cellStyle name="Normal 11 3 4 3" xfId="5303"/>
    <cellStyle name="Normal 11 3 5" xfId="5304"/>
    <cellStyle name="Normal 11 3 6" xfId="5305"/>
    <cellStyle name="Normal 110" xfId="6640"/>
    <cellStyle name="Normal 111" xfId="6641"/>
    <cellStyle name="Normal 112" xfId="6644"/>
    <cellStyle name="Normal 113" xfId="6645"/>
    <cellStyle name="Normal 114" xfId="6646"/>
    <cellStyle name="Normal 115" xfId="6649"/>
    <cellStyle name="Normal 116" xfId="6650"/>
    <cellStyle name="Normal 117" xfId="6651"/>
    <cellStyle name="Normal 118" xfId="6652"/>
    <cellStyle name="Normal 119" xfId="6653"/>
    <cellStyle name="Normal 12" xfId="339"/>
    <cellStyle name="Normal 12 2" xfId="5306"/>
    <cellStyle name="Normal 12 3" xfId="5307"/>
    <cellStyle name="Normal 12 3 2" xfId="5308"/>
    <cellStyle name="Normal 12 3 2 2" xfId="5309"/>
    <cellStyle name="Normal 12 3 2 2 2" xfId="5310"/>
    <cellStyle name="Normal 12 3 2 2 3" xfId="5311"/>
    <cellStyle name="Normal 12 3 2 3" xfId="5312"/>
    <cellStyle name="Normal 12 3 2 4" xfId="5313"/>
    <cellStyle name="Normal 12 3 3" xfId="5314"/>
    <cellStyle name="Normal 12 3 3 2" xfId="5315"/>
    <cellStyle name="Normal 12 3 3 3" xfId="5316"/>
    <cellStyle name="Normal 12 3 4" xfId="5317"/>
    <cellStyle name="Normal 12 3 4 2" xfId="5318"/>
    <cellStyle name="Normal 12 3 4 3" xfId="5319"/>
    <cellStyle name="Normal 12 3 5" xfId="5320"/>
    <cellStyle name="Normal 12 3 6" xfId="5321"/>
    <cellStyle name="Normal 120" xfId="6654"/>
    <cellStyle name="Normal 121" xfId="6655"/>
    <cellStyle name="Normal 122" xfId="6656"/>
    <cellStyle name="Normal 13" xfId="340"/>
    <cellStyle name="Normal 13 2" xfId="5322"/>
    <cellStyle name="Normal 13 3" xfId="5323"/>
    <cellStyle name="Normal 13 3 2" xfId="5324"/>
    <cellStyle name="Normal 13 3 2 2" xfId="5325"/>
    <cellStyle name="Normal 13 3 2 2 2" xfId="5326"/>
    <cellStyle name="Normal 13 3 2 2 3" xfId="5327"/>
    <cellStyle name="Normal 13 3 2 3" xfId="5328"/>
    <cellStyle name="Normal 13 3 2 4" xfId="5329"/>
    <cellStyle name="Normal 13 3 3" xfId="5330"/>
    <cellStyle name="Normal 13 3 3 2" xfId="5331"/>
    <cellStyle name="Normal 13 3 3 3" xfId="5332"/>
    <cellStyle name="Normal 13 3 4" xfId="5333"/>
    <cellStyle name="Normal 13 3 4 2" xfId="5334"/>
    <cellStyle name="Normal 13 3 4 3" xfId="5335"/>
    <cellStyle name="Normal 13 3 5" xfId="5336"/>
    <cellStyle name="Normal 13 3 6" xfId="5337"/>
    <cellStyle name="Normal 14" xfId="341"/>
    <cellStyle name="Normal 14 2" xfId="5338"/>
    <cellStyle name="Normal 14 2 2" xfId="5339"/>
    <cellStyle name="Normal 14 2 2 2" xfId="5340"/>
    <cellStyle name="Normal 14 2 2 2 2" xfId="5341"/>
    <cellStyle name="Normal 14 2 2 2 3" xfId="5342"/>
    <cellStyle name="Normal 14 2 2 3" xfId="5343"/>
    <cellStyle name="Normal 14 2 2 4" xfId="5344"/>
    <cellStyle name="Normal 14 2 3" xfId="5345"/>
    <cellStyle name="Normal 14 2 3 2" xfId="5346"/>
    <cellStyle name="Normal 14 2 3 3" xfId="5347"/>
    <cellStyle name="Normal 14 2 4" xfId="5348"/>
    <cellStyle name="Normal 14 2 4 2" xfId="5349"/>
    <cellStyle name="Normal 14 2 4 3" xfId="5350"/>
    <cellStyle name="Normal 14 2 5" xfId="5351"/>
    <cellStyle name="Normal 14 2 6" xfId="5352"/>
    <cellStyle name="Normal 14 3" xfId="5353"/>
    <cellStyle name="Normal 15" xfId="342"/>
    <cellStyle name="Normal 15 2" xfId="5354"/>
    <cellStyle name="Normal 15 2 2" xfId="5355"/>
    <cellStyle name="Normal 15 2 2 2" xfId="5356"/>
    <cellStyle name="Normal 15 2 2 2 2" xfId="5357"/>
    <cellStyle name="Normal 15 2 2 2 3" xfId="5358"/>
    <cellStyle name="Normal 15 2 2 3" xfId="5359"/>
    <cellStyle name="Normal 15 2 2 4" xfId="5360"/>
    <cellStyle name="Normal 15 2 3" xfId="5361"/>
    <cellStyle name="Normal 15 2 3 2" xfId="5362"/>
    <cellStyle name="Normal 15 2 3 3" xfId="5363"/>
    <cellStyle name="Normal 15 2 4" xfId="5364"/>
    <cellStyle name="Normal 15 2 4 2" xfId="5365"/>
    <cellStyle name="Normal 15 2 4 3" xfId="5366"/>
    <cellStyle name="Normal 15 2 5" xfId="5367"/>
    <cellStyle name="Normal 15 2 6" xfId="5368"/>
    <cellStyle name="Normal 16" xfId="343"/>
    <cellStyle name="Normal 16 2" xfId="580"/>
    <cellStyle name="Normal 16 3" xfId="5369"/>
    <cellStyle name="Normal 17" xfId="344"/>
    <cellStyle name="Normal 17 2" xfId="581"/>
    <cellStyle name="Normal 17 2 2" xfId="5370"/>
    <cellStyle name="Normal 17 2 2 2" xfId="5371"/>
    <cellStyle name="Normal 17 2 2 2 2" xfId="5372"/>
    <cellStyle name="Normal 17 2 2 2 3" xfId="5373"/>
    <cellStyle name="Normal 17 2 2 3" xfId="5374"/>
    <cellStyle name="Normal 17 2 2 4" xfId="5375"/>
    <cellStyle name="Normal 17 2 3" xfId="5376"/>
    <cellStyle name="Normal 17 2 3 2" xfId="5377"/>
    <cellStyle name="Normal 17 2 3 3" xfId="5378"/>
    <cellStyle name="Normal 17 2 4" xfId="5379"/>
    <cellStyle name="Normal 17 2 4 2" xfId="5380"/>
    <cellStyle name="Normal 17 2 4 3" xfId="5381"/>
    <cellStyle name="Normal 17 2 5" xfId="5382"/>
    <cellStyle name="Normal 17 2 6" xfId="5383"/>
    <cellStyle name="Normal 17 3" xfId="5384"/>
    <cellStyle name="Normal 17 3 2" xfId="5385"/>
    <cellStyle name="Normal 17 3 2 2" xfId="5386"/>
    <cellStyle name="Normal 17 3 2 3" xfId="5387"/>
    <cellStyle name="Normal 17 3 3" xfId="5388"/>
    <cellStyle name="Normal 17 3 4" xfId="5389"/>
    <cellStyle name="Normal 17 4" xfId="5390"/>
    <cellStyle name="Normal 17 4 2" xfId="5391"/>
    <cellStyle name="Normal 17 4 3" xfId="5392"/>
    <cellStyle name="Normal 17 5" xfId="5393"/>
    <cellStyle name="Normal 17 5 2" xfId="5394"/>
    <cellStyle name="Normal 17 5 3" xfId="5395"/>
    <cellStyle name="Normal 17 6" xfId="5396"/>
    <cellStyle name="Normal 17 7" xfId="5397"/>
    <cellStyle name="Normal 18" xfId="345"/>
    <cellStyle name="Normal 18 2" xfId="582"/>
    <cellStyle name="Normal 18 2 2" xfId="5398"/>
    <cellStyle name="Normal 18 2 2 2" xfId="5399"/>
    <cellStyle name="Normal 18 2 2 2 2" xfId="5400"/>
    <cellStyle name="Normal 18 2 2 2 3" xfId="5401"/>
    <cellStyle name="Normal 18 2 2 3" xfId="5402"/>
    <cellStyle name="Normal 18 2 2 4" xfId="5403"/>
    <cellStyle name="Normal 18 2 3" xfId="5404"/>
    <cellStyle name="Normal 18 2 3 2" xfId="5405"/>
    <cellStyle name="Normal 18 2 3 3" xfId="5406"/>
    <cellStyle name="Normal 18 2 4" xfId="5407"/>
    <cellStyle name="Normal 18 2 4 2" xfId="5408"/>
    <cellStyle name="Normal 18 2 4 3" xfId="5409"/>
    <cellStyle name="Normal 18 2 5" xfId="5410"/>
    <cellStyle name="Normal 18 2 6" xfId="5411"/>
    <cellStyle name="Normal 18 3" xfId="5412"/>
    <cellStyle name="Normal 18 3 2" xfId="5413"/>
    <cellStyle name="Normal 18 3 2 2" xfId="5414"/>
    <cellStyle name="Normal 18 3 2 3" xfId="5415"/>
    <cellStyle name="Normal 18 3 3" xfId="5416"/>
    <cellStyle name="Normal 18 3 4" xfId="5417"/>
    <cellStyle name="Normal 18 4" xfId="5418"/>
    <cellStyle name="Normal 18 4 2" xfId="5419"/>
    <cellStyle name="Normal 18 4 3" xfId="5420"/>
    <cellStyle name="Normal 18 5" xfId="5421"/>
    <cellStyle name="Normal 18 5 2" xfId="5422"/>
    <cellStyle name="Normal 18 5 3" xfId="5423"/>
    <cellStyle name="Normal 18 6" xfId="5424"/>
    <cellStyle name="Normal 18 7" xfId="5425"/>
    <cellStyle name="Normal 19" xfId="346"/>
    <cellStyle name="Normal 19 2" xfId="583"/>
    <cellStyle name="Normal 19 2 2" xfId="5426"/>
    <cellStyle name="Normal 19 2 2 2" xfId="5427"/>
    <cellStyle name="Normal 19 2 2 3" xfId="5428"/>
    <cellStyle name="Normal 19 2 3" xfId="5429"/>
    <cellStyle name="Normal 19 2 4" xfId="5430"/>
    <cellStyle name="Normal 19 3" xfId="5431"/>
    <cellStyle name="Normal 19 3 2" xfId="5432"/>
    <cellStyle name="Normal 19 3 3" xfId="5433"/>
    <cellStyle name="Normal 19 4" xfId="5434"/>
    <cellStyle name="Normal 19 4 2" xfId="5435"/>
    <cellStyle name="Normal 19 4 3" xfId="5436"/>
    <cellStyle name="Normal 19 5" xfId="5437"/>
    <cellStyle name="Normal 19 6" xfId="5438"/>
    <cellStyle name="Normal 2" xfId="347"/>
    <cellStyle name="Normal 2 10" xfId="5439"/>
    <cellStyle name="Normal 2 10 2" xfId="5440"/>
    <cellStyle name="Normal 2 10 2 2" xfId="5441"/>
    <cellStyle name="Normal 2 10 2 3" xfId="5442"/>
    <cellStyle name="Normal 2 10 3" xfId="5443"/>
    <cellStyle name="Normal 2 10 3 2" xfId="5444"/>
    <cellStyle name="Normal 2 10 3 3" xfId="5445"/>
    <cellStyle name="Normal 2 10 4" xfId="5446"/>
    <cellStyle name="Normal 2 10 5" xfId="5447"/>
    <cellStyle name="Normal 2 11" xfId="5448"/>
    <cellStyle name="Normal 2 11 2" xfId="5449"/>
    <cellStyle name="Normal 2 11 2 2" xfId="5450"/>
    <cellStyle name="Normal 2 11 2 3" xfId="5451"/>
    <cellStyle name="Normal 2 11 3" xfId="5452"/>
    <cellStyle name="Normal 2 11 4" xfId="5453"/>
    <cellStyle name="Normal 2 12" xfId="5454"/>
    <cellStyle name="Normal 2 12 2" xfId="5455"/>
    <cellStyle name="Normal 2 12 3" xfId="5456"/>
    <cellStyle name="Normal 2 13" xfId="5457"/>
    <cellStyle name="Normal 2 13 2" xfId="5458"/>
    <cellStyle name="Normal 2 13 3" xfId="5459"/>
    <cellStyle name="Normal 2 14" xfId="5460"/>
    <cellStyle name="Normal 2 15" xfId="5461"/>
    <cellStyle name="Normal 2 16" xfId="5462"/>
    <cellStyle name="Normal 2 2" xfId="348"/>
    <cellStyle name="Normal 2 2 2" xfId="349"/>
    <cellStyle name="Normal 2 2 2 2" xfId="585"/>
    <cellStyle name="Normal 2 2 2_NOL Analysis(For Ann Kellog and  Pete Winne)" xfId="507"/>
    <cellStyle name="Normal 2 2 3" xfId="350"/>
    <cellStyle name="Normal 2 2 3 2" xfId="586"/>
    <cellStyle name="Normal 2 2 4" xfId="5463"/>
    <cellStyle name="Normal 2 2 4 2" xfId="5464"/>
    <cellStyle name="Normal 2 2 4 2 2" xfId="5465"/>
    <cellStyle name="Normal 2 2 4 2 3" xfId="5466"/>
    <cellStyle name="Normal 2 2 4 3" xfId="5467"/>
    <cellStyle name="Normal 2 2 4 4" xfId="5468"/>
    <cellStyle name="Normal 2 2 5" xfId="5469"/>
    <cellStyle name="Normal 2 2 5 2" xfId="5470"/>
    <cellStyle name="Normal 2 2 5 3" xfId="5471"/>
    <cellStyle name="Normal 2 3" xfId="351"/>
    <cellStyle name="Normal 2 3 2" xfId="587"/>
    <cellStyle name="Normal 2 4" xfId="352"/>
    <cellStyle name="Normal 2 4 2" xfId="588"/>
    <cellStyle name="Normal 2 5" xfId="353"/>
    <cellStyle name="Normal 2 5 2" xfId="589"/>
    <cellStyle name="Normal 2 6" xfId="354"/>
    <cellStyle name="Normal 2 7" xfId="355"/>
    <cellStyle name="Normal 2 7 2" xfId="356"/>
    <cellStyle name="Normal 2 8" xfId="584"/>
    <cellStyle name="Normal 2 8 2" xfId="5472"/>
    <cellStyle name="Normal 2 8 2 2" xfId="5473"/>
    <cellStyle name="Normal 2 8 2 2 2" xfId="5474"/>
    <cellStyle name="Normal 2 8 2 2 2 2" xfId="5475"/>
    <cellStyle name="Normal 2 8 2 2 2 3" xfId="5476"/>
    <cellStyle name="Normal 2 8 2 2 3" xfId="5477"/>
    <cellStyle name="Normal 2 8 2 2 4" xfId="5478"/>
    <cellStyle name="Normal 2 8 2 3" xfId="5479"/>
    <cellStyle name="Normal 2 8 2 3 2" xfId="5480"/>
    <cellStyle name="Normal 2 8 2 3 3" xfId="5481"/>
    <cellStyle name="Normal 2 8 2 4" xfId="5482"/>
    <cellStyle name="Normal 2 8 2 4 2" xfId="5483"/>
    <cellStyle name="Normal 2 8 2 4 3" xfId="5484"/>
    <cellStyle name="Normal 2 8 2 5" xfId="5485"/>
    <cellStyle name="Normal 2 8 2 6" xfId="5486"/>
    <cellStyle name="Normal 2 8 3" xfId="5487"/>
    <cellStyle name="Normal 2 8 3 2" xfId="5488"/>
    <cellStyle name="Normal 2 8 3 2 2" xfId="5489"/>
    <cellStyle name="Normal 2 8 3 2 3" xfId="5490"/>
    <cellStyle name="Normal 2 8 3 3" xfId="5491"/>
    <cellStyle name="Normal 2 8 3 4" xfId="5492"/>
    <cellStyle name="Normal 2 8 4" xfId="5493"/>
    <cellStyle name="Normal 2 8 4 2" xfId="5494"/>
    <cellStyle name="Normal 2 8 4 3" xfId="5495"/>
    <cellStyle name="Normal 2 8 5" xfId="5496"/>
    <cellStyle name="Normal 2 8 5 2" xfId="5497"/>
    <cellStyle name="Normal 2 8 5 3" xfId="5498"/>
    <cellStyle name="Normal 2 8 6" xfId="5499"/>
    <cellStyle name="Normal 2 8 7" xfId="5500"/>
    <cellStyle name="Normal 2 9" xfId="5501"/>
    <cellStyle name="Normal 2 9 2" xfId="5502"/>
    <cellStyle name="Normal 2 9 2 2" xfId="5503"/>
    <cellStyle name="Normal 2 9 2 2 2" xfId="5504"/>
    <cellStyle name="Normal 2 9 2 2 3" xfId="5505"/>
    <cellStyle name="Normal 2 9 2 3" xfId="5506"/>
    <cellStyle name="Normal 2 9 2 4" xfId="5507"/>
    <cellStyle name="Normal 2 9 3" xfId="5508"/>
    <cellStyle name="Normal 2 9 3 2" xfId="5509"/>
    <cellStyle name="Normal 2 9 3 3" xfId="5510"/>
    <cellStyle name="Normal 2 9 4" xfId="5511"/>
    <cellStyle name="Normal 2 9 4 2" xfId="5512"/>
    <cellStyle name="Normal 2 9 4 3" xfId="5513"/>
    <cellStyle name="Normal 2 9 5" xfId="5514"/>
    <cellStyle name="Normal 2 9 6" xfId="5515"/>
    <cellStyle name="Normal 2_3.05 Allocation Method 2010 GTR WF" xfId="357"/>
    <cellStyle name="Normal 20" xfId="515"/>
    <cellStyle name="Normal 20 2" xfId="607"/>
    <cellStyle name="Normal 20 2 2" xfId="5516"/>
    <cellStyle name="Normal 20 2 2 2" xfId="5517"/>
    <cellStyle name="Normal 20 2 2 3" xfId="5518"/>
    <cellStyle name="Normal 20 2 3" xfId="5519"/>
    <cellStyle name="Normal 20 2 4" xfId="5520"/>
    <cellStyle name="Normal 20 3" xfId="5521"/>
    <cellStyle name="Normal 20 3 2" xfId="5522"/>
    <cellStyle name="Normal 20 3 3" xfId="5523"/>
    <cellStyle name="Normal 20 4" xfId="5524"/>
    <cellStyle name="Normal 20 4 2" xfId="5525"/>
    <cellStyle name="Normal 20 4 3" xfId="5526"/>
    <cellStyle name="Normal 20 5" xfId="5527"/>
    <cellStyle name="Normal 20 6" xfId="5528"/>
    <cellStyle name="Normal 21" xfId="516"/>
    <cellStyle name="Normal 21 2" xfId="609"/>
    <cellStyle name="Normal 21 2 2" xfId="5529"/>
    <cellStyle name="Normal 21 2 2 2" xfId="5530"/>
    <cellStyle name="Normal 21 2 2 3" xfId="5531"/>
    <cellStyle name="Normal 21 2 3" xfId="5532"/>
    <cellStyle name="Normal 21 2 4" xfId="5533"/>
    <cellStyle name="Normal 21 3" xfId="668"/>
    <cellStyle name="Normal 21 3 2" xfId="5534"/>
    <cellStyle name="Normal 21 3 3" xfId="5535"/>
    <cellStyle name="Normal 21 4" xfId="5536"/>
    <cellStyle name="Normal 21 4 2" xfId="5537"/>
    <cellStyle name="Normal 21 4 3" xfId="5538"/>
    <cellStyle name="Normal 21 5" xfId="5539"/>
    <cellStyle name="Normal 21 6" xfId="5540"/>
    <cellStyle name="Normal 22" xfId="517"/>
    <cellStyle name="Normal 22 2" xfId="610"/>
    <cellStyle name="Normal 22 2 2" xfId="5541"/>
    <cellStyle name="Normal 22 2 2 2" xfId="5542"/>
    <cellStyle name="Normal 22 2 2 3" xfId="5543"/>
    <cellStyle name="Normal 22 2 3" xfId="5544"/>
    <cellStyle name="Normal 22 2 4" xfId="5545"/>
    <cellStyle name="Normal 22 3" xfId="5546"/>
    <cellStyle name="Normal 22 3 2" xfId="5547"/>
    <cellStyle name="Normal 22 3 3" xfId="5548"/>
    <cellStyle name="Normal 22 4" xfId="5549"/>
    <cellStyle name="Normal 22 4 2" xfId="5550"/>
    <cellStyle name="Normal 22 4 3" xfId="5551"/>
    <cellStyle name="Normal 22 5" xfId="5552"/>
    <cellStyle name="Normal 22 6" xfId="5553"/>
    <cellStyle name="Normal 23" xfId="519"/>
    <cellStyle name="Normal 23 2" xfId="612"/>
    <cellStyle name="Normal 23 2 2" xfId="5554"/>
    <cellStyle name="Normal 23 2 2 2" xfId="5555"/>
    <cellStyle name="Normal 23 2 2 3" xfId="5556"/>
    <cellStyle name="Normal 23 2 3" xfId="5557"/>
    <cellStyle name="Normal 23 2 4" xfId="5558"/>
    <cellStyle name="Normal 23 3" xfId="5559"/>
    <cellStyle name="Normal 23 3 2" xfId="5560"/>
    <cellStyle name="Normal 23 3 3" xfId="5561"/>
    <cellStyle name="Normal 23 4" xfId="5562"/>
    <cellStyle name="Normal 23 4 2" xfId="5563"/>
    <cellStyle name="Normal 23 4 3" xfId="5564"/>
    <cellStyle name="Normal 23 5" xfId="5565"/>
    <cellStyle name="Normal 23 6" xfId="5566"/>
    <cellStyle name="Normal 24" xfId="532"/>
    <cellStyle name="Normal 24 2" xfId="5567"/>
    <cellStyle name="Normal 24 2 2" xfId="5568"/>
    <cellStyle name="Normal 24 2 2 2" xfId="5569"/>
    <cellStyle name="Normal 24 2 2 3" xfId="5570"/>
    <cellStyle name="Normal 24 2 3" xfId="5571"/>
    <cellStyle name="Normal 24 2 4" xfId="5572"/>
    <cellStyle name="Normal 24 3" xfId="5573"/>
    <cellStyle name="Normal 24 3 2" xfId="5574"/>
    <cellStyle name="Normal 24 3 3" xfId="5575"/>
    <cellStyle name="Normal 24 4" xfId="5576"/>
    <cellStyle name="Normal 24 4 2" xfId="5577"/>
    <cellStyle name="Normal 24 4 3" xfId="5578"/>
    <cellStyle name="Normal 24 5" xfId="5579"/>
    <cellStyle name="Normal 24 6" xfId="5580"/>
    <cellStyle name="Normal 25" xfId="533"/>
    <cellStyle name="Normal 25 2" xfId="5581"/>
    <cellStyle name="Normal 25 2 2" xfId="5582"/>
    <cellStyle name="Normal 25 2 2 2" xfId="5583"/>
    <cellStyle name="Normal 25 2 2 3" xfId="5584"/>
    <cellStyle name="Normal 25 2 3" xfId="5585"/>
    <cellStyle name="Normal 25 2 4" xfId="5586"/>
    <cellStyle name="Normal 25 3" xfId="5587"/>
    <cellStyle name="Normal 25 3 2" xfId="5588"/>
    <cellStyle name="Normal 25 3 3" xfId="5589"/>
    <cellStyle name="Normal 25 4" xfId="5590"/>
    <cellStyle name="Normal 25 4 2" xfId="5591"/>
    <cellStyle name="Normal 25 4 3" xfId="5592"/>
    <cellStyle name="Normal 25 5" xfId="5593"/>
    <cellStyle name="Normal 25 6" xfId="5594"/>
    <cellStyle name="Normal 26" xfId="549"/>
    <cellStyle name="Normal 26 2" xfId="633"/>
    <cellStyle name="Normal 26 2 2" xfId="5595"/>
    <cellStyle name="Normal 26 2 2 2" xfId="5596"/>
    <cellStyle name="Normal 26 2 2 3" xfId="5597"/>
    <cellStyle name="Normal 26 2 3" xfId="5598"/>
    <cellStyle name="Normal 26 2 4" xfId="5599"/>
    <cellStyle name="Normal 26 3" xfId="5600"/>
    <cellStyle name="Normal 26 3 2" xfId="5601"/>
    <cellStyle name="Normal 26 3 3" xfId="5602"/>
    <cellStyle name="Normal 26 4" xfId="5603"/>
    <cellStyle name="Normal 26 4 2" xfId="5604"/>
    <cellStyle name="Normal 26 4 3" xfId="5605"/>
    <cellStyle name="Normal 26 5" xfId="5606"/>
    <cellStyle name="Normal 26 6" xfId="5607"/>
    <cellStyle name="Normal 27" xfId="600"/>
    <cellStyle name="Normal 27 2" xfId="634"/>
    <cellStyle name="Normal 27 2 2" xfId="5608"/>
    <cellStyle name="Normal 27 2 2 2" xfId="5609"/>
    <cellStyle name="Normal 27 2 2 3" xfId="5610"/>
    <cellStyle name="Normal 27 2 3" xfId="5611"/>
    <cellStyle name="Normal 27 2 4" xfId="5612"/>
    <cellStyle name="Normal 27 3" xfId="5613"/>
    <cellStyle name="Normal 27 3 2" xfId="5614"/>
    <cellStyle name="Normal 27 3 3" xfId="5615"/>
    <cellStyle name="Normal 27 4" xfId="5616"/>
    <cellStyle name="Normal 27 4 2" xfId="5617"/>
    <cellStyle name="Normal 27 4 3" xfId="5618"/>
    <cellStyle name="Normal 27 5" xfId="5619"/>
    <cellStyle name="Normal 27 6" xfId="5620"/>
    <cellStyle name="Normal 28" xfId="535"/>
    <cellStyle name="Normal 28 2" xfId="5621"/>
    <cellStyle name="Normal 28 2 2" xfId="5622"/>
    <cellStyle name="Normal 28 2 2 2" xfId="5623"/>
    <cellStyle name="Normal 28 2 2 3" xfId="5624"/>
    <cellStyle name="Normal 28 2 3" xfId="5625"/>
    <cellStyle name="Normal 28 2 4" xfId="5626"/>
    <cellStyle name="Normal 28 3" xfId="5627"/>
    <cellStyle name="Normal 28 3 2" xfId="5628"/>
    <cellStyle name="Normal 28 3 3" xfId="5629"/>
    <cellStyle name="Normal 28 4" xfId="5630"/>
    <cellStyle name="Normal 28 4 2" xfId="5631"/>
    <cellStyle name="Normal 28 4 3" xfId="5632"/>
    <cellStyle name="Normal 28 5" xfId="5633"/>
    <cellStyle name="Normal 28 6" xfId="5634"/>
    <cellStyle name="Normal 29" xfId="599"/>
    <cellStyle name="Normal 29 2" xfId="5635"/>
    <cellStyle name="Normal 29 2 2" xfId="5636"/>
    <cellStyle name="Normal 29 2 2 2" xfId="5637"/>
    <cellStyle name="Normal 29 2 2 3" xfId="5638"/>
    <cellStyle name="Normal 29 2 3" xfId="5639"/>
    <cellStyle name="Normal 29 2 4" xfId="5640"/>
    <cellStyle name="Normal 29 3" xfId="5641"/>
    <cellStyle name="Normal 29 3 2" xfId="5642"/>
    <cellStyle name="Normal 29 3 3" xfId="5643"/>
    <cellStyle name="Normal 29 4" xfId="5644"/>
    <cellStyle name="Normal 29 4 2" xfId="5645"/>
    <cellStyle name="Normal 29 4 3" xfId="5646"/>
    <cellStyle name="Normal 29 5" xfId="5647"/>
    <cellStyle name="Normal 29 6" xfId="5648"/>
    <cellStyle name="Normal 3" xfId="510"/>
    <cellStyle name="Normal 3 2" xfId="358"/>
    <cellStyle name="Normal 3 20" xfId="6597"/>
    <cellStyle name="Normal 3 3" xfId="359"/>
    <cellStyle name="Normal 3 4" xfId="360"/>
    <cellStyle name="Normal 3 5" xfId="361"/>
    <cellStyle name="Normal 3 6" xfId="362"/>
    <cellStyle name="Normal 3 6 2" xfId="590"/>
    <cellStyle name="Normal 3 7" xfId="602"/>
    <cellStyle name="Normal 3 7 2" xfId="5649"/>
    <cellStyle name="Normal 3 7 2 2" xfId="5650"/>
    <cellStyle name="Normal 3 7 2 2 2" xfId="5651"/>
    <cellStyle name="Normal 3 7 2 2 3" xfId="5652"/>
    <cellStyle name="Normal 3 7 2 3" xfId="5653"/>
    <cellStyle name="Normal 3 7 2 4" xfId="5654"/>
    <cellStyle name="Normal 3 7 3" xfId="5655"/>
    <cellStyle name="Normal 3 7 3 2" xfId="5656"/>
    <cellStyle name="Normal 3 7 3 3" xfId="5657"/>
    <cellStyle name="Normal 3 7 4" xfId="5658"/>
    <cellStyle name="Normal 3 7 4 2" xfId="5659"/>
    <cellStyle name="Normal 3 7 4 3" xfId="5660"/>
    <cellStyle name="Normal 3 7 5" xfId="5661"/>
    <cellStyle name="Normal 3 7 6" xfId="5662"/>
    <cellStyle name="Normal 3_Net Classified Plant" xfId="5663"/>
    <cellStyle name="Normal 30" xfId="598"/>
    <cellStyle name="Normal 30 2" xfId="5664"/>
    <cellStyle name="Normal 30 2 2" xfId="5665"/>
    <cellStyle name="Normal 30 2 2 2" xfId="5666"/>
    <cellStyle name="Normal 30 2 2 3" xfId="5667"/>
    <cellStyle name="Normal 30 2 3" xfId="5668"/>
    <cellStyle name="Normal 30 2 4" xfId="5669"/>
    <cellStyle name="Normal 30 3" xfId="5670"/>
    <cellStyle name="Normal 30 3 2" xfId="5671"/>
    <cellStyle name="Normal 30 3 3" xfId="5672"/>
    <cellStyle name="Normal 30 4" xfId="5673"/>
    <cellStyle name="Normal 30 4 2" xfId="5674"/>
    <cellStyle name="Normal 30 4 3" xfId="5675"/>
    <cellStyle name="Normal 30 5" xfId="5676"/>
    <cellStyle name="Normal 30 6" xfId="5677"/>
    <cellStyle name="Normal 31" xfId="628"/>
    <cellStyle name="Normal 31 2" xfId="5678"/>
    <cellStyle name="Normal 31 2 2" xfId="5679"/>
    <cellStyle name="Normal 31 2 2 2" xfId="5680"/>
    <cellStyle name="Normal 31 2 2 3" xfId="5681"/>
    <cellStyle name="Normal 31 2 3" xfId="5682"/>
    <cellStyle name="Normal 31 2 4" xfId="5683"/>
    <cellStyle name="Normal 31 3" xfId="5684"/>
    <cellStyle name="Normal 31 3 2" xfId="5685"/>
    <cellStyle name="Normal 31 3 3" xfId="5686"/>
    <cellStyle name="Normal 31 4" xfId="5687"/>
    <cellStyle name="Normal 31 4 2" xfId="5688"/>
    <cellStyle name="Normal 31 4 3" xfId="5689"/>
    <cellStyle name="Normal 31 5" xfId="5690"/>
    <cellStyle name="Normal 31 6" xfId="5691"/>
    <cellStyle name="Normal 31 7" xfId="6602"/>
    <cellStyle name="Normal 32" xfId="632"/>
    <cellStyle name="Normal 32 2" xfId="5692"/>
    <cellStyle name="Normal 32 2 2" xfId="5693"/>
    <cellStyle name="Normal 32 2 2 2" xfId="5694"/>
    <cellStyle name="Normal 32 2 2 2 2" xfId="5695"/>
    <cellStyle name="Normal 32 2 2 2 3" xfId="5696"/>
    <cellStyle name="Normal 32 2 2 3" xfId="5697"/>
    <cellStyle name="Normal 32 2 2 4" xfId="5698"/>
    <cellStyle name="Normal 32 2 3" xfId="5699"/>
    <cellStyle name="Normal 32 2 3 2" xfId="5700"/>
    <cellStyle name="Normal 32 2 3 3" xfId="5701"/>
    <cellStyle name="Normal 32 2 4" xfId="5702"/>
    <cellStyle name="Normal 32 2 4 2" xfId="5703"/>
    <cellStyle name="Normal 32 2 4 3" xfId="5704"/>
    <cellStyle name="Normal 32 2 5" xfId="5705"/>
    <cellStyle name="Normal 32 2 6" xfId="5706"/>
    <cellStyle name="Normal 32 3" xfId="5707"/>
    <cellStyle name="Normal 32 3 2" xfId="5708"/>
    <cellStyle name="Normal 32 3 2 2" xfId="5709"/>
    <cellStyle name="Normal 32 3 2 3" xfId="5710"/>
    <cellStyle name="Normal 32 3 3" xfId="5711"/>
    <cellStyle name="Normal 32 3 4" xfId="5712"/>
    <cellStyle name="Normal 32 4" xfId="5713"/>
    <cellStyle name="Normal 32 4 2" xfId="5714"/>
    <cellStyle name="Normal 32 4 3" xfId="5715"/>
    <cellStyle name="Normal 32 5" xfId="5716"/>
    <cellStyle name="Normal 32 5 2" xfId="5717"/>
    <cellStyle name="Normal 32 5 3" xfId="5718"/>
    <cellStyle name="Normal 32 6" xfId="5719"/>
    <cellStyle name="Normal 32 7" xfId="5720"/>
    <cellStyle name="Normal 33" xfId="550"/>
    <cellStyle name="Normal 33 2" xfId="5721"/>
    <cellStyle name="Normal 33 2 2" xfId="5722"/>
    <cellStyle name="Normal 33 2 2 2" xfId="5723"/>
    <cellStyle name="Normal 33 2 2 3" xfId="5724"/>
    <cellStyle name="Normal 33 2 3" xfId="5725"/>
    <cellStyle name="Normal 33 2 4" xfId="5726"/>
    <cellStyle name="Normal 33 3" xfId="5727"/>
    <cellStyle name="Normal 33 3 2" xfId="5728"/>
    <cellStyle name="Normal 33 3 3" xfId="5729"/>
    <cellStyle name="Normal 33 4" xfId="5730"/>
    <cellStyle name="Normal 33 4 2" xfId="5731"/>
    <cellStyle name="Normal 33 4 3" xfId="5732"/>
    <cellStyle name="Normal 33 5" xfId="5733"/>
    <cellStyle name="Normal 33 6" xfId="5734"/>
    <cellStyle name="Normal 33 7" xfId="6561"/>
    <cellStyle name="Normal 33 8" xfId="6603"/>
    <cellStyle name="Normal 34" xfId="551"/>
    <cellStyle name="Normal 34 2" xfId="5735"/>
    <cellStyle name="Normal 34 2 2" xfId="5736"/>
    <cellStyle name="Normal 34 2 2 2" xfId="5737"/>
    <cellStyle name="Normal 34 2 2 3" xfId="5738"/>
    <cellStyle name="Normal 34 2 3" xfId="5739"/>
    <cellStyle name="Normal 34 2 4" xfId="5740"/>
    <cellStyle name="Normal 34 3" xfId="5741"/>
    <cellStyle name="Normal 34 3 2" xfId="5742"/>
    <cellStyle name="Normal 34 3 3" xfId="5743"/>
    <cellStyle name="Normal 34 4" xfId="5744"/>
    <cellStyle name="Normal 34 4 2" xfId="5745"/>
    <cellStyle name="Normal 34 4 3" xfId="5746"/>
    <cellStyle name="Normal 34 5" xfId="5747"/>
    <cellStyle name="Normal 34 6" xfId="5748"/>
    <cellStyle name="Normal 34 7" xfId="6562"/>
    <cellStyle name="Normal 34 8" xfId="6604"/>
    <cellStyle name="Normal 35" xfId="548"/>
    <cellStyle name="Normal 35 2" xfId="5749"/>
    <cellStyle name="Normal 35 2 2" xfId="5750"/>
    <cellStyle name="Normal 35 2 2 2" xfId="5751"/>
    <cellStyle name="Normal 35 2 2 3" xfId="5752"/>
    <cellStyle name="Normal 35 2 3" xfId="5753"/>
    <cellStyle name="Normal 35 2 4" xfId="5754"/>
    <cellStyle name="Normal 35 3" xfId="5755"/>
    <cellStyle name="Normal 35 3 2" xfId="5756"/>
    <cellStyle name="Normal 35 3 3" xfId="5757"/>
    <cellStyle name="Normal 35 4" xfId="5758"/>
    <cellStyle name="Normal 35 4 2" xfId="5759"/>
    <cellStyle name="Normal 35 4 3" xfId="5760"/>
    <cellStyle name="Normal 35 5" xfId="5761"/>
    <cellStyle name="Normal 35 6" xfId="5762"/>
    <cellStyle name="Normal 36" xfId="595"/>
    <cellStyle name="Normal 36 2" xfId="5763"/>
    <cellStyle name="Normal 36 2 2" xfId="5764"/>
    <cellStyle name="Normal 36 2 2 2" xfId="5765"/>
    <cellStyle name="Normal 36 2 2 3" xfId="5766"/>
    <cellStyle name="Normal 36 2 3" xfId="5767"/>
    <cellStyle name="Normal 36 2 4" xfId="5768"/>
    <cellStyle name="Normal 36 3" xfId="5769"/>
    <cellStyle name="Normal 36 3 2" xfId="5770"/>
    <cellStyle name="Normal 36 3 3" xfId="5771"/>
    <cellStyle name="Normal 36 4" xfId="5772"/>
    <cellStyle name="Normal 36 4 2" xfId="5773"/>
    <cellStyle name="Normal 36 4 3" xfId="5774"/>
    <cellStyle name="Normal 36 5" xfId="5775"/>
    <cellStyle name="Normal 36 6" xfId="5776"/>
    <cellStyle name="Normal 37" xfId="596"/>
    <cellStyle name="Normal 37 2" xfId="5777"/>
    <cellStyle name="Normal 37 2 2" xfId="5778"/>
    <cellStyle name="Normal 37 2 2 2" xfId="5779"/>
    <cellStyle name="Normal 37 2 2 3" xfId="5780"/>
    <cellStyle name="Normal 37 2 3" xfId="5781"/>
    <cellStyle name="Normal 37 2 4" xfId="5782"/>
    <cellStyle name="Normal 37 3" xfId="5783"/>
    <cellStyle name="Normal 37 3 2" xfId="5784"/>
    <cellStyle name="Normal 37 3 3" xfId="5785"/>
    <cellStyle name="Normal 37 4" xfId="5786"/>
    <cellStyle name="Normal 37 4 2" xfId="5787"/>
    <cellStyle name="Normal 37 4 3" xfId="5788"/>
    <cellStyle name="Normal 37 5" xfId="5789"/>
    <cellStyle name="Normal 37 6" xfId="5790"/>
    <cellStyle name="Normal 38" xfId="635"/>
    <cellStyle name="Normal 38 2" xfId="5791"/>
    <cellStyle name="Normal 38 2 2" xfId="5792"/>
    <cellStyle name="Normal 38 2 2 2" xfId="5793"/>
    <cellStyle name="Normal 38 2 2 3" xfId="5794"/>
    <cellStyle name="Normal 38 2 3" xfId="5795"/>
    <cellStyle name="Normal 38 2 4" xfId="5796"/>
    <cellStyle name="Normal 38 3" xfId="5797"/>
    <cellStyle name="Normal 38 3 2" xfId="5798"/>
    <cellStyle name="Normal 38 3 3" xfId="5799"/>
    <cellStyle name="Normal 38 4" xfId="5800"/>
    <cellStyle name="Normal 38 4 2" xfId="5801"/>
    <cellStyle name="Normal 38 4 3" xfId="5802"/>
    <cellStyle name="Normal 38 5" xfId="5803"/>
    <cellStyle name="Normal 38 6" xfId="5804"/>
    <cellStyle name="Normal 39" xfId="636"/>
    <cellStyle name="Normal 39 2" xfId="5805"/>
    <cellStyle name="Normal 39 2 2" xfId="5806"/>
    <cellStyle name="Normal 39 2 2 2" xfId="5807"/>
    <cellStyle name="Normal 39 2 2 3" xfId="5808"/>
    <cellStyle name="Normal 39 2 3" xfId="5809"/>
    <cellStyle name="Normal 39 2 4" xfId="5810"/>
    <cellStyle name="Normal 39 3" xfId="5811"/>
    <cellStyle name="Normal 39 3 2" xfId="5812"/>
    <cellStyle name="Normal 39 3 3" xfId="5813"/>
    <cellStyle name="Normal 39 4" xfId="5814"/>
    <cellStyle name="Normal 39 4 2" xfId="5815"/>
    <cellStyle name="Normal 39 4 3" xfId="5816"/>
    <cellStyle name="Normal 39 5" xfId="5817"/>
    <cellStyle name="Normal 39 6" xfId="5818"/>
    <cellStyle name="Normal 4" xfId="363"/>
    <cellStyle name="Normal 4 2" xfId="364"/>
    <cellStyle name="Normal 4 3" xfId="5819"/>
    <cellStyle name="Normal 4 4" xfId="5820"/>
    <cellStyle name="Normal 4 4 2" xfId="5821"/>
    <cellStyle name="Normal 4 4 2 2" xfId="5822"/>
    <cellStyle name="Normal 4 4 2 2 2" xfId="5823"/>
    <cellStyle name="Normal 4 4 2 2 3" xfId="5824"/>
    <cellStyle name="Normal 4 4 2 3" xfId="5825"/>
    <cellStyle name="Normal 4 4 2 4" xfId="5826"/>
    <cellStyle name="Normal 4 4 3" xfId="5827"/>
    <cellStyle name="Normal 4 4 3 2" xfId="5828"/>
    <cellStyle name="Normal 4 4 3 3" xfId="5829"/>
    <cellStyle name="Normal 4 4 4" xfId="5830"/>
    <cellStyle name="Normal 4 4 4 2" xfId="5831"/>
    <cellStyle name="Normal 4 4 4 3" xfId="5832"/>
    <cellStyle name="Normal 4 4 5" xfId="5833"/>
    <cellStyle name="Normal 4 4 6" xfId="5834"/>
    <cellStyle name="Normal 4 5" xfId="5835"/>
    <cellStyle name="Normal 4 5 2" xfId="5836"/>
    <cellStyle name="Normal 4 5 2 2" xfId="5837"/>
    <cellStyle name="Normal 4 5 2 2 2" xfId="5838"/>
    <cellStyle name="Normal 4 5 2 2 3" xfId="5839"/>
    <cellStyle name="Normal 4 5 2 3" xfId="5840"/>
    <cellStyle name="Normal 4 5 2 4" xfId="5841"/>
    <cellStyle name="Normal 4 5 3" xfId="5842"/>
    <cellStyle name="Normal 4 5 3 2" xfId="5843"/>
    <cellStyle name="Normal 4 5 3 3" xfId="5844"/>
    <cellStyle name="Normal 4 5 4" xfId="5845"/>
    <cellStyle name="Normal 4 5 4 2" xfId="5846"/>
    <cellStyle name="Normal 4 5 4 3" xfId="5847"/>
    <cellStyle name="Normal 4 5 5" xfId="5848"/>
    <cellStyle name="Normal 4 5 6" xfId="5849"/>
    <cellStyle name="Normal 4 6" xfId="5850"/>
    <cellStyle name="Normal 4 7" xfId="5851"/>
    <cellStyle name="Normal 4 7 2" xfId="5852"/>
    <cellStyle name="Normal 4 7 2 2" xfId="5853"/>
    <cellStyle name="Normal 4 7 2 2 2" xfId="5854"/>
    <cellStyle name="Normal 4 7 2 2 3" xfId="5855"/>
    <cellStyle name="Normal 4 7 2 3" xfId="5856"/>
    <cellStyle name="Normal 4 7 2 4" xfId="5857"/>
    <cellStyle name="Normal 4 7 3" xfId="5858"/>
    <cellStyle name="Normal 4 7 3 2" xfId="5859"/>
    <cellStyle name="Normal 4 7 3 3" xfId="5860"/>
    <cellStyle name="Normal 4 7 4" xfId="5861"/>
    <cellStyle name="Normal 4 7 4 2" xfId="5862"/>
    <cellStyle name="Normal 4 7 4 3" xfId="5863"/>
    <cellStyle name="Normal 4 7 5" xfId="5864"/>
    <cellStyle name="Normal 4 7 6" xfId="5865"/>
    <cellStyle name="Normal 4_3.05 Allocation Method 2010 GTR WF" xfId="365"/>
    <cellStyle name="Normal 40" xfId="640"/>
    <cellStyle name="Normal 40 2" xfId="5866"/>
    <cellStyle name="Normal 40 2 2" xfId="5867"/>
    <cellStyle name="Normal 40 2 2 2" xfId="5868"/>
    <cellStyle name="Normal 40 2 2 3" xfId="5869"/>
    <cellStyle name="Normal 40 2 3" xfId="5870"/>
    <cellStyle name="Normal 40 2 4" xfId="5871"/>
    <cellStyle name="Normal 40 3" xfId="5872"/>
    <cellStyle name="Normal 40 3 2" xfId="5873"/>
    <cellStyle name="Normal 40 3 3" xfId="5874"/>
    <cellStyle name="Normal 40 4" xfId="5875"/>
    <cellStyle name="Normal 40 4 2" xfId="5876"/>
    <cellStyle name="Normal 40 4 3" xfId="5877"/>
    <cellStyle name="Normal 40 5" xfId="5878"/>
    <cellStyle name="Normal 40 6" xfId="5879"/>
    <cellStyle name="Normal 41" xfId="641"/>
    <cellStyle name="Normal 42" xfId="642"/>
    <cellStyle name="Normal 42 2" xfId="5880"/>
    <cellStyle name="Normal 42 2 2" xfId="5881"/>
    <cellStyle name="Normal 42 2 2 2" xfId="5882"/>
    <cellStyle name="Normal 42 2 2 3" xfId="5883"/>
    <cellStyle name="Normal 42 2 3" xfId="5884"/>
    <cellStyle name="Normal 42 2 4" xfId="5885"/>
    <cellStyle name="Normal 42 3" xfId="5886"/>
    <cellStyle name="Normal 42 3 2" xfId="5887"/>
    <cellStyle name="Normal 42 3 3" xfId="5888"/>
    <cellStyle name="Normal 42 4" xfId="5889"/>
    <cellStyle name="Normal 42 4 2" xfId="5890"/>
    <cellStyle name="Normal 42 4 3" xfId="5891"/>
    <cellStyle name="Normal 42 5" xfId="5892"/>
    <cellStyle name="Normal 42 6" xfId="5893"/>
    <cellStyle name="Normal 42 7" xfId="6600"/>
    <cellStyle name="Normal 43" xfId="643"/>
    <cellStyle name="Normal 43 2" xfId="5894"/>
    <cellStyle name="Normal 44" xfId="646"/>
    <cellStyle name="Normal 44 2" xfId="5895"/>
    <cellStyle name="Normal 44 2 2" xfId="5896"/>
    <cellStyle name="Normal 44 2 2 2" xfId="5897"/>
    <cellStyle name="Normal 44 2 2 3" xfId="5898"/>
    <cellStyle name="Normal 44 2 3" xfId="5899"/>
    <cellStyle name="Normal 44 2 4" xfId="5900"/>
    <cellStyle name="Normal 44 3" xfId="5901"/>
    <cellStyle name="Normal 44 3 2" xfId="5902"/>
    <cellStyle name="Normal 44 3 3" xfId="5903"/>
    <cellStyle name="Normal 44 4" xfId="5904"/>
    <cellStyle name="Normal 44 4 2" xfId="5905"/>
    <cellStyle name="Normal 44 4 3" xfId="5906"/>
    <cellStyle name="Normal 44 5" xfId="5907"/>
    <cellStyle name="Normal 44 6" xfId="5908"/>
    <cellStyle name="Normal 45" xfId="647"/>
    <cellStyle name="Normal 45 2" xfId="5909"/>
    <cellStyle name="Normal 46" xfId="648"/>
    <cellStyle name="Normal 46 2" xfId="5910"/>
    <cellStyle name="Normal 46 2 2" xfId="5911"/>
    <cellStyle name="Normal 46 2 2 2" xfId="5912"/>
    <cellStyle name="Normal 46 2 2 3" xfId="5913"/>
    <cellStyle name="Normal 46 2 3" xfId="5914"/>
    <cellStyle name="Normal 46 2 4" xfId="5915"/>
    <cellStyle name="Normal 46 3" xfId="5916"/>
    <cellStyle name="Normal 46 3 2" xfId="5917"/>
    <cellStyle name="Normal 46 3 3" xfId="5918"/>
    <cellStyle name="Normal 46 4" xfId="5919"/>
    <cellStyle name="Normal 46 4 2" xfId="5920"/>
    <cellStyle name="Normal 46 4 3" xfId="5921"/>
    <cellStyle name="Normal 46 5" xfId="5922"/>
    <cellStyle name="Normal 46 6" xfId="5923"/>
    <cellStyle name="Normal 47" xfId="649"/>
    <cellStyle name="Normal 47 2" xfId="5924"/>
    <cellStyle name="Normal 48" xfId="651"/>
    <cellStyle name="Normal 48 2" xfId="5925"/>
    <cellStyle name="Normal 48 2 2" xfId="5926"/>
    <cellStyle name="Normal 48 2 3" xfId="5927"/>
    <cellStyle name="Normal 48 3" xfId="5928"/>
    <cellStyle name="Normal 48 4" xfId="5929"/>
    <cellStyle name="Normal 48 5" xfId="5930"/>
    <cellStyle name="Normal 49" xfId="653"/>
    <cellStyle name="Normal 49 2" xfId="5931"/>
    <cellStyle name="Normal 5" xfId="366"/>
    <cellStyle name="Normal 5 10" xfId="5932"/>
    <cellStyle name="Normal 5 11" xfId="5933"/>
    <cellStyle name="Normal 5 12" xfId="5934"/>
    <cellStyle name="Normal 5 2" xfId="5935"/>
    <cellStyle name="Normal 5 2 2" xfId="5936"/>
    <cellStyle name="Normal 5 2 2 2" xfId="5937"/>
    <cellStyle name="Normal 5 2 2 2 2" xfId="5938"/>
    <cellStyle name="Normal 5 2 2 2 3" xfId="5939"/>
    <cellStyle name="Normal 5 2 2 3" xfId="5940"/>
    <cellStyle name="Normal 5 2 2 4" xfId="5941"/>
    <cellStyle name="Normal 5 2 3" xfId="5942"/>
    <cellStyle name="Normal 5 2 3 2" xfId="5943"/>
    <cellStyle name="Normal 5 2 3 3" xfId="5944"/>
    <cellStyle name="Normal 5 2 4" xfId="5945"/>
    <cellStyle name="Normal 5 2 4 2" xfId="5946"/>
    <cellStyle name="Normal 5 2 4 3" xfId="5947"/>
    <cellStyle name="Normal 5 2 5" xfId="5948"/>
    <cellStyle name="Normal 5 2 6" xfId="5949"/>
    <cellStyle name="Normal 5 3" xfId="5950"/>
    <cellStyle name="Normal 5 3 2" xfId="5951"/>
    <cellStyle name="Normal 5 3 2 2" xfId="5952"/>
    <cellStyle name="Normal 5 3 2 2 2" xfId="5953"/>
    <cellStyle name="Normal 5 3 2 2 3" xfId="5954"/>
    <cellStyle name="Normal 5 3 2 3" xfId="5955"/>
    <cellStyle name="Normal 5 3 2 4" xfId="5956"/>
    <cellStyle name="Normal 5 3 3" xfId="5957"/>
    <cellStyle name="Normal 5 3 3 2" xfId="5958"/>
    <cellStyle name="Normal 5 3 3 3" xfId="5959"/>
    <cellStyle name="Normal 5 3 4" xfId="5960"/>
    <cellStyle name="Normal 5 3 4 2" xfId="5961"/>
    <cellStyle name="Normal 5 3 4 3" xfId="5962"/>
    <cellStyle name="Normal 5 3 5" xfId="5963"/>
    <cellStyle name="Normal 5 3 6" xfId="5964"/>
    <cellStyle name="Normal 5 4" xfId="5965"/>
    <cellStyle name="Normal 5 4 2" xfId="5966"/>
    <cellStyle name="Normal 5 4 2 2" xfId="5967"/>
    <cellStyle name="Normal 5 4 2 2 2" xfId="5968"/>
    <cellStyle name="Normal 5 4 2 2 3" xfId="5969"/>
    <cellStyle name="Normal 5 4 2 3" xfId="5970"/>
    <cellStyle name="Normal 5 4 2 4" xfId="5971"/>
    <cellStyle name="Normal 5 4 3" xfId="5972"/>
    <cellStyle name="Normal 5 4 3 2" xfId="5973"/>
    <cellStyle name="Normal 5 4 3 3" xfId="5974"/>
    <cellStyle name="Normal 5 4 4" xfId="5975"/>
    <cellStyle name="Normal 5 4 4 2" xfId="5976"/>
    <cellStyle name="Normal 5 4 4 3" xfId="5977"/>
    <cellStyle name="Normal 5 4 5" xfId="5978"/>
    <cellStyle name="Normal 5 4 6" xfId="5979"/>
    <cellStyle name="Normal 5 5" xfId="5980"/>
    <cellStyle name="Normal 5 5 2" xfId="5981"/>
    <cellStyle name="Normal 5 5 2 2" xfId="5982"/>
    <cellStyle name="Normal 5 5 2 2 2" xfId="5983"/>
    <cellStyle name="Normal 5 5 2 2 3" xfId="5984"/>
    <cellStyle name="Normal 5 5 2 3" xfId="5985"/>
    <cellStyle name="Normal 5 5 2 4" xfId="5986"/>
    <cellStyle name="Normal 5 5 3" xfId="5987"/>
    <cellStyle name="Normal 5 5 3 2" xfId="5988"/>
    <cellStyle name="Normal 5 5 3 3" xfId="5989"/>
    <cellStyle name="Normal 5 5 4" xfId="5990"/>
    <cellStyle name="Normal 5 5 4 2" xfId="5991"/>
    <cellStyle name="Normal 5 5 4 3" xfId="5992"/>
    <cellStyle name="Normal 5 5 5" xfId="5993"/>
    <cellStyle name="Normal 5 5 6" xfId="5994"/>
    <cellStyle name="Normal 5 6" xfId="5995"/>
    <cellStyle name="Normal 5 6 2" xfId="5996"/>
    <cellStyle name="Normal 5 6 2 2" xfId="5997"/>
    <cellStyle name="Normal 5 6 2 2 2" xfId="5998"/>
    <cellStyle name="Normal 5 6 2 2 3" xfId="5999"/>
    <cellStyle name="Normal 5 6 2 3" xfId="6000"/>
    <cellStyle name="Normal 5 6 2 4" xfId="6001"/>
    <cellStyle name="Normal 5 6 3" xfId="6002"/>
    <cellStyle name="Normal 5 6 3 2" xfId="6003"/>
    <cellStyle name="Normal 5 6 3 3" xfId="6004"/>
    <cellStyle name="Normal 5 6 4" xfId="6005"/>
    <cellStyle name="Normal 5 6 4 2" xfId="6006"/>
    <cellStyle name="Normal 5 6 4 3" xfId="6007"/>
    <cellStyle name="Normal 5 6 5" xfId="6008"/>
    <cellStyle name="Normal 5 6 6" xfId="6009"/>
    <cellStyle name="Normal 5 7" xfId="6010"/>
    <cellStyle name="Normal 5 7 2" xfId="6011"/>
    <cellStyle name="Normal 5 7 2 2" xfId="6012"/>
    <cellStyle name="Normal 5 7 2 3" xfId="6013"/>
    <cellStyle name="Normal 5 7 3" xfId="6014"/>
    <cellStyle name="Normal 5 7 4" xfId="6015"/>
    <cellStyle name="Normal 5 8" xfId="6016"/>
    <cellStyle name="Normal 5 8 2" xfId="6017"/>
    <cellStyle name="Normal 5 8 3" xfId="6018"/>
    <cellStyle name="Normal 5 9" xfId="6019"/>
    <cellStyle name="Normal 5 9 2" xfId="6020"/>
    <cellStyle name="Normal 5 9 3" xfId="6021"/>
    <cellStyle name="Normal 50" xfId="654"/>
    <cellStyle name="Normal 50 2" xfId="6022"/>
    <cellStyle name="Normal 50 2 2" xfId="6023"/>
    <cellStyle name="Normal 50 2 3" xfId="6024"/>
    <cellStyle name="Normal 50 2 4" xfId="6558"/>
    <cellStyle name="Normal 51" xfId="655"/>
    <cellStyle name="Normal 51 2" xfId="656"/>
    <cellStyle name="Normal 51 2 2" xfId="6025"/>
    <cellStyle name="Normal 51 2 3" xfId="6026"/>
    <cellStyle name="Normal 52" xfId="657"/>
    <cellStyle name="Normal 52 2" xfId="667"/>
    <cellStyle name="Normal 53" xfId="658"/>
    <cellStyle name="Normal 53 2" xfId="6027"/>
    <cellStyle name="Normal 53 3" xfId="6028"/>
    <cellStyle name="Normal 54" xfId="659"/>
    <cellStyle name="Normal 54 2" xfId="669"/>
    <cellStyle name="Normal 54 3" xfId="6029"/>
    <cellStyle name="Normal 55" xfId="661"/>
    <cellStyle name="Normal 55 2" xfId="670"/>
    <cellStyle name="Normal 56" xfId="662"/>
    <cellStyle name="Normal 56 2" xfId="671"/>
    <cellStyle name="Normal 57" xfId="663"/>
    <cellStyle name="Normal 57 2" xfId="672"/>
    <cellStyle name="Normal 58" xfId="664"/>
    <cellStyle name="Normal 59" xfId="665"/>
    <cellStyle name="Normal 6" xfId="511"/>
    <cellStyle name="Normal 6 2" xfId="367"/>
    <cellStyle name="Normal 6 3" xfId="368"/>
    <cellStyle name="Normal 6 3 2" xfId="6030"/>
    <cellStyle name="Normal 6 3 2 2" xfId="6031"/>
    <cellStyle name="Normal 6 3 2 2 2" xfId="6032"/>
    <cellStyle name="Normal 6 3 2 2 3" xfId="6033"/>
    <cellStyle name="Normal 6 3 2 3" xfId="6034"/>
    <cellStyle name="Normal 6 3 2 4" xfId="6035"/>
    <cellStyle name="Normal 6 3 3" xfId="6036"/>
    <cellStyle name="Normal 6 3 3 2" xfId="6037"/>
    <cellStyle name="Normal 6 3 3 3" xfId="6038"/>
    <cellStyle name="Normal 6 3 4" xfId="6039"/>
    <cellStyle name="Normal 6 3 4 2" xfId="6040"/>
    <cellStyle name="Normal 6 3 4 3" xfId="6041"/>
    <cellStyle name="Normal 6 3 5" xfId="6042"/>
    <cellStyle name="Normal 6 3 6" xfId="6043"/>
    <cellStyle name="Normal 6 4" xfId="603"/>
    <cellStyle name="Normal 60" xfId="666"/>
    <cellStyle name="Normal 61" xfId="6044"/>
    <cellStyle name="Normal 62" xfId="6045"/>
    <cellStyle name="Normal 62 2" xfId="6046"/>
    <cellStyle name="Normal 63" xfId="6047"/>
    <cellStyle name="Normal 63 2" xfId="6048"/>
    <cellStyle name="Normal 64" xfId="6049"/>
    <cellStyle name="Normal 64 2" xfId="6050"/>
    <cellStyle name="Normal 65" xfId="6051"/>
    <cellStyle name="Normal 66" xfId="6052"/>
    <cellStyle name="Normal 67" xfId="6053"/>
    <cellStyle name="Normal 68" xfId="6054"/>
    <cellStyle name="Normal 69" xfId="6536"/>
    <cellStyle name="Normal 69 2" xfId="6557"/>
    <cellStyle name="Normal 7" xfId="512"/>
    <cellStyle name="Normal 7 2" xfId="369"/>
    <cellStyle name="Normal 7 3" xfId="604"/>
    <cellStyle name="Normal 7 3 2" xfId="6055"/>
    <cellStyle name="Normal 7 3 2 2" xfId="6056"/>
    <cellStyle name="Normal 7 3 2 2 2" xfId="6057"/>
    <cellStyle name="Normal 7 3 2 2 3" xfId="6058"/>
    <cellStyle name="Normal 7 3 2 3" xfId="6059"/>
    <cellStyle name="Normal 7 3 2 4" xfId="6060"/>
    <cellStyle name="Normal 7 3 3" xfId="6061"/>
    <cellStyle name="Normal 7 3 3 2" xfId="6062"/>
    <cellStyle name="Normal 7 3 3 3" xfId="6063"/>
    <cellStyle name="Normal 7 3 4" xfId="6064"/>
    <cellStyle name="Normal 7 3 4 2" xfId="6065"/>
    <cellStyle name="Normal 7 3 4 3" xfId="6066"/>
    <cellStyle name="Normal 7 3 5" xfId="6067"/>
    <cellStyle name="Normal 7 3 6" xfId="6068"/>
    <cellStyle name="Normal 70" xfId="6540"/>
    <cellStyle name="Normal 70 2" xfId="6556"/>
    <cellStyle name="Normal 71" xfId="6542"/>
    <cellStyle name="Normal 71 2" xfId="6544"/>
    <cellStyle name="Normal 71 3" xfId="6560"/>
    <cellStyle name="Normal 72" xfId="6546"/>
    <cellStyle name="Normal 73" xfId="6548"/>
    <cellStyle name="Normal 73 2" xfId="6550"/>
    <cellStyle name="Normal 73 2 2" xfId="6552"/>
    <cellStyle name="Normal 74" xfId="6555"/>
    <cellStyle name="Normal 75" xfId="6563"/>
    <cellStyle name="Normal 76" xfId="6565"/>
    <cellStyle name="Normal 77" xfId="6567"/>
    <cellStyle name="Normal 77 2" xfId="6569"/>
    <cellStyle name="Normal 77 2 2" xfId="6571"/>
    <cellStyle name="Normal 77 2 2 2" xfId="6573"/>
    <cellStyle name="Normal 77 2 2 2 2" xfId="6575"/>
    <cellStyle name="Normal 77 2 2 2 2 2" xfId="6577"/>
    <cellStyle name="Normal 77 2 2 3" xfId="6585"/>
    <cellStyle name="Normal 78" xfId="6579"/>
    <cellStyle name="Normal 79" xfId="6580"/>
    <cellStyle name="Normal 8" xfId="513"/>
    <cellStyle name="Normal 8 2" xfId="605"/>
    <cellStyle name="Normal 8 3" xfId="6069"/>
    <cellStyle name="Normal 8 3 2" xfId="6070"/>
    <cellStyle name="Normal 8 3 2 2" xfId="6071"/>
    <cellStyle name="Normal 8 3 2 2 2" xfId="6072"/>
    <cellStyle name="Normal 8 3 2 2 3" xfId="6073"/>
    <cellStyle name="Normal 8 3 2 3" xfId="6074"/>
    <cellStyle name="Normal 8 3 2 4" xfId="6075"/>
    <cellStyle name="Normal 8 3 3" xfId="6076"/>
    <cellStyle name="Normal 8 3 3 2" xfId="6077"/>
    <cellStyle name="Normal 8 3 3 3" xfId="6078"/>
    <cellStyle name="Normal 8 3 4" xfId="6079"/>
    <cellStyle name="Normal 8 3 4 2" xfId="6080"/>
    <cellStyle name="Normal 8 3 4 3" xfId="6081"/>
    <cellStyle name="Normal 8 3 5" xfId="6082"/>
    <cellStyle name="Normal 8 3 6" xfId="6083"/>
    <cellStyle name="Normal 8 4" xfId="6559"/>
    <cellStyle name="Normal 8 5" xfId="6601"/>
    <cellStyle name="Normal 80" xfId="6581"/>
    <cellStyle name="Normal 80 2" xfId="6589"/>
    <cellStyle name="Normal 81" xfId="6583"/>
    <cellStyle name="Normal 82" xfId="6586"/>
    <cellStyle name="Normal 83" xfId="6588"/>
    <cellStyle name="Normal 84" xfId="6591"/>
    <cellStyle name="Normal 85" xfId="6592"/>
    <cellStyle name="Normal 86" xfId="6594"/>
    <cellStyle name="Normal 87" xfId="6596"/>
    <cellStyle name="Normal 88" xfId="6598"/>
    <cellStyle name="Normal 89" xfId="6605"/>
    <cellStyle name="Normal 9" xfId="370"/>
    <cellStyle name="Normal 9 2" xfId="371"/>
    <cellStyle name="Normal 9 2 2" xfId="592"/>
    <cellStyle name="Normal 9 3" xfId="591"/>
    <cellStyle name="Normal 9 3 2" xfId="6084"/>
    <cellStyle name="Normal 9 3 2 2" xfId="6085"/>
    <cellStyle name="Normal 9 3 2 2 2" xfId="6086"/>
    <cellStyle name="Normal 9 3 2 2 3" xfId="6087"/>
    <cellStyle name="Normal 9 3 2 3" xfId="6088"/>
    <cellStyle name="Normal 9 3 2 4" xfId="6089"/>
    <cellStyle name="Normal 9 3 3" xfId="6090"/>
    <cellStyle name="Normal 9 3 3 2" xfId="6091"/>
    <cellStyle name="Normal 9 3 3 3" xfId="6092"/>
    <cellStyle name="Normal 9 3 4" xfId="6093"/>
    <cellStyle name="Normal 9 3 4 2" xfId="6094"/>
    <cellStyle name="Normal 9 3 4 3" xfId="6095"/>
    <cellStyle name="Normal 9 3 5" xfId="6096"/>
    <cellStyle name="Normal 9 3 6" xfId="6097"/>
    <cellStyle name="Normal 9_NOL Analysis(For Ann Kellog and  Pete Winne)" xfId="509"/>
    <cellStyle name="Normal 90" xfId="6607"/>
    <cellStyle name="Normal 91" xfId="6609"/>
    <cellStyle name="Normal 92" xfId="6611"/>
    <cellStyle name="Normal 93" xfId="6613"/>
    <cellStyle name="Normal 94" xfId="6614"/>
    <cellStyle name="Normal 94 2" xfId="6626"/>
    <cellStyle name="Normal 95" xfId="6616"/>
    <cellStyle name="Normal 95 2" xfId="6620"/>
    <cellStyle name="Normal 95 3" xfId="6627"/>
    <cellStyle name="Normal 96" xfId="6619"/>
    <cellStyle name="Normal 97" xfId="6622"/>
    <cellStyle name="Normal 97 2" xfId="6628"/>
    <cellStyle name="Normal 98" xfId="6624"/>
    <cellStyle name="Normal 99" xfId="6625"/>
    <cellStyle name="Normal_Sheet1" xfId="372"/>
    <cellStyle name="Normal_Sheet3" xfId="373"/>
    <cellStyle name="Note 10" xfId="374"/>
    <cellStyle name="Note 10 2" xfId="375"/>
    <cellStyle name="Note 10 3" xfId="6098"/>
    <cellStyle name="Note 10 3 2" xfId="6099"/>
    <cellStyle name="Note 10 3 2 2" xfId="6100"/>
    <cellStyle name="Note 10 3 2 2 2" xfId="6101"/>
    <cellStyle name="Note 10 3 2 2 3" xfId="6102"/>
    <cellStyle name="Note 10 3 2 3" xfId="6103"/>
    <cellStyle name="Note 10 3 2 4" xfId="6104"/>
    <cellStyle name="Note 10 3 3" xfId="6105"/>
    <cellStyle name="Note 10 3 3 2" xfId="6106"/>
    <cellStyle name="Note 10 3 3 3" xfId="6107"/>
    <cellStyle name="Note 10 3 4" xfId="6108"/>
    <cellStyle name="Note 10 3 4 2" xfId="6109"/>
    <cellStyle name="Note 10 3 4 3" xfId="6110"/>
    <cellStyle name="Note 10 3 5" xfId="6111"/>
    <cellStyle name="Note 10 3 6" xfId="6112"/>
    <cellStyle name="Note 11" xfId="376"/>
    <cellStyle name="Note 11 2" xfId="377"/>
    <cellStyle name="Note 11 3" xfId="6113"/>
    <cellStyle name="Note 11 3 2" xfId="6114"/>
    <cellStyle name="Note 11 3 2 2" xfId="6115"/>
    <cellStyle name="Note 11 3 2 2 2" xfId="6116"/>
    <cellStyle name="Note 11 3 2 2 3" xfId="6117"/>
    <cellStyle name="Note 11 3 2 3" xfId="6118"/>
    <cellStyle name="Note 11 3 2 4" xfId="6119"/>
    <cellStyle name="Note 11 3 3" xfId="6120"/>
    <cellStyle name="Note 11 3 3 2" xfId="6121"/>
    <cellStyle name="Note 11 3 3 3" xfId="6122"/>
    <cellStyle name="Note 11 3 4" xfId="6123"/>
    <cellStyle name="Note 11 3 4 2" xfId="6124"/>
    <cellStyle name="Note 11 3 4 3" xfId="6125"/>
    <cellStyle name="Note 11 3 5" xfId="6126"/>
    <cellStyle name="Note 11 3 6" xfId="6127"/>
    <cellStyle name="Note 12" xfId="378"/>
    <cellStyle name="Note 12 2" xfId="379"/>
    <cellStyle name="Note 12 3" xfId="6128"/>
    <cellStyle name="Note 12 3 2" xfId="6129"/>
    <cellStyle name="Note 12 3 2 2" xfId="6130"/>
    <cellStyle name="Note 12 3 2 2 2" xfId="6131"/>
    <cellStyle name="Note 12 3 2 2 3" xfId="6132"/>
    <cellStyle name="Note 12 3 2 3" xfId="6133"/>
    <cellStyle name="Note 12 3 2 4" xfId="6134"/>
    <cellStyle name="Note 12 3 3" xfId="6135"/>
    <cellStyle name="Note 12 3 3 2" xfId="6136"/>
    <cellStyle name="Note 12 3 3 3" xfId="6137"/>
    <cellStyle name="Note 12 3 4" xfId="6138"/>
    <cellStyle name="Note 12 3 4 2" xfId="6139"/>
    <cellStyle name="Note 12 3 4 3" xfId="6140"/>
    <cellStyle name="Note 12 3 5" xfId="6141"/>
    <cellStyle name="Note 12 3 6" xfId="6142"/>
    <cellStyle name="Note 13" xfId="518"/>
    <cellStyle name="Note 13 2" xfId="611"/>
    <cellStyle name="Note 13 2 2" xfId="6143"/>
    <cellStyle name="Note 13 2 2 2" xfId="6144"/>
    <cellStyle name="Note 13 2 2 2 2" xfId="6145"/>
    <cellStyle name="Note 13 2 2 2 3" xfId="6146"/>
    <cellStyle name="Note 13 2 2 3" xfId="6147"/>
    <cellStyle name="Note 13 2 2 4" xfId="6148"/>
    <cellStyle name="Note 13 2 3" xfId="6149"/>
    <cellStyle name="Note 13 2 3 2" xfId="6150"/>
    <cellStyle name="Note 13 2 3 3" xfId="6151"/>
    <cellStyle name="Note 13 2 4" xfId="6152"/>
    <cellStyle name="Note 13 2 4 2" xfId="6153"/>
    <cellStyle name="Note 13 2 4 3" xfId="6154"/>
    <cellStyle name="Note 13 2 5" xfId="6155"/>
    <cellStyle name="Note 13 2 6" xfId="6156"/>
    <cellStyle name="Note 13 3" xfId="6157"/>
    <cellStyle name="Note 13 3 2" xfId="6158"/>
    <cellStyle name="Note 13 3 2 2" xfId="6159"/>
    <cellStyle name="Note 13 3 2 3" xfId="6160"/>
    <cellStyle name="Note 13 3 3" xfId="6161"/>
    <cellStyle name="Note 13 3 4" xfId="6162"/>
    <cellStyle name="Note 13 4" xfId="6163"/>
    <cellStyle name="Note 13 4 2" xfId="6164"/>
    <cellStyle name="Note 13 4 3" xfId="6165"/>
    <cellStyle name="Note 13 5" xfId="6166"/>
    <cellStyle name="Note 13 5 2" xfId="6167"/>
    <cellStyle name="Note 13 5 3" xfId="6168"/>
    <cellStyle name="Note 13 6" xfId="6169"/>
    <cellStyle name="Note 13 7" xfId="6170"/>
    <cellStyle name="Note 14" xfId="534"/>
    <cellStyle name="Note 14 2" xfId="6171"/>
    <cellStyle name="Note 14 2 2" xfId="6172"/>
    <cellStyle name="Note 14 2 2 2" xfId="6173"/>
    <cellStyle name="Note 14 2 2 3" xfId="6174"/>
    <cellStyle name="Note 14 2 3" xfId="6175"/>
    <cellStyle name="Note 14 2 4" xfId="6176"/>
    <cellStyle name="Note 14 3" xfId="6177"/>
    <cellStyle name="Note 14 3 2" xfId="6178"/>
    <cellStyle name="Note 14 3 3" xfId="6179"/>
    <cellStyle name="Note 14 4" xfId="6180"/>
    <cellStyle name="Note 14 4 2" xfId="6181"/>
    <cellStyle name="Note 14 4 3" xfId="6182"/>
    <cellStyle name="Note 14 5" xfId="6183"/>
    <cellStyle name="Note 14 6" xfId="6184"/>
    <cellStyle name="Note 15" xfId="6185"/>
    <cellStyle name="Note 15 2" xfId="6186"/>
    <cellStyle name="Note 15 2 2" xfId="6187"/>
    <cellStyle name="Note 15 2 2 2" xfId="6188"/>
    <cellStyle name="Note 15 2 2 3" xfId="6189"/>
    <cellStyle name="Note 15 2 3" xfId="6190"/>
    <cellStyle name="Note 15 2 4" xfId="6191"/>
    <cellStyle name="Note 15 3" xfId="6192"/>
    <cellStyle name="Note 15 3 2" xfId="6193"/>
    <cellStyle name="Note 15 3 3" xfId="6194"/>
    <cellStyle name="Note 15 4" xfId="6195"/>
    <cellStyle name="Note 15 4 2" xfId="6196"/>
    <cellStyle name="Note 15 4 3" xfId="6197"/>
    <cellStyle name="Note 15 5" xfId="6198"/>
    <cellStyle name="Note 15 6" xfId="6199"/>
    <cellStyle name="Note 16" xfId="6200"/>
    <cellStyle name="Note 16 2" xfId="6201"/>
    <cellStyle name="Note 16 2 2" xfId="6202"/>
    <cellStyle name="Note 16 2 2 2" xfId="6203"/>
    <cellStyle name="Note 16 2 2 3" xfId="6204"/>
    <cellStyle name="Note 16 2 3" xfId="6205"/>
    <cellStyle name="Note 16 2 4" xfId="6206"/>
    <cellStyle name="Note 16 3" xfId="6207"/>
    <cellStyle name="Note 16 3 2" xfId="6208"/>
    <cellStyle name="Note 16 3 3" xfId="6209"/>
    <cellStyle name="Note 16 4" xfId="6210"/>
    <cellStyle name="Note 16 4 2" xfId="6211"/>
    <cellStyle name="Note 16 4 3" xfId="6212"/>
    <cellStyle name="Note 16 5" xfId="6213"/>
    <cellStyle name="Note 16 6" xfId="6214"/>
    <cellStyle name="Note 17" xfId="6215"/>
    <cellStyle name="Note 17 2" xfId="6216"/>
    <cellStyle name="Note 17 2 2" xfId="6217"/>
    <cellStyle name="Note 17 2 2 2" xfId="6218"/>
    <cellStyle name="Note 17 2 2 3" xfId="6219"/>
    <cellStyle name="Note 17 2 3" xfId="6220"/>
    <cellStyle name="Note 17 2 4" xfId="6221"/>
    <cellStyle name="Note 17 3" xfId="6222"/>
    <cellStyle name="Note 17 3 2" xfId="6223"/>
    <cellStyle name="Note 17 3 3" xfId="6224"/>
    <cellStyle name="Note 17 4" xfId="6225"/>
    <cellStyle name="Note 17 4 2" xfId="6226"/>
    <cellStyle name="Note 17 4 3" xfId="6227"/>
    <cellStyle name="Note 17 5" xfId="6228"/>
    <cellStyle name="Note 17 6" xfId="6229"/>
    <cellStyle name="Note 18" xfId="6230"/>
    <cellStyle name="Note 18 2" xfId="6231"/>
    <cellStyle name="Note 18 2 2" xfId="6232"/>
    <cellStyle name="Note 18 2 2 2" xfId="6233"/>
    <cellStyle name="Note 18 2 2 3" xfId="6234"/>
    <cellStyle name="Note 18 2 3" xfId="6235"/>
    <cellStyle name="Note 18 2 4" xfId="6236"/>
    <cellStyle name="Note 18 3" xfId="6237"/>
    <cellStyle name="Note 18 3 2" xfId="6238"/>
    <cellStyle name="Note 18 3 3" xfId="6239"/>
    <cellStyle name="Note 18 4" xfId="6240"/>
    <cellStyle name="Note 18 4 2" xfId="6241"/>
    <cellStyle name="Note 18 4 3" xfId="6242"/>
    <cellStyle name="Note 18 5" xfId="6243"/>
    <cellStyle name="Note 18 6" xfId="6244"/>
    <cellStyle name="Note 19" xfId="6245"/>
    <cellStyle name="Note 19 2" xfId="6246"/>
    <cellStyle name="Note 19 2 2" xfId="6247"/>
    <cellStyle name="Note 19 2 2 2" xfId="6248"/>
    <cellStyle name="Note 19 2 2 3" xfId="6249"/>
    <cellStyle name="Note 19 2 3" xfId="6250"/>
    <cellStyle name="Note 19 2 4" xfId="6251"/>
    <cellStyle name="Note 19 3" xfId="6252"/>
    <cellStyle name="Note 19 3 2" xfId="6253"/>
    <cellStyle name="Note 19 3 3" xfId="6254"/>
    <cellStyle name="Note 19 4" xfId="6255"/>
    <cellStyle name="Note 19 4 2" xfId="6256"/>
    <cellStyle name="Note 19 4 3" xfId="6257"/>
    <cellStyle name="Note 19 5" xfId="6258"/>
    <cellStyle name="Note 19 6" xfId="6259"/>
    <cellStyle name="Note 2" xfId="380"/>
    <cellStyle name="Note 2 2" xfId="381"/>
    <cellStyle name="Note 2 2 2" xfId="6260"/>
    <cellStyle name="Note 2 3" xfId="6261"/>
    <cellStyle name="Note 2 3 2" xfId="6262"/>
    <cellStyle name="Note 2 3 2 2" xfId="6263"/>
    <cellStyle name="Note 2 3 2 2 2" xfId="6264"/>
    <cellStyle name="Note 2 3 2 2 3" xfId="6265"/>
    <cellStyle name="Note 2 3 2 3" xfId="6266"/>
    <cellStyle name="Note 2 3 2 4" xfId="6267"/>
    <cellStyle name="Note 2 3 3" xfId="6268"/>
    <cellStyle name="Note 2 3 3 2" xfId="6269"/>
    <cellStyle name="Note 2 3 3 3" xfId="6270"/>
    <cellStyle name="Note 2 3 4" xfId="6271"/>
    <cellStyle name="Note 2 3 4 2" xfId="6272"/>
    <cellStyle name="Note 2 3 4 3" xfId="6273"/>
    <cellStyle name="Note 2 3 5" xfId="6274"/>
    <cellStyle name="Note 2 3 6" xfId="6275"/>
    <cellStyle name="Note 20" xfId="6276"/>
    <cellStyle name="Note 20 2" xfId="6277"/>
    <cellStyle name="Note 20 2 2" xfId="6278"/>
    <cellStyle name="Note 20 2 2 2" xfId="6279"/>
    <cellStyle name="Note 20 2 2 3" xfId="6280"/>
    <cellStyle name="Note 20 2 3" xfId="6281"/>
    <cellStyle name="Note 20 2 4" xfId="6282"/>
    <cellStyle name="Note 20 3" xfId="6283"/>
    <cellStyle name="Note 20 3 2" xfId="6284"/>
    <cellStyle name="Note 20 3 3" xfId="6285"/>
    <cellStyle name="Note 20 4" xfId="6286"/>
    <cellStyle name="Note 20 4 2" xfId="6287"/>
    <cellStyle name="Note 20 4 3" xfId="6288"/>
    <cellStyle name="Note 20 5" xfId="6289"/>
    <cellStyle name="Note 20 6" xfId="6290"/>
    <cellStyle name="Note 21" xfId="6291"/>
    <cellStyle name="Note 22" xfId="6292"/>
    <cellStyle name="Note 22 2" xfId="6293"/>
    <cellStyle name="Note 22 2 2" xfId="6294"/>
    <cellStyle name="Note 22 2 2 2" xfId="6295"/>
    <cellStyle name="Note 22 2 2 3" xfId="6296"/>
    <cellStyle name="Note 22 2 3" xfId="6297"/>
    <cellStyle name="Note 22 2 4" xfId="6298"/>
    <cellStyle name="Note 22 3" xfId="6299"/>
    <cellStyle name="Note 22 3 2" xfId="6300"/>
    <cellStyle name="Note 22 3 3" xfId="6301"/>
    <cellStyle name="Note 22 4" xfId="6302"/>
    <cellStyle name="Note 22 4 2" xfId="6303"/>
    <cellStyle name="Note 22 4 3" xfId="6304"/>
    <cellStyle name="Note 22 5" xfId="6305"/>
    <cellStyle name="Note 22 6" xfId="6306"/>
    <cellStyle name="Note 23" xfId="6307"/>
    <cellStyle name="Note 23 2" xfId="6308"/>
    <cellStyle name="Note 23 2 2" xfId="6309"/>
    <cellStyle name="Note 23 2 3" xfId="6310"/>
    <cellStyle name="Note 23 3" xfId="6311"/>
    <cellStyle name="Note 23 4" xfId="6312"/>
    <cellStyle name="Note 3" xfId="382"/>
    <cellStyle name="Note 3 2" xfId="383"/>
    <cellStyle name="Note 3 3" xfId="6313"/>
    <cellStyle name="Note 3 3 2" xfId="6314"/>
    <cellStyle name="Note 3 3 2 2" xfId="6315"/>
    <cellStyle name="Note 3 3 2 2 2" xfId="6316"/>
    <cellStyle name="Note 3 3 2 2 3" xfId="6317"/>
    <cellStyle name="Note 3 3 2 3" xfId="6318"/>
    <cellStyle name="Note 3 3 2 4" xfId="6319"/>
    <cellStyle name="Note 3 3 3" xfId="6320"/>
    <cellStyle name="Note 3 3 3 2" xfId="6321"/>
    <cellStyle name="Note 3 3 3 3" xfId="6322"/>
    <cellStyle name="Note 3 3 4" xfId="6323"/>
    <cellStyle name="Note 3 3 4 2" xfId="6324"/>
    <cellStyle name="Note 3 3 4 3" xfId="6325"/>
    <cellStyle name="Note 3 3 5" xfId="6326"/>
    <cellStyle name="Note 3 3 6" xfId="6327"/>
    <cellStyle name="Note 4" xfId="384"/>
    <cellStyle name="Note 4 2" xfId="385"/>
    <cellStyle name="Note 4 3" xfId="6328"/>
    <cellStyle name="Note 4 3 2" xfId="6329"/>
    <cellStyle name="Note 4 3 2 2" xfId="6330"/>
    <cellStyle name="Note 4 3 2 2 2" xfId="6331"/>
    <cellStyle name="Note 4 3 2 2 3" xfId="6332"/>
    <cellStyle name="Note 4 3 2 3" xfId="6333"/>
    <cellStyle name="Note 4 3 2 4" xfId="6334"/>
    <cellStyle name="Note 4 3 3" xfId="6335"/>
    <cellStyle name="Note 4 3 3 2" xfId="6336"/>
    <cellStyle name="Note 4 3 3 3" xfId="6337"/>
    <cellStyle name="Note 4 3 4" xfId="6338"/>
    <cellStyle name="Note 4 3 4 2" xfId="6339"/>
    <cellStyle name="Note 4 3 4 3" xfId="6340"/>
    <cellStyle name="Note 4 3 5" xfId="6341"/>
    <cellStyle name="Note 4 3 6" xfId="6342"/>
    <cellStyle name="Note 5" xfId="386"/>
    <cellStyle name="Note 5 2" xfId="387"/>
    <cellStyle name="Note 5 3" xfId="6343"/>
    <cellStyle name="Note 5 3 2" xfId="6344"/>
    <cellStyle name="Note 5 3 2 2" xfId="6345"/>
    <cellStyle name="Note 5 3 2 2 2" xfId="6346"/>
    <cellStyle name="Note 5 3 2 2 3" xfId="6347"/>
    <cellStyle name="Note 5 3 2 3" xfId="6348"/>
    <cellStyle name="Note 5 3 2 4" xfId="6349"/>
    <cellStyle name="Note 5 3 3" xfId="6350"/>
    <cellStyle name="Note 5 3 3 2" xfId="6351"/>
    <cellStyle name="Note 5 3 3 3" xfId="6352"/>
    <cellStyle name="Note 5 3 4" xfId="6353"/>
    <cellStyle name="Note 5 3 4 2" xfId="6354"/>
    <cellStyle name="Note 5 3 4 3" xfId="6355"/>
    <cellStyle name="Note 5 3 5" xfId="6356"/>
    <cellStyle name="Note 5 3 6" xfId="6357"/>
    <cellStyle name="Note 6" xfId="388"/>
    <cellStyle name="Note 6 2" xfId="389"/>
    <cellStyle name="Note 6 3" xfId="6358"/>
    <cellStyle name="Note 6 3 2" xfId="6359"/>
    <cellStyle name="Note 6 3 2 2" xfId="6360"/>
    <cellStyle name="Note 6 3 2 2 2" xfId="6361"/>
    <cellStyle name="Note 6 3 2 2 3" xfId="6362"/>
    <cellStyle name="Note 6 3 2 3" xfId="6363"/>
    <cellStyle name="Note 6 3 2 4" xfId="6364"/>
    <cellStyle name="Note 6 3 3" xfId="6365"/>
    <cellStyle name="Note 6 3 3 2" xfId="6366"/>
    <cellStyle name="Note 6 3 3 3" xfId="6367"/>
    <cellStyle name="Note 6 3 4" xfId="6368"/>
    <cellStyle name="Note 6 3 4 2" xfId="6369"/>
    <cellStyle name="Note 6 3 4 3" xfId="6370"/>
    <cellStyle name="Note 6 3 5" xfId="6371"/>
    <cellStyle name="Note 6 3 6" xfId="6372"/>
    <cellStyle name="Note 7" xfId="390"/>
    <cellStyle name="Note 7 2" xfId="391"/>
    <cellStyle name="Note 7 3" xfId="6373"/>
    <cellStyle name="Note 7 3 2" xfId="6374"/>
    <cellStyle name="Note 7 3 2 2" xfId="6375"/>
    <cellStyle name="Note 7 3 2 2 2" xfId="6376"/>
    <cellStyle name="Note 7 3 2 2 3" xfId="6377"/>
    <cellStyle name="Note 7 3 2 3" xfId="6378"/>
    <cellStyle name="Note 7 3 2 4" xfId="6379"/>
    <cellStyle name="Note 7 3 3" xfId="6380"/>
    <cellStyle name="Note 7 3 3 2" xfId="6381"/>
    <cellStyle name="Note 7 3 3 3" xfId="6382"/>
    <cellStyle name="Note 7 3 4" xfId="6383"/>
    <cellStyle name="Note 7 3 4 2" xfId="6384"/>
    <cellStyle name="Note 7 3 4 3" xfId="6385"/>
    <cellStyle name="Note 7 3 5" xfId="6386"/>
    <cellStyle name="Note 7 3 6" xfId="6387"/>
    <cellStyle name="Note 8" xfId="392"/>
    <cellStyle name="Note 8 2" xfId="393"/>
    <cellStyle name="Note 8 3" xfId="6388"/>
    <cellStyle name="Note 8 3 2" xfId="6389"/>
    <cellStyle name="Note 8 3 2 2" xfId="6390"/>
    <cellStyle name="Note 8 3 2 2 2" xfId="6391"/>
    <cellStyle name="Note 8 3 2 2 3" xfId="6392"/>
    <cellStyle name="Note 8 3 2 3" xfId="6393"/>
    <cellStyle name="Note 8 3 2 4" xfId="6394"/>
    <cellStyle name="Note 8 3 3" xfId="6395"/>
    <cellStyle name="Note 8 3 3 2" xfId="6396"/>
    <cellStyle name="Note 8 3 3 3" xfId="6397"/>
    <cellStyle name="Note 8 3 4" xfId="6398"/>
    <cellStyle name="Note 8 3 4 2" xfId="6399"/>
    <cellStyle name="Note 8 3 4 3" xfId="6400"/>
    <cellStyle name="Note 8 3 5" xfId="6401"/>
    <cellStyle name="Note 8 3 6" xfId="6402"/>
    <cellStyle name="Note 9" xfId="394"/>
    <cellStyle name="Note 9 2" xfId="395"/>
    <cellStyle name="Note 9 3" xfId="6403"/>
    <cellStyle name="Note 9 3 2" xfId="6404"/>
    <cellStyle name="Note 9 3 2 2" xfId="6405"/>
    <cellStyle name="Note 9 3 2 2 2" xfId="6406"/>
    <cellStyle name="Note 9 3 2 2 3" xfId="6407"/>
    <cellStyle name="Note 9 3 2 3" xfId="6408"/>
    <cellStyle name="Note 9 3 2 4" xfId="6409"/>
    <cellStyle name="Note 9 3 3" xfId="6410"/>
    <cellStyle name="Note 9 3 3 2" xfId="6411"/>
    <cellStyle name="Note 9 3 3 3" xfId="6412"/>
    <cellStyle name="Note 9 3 4" xfId="6413"/>
    <cellStyle name="Note 9 3 4 2" xfId="6414"/>
    <cellStyle name="Note 9 3 4 3" xfId="6415"/>
    <cellStyle name="Note 9 3 5" xfId="6416"/>
    <cellStyle name="Note 9 3 6" xfId="6417"/>
    <cellStyle name="Output" xfId="396" builtinId="21" customBuiltin="1"/>
    <cellStyle name="Output 10" xfId="6418"/>
    <cellStyle name="Output 11" xfId="6419"/>
    <cellStyle name="Output 2" xfId="6420"/>
    <cellStyle name="Output 2 2" xfId="6421"/>
    <cellStyle name="Output 3" xfId="6422"/>
    <cellStyle name="Output 4" xfId="6423"/>
    <cellStyle name="Output 5" xfId="6424"/>
    <cellStyle name="Output 6" xfId="6425"/>
    <cellStyle name="Output 7" xfId="6426"/>
    <cellStyle name="Output 8" xfId="6427"/>
    <cellStyle name="Output 9" xfId="6428"/>
    <cellStyle name="Percen - Style1" xfId="397"/>
    <cellStyle name="Percen - Style2" xfId="398"/>
    <cellStyle name="Percen - Style3" xfId="399"/>
    <cellStyle name="Percent" xfId="400" builtinId="5"/>
    <cellStyle name="Percent (0)" xfId="401"/>
    <cellStyle name="Percent [2]" xfId="402"/>
    <cellStyle name="Percent 10" xfId="403"/>
    <cellStyle name="Percent 11" xfId="404"/>
    <cellStyle name="Percent 12" xfId="405"/>
    <cellStyle name="Percent 13" xfId="406"/>
    <cellStyle name="Percent 14" xfId="407"/>
    <cellStyle name="Percent 15" xfId="408"/>
    <cellStyle name="Percent 16" xfId="409"/>
    <cellStyle name="Percent 17" xfId="593"/>
    <cellStyle name="Percent 18" xfId="626"/>
    <cellStyle name="Percent 19" xfId="629"/>
    <cellStyle name="Percent 2" xfId="410"/>
    <cellStyle name="Percent 2 2" xfId="411"/>
    <cellStyle name="Percent 2 2 2 2" xfId="6537"/>
    <cellStyle name="Percent 2 3" xfId="594"/>
    <cellStyle name="Percent 2 4" xfId="650"/>
    <cellStyle name="Percent 20" xfId="631"/>
    <cellStyle name="Percent 21" xfId="639"/>
    <cellStyle name="Percent 22" xfId="644"/>
    <cellStyle name="Percent 22 2" xfId="6539"/>
    <cellStyle name="Percent 3" xfId="412"/>
    <cellStyle name="Percent 3 2" xfId="413"/>
    <cellStyle name="Percent 4" xfId="414"/>
    <cellStyle name="Percent 4 2" xfId="415"/>
    <cellStyle name="Percent 4 3" xfId="416"/>
    <cellStyle name="Percent 5" xfId="417"/>
    <cellStyle name="Percent 6" xfId="418"/>
    <cellStyle name="Percent 7" xfId="419"/>
    <cellStyle name="Percent 8" xfId="420"/>
    <cellStyle name="Percent 9" xfId="421"/>
    <cellStyle name="Processing" xfId="422"/>
    <cellStyle name="PSChar" xfId="423"/>
    <cellStyle name="PSDate" xfId="424"/>
    <cellStyle name="PSDec" xfId="425"/>
    <cellStyle name="PSHeading" xfId="426"/>
    <cellStyle name="PSInt" xfId="427"/>
    <cellStyle name="PSSpacer" xfId="428"/>
    <cellStyle name="purple - Style8" xfId="429"/>
    <cellStyle name="RED" xfId="430"/>
    <cellStyle name="Red - Style7" xfId="431"/>
    <cellStyle name="RED_04 07E Wild Horse Wind Expansion (C) (2)" xfId="432"/>
    <cellStyle name="Report" xfId="433"/>
    <cellStyle name="Report Bar" xfId="434"/>
    <cellStyle name="Report Heading" xfId="435"/>
    <cellStyle name="Report Percent" xfId="436"/>
    <cellStyle name="Report Unit Cost" xfId="437"/>
    <cellStyle name="Reports" xfId="438"/>
    <cellStyle name="Reports Total" xfId="439"/>
    <cellStyle name="Reports Unit Cost Total" xfId="440"/>
    <cellStyle name="Reports_Book9" xfId="441"/>
    <cellStyle name="RevList" xfId="442"/>
    <cellStyle name="round100" xfId="443"/>
    <cellStyle name="SAPBEXaggData" xfId="444"/>
    <cellStyle name="SAPBEXaggData 2" xfId="6429"/>
    <cellStyle name="SAPBEXaggData 3" xfId="6430"/>
    <cellStyle name="SAPBEXaggDataEmph" xfId="445"/>
    <cellStyle name="SAPBEXaggDataEmph 2" xfId="6431"/>
    <cellStyle name="SAPBEXaggDataEmph 3" xfId="6432"/>
    <cellStyle name="SAPBEXaggItem" xfId="446"/>
    <cellStyle name="SAPBEXaggItem 2" xfId="6433"/>
    <cellStyle name="SAPBEXaggItem 3" xfId="6434"/>
    <cellStyle name="SAPBEXaggItemX" xfId="447"/>
    <cellStyle name="SAPBEXaggItemX 2" xfId="6435"/>
    <cellStyle name="SAPBEXaggItemX 3" xfId="6436"/>
    <cellStyle name="SAPBEXchaText" xfId="448"/>
    <cellStyle name="SAPBEXchaText 2" xfId="449"/>
    <cellStyle name="SAPBEXchaText 3" xfId="6437"/>
    <cellStyle name="SAPBEXchaText 4" xfId="6438"/>
    <cellStyle name="SAPBEXexcBad7" xfId="450"/>
    <cellStyle name="SAPBEXexcBad7 2" xfId="6439"/>
    <cellStyle name="SAPBEXexcBad7 3" xfId="6440"/>
    <cellStyle name="SAPBEXexcBad8" xfId="451"/>
    <cellStyle name="SAPBEXexcBad8 2" xfId="6441"/>
    <cellStyle name="SAPBEXexcBad8 3" xfId="6442"/>
    <cellStyle name="SAPBEXexcBad9" xfId="452"/>
    <cellStyle name="SAPBEXexcBad9 2" xfId="6443"/>
    <cellStyle name="SAPBEXexcBad9 3" xfId="6444"/>
    <cellStyle name="SAPBEXexcCritical4" xfId="453"/>
    <cellStyle name="SAPBEXexcCritical4 2" xfId="6445"/>
    <cellStyle name="SAPBEXexcCritical4 3" xfId="6446"/>
    <cellStyle name="SAPBEXexcCritical5" xfId="454"/>
    <cellStyle name="SAPBEXexcCritical5 2" xfId="6447"/>
    <cellStyle name="SAPBEXexcCritical5 3" xfId="6448"/>
    <cellStyle name="SAPBEXexcCritical6" xfId="455"/>
    <cellStyle name="SAPBEXexcCritical6 2" xfId="6449"/>
    <cellStyle name="SAPBEXexcCritical6 3" xfId="6450"/>
    <cellStyle name="SAPBEXexcGood1" xfId="456"/>
    <cellStyle name="SAPBEXexcGood1 2" xfId="6451"/>
    <cellStyle name="SAPBEXexcGood1 3" xfId="6452"/>
    <cellStyle name="SAPBEXexcGood2" xfId="457"/>
    <cellStyle name="SAPBEXexcGood2 2" xfId="6453"/>
    <cellStyle name="SAPBEXexcGood2 3" xfId="6454"/>
    <cellStyle name="SAPBEXexcGood3" xfId="458"/>
    <cellStyle name="SAPBEXexcGood3 2" xfId="6455"/>
    <cellStyle name="SAPBEXexcGood3 3" xfId="6456"/>
    <cellStyle name="SAPBEXfilterDrill" xfId="459"/>
    <cellStyle name="SAPBEXfilterDrill 2" xfId="6457"/>
    <cellStyle name="SAPBEXfilterDrill 3" xfId="6458"/>
    <cellStyle name="SAPBEXfilterItem" xfId="460"/>
    <cellStyle name="SAPBEXfilterItem 2" xfId="6459"/>
    <cellStyle name="SAPBEXfilterItem 3" xfId="6460"/>
    <cellStyle name="SAPBEXfilterText" xfId="461"/>
    <cellStyle name="SAPBEXformats" xfId="462"/>
    <cellStyle name="SAPBEXformats 2" xfId="6461"/>
    <cellStyle name="SAPBEXformats 3" xfId="6462"/>
    <cellStyle name="SAPBEXheaderItem" xfId="463"/>
    <cellStyle name="SAPBEXheaderItem 2" xfId="6463"/>
    <cellStyle name="SAPBEXheaderItem 3" xfId="6464"/>
    <cellStyle name="SAPBEXheaderText" xfId="464"/>
    <cellStyle name="SAPBEXheaderText 2" xfId="6465"/>
    <cellStyle name="SAPBEXheaderText 3" xfId="6466"/>
    <cellStyle name="SAPBEXHLevel0" xfId="465"/>
    <cellStyle name="SAPBEXHLevel0 2" xfId="6467"/>
    <cellStyle name="SAPBEXHLevel0 3" xfId="6468"/>
    <cellStyle name="SAPBEXHLevel0X" xfId="466"/>
    <cellStyle name="SAPBEXHLevel0X 2" xfId="6469"/>
    <cellStyle name="SAPBEXHLevel0X 3" xfId="6470"/>
    <cellStyle name="SAPBEXHLevel1" xfId="467"/>
    <cellStyle name="SAPBEXHLevel1 2" xfId="6471"/>
    <cellStyle name="SAPBEXHLevel1 3" xfId="6472"/>
    <cellStyle name="SAPBEXHLevel1X" xfId="468"/>
    <cellStyle name="SAPBEXHLevel1X 2" xfId="6473"/>
    <cellStyle name="SAPBEXHLevel1X 3" xfId="6474"/>
    <cellStyle name="SAPBEXHLevel2" xfId="469"/>
    <cellStyle name="SAPBEXHLevel2 2" xfId="6475"/>
    <cellStyle name="SAPBEXHLevel2 3" xfId="6476"/>
    <cellStyle name="SAPBEXHLevel2X" xfId="470"/>
    <cellStyle name="SAPBEXHLevel2X 2" xfId="6477"/>
    <cellStyle name="SAPBEXHLevel2X 3" xfId="6478"/>
    <cellStyle name="SAPBEXHLevel3" xfId="471"/>
    <cellStyle name="SAPBEXHLevel3 2" xfId="6479"/>
    <cellStyle name="SAPBEXHLevel3 3" xfId="6480"/>
    <cellStyle name="SAPBEXHLevel3X" xfId="472"/>
    <cellStyle name="SAPBEXHLevel3X 2" xfId="6481"/>
    <cellStyle name="SAPBEXHLevel3X 3" xfId="6482"/>
    <cellStyle name="SAPBEXinputData" xfId="473"/>
    <cellStyle name="SAPBEXresData" xfId="474"/>
    <cellStyle name="SAPBEXresData 2" xfId="6483"/>
    <cellStyle name="SAPBEXresData 3" xfId="6484"/>
    <cellStyle name="SAPBEXresDataEmph" xfId="475"/>
    <cellStyle name="SAPBEXresDataEmph 2" xfId="6485"/>
    <cellStyle name="SAPBEXresDataEmph 3" xfId="6486"/>
    <cellStyle name="SAPBEXresItem" xfId="476"/>
    <cellStyle name="SAPBEXresItem 2" xfId="6487"/>
    <cellStyle name="SAPBEXresItem 3" xfId="6488"/>
    <cellStyle name="SAPBEXresItemX" xfId="477"/>
    <cellStyle name="SAPBEXresItemX 2" xfId="6489"/>
    <cellStyle name="SAPBEXresItemX 3" xfId="6490"/>
    <cellStyle name="SAPBEXstdData" xfId="478"/>
    <cellStyle name="SAPBEXstdData 2" xfId="6491"/>
    <cellStyle name="SAPBEXstdData 3" xfId="6492"/>
    <cellStyle name="SAPBEXstdDataEmph" xfId="479"/>
    <cellStyle name="SAPBEXstdDataEmph 2" xfId="6493"/>
    <cellStyle name="SAPBEXstdDataEmph 3" xfId="6494"/>
    <cellStyle name="SAPBEXstdItem" xfId="480"/>
    <cellStyle name="SAPBEXstdItem 2" xfId="6495"/>
    <cellStyle name="SAPBEXstdItem 3" xfId="6496"/>
    <cellStyle name="SAPBEXstdItemX" xfId="481"/>
    <cellStyle name="SAPBEXstdItemX 2" xfId="6497"/>
    <cellStyle name="SAPBEXstdItemX 3" xfId="6498"/>
    <cellStyle name="SAPBEXtitle" xfId="482"/>
    <cellStyle name="SAPBEXtitle 2" xfId="6499"/>
    <cellStyle name="SAPBEXtitle 3" xfId="6500"/>
    <cellStyle name="SAPBEXundefined" xfId="483"/>
    <cellStyle name="SAPBEXundefined 2" xfId="6501"/>
    <cellStyle name="SAPBEXundefined 3" xfId="6502"/>
    <cellStyle name="shade" xfId="484"/>
    <cellStyle name="Sheet Title" xfId="6503"/>
    <cellStyle name="StmtTtl1" xfId="485"/>
    <cellStyle name="StmtTtl1 2" xfId="486"/>
    <cellStyle name="StmtTtl1 3" xfId="487"/>
    <cellStyle name="StmtTtl1 4" xfId="488"/>
    <cellStyle name="StmtTtl2" xfId="489"/>
    <cellStyle name="STYL1 - Style1" xfId="490"/>
    <cellStyle name="Style 1" xfId="491"/>
    <cellStyle name="Style 1 2" xfId="492"/>
    <cellStyle name="Style 1 3" xfId="493"/>
    <cellStyle name="Style 1 4" xfId="494"/>
    <cellStyle name="Style 1_3.01 Income Statement" xfId="495"/>
    <cellStyle name="Subtotal" xfId="496"/>
    <cellStyle name="Sub-total" xfId="497"/>
    <cellStyle name="taples Plaza" xfId="498"/>
    <cellStyle name="Test" xfId="6504"/>
    <cellStyle name="Tickmark" xfId="499"/>
    <cellStyle name="Title" xfId="500" builtinId="15" customBuiltin="1"/>
    <cellStyle name="Title 10" xfId="6505"/>
    <cellStyle name="Title 2" xfId="6506"/>
    <cellStyle name="Title 2 2" xfId="6507"/>
    <cellStyle name="Title 3" xfId="6508"/>
    <cellStyle name="Title 4" xfId="6509"/>
    <cellStyle name="Title 5" xfId="6510"/>
    <cellStyle name="Title 6" xfId="6511"/>
    <cellStyle name="Title 7" xfId="6512"/>
    <cellStyle name="Title 8" xfId="6513"/>
    <cellStyle name="Title 9" xfId="6514"/>
    <cellStyle name="Title: Major" xfId="501"/>
    <cellStyle name="Title: Minor" xfId="502"/>
    <cellStyle name="Title: Worksheet" xfId="503"/>
    <cellStyle name="Total" xfId="504" builtinId="25" customBuiltin="1"/>
    <cellStyle name="Total 10" xfId="6515"/>
    <cellStyle name="Total 11" xfId="6516"/>
    <cellStyle name="Total 2" xfId="6517"/>
    <cellStyle name="Total 2 2" xfId="6518"/>
    <cellStyle name="Total 3" xfId="6519"/>
    <cellStyle name="Total 4" xfId="6520"/>
    <cellStyle name="Total 5" xfId="6521"/>
    <cellStyle name="Total 6" xfId="6522"/>
    <cellStyle name="Total 7" xfId="6523"/>
    <cellStyle name="Total 8" xfId="6524"/>
    <cellStyle name="Total 9" xfId="6525"/>
    <cellStyle name="Total4 - Style4" xfId="505"/>
    <cellStyle name="Warning Text" xfId="506" builtinId="11" customBuiltin="1"/>
    <cellStyle name="Warning Text 10" xfId="6526"/>
    <cellStyle name="Warning Text 2" xfId="6527"/>
    <cellStyle name="Warning Text 2 2" xfId="6528"/>
    <cellStyle name="Warning Text 3" xfId="6529"/>
    <cellStyle name="Warning Text 4" xfId="6530"/>
    <cellStyle name="Warning Text 5" xfId="6531"/>
    <cellStyle name="Warning Text 6" xfId="6532"/>
    <cellStyle name="Warning Text 7" xfId="6533"/>
    <cellStyle name="Warning Text 8" xfId="6534"/>
    <cellStyle name="Warning Text 9" xfId="6535"/>
  </cellStyles>
  <dxfs count="20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numFmt numFmtId="32" formatCode="_(&quot;$&quot;* #,##0_);_(&quot;$&quot;* \(#,##0\);_(&quot;$&quot;* &quot;-&quot;_);_(@_)"/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00"/>
      <color rgb="FF00FF00"/>
      <color rgb="FF00FFCC"/>
      <color rgb="FF0000FF"/>
      <color rgb="FF9966FF"/>
      <color rgb="FFCCCCFF"/>
      <color rgb="FFFF0000"/>
      <color rgb="FF66FFCC"/>
      <color rgb="FFCC330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35">
          <cell r="E35">
            <v>0.65659999999999996</v>
          </cell>
          <cell r="F35">
            <v>0.34339999999999998</v>
          </cell>
        </row>
      </sheetData>
      <sheetData sheetId="1"/>
      <sheetData sheetId="2"/>
      <sheetData sheetId="3"/>
      <sheetData sheetId="4"/>
      <sheetData sheetId="5">
        <row r="15">
          <cell r="H15">
            <v>0.47584930938870212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customProperty" Target="../customProperty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K4642"/>
  <sheetViews>
    <sheetView tabSelected="1" zoomScale="89" zoomScaleNormal="89" workbookViewId="0">
      <pane xSplit="4" ySplit="8" topLeftCell="E9" activePane="bottomRight" state="frozen"/>
      <selection activeCell="L1798" sqref="L1798"/>
      <selection pane="topRight" activeCell="L1798" sqref="L1798"/>
      <selection pane="bottomLeft" activeCell="L1798" sqref="L1798"/>
      <selection pane="bottomRight" activeCell="E35" sqref="E35"/>
    </sheetView>
  </sheetViews>
  <sheetFormatPr defaultColWidth="9.140625" defaultRowHeight="12.75" outlineLevelCol="1"/>
  <cols>
    <col min="1" max="1" width="10.5703125" style="54" customWidth="1"/>
    <col min="2" max="2" width="15" style="54" customWidth="1"/>
    <col min="3" max="3" width="42.140625" style="18" customWidth="1"/>
    <col min="4" max="4" width="11.28515625" style="18" customWidth="1"/>
    <col min="5" max="5" width="1.85546875" style="18" customWidth="1"/>
    <col min="6" max="6" width="9.7109375" style="18" customWidth="1"/>
    <col min="7" max="7" width="1.85546875" style="18" customWidth="1"/>
    <col min="8" max="10" width="17" style="18" customWidth="1" outlineLevel="1"/>
    <col min="11" max="11" width="17.28515625" style="18" customWidth="1" outlineLevel="1"/>
    <col min="12" max="20" width="17" style="18" customWidth="1" outlineLevel="1"/>
    <col min="21" max="21" width="2.28515625" style="18" customWidth="1"/>
    <col min="22" max="22" width="18.42578125" style="18" customWidth="1"/>
    <col min="23" max="24" width="9.85546875" style="54" customWidth="1"/>
    <col min="25" max="25" width="20.7109375" style="18" bestFit="1" customWidth="1"/>
    <col min="26" max="26" width="15.85546875" style="18" bestFit="1" customWidth="1"/>
    <col min="27" max="27" width="17.7109375" style="18" customWidth="1"/>
    <col min="28" max="28" width="15.7109375" style="18" customWidth="1"/>
    <col min="29" max="29" width="4" style="161" customWidth="1"/>
    <col min="30" max="30" width="15.5703125" style="18" bestFit="1" customWidth="1"/>
    <col min="31" max="31" width="15.28515625" style="18" customWidth="1"/>
    <col min="32" max="33" width="16" style="18" customWidth="1"/>
    <col min="34" max="34" width="3.5703125" style="161" customWidth="1"/>
    <col min="35" max="35" width="15.28515625" style="158" bestFit="1" customWidth="1"/>
    <col min="36" max="36" width="14.85546875" style="158" bestFit="1" customWidth="1"/>
    <col min="37" max="37" width="17.85546875" style="158" customWidth="1"/>
    <col min="38" max="38" width="15.85546875" style="158" customWidth="1"/>
    <col min="39" max="39" width="4" style="357" bestFit="1" customWidth="1"/>
    <col min="40" max="40" width="15" style="158" bestFit="1" customWidth="1"/>
    <col min="41" max="41" width="16.28515625" style="158" bestFit="1" customWidth="1"/>
    <col min="42" max="42" width="16.7109375" style="158" customWidth="1"/>
    <col min="43" max="43" width="16" style="158" customWidth="1"/>
    <col min="44" max="44" width="3.5703125" style="161" bestFit="1" customWidth="1"/>
    <col min="46" max="46" width="19.42578125" customWidth="1"/>
    <col min="47" max="47" width="12.7109375" bestFit="1" customWidth="1"/>
    <col min="48" max="48" width="9.140625" customWidth="1"/>
    <col min="49" max="49" width="9.85546875" customWidth="1"/>
    <col min="50" max="52" width="9.140625" customWidth="1"/>
    <col min="53" max="53" width="10.140625" customWidth="1"/>
    <col min="55" max="55" width="9" customWidth="1"/>
    <col min="56" max="56" width="17" bestFit="1" customWidth="1"/>
    <col min="57" max="60" width="9.140625" customWidth="1"/>
    <col min="61" max="61" width="10.140625" customWidth="1"/>
    <col min="62" max="62" width="9.140625" customWidth="1"/>
    <col min="63" max="63" width="9.85546875" customWidth="1"/>
    <col min="64" max="64" width="9.140625" customWidth="1"/>
    <col min="65" max="65" width="9.140625" style="18" customWidth="1"/>
    <col min="66" max="66" width="9.140625" style="16" customWidth="1"/>
    <col min="67" max="67" width="9.140625" style="18" customWidth="1"/>
    <col min="68" max="16384" width="9.140625" style="18"/>
  </cols>
  <sheetData>
    <row r="1" spans="1:66">
      <c r="A1" s="47" t="s">
        <v>202</v>
      </c>
      <c r="B1" s="47"/>
      <c r="C1" s="46"/>
      <c r="D1" s="46"/>
      <c r="E1" s="46"/>
      <c r="F1" s="46"/>
      <c r="G1" s="46"/>
      <c r="H1" s="16"/>
      <c r="I1" s="16"/>
      <c r="J1"/>
      <c r="K1" s="16"/>
      <c r="L1" s="16"/>
      <c r="M1" s="16"/>
      <c r="N1" s="16"/>
      <c r="O1" s="16"/>
      <c r="P1" s="16"/>
      <c r="R1" s="16"/>
      <c r="S1" s="16"/>
      <c r="T1" s="16"/>
      <c r="U1" s="16"/>
      <c r="V1" s="16"/>
      <c r="AI1" s="38"/>
      <c r="AJ1" s="217"/>
      <c r="AK1" s="339">
        <f>[2]Lead!$E$35</f>
        <v>0.65659999999999996</v>
      </c>
      <c r="AL1" s="364" t="s">
        <v>2005</v>
      </c>
      <c r="AM1" s="162"/>
      <c r="AN1" s="42"/>
      <c r="AO1" s="60"/>
      <c r="AP1" s="60"/>
      <c r="AQ1" s="60"/>
    </row>
    <row r="2" spans="1:66" ht="13.5" thickBot="1">
      <c r="A2" s="47" t="s">
        <v>1305</v>
      </c>
      <c r="B2" s="47"/>
      <c r="H2"/>
      <c r="I2"/>
      <c r="J2"/>
      <c r="K2" s="4"/>
      <c r="L2" s="4"/>
      <c r="M2" s="4"/>
      <c r="N2" s="4"/>
      <c r="Q2" s="171"/>
      <c r="R2" s="171"/>
      <c r="S2" s="171"/>
      <c r="T2" s="171"/>
      <c r="U2" s="171"/>
      <c r="V2" s="171"/>
      <c r="AD2"/>
      <c r="AE2"/>
      <c r="AF2" s="220"/>
      <c r="AI2" s="60"/>
      <c r="AJ2" s="314"/>
      <c r="AK2" s="340">
        <f>[2]Lead!$F$35</f>
        <v>0.34339999999999998</v>
      </c>
      <c r="AL2" s="60"/>
      <c r="AM2" s="162"/>
      <c r="AN2"/>
      <c r="AO2"/>
      <c r="AP2"/>
      <c r="AQ2" s="60"/>
    </row>
    <row r="3" spans="1:66">
      <c r="A3" s="275">
        <v>44896</v>
      </c>
      <c r="B3" s="48"/>
      <c r="C3" s="370" t="s">
        <v>1885</v>
      </c>
      <c r="H3"/>
      <c r="I3"/>
      <c r="L3" s="4"/>
      <c r="M3" s="4"/>
      <c r="N3" s="129"/>
      <c r="O3" s="129"/>
      <c r="P3" s="129"/>
      <c r="Q3" s="59"/>
      <c r="R3" s="59"/>
      <c r="S3" s="59"/>
      <c r="T3" s="59"/>
      <c r="U3" s="59"/>
      <c r="V3" s="59"/>
      <c r="Y3" s="221"/>
      <c r="Z3" s="221"/>
      <c r="AA3" s="221"/>
      <c r="AI3" s="42"/>
      <c r="AJ3" s="60"/>
      <c r="AK3" s="60"/>
      <c r="AL3" s="60"/>
      <c r="AM3" s="162"/>
      <c r="AN3" s="42"/>
      <c r="AO3" s="172"/>
      <c r="AP3" s="60"/>
      <c r="AQ3" s="60"/>
    </row>
    <row r="4" spans="1:66">
      <c r="A4" s="48"/>
      <c r="B4" s="48"/>
      <c r="C4" s="397" t="s">
        <v>1479</v>
      </c>
      <c r="H4"/>
      <c r="I4"/>
      <c r="J4"/>
      <c r="K4"/>
      <c r="L4"/>
      <c r="M4"/>
      <c r="N4" s="129"/>
      <c r="O4" s="129"/>
      <c r="P4" s="129"/>
      <c r="Q4" s="59"/>
      <c r="R4" s="59"/>
      <c r="S4" s="59"/>
      <c r="T4" s="59"/>
      <c r="U4" s="59"/>
      <c r="V4" s="59"/>
      <c r="AD4" s="336" t="s">
        <v>1727</v>
      </c>
      <c r="AE4" s="336" t="s">
        <v>1727</v>
      </c>
      <c r="AF4" s="336" t="s">
        <v>1727</v>
      </c>
      <c r="AI4" s="337"/>
      <c r="AJ4" s="337"/>
      <c r="AK4" s="337"/>
      <c r="AL4" s="337"/>
      <c r="AM4" s="162"/>
      <c r="AN4" s="336" t="s">
        <v>1727</v>
      </c>
      <c r="AO4" s="336" t="s">
        <v>1727</v>
      </c>
      <c r="AP4" s="336" t="s">
        <v>1727</v>
      </c>
      <c r="AQ4" s="337"/>
      <c r="AS4" s="305"/>
    </row>
    <row r="5" spans="1:66">
      <c r="A5" s="61"/>
      <c r="B5" s="61"/>
      <c r="C5" s="398" t="s">
        <v>1480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334" t="s">
        <v>1724</v>
      </c>
      <c r="Z5" s="335" t="s">
        <v>1725</v>
      </c>
      <c r="AA5" s="335" t="s">
        <v>1436</v>
      </c>
      <c r="AD5" s="336" t="s">
        <v>1137</v>
      </c>
      <c r="AE5" s="336" t="s">
        <v>1138</v>
      </c>
      <c r="AF5" s="336" t="s">
        <v>184</v>
      </c>
      <c r="AI5" s="334" t="s">
        <v>1724</v>
      </c>
      <c r="AJ5" s="335" t="s">
        <v>1725</v>
      </c>
      <c r="AK5" s="335" t="s">
        <v>1436</v>
      </c>
      <c r="AL5" s="335"/>
      <c r="AM5" s="354"/>
      <c r="AN5" s="336" t="s">
        <v>1137</v>
      </c>
      <c r="AO5" s="336" t="s">
        <v>1138</v>
      </c>
      <c r="AP5" s="336" t="s">
        <v>184</v>
      </c>
      <c r="AQ5" s="335"/>
      <c r="AS5" s="305"/>
    </row>
    <row r="6" spans="1:66" ht="13.5" thickBot="1">
      <c r="A6" s="480"/>
      <c r="B6" s="480"/>
      <c r="C6" s="129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306" t="s">
        <v>1452</v>
      </c>
      <c r="Z6" s="306"/>
      <c r="AA6" s="306"/>
      <c r="AB6" s="306"/>
      <c r="AC6" s="347"/>
      <c r="AD6" s="306"/>
      <c r="AE6" s="306"/>
      <c r="AF6" s="306"/>
      <c r="AG6" s="306"/>
      <c r="AH6" s="310"/>
      <c r="AI6" s="308" t="s">
        <v>1451</v>
      </c>
      <c r="AJ6" s="308"/>
      <c r="AK6" s="309"/>
      <c r="AL6" s="308"/>
      <c r="AM6" s="355"/>
      <c r="AN6" s="308"/>
      <c r="AO6" s="308"/>
      <c r="AP6" s="308"/>
      <c r="AQ6" s="308"/>
      <c r="AR6" s="310"/>
    </row>
    <row r="7" spans="1:66" ht="16.5" customHeight="1" thickBot="1">
      <c r="A7" s="482"/>
      <c r="B7" s="483"/>
      <c r="C7" s="484" t="s">
        <v>1325</v>
      </c>
      <c r="F7" s="4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333" t="s">
        <v>638</v>
      </c>
      <c r="X7" s="342" t="s">
        <v>89</v>
      </c>
      <c r="Y7" s="345" t="s">
        <v>574</v>
      </c>
      <c r="Z7" s="346"/>
      <c r="AA7" s="341"/>
      <c r="AB7" s="341"/>
      <c r="AC7" s="348"/>
      <c r="AD7" s="330" t="s">
        <v>1736</v>
      </c>
      <c r="AE7" s="331"/>
      <c r="AF7" s="332"/>
      <c r="AG7" s="307"/>
      <c r="AH7" s="311"/>
      <c r="AI7" s="345" t="s">
        <v>574</v>
      </c>
      <c r="AJ7" s="346"/>
      <c r="AK7" s="341"/>
      <c r="AL7" s="341"/>
      <c r="AM7" s="348"/>
      <c r="AN7" s="330" t="s">
        <v>1737</v>
      </c>
      <c r="AO7" s="331"/>
      <c r="AP7" s="332"/>
      <c r="AQ7" s="307"/>
      <c r="AR7" s="311"/>
    </row>
    <row r="8" spans="1:66" ht="37.5" customHeight="1" thickBot="1">
      <c r="A8" s="478" t="s">
        <v>627</v>
      </c>
      <c r="B8" s="479" t="s">
        <v>1442</v>
      </c>
      <c r="C8" s="481" t="s">
        <v>158</v>
      </c>
      <c r="D8" s="328" t="s">
        <v>1145</v>
      </c>
      <c r="E8" s="164"/>
      <c r="F8" s="165" t="s">
        <v>1437</v>
      </c>
      <c r="G8" s="164"/>
      <c r="H8" s="166">
        <v>44561</v>
      </c>
      <c r="I8" s="166">
        <v>44592</v>
      </c>
      <c r="J8" s="166">
        <v>44620</v>
      </c>
      <c r="K8" s="166">
        <v>44651</v>
      </c>
      <c r="L8" s="166">
        <v>44681</v>
      </c>
      <c r="M8" s="166">
        <v>44712</v>
      </c>
      <c r="N8" s="166">
        <v>44742</v>
      </c>
      <c r="O8" s="166">
        <v>44773</v>
      </c>
      <c r="P8" s="166">
        <v>44804</v>
      </c>
      <c r="Q8" s="166">
        <v>44834</v>
      </c>
      <c r="R8" s="166">
        <v>44865</v>
      </c>
      <c r="S8" s="166">
        <v>44895</v>
      </c>
      <c r="T8" s="166">
        <v>44926</v>
      </c>
      <c r="U8" s="166"/>
      <c r="V8" s="166" t="s">
        <v>1998</v>
      </c>
      <c r="W8" s="167" t="s">
        <v>379</v>
      </c>
      <c r="X8" s="167" t="s">
        <v>379</v>
      </c>
      <c r="Y8" s="343" t="s">
        <v>1309</v>
      </c>
      <c r="Z8" s="344" t="s">
        <v>1310</v>
      </c>
      <c r="AA8" s="173" t="s">
        <v>424</v>
      </c>
      <c r="AB8" s="169" t="s">
        <v>1311</v>
      </c>
      <c r="AC8" s="349"/>
      <c r="AD8" s="169" t="s">
        <v>1312</v>
      </c>
      <c r="AE8" s="169" t="s">
        <v>1313</v>
      </c>
      <c r="AF8" s="173" t="s">
        <v>1314</v>
      </c>
      <c r="AG8" s="170" t="s">
        <v>1311</v>
      </c>
      <c r="AH8" s="315" t="s">
        <v>1477</v>
      </c>
      <c r="AI8" s="168" t="s">
        <v>1309</v>
      </c>
      <c r="AJ8" s="169" t="s">
        <v>1310</v>
      </c>
      <c r="AK8" s="168" t="s">
        <v>424</v>
      </c>
      <c r="AL8" s="169" t="s">
        <v>1311</v>
      </c>
      <c r="AM8" s="356"/>
      <c r="AN8" s="169" t="s">
        <v>1312</v>
      </c>
      <c r="AO8" s="169" t="s">
        <v>1726</v>
      </c>
      <c r="AP8" s="169" t="s">
        <v>1314</v>
      </c>
      <c r="AQ8" s="170" t="s">
        <v>1311</v>
      </c>
      <c r="AR8" s="315" t="s">
        <v>1477</v>
      </c>
    </row>
    <row r="9" spans="1:66" s="11" customFormat="1" ht="12" customHeight="1">
      <c r="A9" s="113">
        <v>10100501</v>
      </c>
      <c r="B9" s="141" t="str">
        <f t="shared" ref="B9:B96" si="0">TEXT(A9,"##")</f>
        <v>10100501</v>
      </c>
      <c r="C9" s="62" t="s">
        <v>284</v>
      </c>
      <c r="D9" s="78" t="s">
        <v>1137</v>
      </c>
      <c r="E9" s="78"/>
      <c r="F9" s="62"/>
      <c r="G9" s="78"/>
      <c r="H9" s="63">
        <v>10466825672.15</v>
      </c>
      <c r="I9" s="63">
        <v>10477063574.860001</v>
      </c>
      <c r="J9" s="63">
        <v>10475394035.290001</v>
      </c>
      <c r="K9" s="63">
        <v>10496518435.43</v>
      </c>
      <c r="L9" s="63">
        <v>10511166022.6</v>
      </c>
      <c r="M9" s="63">
        <v>10540107552.280001</v>
      </c>
      <c r="N9" s="63">
        <v>10544414353.99</v>
      </c>
      <c r="O9" s="63">
        <v>10563845538.16</v>
      </c>
      <c r="P9" s="63">
        <v>10573698926.02</v>
      </c>
      <c r="Q9" s="63">
        <v>10583391004.639999</v>
      </c>
      <c r="R9" s="63">
        <v>10618412589.209999</v>
      </c>
      <c r="S9" s="63">
        <v>10644792659.049999</v>
      </c>
      <c r="T9" s="63">
        <v>10650307509.200001</v>
      </c>
      <c r="U9" s="63"/>
      <c r="V9" s="63">
        <f t="shared" ref="V9:V79" si="1">(H9+T9+SUM(I9:S9)*2)/24</f>
        <v>10548947606.850418</v>
      </c>
      <c r="W9" s="65">
        <v>4</v>
      </c>
      <c r="X9" s="65"/>
      <c r="Y9" s="82">
        <f t="shared" ref="Y9:AA32" si="2">IF($D9=Y$5,$T9,0)</f>
        <v>0</v>
      </c>
      <c r="Z9" s="325">
        <f t="shared" si="2"/>
        <v>0</v>
      </c>
      <c r="AA9" s="325">
        <f t="shared" si="2"/>
        <v>0</v>
      </c>
      <c r="AB9" s="323">
        <f>T9-SUM(Y9:AA9)</f>
        <v>10650307509.200001</v>
      </c>
      <c r="AC9" s="312">
        <f>T9-SUM(Y9:AA9)-AB9</f>
        <v>0</v>
      </c>
      <c r="AD9" s="322">
        <f>IF($D9=AD$5,$T9,IF($D9=AD$4, $T9*$AK$1,0))</f>
        <v>10650307509.200001</v>
      </c>
      <c r="AE9" s="322">
        <f>IF($D9=AE$5,$T9,IF($D9=AE$4, $T9*$AK$2,0))</f>
        <v>0</v>
      </c>
      <c r="AF9" s="326">
        <f>IF($D9=AF$5,$T9,IF($D9=AF$4, $T9*$AL$2,0))</f>
        <v>0</v>
      </c>
      <c r="AG9" s="174">
        <f>SUM(AD9:AF9)</f>
        <v>10650307509.200001</v>
      </c>
      <c r="AH9" s="312">
        <f>AG9-AB9</f>
        <v>0</v>
      </c>
      <c r="AI9" s="324">
        <f t="shared" ref="AI9:AK32" si="3">IF($D9=AI$5,$V9,0)</f>
        <v>0</v>
      </c>
      <c r="AJ9" s="322">
        <f t="shared" si="3"/>
        <v>0</v>
      </c>
      <c r="AK9" s="322">
        <f t="shared" si="3"/>
        <v>0</v>
      </c>
      <c r="AL9" s="323">
        <f>V9-SUM(AI9:AK9)</f>
        <v>10548947606.850418</v>
      </c>
      <c r="AM9" s="312">
        <f>V9-SUM(AI9:AK9)-AL9</f>
        <v>0</v>
      </c>
      <c r="AN9" s="322">
        <f t="shared" ref="AN9:AN14" si="4">IF($D9=AN$5,$V9,IF($D9=AN$4, $V9*$AK$1,0))</f>
        <v>10548947606.850418</v>
      </c>
      <c r="AO9" s="322">
        <f t="shared" ref="AO9:AO14" si="5">IF($D9=AO$5,$V9,IF($D9=AO$4, $V9*$AK$2,0))</f>
        <v>0</v>
      </c>
      <c r="AP9" s="322">
        <f>IF($D9=AP$5,$V9,IF($D9=AP$4, $V9*$AL$2,0))</f>
        <v>0</v>
      </c>
      <c r="AQ9" s="174">
        <f>SUM(AN9:AP9)</f>
        <v>10548947606.850418</v>
      </c>
      <c r="AR9" s="312">
        <f>AQ9-AL9</f>
        <v>0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N9" s="276"/>
    </row>
    <row r="10" spans="1:66" s="11" customFormat="1" ht="12" customHeight="1">
      <c r="A10" s="113">
        <v>10100502</v>
      </c>
      <c r="B10" s="141" t="str">
        <f t="shared" si="0"/>
        <v>10100502</v>
      </c>
      <c r="C10" s="62" t="s">
        <v>285</v>
      </c>
      <c r="D10" s="78" t="s">
        <v>1138</v>
      </c>
      <c r="E10" s="78"/>
      <c r="F10" s="62"/>
      <c r="G10" s="78"/>
      <c r="H10" s="63">
        <v>4663894934.7799997</v>
      </c>
      <c r="I10" s="63">
        <v>4677540991.3699999</v>
      </c>
      <c r="J10" s="63">
        <v>4686608824.3999996</v>
      </c>
      <c r="K10" s="63">
        <v>4693233901.8199997</v>
      </c>
      <c r="L10" s="63">
        <v>4696972673.2600002</v>
      </c>
      <c r="M10" s="63">
        <v>4711061996.3800001</v>
      </c>
      <c r="N10" s="63">
        <v>4721410614.5299997</v>
      </c>
      <c r="O10" s="63">
        <v>4730595328.3100004</v>
      </c>
      <c r="P10" s="63">
        <v>4724375913.2399998</v>
      </c>
      <c r="Q10" s="63">
        <v>4739783929.2700005</v>
      </c>
      <c r="R10" s="63">
        <v>4755279656.6999998</v>
      </c>
      <c r="S10" s="63">
        <v>4768788654.3199997</v>
      </c>
      <c r="T10" s="63">
        <v>4795295870.4399996</v>
      </c>
      <c r="U10" s="63"/>
      <c r="V10" s="63">
        <f t="shared" si="1"/>
        <v>4719603990.5174999</v>
      </c>
      <c r="W10" s="69"/>
      <c r="X10" s="69">
        <v>1</v>
      </c>
      <c r="Y10" s="82">
        <f t="shared" si="2"/>
        <v>0</v>
      </c>
      <c r="Z10" s="325">
        <f t="shared" si="2"/>
        <v>0</v>
      </c>
      <c r="AA10" s="325">
        <f t="shared" si="2"/>
        <v>0</v>
      </c>
      <c r="AB10" s="326">
        <f t="shared" ref="AB10:AB82" si="6">T10-SUM(Y10:AA10)</f>
        <v>4795295870.4399996</v>
      </c>
      <c r="AC10" s="312">
        <f t="shared" ref="AC10:AC82" si="7">T10-SUM(Y10:AA10)-AB10</f>
        <v>0</v>
      </c>
      <c r="AD10" s="325">
        <f>IF($D10=AD$5,$T10,IF($D10=AD$4, $T10*$AK$1,0))</f>
        <v>0</v>
      </c>
      <c r="AE10" s="329">
        <f>IF($D10=AE$5,$T10,IF($D10=AE$4, $T10*$AK$2,0))</f>
        <v>4795295870.4399996</v>
      </c>
      <c r="AF10" s="326">
        <f>IF($D10=AF$5,$T10,IF($D10=AF$4, $T10*$AL$2,0))</f>
        <v>0</v>
      </c>
      <c r="AG10" s="174">
        <f t="shared" ref="AG10:AG99" si="8">SUM(AD10:AF10)</f>
        <v>4795295870.4399996</v>
      </c>
      <c r="AH10" s="312">
        <f t="shared" ref="AH10:AH82" si="9">AG10-AB10</f>
        <v>0</v>
      </c>
      <c r="AI10" s="324">
        <f t="shared" si="3"/>
        <v>0</v>
      </c>
      <c r="AJ10" s="325">
        <f t="shared" si="3"/>
        <v>0</v>
      </c>
      <c r="AK10" s="325">
        <f t="shared" si="3"/>
        <v>0</v>
      </c>
      <c r="AL10" s="326">
        <f t="shared" ref="AL10:AL82" si="10">V10-SUM(AI10:AK10)</f>
        <v>4719603990.5174999</v>
      </c>
      <c r="AM10" s="312">
        <f t="shared" ref="AM10:AM82" si="11">V10-SUM(AI10:AK10)-AL10</f>
        <v>0</v>
      </c>
      <c r="AN10" s="325">
        <f t="shared" si="4"/>
        <v>0</v>
      </c>
      <c r="AO10" s="325">
        <f t="shared" si="5"/>
        <v>4719603990.5174999</v>
      </c>
      <c r="AP10" s="325">
        <f t="shared" ref="AP10:AP82" si="12">IF($D10=AP$5,$V10,IF($D10=AP$4, $V10*$AL$2,0))</f>
        <v>0</v>
      </c>
      <c r="AQ10" s="174">
        <f t="shared" ref="AQ10:AQ99" si="13">SUM(AN10:AP10)</f>
        <v>4719603990.5174999</v>
      </c>
      <c r="AR10" s="312">
        <f t="shared" ref="AR10:AR82" si="14">AQ10-AL10</f>
        <v>0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N10" s="276"/>
    </row>
    <row r="11" spans="1:66" s="11" customFormat="1" ht="12" customHeight="1">
      <c r="A11" s="113">
        <v>10100503</v>
      </c>
      <c r="B11" s="141" t="str">
        <f t="shared" si="0"/>
        <v>10100503</v>
      </c>
      <c r="C11" s="62" t="s">
        <v>286</v>
      </c>
      <c r="D11" s="78" t="s">
        <v>1727</v>
      </c>
      <c r="E11" s="78"/>
      <c r="F11" s="62"/>
      <c r="G11" s="78"/>
      <c r="H11" s="63">
        <v>1038564049.92</v>
      </c>
      <c r="I11" s="63">
        <v>1027636443.1799999</v>
      </c>
      <c r="J11" s="63">
        <v>1021938554.9400001</v>
      </c>
      <c r="K11" s="63">
        <v>1019939400.66</v>
      </c>
      <c r="L11" s="63">
        <v>1006790447.73</v>
      </c>
      <c r="M11" s="63">
        <v>1006569402.59</v>
      </c>
      <c r="N11" s="63">
        <v>1012487410.9400001</v>
      </c>
      <c r="O11" s="63">
        <v>1012442734.3200001</v>
      </c>
      <c r="P11" s="63">
        <v>1005030787.9400001</v>
      </c>
      <c r="Q11" s="63">
        <v>1009938886.58</v>
      </c>
      <c r="R11" s="63">
        <v>1017209752.3200001</v>
      </c>
      <c r="S11" s="63">
        <v>1004505041.76</v>
      </c>
      <c r="T11" s="63">
        <v>1004342328.79</v>
      </c>
      <c r="U11" s="63"/>
      <c r="V11" s="63">
        <f t="shared" si="1"/>
        <v>1013828504.3595833</v>
      </c>
      <c r="W11" s="69">
        <v>5</v>
      </c>
      <c r="X11" s="68" t="s">
        <v>421</v>
      </c>
      <c r="Y11" s="82">
        <f t="shared" si="2"/>
        <v>0</v>
      </c>
      <c r="Z11" s="325">
        <f t="shared" si="2"/>
        <v>0</v>
      </c>
      <c r="AA11" s="325">
        <f t="shared" si="2"/>
        <v>0</v>
      </c>
      <c r="AB11" s="326">
        <f t="shared" si="6"/>
        <v>1004342328.79</v>
      </c>
      <c r="AC11" s="312">
        <f t="shared" si="7"/>
        <v>0</v>
      </c>
      <c r="AD11" s="325">
        <f>IF($D11=AD$5,$T11,IF($D11=AD$4, $T11*$AK$1,0))</f>
        <v>659451173.08351398</v>
      </c>
      <c r="AE11" s="329">
        <f>IF($D11=AE$5,$T11,IF($D11=AE$4, $T11*$AK$2,0))</f>
        <v>344891155.70648599</v>
      </c>
      <c r="AF11" s="326">
        <f>IF($D11=AF$5,$T11,IF($D11=AF$4, $T11*$AL$2,0))</f>
        <v>0</v>
      </c>
      <c r="AG11" s="174">
        <f t="shared" si="8"/>
        <v>1004342328.79</v>
      </c>
      <c r="AH11" s="312">
        <f t="shared" si="9"/>
        <v>0</v>
      </c>
      <c r="AI11" s="324">
        <f t="shared" si="3"/>
        <v>0</v>
      </c>
      <c r="AJ11" s="325">
        <f t="shared" si="3"/>
        <v>0</v>
      </c>
      <c r="AK11" s="325">
        <f t="shared" si="3"/>
        <v>0</v>
      </c>
      <c r="AL11" s="326">
        <f t="shared" si="10"/>
        <v>1013828504.3595833</v>
      </c>
      <c r="AM11" s="312">
        <f t="shared" si="11"/>
        <v>0</v>
      </c>
      <c r="AN11" s="325">
        <f t="shared" si="4"/>
        <v>665679795.96250236</v>
      </c>
      <c r="AO11" s="325">
        <f t="shared" si="5"/>
        <v>348148708.3970809</v>
      </c>
      <c r="AP11" s="325">
        <f t="shared" si="12"/>
        <v>0</v>
      </c>
      <c r="AQ11" s="174">
        <f t="shared" si="13"/>
        <v>1013828504.3595833</v>
      </c>
      <c r="AR11" s="312">
        <f t="shared" si="14"/>
        <v>0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N11" s="276"/>
    </row>
    <row r="12" spans="1:66" s="11" customFormat="1" ht="12" customHeight="1">
      <c r="A12" s="113">
        <v>10100601</v>
      </c>
      <c r="B12" s="141" t="str">
        <f t="shared" si="0"/>
        <v>10100601</v>
      </c>
      <c r="C12" s="62" t="s">
        <v>985</v>
      </c>
      <c r="D12" s="78" t="s">
        <v>1137</v>
      </c>
      <c r="E12" s="78"/>
      <c r="F12" s="62"/>
      <c r="G12" s="78"/>
      <c r="H12" s="63">
        <v>-11304150.300000001</v>
      </c>
      <c r="I12" s="63">
        <v>0</v>
      </c>
      <c r="J12" s="63">
        <v>0</v>
      </c>
      <c r="K12" s="63">
        <v>-9081132.2799999993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2751016.74</v>
      </c>
      <c r="R12" s="63">
        <v>2751016.74</v>
      </c>
      <c r="S12" s="63">
        <v>0</v>
      </c>
      <c r="T12" s="63">
        <v>0</v>
      </c>
      <c r="U12" s="63"/>
      <c r="V12" s="63">
        <f t="shared" si="1"/>
        <v>-769264.49583333323</v>
      </c>
      <c r="W12" s="69" t="s">
        <v>633</v>
      </c>
      <c r="X12" s="68"/>
      <c r="Y12" s="82">
        <f t="shared" si="2"/>
        <v>0</v>
      </c>
      <c r="Z12" s="325">
        <f t="shared" si="2"/>
        <v>0</v>
      </c>
      <c r="AA12" s="325">
        <f t="shared" si="2"/>
        <v>0</v>
      </c>
      <c r="AB12" s="326">
        <f t="shared" si="6"/>
        <v>0</v>
      </c>
      <c r="AC12" s="312">
        <f t="shared" si="7"/>
        <v>0</v>
      </c>
      <c r="AD12" s="325">
        <f>IF($D12=AD$5,$T12,IF($D12=AD$4, $T12*$AK$1,0))</f>
        <v>0</v>
      </c>
      <c r="AE12" s="329">
        <f>IF($D12=AE$5,$T12,IF($D12=AE$4, $T12*$AK$2,0))</f>
        <v>0</v>
      </c>
      <c r="AF12" s="326">
        <f>IF($D12=AF$5,$T12,IF($D12=AF$4, $T12*$AL$2,0))</f>
        <v>0</v>
      </c>
      <c r="AG12" s="174">
        <f t="shared" si="8"/>
        <v>0</v>
      </c>
      <c r="AH12" s="312">
        <f t="shared" si="9"/>
        <v>0</v>
      </c>
      <c r="AI12" s="324">
        <f t="shared" si="3"/>
        <v>0</v>
      </c>
      <c r="AJ12" s="325">
        <f t="shared" si="3"/>
        <v>0</v>
      </c>
      <c r="AK12" s="325">
        <f t="shared" si="3"/>
        <v>0</v>
      </c>
      <c r="AL12" s="326">
        <f t="shared" si="10"/>
        <v>-769264.49583333323</v>
      </c>
      <c r="AM12" s="312">
        <f t="shared" si="11"/>
        <v>0</v>
      </c>
      <c r="AN12" s="325">
        <f t="shared" si="4"/>
        <v>-769264.49583333323</v>
      </c>
      <c r="AO12" s="325">
        <f t="shared" si="5"/>
        <v>0</v>
      </c>
      <c r="AP12" s="325">
        <f t="shared" si="12"/>
        <v>0</v>
      </c>
      <c r="AQ12" s="174">
        <f t="shared" si="13"/>
        <v>-769264.49583333323</v>
      </c>
      <c r="AR12" s="312">
        <f t="shared" si="14"/>
        <v>0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 s="4"/>
      <c r="BH12" s="4"/>
      <c r="BI12" s="4"/>
      <c r="BJ12" s="4"/>
      <c r="BK12" s="4"/>
      <c r="BL12" s="4"/>
      <c r="BN12" s="276"/>
    </row>
    <row r="13" spans="1:66" s="11" customFormat="1" ht="12" customHeight="1">
      <c r="A13" s="113">
        <v>10100602</v>
      </c>
      <c r="B13" s="141" t="str">
        <f t="shared" si="0"/>
        <v>10100602</v>
      </c>
      <c r="C13" s="62" t="s">
        <v>979</v>
      </c>
      <c r="D13" s="78" t="s">
        <v>1138</v>
      </c>
      <c r="E13" s="78"/>
      <c r="F13" s="62"/>
      <c r="G13" s="78"/>
      <c r="H13" s="63">
        <v>-17574054.239999998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/>
      <c r="V13" s="63">
        <f t="shared" si="1"/>
        <v>-732252.25999999989</v>
      </c>
      <c r="W13" s="69"/>
      <c r="X13" s="68" t="s">
        <v>187</v>
      </c>
      <c r="Y13" s="82">
        <f t="shared" si="2"/>
        <v>0</v>
      </c>
      <c r="Z13" s="325">
        <f t="shared" si="2"/>
        <v>0</v>
      </c>
      <c r="AA13" s="325">
        <f t="shared" si="2"/>
        <v>0</v>
      </c>
      <c r="AB13" s="326">
        <f t="shared" si="6"/>
        <v>0</v>
      </c>
      <c r="AC13" s="312">
        <f t="shared" si="7"/>
        <v>0</v>
      </c>
      <c r="AD13" s="325">
        <f>IF($D13=AD$5,$T13,IF($D13=AD$4, $T13*$AK$1,0))</f>
        <v>0</v>
      </c>
      <c r="AE13" s="329">
        <f>IF($D13=AE$5,$T13,IF($D13=AE$4, $T13*$AK$2,0))</f>
        <v>0</v>
      </c>
      <c r="AF13" s="326">
        <f>IF($D13=AF$5,$T13,IF($D13=AF$4, $T13*$AL$2,0))</f>
        <v>0</v>
      </c>
      <c r="AG13" s="174">
        <f t="shared" si="8"/>
        <v>0</v>
      </c>
      <c r="AH13" s="312">
        <f t="shared" si="9"/>
        <v>0</v>
      </c>
      <c r="AI13" s="324">
        <f t="shared" si="3"/>
        <v>0</v>
      </c>
      <c r="AJ13" s="325">
        <f t="shared" si="3"/>
        <v>0</v>
      </c>
      <c r="AK13" s="325">
        <f t="shared" si="3"/>
        <v>0</v>
      </c>
      <c r="AL13" s="326">
        <f t="shared" si="10"/>
        <v>-732252.25999999989</v>
      </c>
      <c r="AM13" s="312">
        <f t="shared" si="11"/>
        <v>0</v>
      </c>
      <c r="AN13" s="325">
        <f t="shared" si="4"/>
        <v>0</v>
      </c>
      <c r="AO13" s="325">
        <f t="shared" si="5"/>
        <v>-732252.25999999989</v>
      </c>
      <c r="AP13" s="325">
        <f t="shared" si="12"/>
        <v>0</v>
      </c>
      <c r="AQ13" s="174">
        <f t="shared" si="13"/>
        <v>-732252.25999999989</v>
      </c>
      <c r="AR13" s="312">
        <f t="shared" si="14"/>
        <v>0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 s="4"/>
      <c r="BH13" s="4"/>
      <c r="BI13" s="4"/>
      <c r="BJ13" s="4"/>
      <c r="BK13" s="4"/>
      <c r="BL13" s="4"/>
      <c r="BN13" s="276"/>
    </row>
    <row r="14" spans="1:66" s="11" customFormat="1" ht="12" customHeight="1">
      <c r="A14" s="256">
        <v>10100603</v>
      </c>
      <c r="B14" s="141" t="str">
        <f t="shared" si="0"/>
        <v>10100603</v>
      </c>
      <c r="C14" s="62" t="s">
        <v>1537</v>
      </c>
      <c r="D14" s="78" t="s">
        <v>1727</v>
      </c>
      <c r="E14" s="78"/>
      <c r="F14" s="396">
        <v>43435</v>
      </c>
      <c r="G14" s="78"/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/>
      <c r="V14" s="63">
        <f t="shared" si="1"/>
        <v>0</v>
      </c>
      <c r="W14" s="69">
        <v>5</v>
      </c>
      <c r="X14" s="68" t="s">
        <v>421</v>
      </c>
      <c r="Y14" s="82">
        <f t="shared" si="2"/>
        <v>0</v>
      </c>
      <c r="Z14" s="325">
        <f t="shared" si="2"/>
        <v>0</v>
      </c>
      <c r="AA14" s="325">
        <f t="shared" si="2"/>
        <v>0</v>
      </c>
      <c r="AB14" s="326">
        <f t="shared" si="6"/>
        <v>0</v>
      </c>
      <c r="AC14" s="312">
        <f t="shared" si="7"/>
        <v>0</v>
      </c>
      <c r="AD14" s="325">
        <f t="shared" ref="AD14:AD23" si="15">IF($D14=AD$5,$T14,IF($D14=AD$4, $T14*$AK$1,0))</f>
        <v>0</v>
      </c>
      <c r="AE14" s="329">
        <f t="shared" ref="AE14:AE86" si="16">IF($D14=AE$5,$T14,IF($D14=AE$4, $T14*$AK$2,0))</f>
        <v>0</v>
      </c>
      <c r="AF14" s="326">
        <f t="shared" ref="AF14:AF86" si="17">IF($D14=AF$5,$T14,IF($D14=AF$4, $T14*$AL$2,0))</f>
        <v>0</v>
      </c>
      <c r="AG14" s="174">
        <f t="shared" si="8"/>
        <v>0</v>
      </c>
      <c r="AH14" s="312">
        <f t="shared" si="9"/>
        <v>0</v>
      </c>
      <c r="AI14" s="324">
        <f t="shared" si="3"/>
        <v>0</v>
      </c>
      <c r="AJ14" s="325">
        <f t="shared" si="3"/>
        <v>0</v>
      </c>
      <c r="AK14" s="325">
        <f t="shared" si="3"/>
        <v>0</v>
      </c>
      <c r="AL14" s="326">
        <f t="shared" si="10"/>
        <v>0</v>
      </c>
      <c r="AM14" s="312">
        <f t="shared" si="11"/>
        <v>0</v>
      </c>
      <c r="AN14" s="325">
        <f t="shared" si="4"/>
        <v>0</v>
      </c>
      <c r="AO14" s="325">
        <f t="shared" si="5"/>
        <v>0</v>
      </c>
      <c r="AP14" s="325">
        <f t="shared" si="12"/>
        <v>0</v>
      </c>
      <c r="AQ14" s="174">
        <f t="shared" ref="AQ14" si="18">SUM(AN14:AP14)</f>
        <v>0</v>
      </c>
      <c r="AR14" s="312">
        <f t="shared" si="14"/>
        <v>0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 s="4"/>
      <c r="BH14" s="4"/>
      <c r="BI14" s="4"/>
      <c r="BJ14" s="4"/>
      <c r="BK14" s="4"/>
      <c r="BL14" s="4"/>
      <c r="BN14" s="276"/>
    </row>
    <row r="15" spans="1:66" s="11" customFormat="1" ht="12" customHeight="1">
      <c r="A15" s="256">
        <v>10100651</v>
      </c>
      <c r="B15" s="257" t="str">
        <f t="shared" si="0"/>
        <v>10100651</v>
      </c>
      <c r="C15" s="62" t="s">
        <v>1230</v>
      </c>
      <c r="D15" s="78" t="s">
        <v>1137</v>
      </c>
      <c r="E15" s="78"/>
      <c r="F15" s="62"/>
      <c r="G15" s="78"/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/>
      <c r="V15" s="63">
        <f t="shared" si="1"/>
        <v>0</v>
      </c>
      <c r="W15" s="69" t="s">
        <v>633</v>
      </c>
      <c r="X15" s="68"/>
      <c r="Y15" s="82">
        <f t="shared" si="2"/>
        <v>0</v>
      </c>
      <c r="Z15" s="325">
        <f t="shared" si="2"/>
        <v>0</v>
      </c>
      <c r="AA15" s="325">
        <f t="shared" si="2"/>
        <v>0</v>
      </c>
      <c r="AB15" s="326">
        <f t="shared" si="6"/>
        <v>0</v>
      </c>
      <c r="AC15" s="312">
        <f t="shared" si="7"/>
        <v>0</v>
      </c>
      <c r="AD15" s="325">
        <f t="shared" si="15"/>
        <v>0</v>
      </c>
      <c r="AE15" s="329">
        <f t="shared" si="16"/>
        <v>0</v>
      </c>
      <c r="AF15" s="326">
        <f t="shared" si="17"/>
        <v>0</v>
      </c>
      <c r="AG15" s="174">
        <f t="shared" si="8"/>
        <v>0</v>
      </c>
      <c r="AH15" s="312">
        <f t="shared" si="9"/>
        <v>0</v>
      </c>
      <c r="AI15" s="324">
        <f t="shared" si="3"/>
        <v>0</v>
      </c>
      <c r="AJ15" s="325">
        <f t="shared" si="3"/>
        <v>0</v>
      </c>
      <c r="AK15" s="325">
        <f t="shared" si="3"/>
        <v>0</v>
      </c>
      <c r="AL15" s="326">
        <f t="shared" si="10"/>
        <v>0</v>
      </c>
      <c r="AM15" s="312">
        <f t="shared" si="11"/>
        <v>0</v>
      </c>
      <c r="AN15" s="325">
        <f t="shared" ref="AN15:AN87" si="19">IF($D15=AN$5,$V15,IF($D15=AN$4, $V15*$AK$1,0))</f>
        <v>0</v>
      </c>
      <c r="AO15" s="325">
        <f t="shared" ref="AO15:AO87" si="20">IF($D15=AO$5,$V15,IF($D15=AO$4, $V15*$AK$2,0))</f>
        <v>0</v>
      </c>
      <c r="AP15" s="325">
        <f t="shared" si="12"/>
        <v>0</v>
      </c>
      <c r="AQ15" s="174">
        <f t="shared" si="13"/>
        <v>0</v>
      </c>
      <c r="AR15" s="312">
        <f t="shared" si="14"/>
        <v>0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N15" s="276"/>
    </row>
    <row r="16" spans="1:66" s="11" customFormat="1" ht="12" customHeight="1">
      <c r="A16" s="256">
        <v>10100661</v>
      </c>
      <c r="B16" s="257" t="str">
        <f t="shared" si="0"/>
        <v>10100661</v>
      </c>
      <c r="C16" s="62" t="s">
        <v>1231</v>
      </c>
      <c r="D16" s="78" t="s">
        <v>1137</v>
      </c>
      <c r="E16" s="78"/>
      <c r="F16" s="62"/>
      <c r="G16" s="78"/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/>
      <c r="V16" s="63">
        <f t="shared" si="1"/>
        <v>0</v>
      </c>
      <c r="W16" s="69" t="s">
        <v>633</v>
      </c>
      <c r="X16" s="68"/>
      <c r="Y16" s="82">
        <f t="shared" si="2"/>
        <v>0</v>
      </c>
      <c r="Z16" s="325">
        <f t="shared" si="2"/>
        <v>0</v>
      </c>
      <c r="AA16" s="325">
        <f t="shared" si="2"/>
        <v>0</v>
      </c>
      <c r="AB16" s="326">
        <f t="shared" si="6"/>
        <v>0</v>
      </c>
      <c r="AC16" s="312">
        <f t="shared" si="7"/>
        <v>0</v>
      </c>
      <c r="AD16" s="325">
        <f t="shared" si="15"/>
        <v>0</v>
      </c>
      <c r="AE16" s="329">
        <f t="shared" si="16"/>
        <v>0</v>
      </c>
      <c r="AF16" s="326">
        <f t="shared" si="17"/>
        <v>0</v>
      </c>
      <c r="AG16" s="174">
        <f t="shared" si="8"/>
        <v>0</v>
      </c>
      <c r="AH16" s="312">
        <f t="shared" si="9"/>
        <v>0</v>
      </c>
      <c r="AI16" s="324">
        <f t="shared" si="3"/>
        <v>0</v>
      </c>
      <c r="AJ16" s="325">
        <f t="shared" si="3"/>
        <v>0</v>
      </c>
      <c r="AK16" s="325">
        <f t="shared" si="3"/>
        <v>0</v>
      </c>
      <c r="AL16" s="326">
        <f t="shared" si="10"/>
        <v>0</v>
      </c>
      <c r="AM16" s="312">
        <f t="shared" si="11"/>
        <v>0</v>
      </c>
      <c r="AN16" s="325">
        <f t="shared" si="19"/>
        <v>0</v>
      </c>
      <c r="AO16" s="325">
        <f t="shared" si="20"/>
        <v>0</v>
      </c>
      <c r="AP16" s="325">
        <f t="shared" si="12"/>
        <v>0</v>
      </c>
      <c r="AQ16" s="174">
        <f t="shared" si="13"/>
        <v>0</v>
      </c>
      <c r="AR16" s="312">
        <f t="shared" si="14"/>
        <v>0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N16" s="141"/>
    </row>
    <row r="17" spans="1:66" s="11" customFormat="1" ht="12" customHeight="1">
      <c r="A17" s="114">
        <v>10110013</v>
      </c>
      <c r="B17" s="74" t="str">
        <f t="shared" si="0"/>
        <v>10110013</v>
      </c>
      <c r="C17" s="62" t="s">
        <v>718</v>
      </c>
      <c r="D17" s="78" t="s">
        <v>184</v>
      </c>
      <c r="E17" s="78"/>
      <c r="F17" s="62"/>
      <c r="G17" s="78"/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/>
      <c r="V17" s="63">
        <f t="shared" si="1"/>
        <v>0</v>
      </c>
      <c r="W17" s="69"/>
      <c r="X17" s="68"/>
      <c r="Y17" s="82">
        <f t="shared" si="2"/>
        <v>0</v>
      </c>
      <c r="Z17" s="325">
        <f t="shared" si="2"/>
        <v>0</v>
      </c>
      <c r="AA17" s="325">
        <f t="shared" si="2"/>
        <v>0</v>
      </c>
      <c r="AB17" s="326">
        <f t="shared" si="6"/>
        <v>0</v>
      </c>
      <c r="AC17" s="312">
        <f t="shared" si="7"/>
        <v>0</v>
      </c>
      <c r="AD17" s="325">
        <f t="shared" si="15"/>
        <v>0</v>
      </c>
      <c r="AE17" s="329">
        <f t="shared" si="16"/>
        <v>0</v>
      </c>
      <c r="AF17" s="326">
        <f t="shared" si="17"/>
        <v>0</v>
      </c>
      <c r="AG17" s="174">
        <f t="shared" si="8"/>
        <v>0</v>
      </c>
      <c r="AH17" s="312">
        <f t="shared" si="9"/>
        <v>0</v>
      </c>
      <c r="AI17" s="324">
        <f t="shared" si="3"/>
        <v>0</v>
      </c>
      <c r="AJ17" s="325">
        <f t="shared" si="3"/>
        <v>0</v>
      </c>
      <c r="AK17" s="325">
        <f t="shared" si="3"/>
        <v>0</v>
      </c>
      <c r="AL17" s="326">
        <f t="shared" si="10"/>
        <v>0</v>
      </c>
      <c r="AM17" s="312">
        <f t="shared" si="11"/>
        <v>0</v>
      </c>
      <c r="AN17" s="325">
        <f t="shared" si="19"/>
        <v>0</v>
      </c>
      <c r="AO17" s="325">
        <f t="shared" si="20"/>
        <v>0</v>
      </c>
      <c r="AP17" s="325">
        <f t="shared" si="12"/>
        <v>0</v>
      </c>
      <c r="AQ17" s="174">
        <f t="shared" si="13"/>
        <v>0</v>
      </c>
      <c r="AR17" s="312">
        <f t="shared" si="14"/>
        <v>0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N17" s="141"/>
    </row>
    <row r="18" spans="1:66" s="11" customFormat="1" ht="12" customHeight="1">
      <c r="A18" s="114">
        <v>10110023</v>
      </c>
      <c r="B18" s="74" t="str">
        <f t="shared" si="0"/>
        <v>10110023</v>
      </c>
      <c r="C18" s="62" t="s">
        <v>1239</v>
      </c>
      <c r="D18" s="78" t="s">
        <v>184</v>
      </c>
      <c r="E18" s="78"/>
      <c r="F18" s="396">
        <v>42752</v>
      </c>
      <c r="G18" s="78"/>
      <c r="H18" s="63">
        <v>61226575.270000003</v>
      </c>
      <c r="I18" s="63">
        <v>60947594.880000003</v>
      </c>
      <c r="J18" s="63">
        <v>60668614.229999997</v>
      </c>
      <c r="K18" s="63">
        <v>60397780.009999998</v>
      </c>
      <c r="L18" s="63">
        <v>60126945.789999999</v>
      </c>
      <c r="M18" s="63">
        <v>59856111.57</v>
      </c>
      <c r="N18" s="63">
        <v>59585277.350000001</v>
      </c>
      <c r="O18" s="63">
        <v>59748826.590000004</v>
      </c>
      <c r="P18" s="63">
        <v>59477229.609999999</v>
      </c>
      <c r="Q18" s="63">
        <v>59205632.630000003</v>
      </c>
      <c r="R18" s="63">
        <v>58934035.649999999</v>
      </c>
      <c r="S18" s="63">
        <v>58662438.670000002</v>
      </c>
      <c r="T18" s="63">
        <v>58390841.689999998</v>
      </c>
      <c r="U18" s="63"/>
      <c r="V18" s="63">
        <f t="shared" si="1"/>
        <v>59784932.955000006</v>
      </c>
      <c r="W18" s="69"/>
      <c r="X18" s="68"/>
      <c r="Y18" s="82">
        <f t="shared" si="2"/>
        <v>0</v>
      </c>
      <c r="Z18" s="325">
        <f t="shared" si="2"/>
        <v>0</v>
      </c>
      <c r="AA18" s="325">
        <f t="shared" si="2"/>
        <v>0</v>
      </c>
      <c r="AB18" s="326">
        <f t="shared" si="6"/>
        <v>58390841.689999998</v>
      </c>
      <c r="AC18" s="312">
        <f t="shared" si="7"/>
        <v>0</v>
      </c>
      <c r="AD18" s="325">
        <f t="shared" si="15"/>
        <v>0</v>
      </c>
      <c r="AE18" s="329">
        <f t="shared" si="16"/>
        <v>0</v>
      </c>
      <c r="AF18" s="326">
        <f>IF($D18=AF$5,$T18,IF($D18=AF$4, $T18*$AL$2,0))</f>
        <v>58390841.689999998</v>
      </c>
      <c r="AG18" s="174">
        <f t="shared" si="8"/>
        <v>58390841.689999998</v>
      </c>
      <c r="AH18" s="312">
        <f t="shared" si="9"/>
        <v>0</v>
      </c>
      <c r="AI18" s="324">
        <f t="shared" si="3"/>
        <v>0</v>
      </c>
      <c r="AJ18" s="325">
        <f t="shared" si="3"/>
        <v>0</v>
      </c>
      <c r="AK18" s="325">
        <f t="shared" si="3"/>
        <v>0</v>
      </c>
      <c r="AL18" s="326">
        <f t="shared" si="10"/>
        <v>59784932.955000006</v>
      </c>
      <c r="AM18" s="312">
        <f t="shared" si="11"/>
        <v>0</v>
      </c>
      <c r="AN18" s="325">
        <f t="shared" si="19"/>
        <v>0</v>
      </c>
      <c r="AO18" s="325">
        <f t="shared" si="20"/>
        <v>0</v>
      </c>
      <c r="AP18" s="325">
        <f t="shared" si="12"/>
        <v>59784932.955000006</v>
      </c>
      <c r="AQ18" s="174">
        <f t="shared" si="13"/>
        <v>59784932.955000006</v>
      </c>
      <c r="AR18" s="312">
        <f t="shared" si="14"/>
        <v>0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 s="4"/>
      <c r="BH18" s="4"/>
      <c r="BI18" s="4"/>
      <c r="BJ18" s="4"/>
      <c r="BK18" s="4"/>
      <c r="BL18" s="4"/>
      <c r="BN18" s="141"/>
    </row>
    <row r="19" spans="1:66" s="11" customFormat="1" ht="12" customHeight="1">
      <c r="A19" s="184" t="s">
        <v>1897</v>
      </c>
      <c r="B19" s="185" t="str">
        <f t="shared" si="0"/>
        <v>10110031</v>
      </c>
      <c r="C19" s="179" t="s">
        <v>1889</v>
      </c>
      <c r="D19" s="180" t="s">
        <v>184</v>
      </c>
      <c r="E19" s="180"/>
      <c r="F19" s="223">
        <v>44469</v>
      </c>
      <c r="G19" s="180"/>
      <c r="H19" s="182">
        <v>43793113.93</v>
      </c>
      <c r="I19" s="182">
        <v>43608332.859999999</v>
      </c>
      <c r="J19" s="182">
        <v>43423551.789999999</v>
      </c>
      <c r="K19" s="182">
        <v>43238770.719999999</v>
      </c>
      <c r="L19" s="182">
        <v>43053989.649999999</v>
      </c>
      <c r="M19" s="182">
        <v>42869208.579999998</v>
      </c>
      <c r="N19" s="182">
        <v>42684427.509999998</v>
      </c>
      <c r="O19" s="182">
        <v>42499646.439999998</v>
      </c>
      <c r="P19" s="182">
        <v>42314865.369999997</v>
      </c>
      <c r="Q19" s="182">
        <v>42130084.299999997</v>
      </c>
      <c r="R19" s="182">
        <v>41945303.229999997</v>
      </c>
      <c r="S19" s="182">
        <v>41760522.159999996</v>
      </c>
      <c r="T19" s="182">
        <v>41575741.090000004</v>
      </c>
      <c r="U19" s="182"/>
      <c r="V19" s="182">
        <f t="shared" ref="V19" si="21">(H19+T19+SUM(I19:S19)*2)/24</f>
        <v>42684427.509999998</v>
      </c>
      <c r="W19" s="69"/>
      <c r="X19" s="338"/>
      <c r="Y19" s="82">
        <f t="shared" si="2"/>
        <v>0</v>
      </c>
      <c r="Z19" s="325">
        <f t="shared" si="2"/>
        <v>0</v>
      </c>
      <c r="AA19" s="325">
        <f t="shared" si="2"/>
        <v>0</v>
      </c>
      <c r="AB19" s="326">
        <f t="shared" ref="AB19" si="22">T19-SUM(Y19:AA19)</f>
        <v>41575741.090000004</v>
      </c>
      <c r="AC19" s="312">
        <f t="shared" ref="AC19" si="23">T19-SUM(Y19:AA19)-AB19</f>
        <v>0</v>
      </c>
      <c r="AD19" s="325">
        <f t="shared" si="15"/>
        <v>0</v>
      </c>
      <c r="AE19" s="329">
        <f t="shared" si="16"/>
        <v>0</v>
      </c>
      <c r="AF19" s="326">
        <f>IF($D19=AF$5,$T19,IF($D19=AF$4, $T19*$AL$2,0))</f>
        <v>41575741.090000004</v>
      </c>
      <c r="AG19" s="174">
        <f t="shared" ref="AG19" si="24">SUM(AD19:AF19)</f>
        <v>41575741.090000004</v>
      </c>
      <c r="AH19" s="312">
        <f t="shared" ref="AH19" si="25">AG19-AB19</f>
        <v>0</v>
      </c>
      <c r="AI19" s="324">
        <f t="shared" si="3"/>
        <v>0</v>
      </c>
      <c r="AJ19" s="325">
        <f t="shared" si="3"/>
        <v>0</v>
      </c>
      <c r="AK19" s="325">
        <f t="shared" si="3"/>
        <v>0</v>
      </c>
      <c r="AL19" s="326">
        <f t="shared" ref="AL19" si="26">V19-SUM(AI19:AK19)</f>
        <v>42684427.509999998</v>
      </c>
      <c r="AM19" s="312">
        <f t="shared" ref="AM19" si="27">V19-SUM(AI19:AK19)-AL19</f>
        <v>0</v>
      </c>
      <c r="AN19" s="325">
        <f t="shared" si="19"/>
        <v>0</v>
      </c>
      <c r="AO19" s="325">
        <f t="shared" si="20"/>
        <v>0</v>
      </c>
      <c r="AP19" s="325">
        <f t="shared" si="12"/>
        <v>42684427.509999998</v>
      </c>
      <c r="AQ19" s="174">
        <f t="shared" ref="AQ19" si="28">SUM(AN19:AP19)</f>
        <v>42684427.509999998</v>
      </c>
      <c r="AR19" s="312">
        <f t="shared" ref="AR19" si="29">AQ19-AL19</f>
        <v>0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 s="4"/>
      <c r="BH19" s="4"/>
      <c r="BI19" s="4"/>
      <c r="BJ19" s="4"/>
      <c r="BK19" s="4"/>
      <c r="BL19" s="4"/>
      <c r="BN19" s="141"/>
    </row>
    <row r="20" spans="1:66" s="11" customFormat="1" ht="12" customHeight="1">
      <c r="A20" s="120">
        <v>10199911</v>
      </c>
      <c r="B20" s="74" t="str">
        <f t="shared" si="0"/>
        <v>10199911</v>
      </c>
      <c r="C20" s="62" t="s">
        <v>1842</v>
      </c>
      <c r="D20" s="78" t="s">
        <v>1137</v>
      </c>
      <c r="E20" s="78"/>
      <c r="F20" s="396">
        <v>44196</v>
      </c>
      <c r="G20" s="78"/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/>
      <c r="V20" s="63">
        <f t="shared" si="1"/>
        <v>0</v>
      </c>
      <c r="W20" s="69" t="s">
        <v>633</v>
      </c>
      <c r="X20" s="338"/>
      <c r="Y20" s="82">
        <f t="shared" si="2"/>
        <v>0</v>
      </c>
      <c r="Z20" s="325">
        <f t="shared" si="2"/>
        <v>0</v>
      </c>
      <c r="AA20" s="325">
        <f t="shared" si="2"/>
        <v>0</v>
      </c>
      <c r="AB20" s="326">
        <f t="shared" ref="AB20:AB21" si="30">T20-SUM(Y20:AA20)</f>
        <v>0</v>
      </c>
      <c r="AC20" s="312">
        <f t="shared" ref="AC20:AC21" si="31">T20-SUM(Y20:AA20)-AB20</f>
        <v>0</v>
      </c>
      <c r="AD20" s="325">
        <f t="shared" si="15"/>
        <v>0</v>
      </c>
      <c r="AE20" s="329">
        <f t="shared" si="16"/>
        <v>0</v>
      </c>
      <c r="AF20" s="326">
        <f t="shared" ref="AF20:AF21" si="32">IF($D20=AF$5,$T20,IF($D20=AF$4, $T20*$AL$2,0))</f>
        <v>0</v>
      </c>
      <c r="AG20" s="174">
        <f t="shared" ref="AG20:AG21" si="33">SUM(AD20:AF20)</f>
        <v>0</v>
      </c>
      <c r="AH20" s="312">
        <f t="shared" ref="AH20:AH21" si="34">AG20-AB20</f>
        <v>0</v>
      </c>
      <c r="AI20" s="324">
        <f t="shared" si="3"/>
        <v>0</v>
      </c>
      <c r="AJ20" s="325">
        <f t="shared" si="3"/>
        <v>0</v>
      </c>
      <c r="AK20" s="325">
        <f t="shared" si="3"/>
        <v>0</v>
      </c>
      <c r="AL20" s="326">
        <f t="shared" ref="AL20:AL21" si="35">V20-SUM(AI20:AK20)</f>
        <v>0</v>
      </c>
      <c r="AM20" s="312">
        <f t="shared" ref="AM20:AM21" si="36">V20-SUM(AI20:AK20)-AL20</f>
        <v>0</v>
      </c>
      <c r="AN20" s="325">
        <f t="shared" si="19"/>
        <v>0</v>
      </c>
      <c r="AO20" s="325">
        <f t="shared" si="20"/>
        <v>0</v>
      </c>
      <c r="AP20" s="325">
        <f t="shared" si="12"/>
        <v>0</v>
      </c>
      <c r="AQ20" s="174">
        <f t="shared" ref="AQ20:AQ21" si="37">SUM(AN20:AP20)</f>
        <v>0</v>
      </c>
      <c r="AR20" s="312">
        <f t="shared" ref="AR20:AR21" si="38">AQ20-AL20</f>
        <v>0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 s="4"/>
      <c r="BH20" s="4"/>
      <c r="BI20" s="4"/>
      <c r="BJ20" s="4"/>
      <c r="BK20" s="4"/>
      <c r="BL20" s="4"/>
      <c r="BN20" s="141"/>
    </row>
    <row r="21" spans="1:66" s="11" customFormat="1" ht="12" customHeight="1">
      <c r="A21" s="120">
        <v>10199921</v>
      </c>
      <c r="B21" s="74" t="str">
        <f t="shared" si="0"/>
        <v>10199921</v>
      </c>
      <c r="C21" s="62" t="s">
        <v>1843</v>
      </c>
      <c r="D21" s="78" t="s">
        <v>184</v>
      </c>
      <c r="E21" s="78"/>
      <c r="F21" s="396">
        <v>44196</v>
      </c>
      <c r="G21" s="78"/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/>
      <c r="V21" s="63">
        <f t="shared" si="1"/>
        <v>0</v>
      </c>
      <c r="W21" s="69"/>
      <c r="X21" s="338"/>
      <c r="Y21" s="82">
        <f t="shared" si="2"/>
        <v>0</v>
      </c>
      <c r="Z21" s="325">
        <f t="shared" si="2"/>
        <v>0</v>
      </c>
      <c r="AA21" s="325">
        <f t="shared" si="2"/>
        <v>0</v>
      </c>
      <c r="AB21" s="326">
        <f t="shared" si="30"/>
        <v>0</v>
      </c>
      <c r="AC21" s="312">
        <f t="shared" si="31"/>
        <v>0</v>
      </c>
      <c r="AD21" s="325">
        <f t="shared" si="15"/>
        <v>0</v>
      </c>
      <c r="AE21" s="329">
        <f t="shared" si="16"/>
        <v>0</v>
      </c>
      <c r="AF21" s="326">
        <f t="shared" si="32"/>
        <v>0</v>
      </c>
      <c r="AG21" s="174">
        <f t="shared" si="33"/>
        <v>0</v>
      </c>
      <c r="AH21" s="312">
        <f t="shared" si="34"/>
        <v>0</v>
      </c>
      <c r="AI21" s="324">
        <f t="shared" si="3"/>
        <v>0</v>
      </c>
      <c r="AJ21" s="325">
        <f t="shared" si="3"/>
        <v>0</v>
      </c>
      <c r="AK21" s="325">
        <f t="shared" si="3"/>
        <v>0</v>
      </c>
      <c r="AL21" s="326">
        <f t="shared" si="35"/>
        <v>0</v>
      </c>
      <c r="AM21" s="312">
        <f t="shared" si="36"/>
        <v>0</v>
      </c>
      <c r="AN21" s="325">
        <f t="shared" si="19"/>
        <v>0</v>
      </c>
      <c r="AO21" s="325">
        <f t="shared" si="20"/>
        <v>0</v>
      </c>
      <c r="AP21" s="325">
        <f t="shared" si="12"/>
        <v>0</v>
      </c>
      <c r="AQ21" s="174">
        <f t="shared" si="37"/>
        <v>0</v>
      </c>
      <c r="AR21" s="312">
        <f t="shared" si="38"/>
        <v>0</v>
      </c>
      <c r="AT21"/>
      <c r="AU21"/>
      <c r="AV21"/>
      <c r="AW21"/>
      <c r="AX21"/>
      <c r="AY21"/>
      <c r="AZ21"/>
      <c r="BA21"/>
      <c r="BB21"/>
      <c r="BC21"/>
      <c r="BD21"/>
      <c r="BE21"/>
      <c r="BF21"/>
      <c r="BG21" s="4"/>
      <c r="BH21" s="4"/>
      <c r="BI21" s="4"/>
      <c r="BJ21" s="4"/>
      <c r="BK21" s="4"/>
      <c r="BL21" s="4"/>
      <c r="BN21" s="141"/>
    </row>
    <row r="22" spans="1:66" s="11" customFormat="1" ht="12" customHeight="1">
      <c r="A22" s="113">
        <v>10500501</v>
      </c>
      <c r="B22" s="141" t="str">
        <f t="shared" si="0"/>
        <v>10500501</v>
      </c>
      <c r="C22" s="62" t="s">
        <v>287</v>
      </c>
      <c r="D22" s="78" t="s">
        <v>1137</v>
      </c>
      <c r="E22" s="78"/>
      <c r="F22" s="62"/>
      <c r="G22" s="78"/>
      <c r="H22" s="63">
        <v>38798123.880000003</v>
      </c>
      <c r="I22" s="63">
        <v>38798176.530000001</v>
      </c>
      <c r="J22" s="63">
        <v>38798229.18</v>
      </c>
      <c r="K22" s="63">
        <v>38798334.479999997</v>
      </c>
      <c r="L22" s="63">
        <v>38798334.479999997</v>
      </c>
      <c r="M22" s="63">
        <v>38798966.340000004</v>
      </c>
      <c r="N22" s="63">
        <v>38800440.659999996</v>
      </c>
      <c r="O22" s="63">
        <v>38801125.170000002</v>
      </c>
      <c r="P22" s="63">
        <v>38802283.560000002</v>
      </c>
      <c r="Q22" s="63">
        <v>38802915.420000002</v>
      </c>
      <c r="R22" s="63">
        <v>38856381.350000001</v>
      </c>
      <c r="S22" s="63">
        <v>38856486.649999999</v>
      </c>
      <c r="T22" s="63">
        <v>38857747.25</v>
      </c>
      <c r="U22" s="63"/>
      <c r="V22" s="63">
        <f t="shared" si="1"/>
        <v>38811634.115416668</v>
      </c>
      <c r="W22" s="69">
        <v>14</v>
      </c>
      <c r="X22" s="68"/>
      <c r="Y22" s="82">
        <f t="shared" si="2"/>
        <v>0</v>
      </c>
      <c r="Z22" s="325">
        <f t="shared" si="2"/>
        <v>0</v>
      </c>
      <c r="AA22" s="325">
        <f t="shared" si="2"/>
        <v>0</v>
      </c>
      <c r="AB22" s="326">
        <f t="shared" si="6"/>
        <v>38857747.25</v>
      </c>
      <c r="AC22" s="312">
        <f t="shared" si="7"/>
        <v>0</v>
      </c>
      <c r="AD22" s="325">
        <f t="shared" si="15"/>
        <v>38857747.25</v>
      </c>
      <c r="AE22" s="329">
        <f t="shared" si="16"/>
        <v>0</v>
      </c>
      <c r="AF22" s="326">
        <f t="shared" si="17"/>
        <v>0</v>
      </c>
      <c r="AG22" s="174">
        <f t="shared" si="8"/>
        <v>38857747.25</v>
      </c>
      <c r="AH22" s="312">
        <f t="shared" si="9"/>
        <v>0</v>
      </c>
      <c r="AI22" s="324">
        <f t="shared" si="3"/>
        <v>0</v>
      </c>
      <c r="AJ22" s="325">
        <f t="shared" si="3"/>
        <v>0</v>
      </c>
      <c r="AK22" s="325">
        <f t="shared" si="3"/>
        <v>0</v>
      </c>
      <c r="AL22" s="326">
        <f t="shared" si="10"/>
        <v>38811634.115416668</v>
      </c>
      <c r="AM22" s="312">
        <f t="shared" si="11"/>
        <v>0</v>
      </c>
      <c r="AN22" s="325">
        <f t="shared" si="19"/>
        <v>38811634.115416668</v>
      </c>
      <c r="AO22" s="325">
        <f t="shared" si="20"/>
        <v>0</v>
      </c>
      <c r="AP22" s="325">
        <f t="shared" si="12"/>
        <v>0</v>
      </c>
      <c r="AQ22" s="174">
        <f t="shared" si="13"/>
        <v>38811634.115416668</v>
      </c>
      <c r="AR22" s="312">
        <f t="shared" si="14"/>
        <v>0</v>
      </c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N22" s="141"/>
    </row>
    <row r="23" spans="1:66" s="11" customFormat="1" ht="12" customHeight="1">
      <c r="A23" s="113">
        <v>10500502</v>
      </c>
      <c r="B23" s="141" t="str">
        <f t="shared" si="0"/>
        <v>10500502</v>
      </c>
      <c r="C23" s="62" t="s">
        <v>288</v>
      </c>
      <c r="D23" s="78" t="s">
        <v>1138</v>
      </c>
      <c r="E23" s="78"/>
      <c r="F23" s="62"/>
      <c r="G23" s="78"/>
      <c r="H23" s="63">
        <v>7374233.6200000001</v>
      </c>
      <c r="I23" s="63">
        <v>7374233.6200000001</v>
      </c>
      <c r="J23" s="63">
        <v>7374233.6200000001</v>
      </c>
      <c r="K23" s="63">
        <v>7374233.6200000001</v>
      </c>
      <c r="L23" s="63">
        <v>7374233.6200000001</v>
      </c>
      <c r="M23" s="63">
        <v>7374233.6200000001</v>
      </c>
      <c r="N23" s="63">
        <v>7374233.6200000001</v>
      </c>
      <c r="O23" s="63">
        <v>7374233.6200000001</v>
      </c>
      <c r="P23" s="63">
        <v>7374233.6200000001</v>
      </c>
      <c r="Q23" s="63">
        <v>7374233.6200000001</v>
      </c>
      <c r="R23" s="63">
        <v>7374233.6200000001</v>
      </c>
      <c r="S23" s="63">
        <v>7374233.6200000001</v>
      </c>
      <c r="T23" s="63">
        <v>7374233.6200000001</v>
      </c>
      <c r="U23" s="63"/>
      <c r="V23" s="63">
        <f t="shared" si="1"/>
        <v>7374233.6200000001</v>
      </c>
      <c r="W23" s="69"/>
      <c r="X23" s="69">
        <v>1</v>
      </c>
      <c r="Y23" s="82">
        <f t="shared" si="2"/>
        <v>0</v>
      </c>
      <c r="Z23" s="325">
        <f t="shared" si="2"/>
        <v>0</v>
      </c>
      <c r="AA23" s="325">
        <f t="shared" si="2"/>
        <v>0</v>
      </c>
      <c r="AB23" s="326">
        <f t="shared" si="6"/>
        <v>7374233.6200000001</v>
      </c>
      <c r="AC23" s="312">
        <f t="shared" si="7"/>
        <v>0</v>
      </c>
      <c r="AD23" s="325">
        <f t="shared" si="15"/>
        <v>0</v>
      </c>
      <c r="AE23" s="329">
        <f t="shared" si="16"/>
        <v>7374233.6200000001</v>
      </c>
      <c r="AF23" s="326">
        <f t="shared" si="17"/>
        <v>0</v>
      </c>
      <c r="AG23" s="174">
        <f t="shared" si="8"/>
        <v>7374233.6200000001</v>
      </c>
      <c r="AH23" s="312">
        <f t="shared" si="9"/>
        <v>0</v>
      </c>
      <c r="AI23" s="324">
        <f t="shared" si="3"/>
        <v>0</v>
      </c>
      <c r="AJ23" s="325">
        <f t="shared" si="3"/>
        <v>0</v>
      </c>
      <c r="AK23" s="325">
        <f t="shared" si="3"/>
        <v>0</v>
      </c>
      <c r="AL23" s="326">
        <f t="shared" si="10"/>
        <v>7374233.6200000001</v>
      </c>
      <c r="AM23" s="312">
        <f t="shared" si="11"/>
        <v>0</v>
      </c>
      <c r="AN23" s="325">
        <f t="shared" si="19"/>
        <v>0</v>
      </c>
      <c r="AO23" s="325">
        <f t="shared" si="20"/>
        <v>7374233.6200000001</v>
      </c>
      <c r="AP23" s="325">
        <f t="shared" si="12"/>
        <v>0</v>
      </c>
      <c r="AQ23" s="174">
        <f t="shared" si="13"/>
        <v>7374233.6200000001</v>
      </c>
      <c r="AR23" s="312">
        <f t="shared" si="14"/>
        <v>0</v>
      </c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N23" s="141"/>
    </row>
    <row r="24" spans="1:66" s="11" customFormat="1" ht="12" customHeight="1">
      <c r="A24" s="256">
        <v>10500503</v>
      </c>
      <c r="B24" s="257" t="str">
        <f t="shared" si="0"/>
        <v>10500503</v>
      </c>
      <c r="C24" s="62" t="s">
        <v>362</v>
      </c>
      <c r="D24" s="78" t="s">
        <v>1727</v>
      </c>
      <c r="E24" s="78"/>
      <c r="F24" s="62"/>
      <c r="G24" s="78"/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/>
      <c r="V24" s="63">
        <f t="shared" si="1"/>
        <v>0</v>
      </c>
      <c r="W24" s="69" t="s">
        <v>631</v>
      </c>
      <c r="X24" s="68" t="s">
        <v>421</v>
      </c>
      <c r="Y24" s="82">
        <f t="shared" si="2"/>
        <v>0</v>
      </c>
      <c r="Z24" s="325">
        <f t="shared" si="2"/>
        <v>0</v>
      </c>
      <c r="AA24" s="325">
        <f t="shared" si="2"/>
        <v>0</v>
      </c>
      <c r="AB24" s="326">
        <f t="shared" si="6"/>
        <v>0</v>
      </c>
      <c r="AC24" s="312">
        <f t="shared" si="7"/>
        <v>0</v>
      </c>
      <c r="AD24" s="325">
        <f>IF($D24=AD$5,$T24,IF($D24=AD$4, $T24*$AK$1,0))</f>
        <v>0</v>
      </c>
      <c r="AE24" s="329">
        <f t="shared" si="16"/>
        <v>0</v>
      </c>
      <c r="AF24" s="326">
        <f t="shared" si="17"/>
        <v>0</v>
      </c>
      <c r="AG24" s="174">
        <f t="shared" si="8"/>
        <v>0</v>
      </c>
      <c r="AH24" s="312">
        <f t="shared" si="9"/>
        <v>0</v>
      </c>
      <c r="AI24" s="324">
        <f t="shared" si="3"/>
        <v>0</v>
      </c>
      <c r="AJ24" s="325">
        <f t="shared" si="3"/>
        <v>0</v>
      </c>
      <c r="AK24" s="325">
        <f t="shared" si="3"/>
        <v>0</v>
      </c>
      <c r="AL24" s="326">
        <f t="shared" si="10"/>
        <v>0</v>
      </c>
      <c r="AM24" s="312">
        <f t="shared" si="11"/>
        <v>0</v>
      </c>
      <c r="AN24" s="325">
        <f t="shared" si="19"/>
        <v>0</v>
      </c>
      <c r="AO24" s="325">
        <f t="shared" si="20"/>
        <v>0</v>
      </c>
      <c r="AP24" s="325">
        <f t="shared" si="12"/>
        <v>0</v>
      </c>
      <c r="AQ24" s="174">
        <f t="shared" si="13"/>
        <v>0</v>
      </c>
      <c r="AR24" s="312">
        <f t="shared" si="14"/>
        <v>0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N24" s="141"/>
    </row>
    <row r="25" spans="1:66" s="11" customFormat="1" ht="12" customHeight="1">
      <c r="A25" s="113">
        <v>10600501</v>
      </c>
      <c r="B25" s="141" t="str">
        <f t="shared" si="0"/>
        <v>10600501</v>
      </c>
      <c r="C25" s="62" t="s">
        <v>289</v>
      </c>
      <c r="D25" s="78" t="s">
        <v>1137</v>
      </c>
      <c r="E25" s="78"/>
      <c r="F25" s="62"/>
      <c r="G25" s="78"/>
      <c r="H25" s="63">
        <v>207606428</v>
      </c>
      <c r="I25" s="63">
        <v>220134416.00999999</v>
      </c>
      <c r="J25" s="63">
        <v>223998233.16</v>
      </c>
      <c r="K25" s="63">
        <v>216415597.02000001</v>
      </c>
      <c r="L25" s="63">
        <v>228101943.08000001</v>
      </c>
      <c r="M25" s="63">
        <v>229894721.91</v>
      </c>
      <c r="N25" s="63">
        <v>243006063.22999999</v>
      </c>
      <c r="O25" s="63">
        <v>243870684.86000001</v>
      </c>
      <c r="P25" s="63">
        <v>261012861.78999999</v>
      </c>
      <c r="Q25" s="63">
        <v>270529356.88</v>
      </c>
      <c r="R25" s="63">
        <v>268514038.02999997</v>
      </c>
      <c r="S25" s="63">
        <v>276544319.97000003</v>
      </c>
      <c r="T25" s="63">
        <v>342443904.23000002</v>
      </c>
      <c r="U25" s="63"/>
      <c r="V25" s="63">
        <f t="shared" si="1"/>
        <v>246420616.8379167</v>
      </c>
      <c r="W25" s="69" t="s">
        <v>188</v>
      </c>
      <c r="X25" s="68"/>
      <c r="Y25" s="82">
        <f t="shared" si="2"/>
        <v>0</v>
      </c>
      <c r="Z25" s="325">
        <f t="shared" si="2"/>
        <v>0</v>
      </c>
      <c r="AA25" s="325">
        <f t="shared" si="2"/>
        <v>0</v>
      </c>
      <c r="AB25" s="326">
        <f t="shared" si="6"/>
        <v>342443904.23000002</v>
      </c>
      <c r="AC25" s="312">
        <f t="shared" si="7"/>
        <v>0</v>
      </c>
      <c r="AD25" s="325">
        <f>IF($D25=AD$5,$T25,IF($D25=AD$4, $T25*$AK$1,0))</f>
        <v>342443904.23000002</v>
      </c>
      <c r="AE25" s="329">
        <f t="shared" si="16"/>
        <v>0</v>
      </c>
      <c r="AF25" s="326">
        <f t="shared" si="17"/>
        <v>0</v>
      </c>
      <c r="AG25" s="174">
        <f t="shared" si="8"/>
        <v>342443904.23000002</v>
      </c>
      <c r="AH25" s="312">
        <f t="shared" si="9"/>
        <v>0</v>
      </c>
      <c r="AI25" s="324">
        <f t="shared" si="3"/>
        <v>0</v>
      </c>
      <c r="AJ25" s="325">
        <f t="shared" si="3"/>
        <v>0</v>
      </c>
      <c r="AK25" s="325">
        <f t="shared" si="3"/>
        <v>0</v>
      </c>
      <c r="AL25" s="326">
        <f t="shared" si="10"/>
        <v>246420616.8379167</v>
      </c>
      <c r="AM25" s="312">
        <f t="shared" si="11"/>
        <v>0</v>
      </c>
      <c r="AN25" s="325">
        <f t="shared" si="19"/>
        <v>246420616.8379167</v>
      </c>
      <c r="AO25" s="325">
        <f t="shared" si="20"/>
        <v>0</v>
      </c>
      <c r="AP25" s="325">
        <f t="shared" si="12"/>
        <v>0</v>
      </c>
      <c r="AQ25" s="174">
        <f t="shared" si="13"/>
        <v>246420616.8379167</v>
      </c>
      <c r="AR25" s="312">
        <f t="shared" si="14"/>
        <v>0</v>
      </c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N25" s="276"/>
    </row>
    <row r="26" spans="1:66" s="11" customFormat="1" ht="12" customHeight="1">
      <c r="A26" s="113">
        <v>10600502</v>
      </c>
      <c r="B26" s="141" t="str">
        <f t="shared" si="0"/>
        <v>10600502</v>
      </c>
      <c r="C26" s="62" t="s">
        <v>290</v>
      </c>
      <c r="D26" s="78" t="s">
        <v>1138</v>
      </c>
      <c r="E26" s="78"/>
      <c r="F26" s="62"/>
      <c r="G26" s="78"/>
      <c r="H26" s="63">
        <v>82986885.659999996</v>
      </c>
      <c r="I26" s="63">
        <v>79625479.280000001</v>
      </c>
      <c r="J26" s="63">
        <v>320976144.5</v>
      </c>
      <c r="K26" s="63">
        <v>314102885.29000002</v>
      </c>
      <c r="L26" s="63">
        <v>316027901.98000002</v>
      </c>
      <c r="M26" s="63">
        <v>323074794.24000001</v>
      </c>
      <c r="N26" s="63">
        <v>332464674.43000001</v>
      </c>
      <c r="O26" s="63">
        <v>336406810.86000001</v>
      </c>
      <c r="P26" s="63">
        <v>345685089.06999999</v>
      </c>
      <c r="Q26" s="63">
        <v>347064803.13999999</v>
      </c>
      <c r="R26" s="63">
        <v>349957544.88999999</v>
      </c>
      <c r="S26" s="63">
        <v>354748411.06</v>
      </c>
      <c r="T26" s="63">
        <v>355745484.33999997</v>
      </c>
      <c r="U26" s="63"/>
      <c r="V26" s="63">
        <f t="shared" si="1"/>
        <v>303291726.97833329</v>
      </c>
      <c r="W26" s="69"/>
      <c r="X26" s="69">
        <v>1</v>
      </c>
      <c r="Y26" s="82">
        <f t="shared" si="2"/>
        <v>0</v>
      </c>
      <c r="Z26" s="325">
        <f t="shared" si="2"/>
        <v>0</v>
      </c>
      <c r="AA26" s="325">
        <f t="shared" si="2"/>
        <v>0</v>
      </c>
      <c r="AB26" s="326">
        <f t="shared" si="6"/>
        <v>355745484.33999997</v>
      </c>
      <c r="AC26" s="312">
        <f t="shared" si="7"/>
        <v>0</v>
      </c>
      <c r="AD26" s="325">
        <f t="shared" ref="AD26:AD95" si="39">IF($D26=AD$5,$T26,IF($D26=AD$4, $T26*$AK$1,0))</f>
        <v>0</v>
      </c>
      <c r="AE26" s="329">
        <f t="shared" si="16"/>
        <v>355745484.33999997</v>
      </c>
      <c r="AF26" s="326">
        <f t="shared" si="17"/>
        <v>0</v>
      </c>
      <c r="AG26" s="174">
        <f t="shared" si="8"/>
        <v>355745484.33999997</v>
      </c>
      <c r="AH26" s="312">
        <f t="shared" si="9"/>
        <v>0</v>
      </c>
      <c r="AI26" s="324">
        <f t="shared" si="3"/>
        <v>0</v>
      </c>
      <c r="AJ26" s="325">
        <f t="shared" si="3"/>
        <v>0</v>
      </c>
      <c r="AK26" s="325">
        <f t="shared" si="3"/>
        <v>0</v>
      </c>
      <c r="AL26" s="326">
        <f t="shared" si="10"/>
        <v>303291726.97833329</v>
      </c>
      <c r="AM26" s="312">
        <f t="shared" si="11"/>
        <v>0</v>
      </c>
      <c r="AN26" s="325">
        <f t="shared" si="19"/>
        <v>0</v>
      </c>
      <c r="AO26" s="325">
        <f t="shared" si="20"/>
        <v>303291726.97833329</v>
      </c>
      <c r="AP26" s="325">
        <f t="shared" si="12"/>
        <v>0</v>
      </c>
      <c r="AQ26" s="174">
        <f t="shared" si="13"/>
        <v>303291726.97833329</v>
      </c>
      <c r="AR26" s="312">
        <f t="shared" si="14"/>
        <v>0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N26" s="276"/>
    </row>
    <row r="27" spans="1:66" s="11" customFormat="1" ht="12" customHeight="1">
      <c r="A27" s="113">
        <v>10600503</v>
      </c>
      <c r="B27" s="141" t="str">
        <f t="shared" si="0"/>
        <v>10600503</v>
      </c>
      <c r="C27" s="62" t="s">
        <v>348</v>
      </c>
      <c r="D27" s="78" t="s">
        <v>1727</v>
      </c>
      <c r="E27" s="78"/>
      <c r="F27" s="62"/>
      <c r="G27" s="78"/>
      <c r="H27" s="63">
        <v>18892108.82</v>
      </c>
      <c r="I27" s="63">
        <v>19598643.420000002</v>
      </c>
      <c r="J27" s="63">
        <v>20180924.960000001</v>
      </c>
      <c r="K27" s="63">
        <v>16171194.27</v>
      </c>
      <c r="L27" s="63">
        <v>16435314.57</v>
      </c>
      <c r="M27" s="63">
        <v>16189308.32</v>
      </c>
      <c r="N27" s="63">
        <v>18722408.829999998</v>
      </c>
      <c r="O27" s="63">
        <v>18780241.449999999</v>
      </c>
      <c r="P27" s="63">
        <v>18862822.420000002</v>
      </c>
      <c r="Q27" s="63">
        <v>24176799.079999998</v>
      </c>
      <c r="R27" s="63">
        <v>17709360.949999999</v>
      </c>
      <c r="S27" s="63">
        <v>17935321.25</v>
      </c>
      <c r="T27" s="63">
        <v>25193759.300000001</v>
      </c>
      <c r="U27" s="63"/>
      <c r="V27" s="63">
        <f t="shared" si="1"/>
        <v>18900439.465</v>
      </c>
      <c r="W27" s="69" t="s">
        <v>189</v>
      </c>
      <c r="X27" s="68" t="s">
        <v>421</v>
      </c>
      <c r="Y27" s="82">
        <f t="shared" si="2"/>
        <v>0</v>
      </c>
      <c r="Z27" s="325">
        <f t="shared" si="2"/>
        <v>0</v>
      </c>
      <c r="AA27" s="325">
        <f t="shared" si="2"/>
        <v>0</v>
      </c>
      <c r="AB27" s="326">
        <f t="shared" si="6"/>
        <v>25193759.300000001</v>
      </c>
      <c r="AC27" s="312">
        <f t="shared" si="7"/>
        <v>0</v>
      </c>
      <c r="AD27" s="325">
        <f t="shared" si="39"/>
        <v>16542222.356379999</v>
      </c>
      <c r="AE27" s="329">
        <f t="shared" si="16"/>
        <v>8651536.94362</v>
      </c>
      <c r="AF27" s="326">
        <f t="shared" si="17"/>
        <v>0</v>
      </c>
      <c r="AG27" s="174">
        <f t="shared" si="8"/>
        <v>25193759.299999997</v>
      </c>
      <c r="AH27" s="312">
        <f t="shared" si="9"/>
        <v>0</v>
      </c>
      <c r="AI27" s="324">
        <f t="shared" si="3"/>
        <v>0</v>
      </c>
      <c r="AJ27" s="325">
        <f t="shared" si="3"/>
        <v>0</v>
      </c>
      <c r="AK27" s="325">
        <f t="shared" si="3"/>
        <v>0</v>
      </c>
      <c r="AL27" s="326">
        <f t="shared" si="10"/>
        <v>18900439.465</v>
      </c>
      <c r="AM27" s="312">
        <f t="shared" si="11"/>
        <v>0</v>
      </c>
      <c r="AN27" s="325">
        <f t="shared" si="19"/>
        <v>12410028.552718999</v>
      </c>
      <c r="AO27" s="325">
        <f t="shared" si="20"/>
        <v>6490410.9122810001</v>
      </c>
      <c r="AP27" s="325">
        <f t="shared" si="12"/>
        <v>0</v>
      </c>
      <c r="AQ27" s="174">
        <f t="shared" si="13"/>
        <v>18900439.465</v>
      </c>
      <c r="AR27" s="312">
        <f t="shared" si="14"/>
        <v>0</v>
      </c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N27" s="276"/>
    </row>
    <row r="28" spans="1:66" s="11" customFormat="1" ht="12" customHeight="1">
      <c r="A28" s="375" t="s">
        <v>1874</v>
      </c>
      <c r="B28" s="376" t="str">
        <f t="shared" ref="B28" si="40">TEXT(A28,"##")</f>
        <v>10600601</v>
      </c>
      <c r="C28" s="179" t="s">
        <v>1087</v>
      </c>
      <c r="D28" s="180" t="s">
        <v>1137</v>
      </c>
      <c r="E28" s="180"/>
      <c r="F28" s="223">
        <v>44377</v>
      </c>
      <c r="G28" s="180"/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/>
      <c r="V28" s="182">
        <f t="shared" ref="V28" si="41">(H28+T28+SUM(I28:S28)*2)/24</f>
        <v>0</v>
      </c>
      <c r="W28" s="206" t="s">
        <v>188</v>
      </c>
      <c r="X28" s="219"/>
      <c r="Y28" s="82">
        <f t="shared" si="2"/>
        <v>0</v>
      </c>
      <c r="Z28" s="325">
        <f t="shared" si="2"/>
        <v>0</v>
      </c>
      <c r="AA28" s="325">
        <f t="shared" si="2"/>
        <v>0</v>
      </c>
      <c r="AB28" s="326">
        <f t="shared" ref="AB28" si="42">T28-SUM(Y28:AA28)</f>
        <v>0</v>
      </c>
      <c r="AC28" s="312">
        <f t="shared" ref="AC28" si="43">T28-SUM(Y28:AA28)-AB28</f>
        <v>0</v>
      </c>
      <c r="AD28" s="325">
        <f t="shared" si="39"/>
        <v>0</v>
      </c>
      <c r="AE28" s="329">
        <f t="shared" si="16"/>
        <v>0</v>
      </c>
      <c r="AF28" s="326">
        <f t="shared" si="17"/>
        <v>0</v>
      </c>
      <c r="AG28" s="174">
        <f t="shared" ref="AG28" si="44">SUM(AD28:AF28)</f>
        <v>0</v>
      </c>
      <c r="AH28" s="312">
        <f t="shared" ref="AH28" si="45">AG28-AB28</f>
        <v>0</v>
      </c>
      <c r="AI28" s="324">
        <f t="shared" si="3"/>
        <v>0</v>
      </c>
      <c r="AJ28" s="325">
        <f t="shared" si="3"/>
        <v>0</v>
      </c>
      <c r="AK28" s="325">
        <f t="shared" si="3"/>
        <v>0</v>
      </c>
      <c r="AL28" s="326">
        <f t="shared" ref="AL28" si="46">V28-SUM(AI28:AK28)</f>
        <v>0</v>
      </c>
      <c r="AM28" s="312">
        <f t="shared" ref="AM28" si="47">V28-SUM(AI28:AK28)-AL28</f>
        <v>0</v>
      </c>
      <c r="AN28" s="325">
        <f t="shared" si="19"/>
        <v>0</v>
      </c>
      <c r="AO28" s="325">
        <f t="shared" si="20"/>
        <v>0</v>
      </c>
      <c r="AP28" s="325">
        <f t="shared" si="12"/>
        <v>0</v>
      </c>
      <c r="AQ28" s="174">
        <f t="shared" ref="AQ28" si="48">SUM(AN28:AP28)</f>
        <v>0</v>
      </c>
      <c r="AR28" s="312">
        <f t="shared" ref="AR28" si="49">AQ28-AL28</f>
        <v>0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N28" s="276"/>
    </row>
    <row r="29" spans="1:66" s="11" customFormat="1" ht="12" customHeight="1">
      <c r="A29" s="113">
        <v>10600602</v>
      </c>
      <c r="B29" s="141" t="str">
        <f t="shared" si="0"/>
        <v>10600602</v>
      </c>
      <c r="C29" s="62" t="s">
        <v>1088</v>
      </c>
      <c r="D29" s="78" t="s">
        <v>1138</v>
      </c>
      <c r="E29" s="78"/>
      <c r="F29" s="62"/>
      <c r="G29" s="78"/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/>
      <c r="V29" s="63">
        <f t="shared" si="1"/>
        <v>0</v>
      </c>
      <c r="W29" s="69"/>
      <c r="X29" s="68" t="s">
        <v>187</v>
      </c>
      <c r="Y29" s="82">
        <f t="shared" si="2"/>
        <v>0</v>
      </c>
      <c r="Z29" s="325">
        <f t="shared" si="2"/>
        <v>0</v>
      </c>
      <c r="AA29" s="325">
        <f t="shared" si="2"/>
        <v>0</v>
      </c>
      <c r="AB29" s="326">
        <f t="shared" si="6"/>
        <v>0</v>
      </c>
      <c r="AC29" s="312">
        <f t="shared" si="7"/>
        <v>0</v>
      </c>
      <c r="AD29" s="325">
        <f t="shared" si="39"/>
        <v>0</v>
      </c>
      <c r="AE29" s="329">
        <f t="shared" si="16"/>
        <v>0</v>
      </c>
      <c r="AF29" s="326">
        <f t="shared" si="17"/>
        <v>0</v>
      </c>
      <c r="AG29" s="174">
        <f t="shared" ref="AG29" si="50">SUM(AD29:AF29)</f>
        <v>0</v>
      </c>
      <c r="AH29" s="312">
        <f t="shared" si="9"/>
        <v>0</v>
      </c>
      <c r="AI29" s="324">
        <f t="shared" si="3"/>
        <v>0</v>
      </c>
      <c r="AJ29" s="325">
        <f t="shared" si="3"/>
        <v>0</v>
      </c>
      <c r="AK29" s="325">
        <f t="shared" si="3"/>
        <v>0</v>
      </c>
      <c r="AL29" s="326">
        <f t="shared" si="10"/>
        <v>0</v>
      </c>
      <c r="AM29" s="312">
        <f t="shared" si="11"/>
        <v>0</v>
      </c>
      <c r="AN29" s="325">
        <f t="shared" si="19"/>
        <v>0</v>
      </c>
      <c r="AO29" s="325">
        <f t="shared" si="20"/>
        <v>0</v>
      </c>
      <c r="AP29" s="325">
        <f t="shared" si="12"/>
        <v>0</v>
      </c>
      <c r="AQ29" s="174">
        <f t="shared" si="13"/>
        <v>0</v>
      </c>
      <c r="AR29" s="312">
        <f t="shared" si="14"/>
        <v>0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N29" s="276"/>
    </row>
    <row r="30" spans="1:66" s="11" customFormat="1" ht="12" customHeight="1">
      <c r="A30" s="113">
        <v>10600603</v>
      </c>
      <c r="B30" s="141" t="str">
        <f t="shared" si="0"/>
        <v>10600603</v>
      </c>
      <c r="C30" s="62" t="s">
        <v>1089</v>
      </c>
      <c r="D30" s="78" t="s">
        <v>1727</v>
      </c>
      <c r="E30" s="78"/>
      <c r="F30" s="62"/>
      <c r="G30" s="78"/>
      <c r="H30" s="63">
        <v>5461266.6900000004</v>
      </c>
      <c r="I30" s="63">
        <v>5461266.6900000004</v>
      </c>
      <c r="J30" s="63">
        <v>5461266.6900000004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/>
      <c r="V30" s="63">
        <f t="shared" si="1"/>
        <v>1137763.89375</v>
      </c>
      <c r="W30" s="69" t="s">
        <v>632</v>
      </c>
      <c r="X30" s="68" t="s">
        <v>421</v>
      </c>
      <c r="Y30" s="82">
        <f t="shared" si="2"/>
        <v>0</v>
      </c>
      <c r="Z30" s="325">
        <f t="shared" si="2"/>
        <v>0</v>
      </c>
      <c r="AA30" s="325">
        <f t="shared" si="2"/>
        <v>0</v>
      </c>
      <c r="AB30" s="326">
        <f t="shared" si="6"/>
        <v>0</v>
      </c>
      <c r="AC30" s="312">
        <f t="shared" si="7"/>
        <v>0</v>
      </c>
      <c r="AD30" s="325">
        <f t="shared" si="39"/>
        <v>0</v>
      </c>
      <c r="AE30" s="329">
        <f t="shared" si="16"/>
        <v>0</v>
      </c>
      <c r="AF30" s="326">
        <f t="shared" si="17"/>
        <v>0</v>
      </c>
      <c r="AG30" s="174">
        <f t="shared" si="8"/>
        <v>0</v>
      </c>
      <c r="AH30" s="312">
        <f t="shared" si="9"/>
        <v>0</v>
      </c>
      <c r="AI30" s="324">
        <f t="shared" si="3"/>
        <v>0</v>
      </c>
      <c r="AJ30" s="325">
        <f t="shared" si="3"/>
        <v>0</v>
      </c>
      <c r="AK30" s="325">
        <f t="shared" si="3"/>
        <v>0</v>
      </c>
      <c r="AL30" s="326">
        <f t="shared" si="10"/>
        <v>1137763.89375</v>
      </c>
      <c r="AM30" s="312">
        <f t="shared" si="11"/>
        <v>0</v>
      </c>
      <c r="AN30" s="325">
        <f t="shared" si="19"/>
        <v>747055.77263625001</v>
      </c>
      <c r="AO30" s="325">
        <f t="shared" si="20"/>
        <v>390708.12111374998</v>
      </c>
      <c r="AP30" s="325">
        <f t="shared" si="12"/>
        <v>0</v>
      </c>
      <c r="AQ30" s="174">
        <f t="shared" si="13"/>
        <v>1137763.89375</v>
      </c>
      <c r="AR30" s="312">
        <f t="shared" si="14"/>
        <v>0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N30" s="276"/>
    </row>
    <row r="31" spans="1:66" s="11" customFormat="1" ht="12" customHeight="1">
      <c r="A31" s="114">
        <v>10700011</v>
      </c>
      <c r="B31" s="74" t="str">
        <f t="shared" si="0"/>
        <v>10700011</v>
      </c>
      <c r="C31" s="62" t="s">
        <v>1240</v>
      </c>
      <c r="D31" s="78" t="s">
        <v>184</v>
      </c>
      <c r="E31" s="78"/>
      <c r="F31" s="396">
        <v>42752</v>
      </c>
      <c r="G31" s="78"/>
      <c r="H31" s="63">
        <v>2848982.36</v>
      </c>
      <c r="I31" s="63">
        <v>4075566.45</v>
      </c>
      <c r="J31" s="63">
        <v>4294521.38</v>
      </c>
      <c r="K31" s="63">
        <v>4633921.13</v>
      </c>
      <c r="L31" s="63">
        <v>3559795.03</v>
      </c>
      <c r="M31" s="63">
        <v>2742854.47</v>
      </c>
      <c r="N31" s="63">
        <v>2055124.72</v>
      </c>
      <c r="O31" s="63">
        <v>1854157.9</v>
      </c>
      <c r="P31" s="63">
        <v>2054209.16</v>
      </c>
      <c r="Q31" s="63">
        <v>1647787.12</v>
      </c>
      <c r="R31" s="63">
        <v>844204.5</v>
      </c>
      <c r="S31" s="63">
        <v>1515441.04</v>
      </c>
      <c r="T31" s="63">
        <v>-1258622.6000000001</v>
      </c>
      <c r="U31" s="63"/>
      <c r="V31" s="63">
        <f t="shared" si="1"/>
        <v>2506063.5649999999</v>
      </c>
      <c r="W31" s="69"/>
      <c r="X31" s="68"/>
      <c r="Y31" s="82">
        <f t="shared" si="2"/>
        <v>0</v>
      </c>
      <c r="Z31" s="325">
        <f t="shared" si="2"/>
        <v>0</v>
      </c>
      <c r="AA31" s="325">
        <f t="shared" si="2"/>
        <v>0</v>
      </c>
      <c r="AB31" s="326">
        <f t="shared" si="6"/>
        <v>-1258622.6000000001</v>
      </c>
      <c r="AC31" s="312">
        <f t="shared" si="7"/>
        <v>0</v>
      </c>
      <c r="AD31" s="325">
        <f t="shared" si="39"/>
        <v>0</v>
      </c>
      <c r="AE31" s="329">
        <f t="shared" si="16"/>
        <v>0</v>
      </c>
      <c r="AF31" s="326">
        <f t="shared" si="17"/>
        <v>-1258622.6000000001</v>
      </c>
      <c r="AG31" s="174">
        <f t="shared" si="8"/>
        <v>-1258622.6000000001</v>
      </c>
      <c r="AH31" s="312">
        <f t="shared" si="9"/>
        <v>0</v>
      </c>
      <c r="AI31" s="324">
        <f t="shared" si="3"/>
        <v>0</v>
      </c>
      <c r="AJ31" s="325">
        <f t="shared" si="3"/>
        <v>0</v>
      </c>
      <c r="AK31" s="325">
        <f t="shared" si="3"/>
        <v>0</v>
      </c>
      <c r="AL31" s="326">
        <f t="shared" si="10"/>
        <v>2506063.5649999999</v>
      </c>
      <c r="AM31" s="312">
        <f t="shared" si="11"/>
        <v>0</v>
      </c>
      <c r="AN31" s="325">
        <f t="shared" si="19"/>
        <v>0</v>
      </c>
      <c r="AO31" s="325">
        <f t="shared" si="20"/>
        <v>0</v>
      </c>
      <c r="AP31" s="325">
        <f t="shared" si="12"/>
        <v>2506063.5649999999</v>
      </c>
      <c r="AQ31" s="174">
        <f t="shared" si="13"/>
        <v>2506063.5649999999</v>
      </c>
      <c r="AR31" s="312">
        <f t="shared" si="14"/>
        <v>0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 s="4"/>
      <c r="BH31" s="4"/>
      <c r="BI31" s="4"/>
      <c r="BJ31" s="4"/>
      <c r="BK31" s="4"/>
      <c r="BL31" s="4"/>
      <c r="BN31" s="276"/>
    </row>
    <row r="32" spans="1:66" s="11" customFormat="1" ht="12" customHeight="1">
      <c r="A32" s="114">
        <v>10700012</v>
      </c>
      <c r="B32" s="74" t="str">
        <f t="shared" si="0"/>
        <v>10700012</v>
      </c>
      <c r="C32" s="62" t="s">
        <v>1241</v>
      </c>
      <c r="D32" s="78" t="s">
        <v>184</v>
      </c>
      <c r="E32" s="78"/>
      <c r="F32" s="396">
        <v>42752</v>
      </c>
      <c r="G32" s="78"/>
      <c r="H32" s="63">
        <v>6353625.9100000001</v>
      </c>
      <c r="I32" s="63">
        <v>7927440.4100000001</v>
      </c>
      <c r="J32" s="63">
        <v>8790592.2799999993</v>
      </c>
      <c r="K32" s="63">
        <v>9868954.9600000009</v>
      </c>
      <c r="L32" s="63">
        <v>10939560.039999999</v>
      </c>
      <c r="M32" s="63">
        <v>11296465.609999999</v>
      </c>
      <c r="N32" s="63">
        <v>12708265.24</v>
      </c>
      <c r="O32" s="63">
        <v>13730670.880000001</v>
      </c>
      <c r="P32" s="63">
        <v>14421996.68</v>
      </c>
      <c r="Q32" s="63">
        <v>14779246.890000001</v>
      </c>
      <c r="R32" s="63">
        <v>12702747.869999999</v>
      </c>
      <c r="S32" s="63">
        <v>11434164.51</v>
      </c>
      <c r="T32" s="63">
        <v>9958749.5299999993</v>
      </c>
      <c r="U32" s="63"/>
      <c r="V32" s="63">
        <f t="shared" si="1"/>
        <v>11396357.7575</v>
      </c>
      <c r="W32" s="69"/>
      <c r="X32" s="68"/>
      <c r="Y32" s="82">
        <f t="shared" si="2"/>
        <v>0</v>
      </c>
      <c r="Z32" s="325">
        <f t="shared" si="2"/>
        <v>0</v>
      </c>
      <c r="AA32" s="325">
        <f t="shared" si="2"/>
        <v>0</v>
      </c>
      <c r="AB32" s="326">
        <f t="shared" si="6"/>
        <v>9958749.5299999993</v>
      </c>
      <c r="AC32" s="312">
        <f t="shared" si="7"/>
        <v>0</v>
      </c>
      <c r="AD32" s="325">
        <f t="shared" si="39"/>
        <v>0</v>
      </c>
      <c r="AE32" s="329">
        <f t="shared" si="16"/>
        <v>0</v>
      </c>
      <c r="AF32" s="326">
        <f t="shared" si="17"/>
        <v>9958749.5299999993</v>
      </c>
      <c r="AG32" s="174">
        <f t="shared" si="8"/>
        <v>9958749.5299999993</v>
      </c>
      <c r="AH32" s="312">
        <f t="shared" si="9"/>
        <v>0</v>
      </c>
      <c r="AI32" s="324">
        <f t="shared" si="3"/>
        <v>0</v>
      </c>
      <c r="AJ32" s="325">
        <f t="shared" si="3"/>
        <v>0</v>
      </c>
      <c r="AK32" s="325">
        <f t="shared" si="3"/>
        <v>0</v>
      </c>
      <c r="AL32" s="326">
        <f t="shared" si="10"/>
        <v>11396357.7575</v>
      </c>
      <c r="AM32" s="312">
        <f t="shared" si="11"/>
        <v>0</v>
      </c>
      <c r="AN32" s="325">
        <f t="shared" si="19"/>
        <v>0</v>
      </c>
      <c r="AO32" s="325">
        <f t="shared" si="20"/>
        <v>0</v>
      </c>
      <c r="AP32" s="325">
        <f t="shared" si="12"/>
        <v>11396357.7575</v>
      </c>
      <c r="AQ32" s="174">
        <f t="shared" si="13"/>
        <v>11396357.7575</v>
      </c>
      <c r="AR32" s="312">
        <f t="shared" si="14"/>
        <v>0</v>
      </c>
      <c r="AT32"/>
      <c r="AU32"/>
      <c r="AV32"/>
      <c r="AW32"/>
      <c r="AX32"/>
      <c r="AY32"/>
      <c r="AZ32"/>
      <c r="BA32"/>
      <c r="BB32"/>
      <c r="BC32"/>
      <c r="BD32"/>
      <c r="BE32"/>
      <c r="BF32"/>
      <c r="BG32" s="4"/>
      <c r="BH32" s="4"/>
      <c r="BI32" s="4"/>
      <c r="BJ32" s="4"/>
      <c r="BK32" s="4"/>
      <c r="BL32" s="4"/>
      <c r="BN32" s="276"/>
    </row>
    <row r="33" spans="1:66" s="11" customFormat="1" ht="12" customHeight="1">
      <c r="A33" s="114">
        <v>10700013</v>
      </c>
      <c r="B33" s="74" t="str">
        <f t="shared" si="0"/>
        <v>10700013</v>
      </c>
      <c r="C33" s="62" t="s">
        <v>555</v>
      </c>
      <c r="D33" s="78" t="s">
        <v>184</v>
      </c>
      <c r="E33" s="78"/>
      <c r="F33" s="62"/>
      <c r="G33" s="78"/>
      <c r="H33" s="63">
        <v>13081228.02</v>
      </c>
      <c r="I33" s="63">
        <v>15183720.85</v>
      </c>
      <c r="J33" s="63">
        <v>14327527.34</v>
      </c>
      <c r="K33" s="63">
        <v>16010519.27</v>
      </c>
      <c r="L33" s="63">
        <v>13631306.73</v>
      </c>
      <c r="M33" s="63">
        <v>11437503</v>
      </c>
      <c r="N33" s="63">
        <v>9434299.9299999997</v>
      </c>
      <c r="O33" s="63">
        <v>9755152.8200000003</v>
      </c>
      <c r="P33" s="63">
        <v>7877018.2000000002</v>
      </c>
      <c r="Q33" s="63">
        <v>6649097.8200000003</v>
      </c>
      <c r="R33" s="63">
        <v>4632519.33</v>
      </c>
      <c r="S33" s="63">
        <v>6269110.3399999999</v>
      </c>
      <c r="T33" s="63">
        <v>6489073.1500000004</v>
      </c>
      <c r="U33" s="63"/>
      <c r="V33" s="63">
        <f t="shared" si="1"/>
        <v>10416077.184583334</v>
      </c>
      <c r="W33" s="69"/>
      <c r="X33" s="68"/>
      <c r="Y33" s="82">
        <f t="shared" ref="Y33:AA52" si="51">IF($D33=Y$5,$T33,0)</f>
        <v>0</v>
      </c>
      <c r="Z33" s="325">
        <f t="shared" si="51"/>
        <v>0</v>
      </c>
      <c r="AA33" s="325">
        <f t="shared" si="51"/>
        <v>0</v>
      </c>
      <c r="AB33" s="326">
        <f t="shared" si="6"/>
        <v>6489073.1500000004</v>
      </c>
      <c r="AC33" s="312">
        <f t="shared" si="7"/>
        <v>0</v>
      </c>
      <c r="AD33" s="325">
        <f t="shared" si="39"/>
        <v>0</v>
      </c>
      <c r="AE33" s="329">
        <f t="shared" si="16"/>
        <v>0</v>
      </c>
      <c r="AF33" s="326">
        <f t="shared" si="17"/>
        <v>6489073.1500000004</v>
      </c>
      <c r="AG33" s="174">
        <f t="shared" si="8"/>
        <v>6489073.1500000004</v>
      </c>
      <c r="AH33" s="312">
        <f t="shared" si="9"/>
        <v>0</v>
      </c>
      <c r="AI33" s="324">
        <f t="shared" ref="AI33:AK52" si="52">IF($D33=AI$5,$V33,0)</f>
        <v>0</v>
      </c>
      <c r="AJ33" s="325">
        <f t="shared" si="52"/>
        <v>0</v>
      </c>
      <c r="AK33" s="325">
        <f t="shared" si="52"/>
        <v>0</v>
      </c>
      <c r="AL33" s="326">
        <f t="shared" si="10"/>
        <v>10416077.184583334</v>
      </c>
      <c r="AM33" s="312">
        <f t="shared" si="11"/>
        <v>0</v>
      </c>
      <c r="AN33" s="325">
        <f t="shared" si="19"/>
        <v>0</v>
      </c>
      <c r="AO33" s="325">
        <f t="shared" si="20"/>
        <v>0</v>
      </c>
      <c r="AP33" s="325">
        <f t="shared" si="12"/>
        <v>10416077.184583334</v>
      </c>
      <c r="AQ33" s="174">
        <f t="shared" si="13"/>
        <v>10416077.184583334</v>
      </c>
      <c r="AR33" s="312">
        <f t="shared" si="14"/>
        <v>0</v>
      </c>
      <c r="AT33"/>
      <c r="AU33"/>
      <c r="AV33"/>
      <c r="AW33"/>
      <c r="AX33"/>
      <c r="AY33"/>
      <c r="AZ33"/>
      <c r="BA33"/>
      <c r="BB33"/>
      <c r="BC33"/>
      <c r="BD33"/>
      <c r="BE33"/>
      <c r="BF33"/>
      <c r="BG33" s="4"/>
      <c r="BH33" s="4"/>
      <c r="BI33" s="4"/>
      <c r="BJ33" s="4"/>
      <c r="BK33" s="4"/>
      <c r="BL33" s="4"/>
      <c r="BN33" s="276"/>
    </row>
    <row r="34" spans="1:66" s="11" customFormat="1" ht="12" customHeight="1">
      <c r="A34" s="114">
        <v>10700023</v>
      </c>
      <c r="B34" s="74" t="str">
        <f t="shared" si="0"/>
        <v>10700023</v>
      </c>
      <c r="C34" s="62" t="s">
        <v>691</v>
      </c>
      <c r="D34" s="78" t="s">
        <v>184</v>
      </c>
      <c r="E34" s="78"/>
      <c r="F34" s="62"/>
      <c r="G34" s="78"/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/>
      <c r="V34" s="63">
        <f t="shared" si="1"/>
        <v>0</v>
      </c>
      <c r="W34" s="69"/>
      <c r="X34" s="68"/>
      <c r="Y34" s="82">
        <f t="shared" si="51"/>
        <v>0</v>
      </c>
      <c r="Z34" s="325">
        <f t="shared" si="51"/>
        <v>0</v>
      </c>
      <c r="AA34" s="325">
        <f t="shared" si="51"/>
        <v>0</v>
      </c>
      <c r="AB34" s="326">
        <f t="shared" si="6"/>
        <v>0</v>
      </c>
      <c r="AC34" s="312">
        <f t="shared" si="7"/>
        <v>0</v>
      </c>
      <c r="AD34" s="325">
        <f t="shared" si="39"/>
        <v>0</v>
      </c>
      <c r="AE34" s="329">
        <f t="shared" si="16"/>
        <v>0</v>
      </c>
      <c r="AF34" s="326">
        <f t="shared" si="17"/>
        <v>0</v>
      </c>
      <c r="AG34" s="174">
        <f t="shared" si="8"/>
        <v>0</v>
      </c>
      <c r="AH34" s="312">
        <f t="shared" si="9"/>
        <v>0</v>
      </c>
      <c r="AI34" s="324">
        <f t="shared" si="52"/>
        <v>0</v>
      </c>
      <c r="AJ34" s="325">
        <f t="shared" si="52"/>
        <v>0</v>
      </c>
      <c r="AK34" s="325">
        <f t="shared" si="52"/>
        <v>0</v>
      </c>
      <c r="AL34" s="326">
        <f t="shared" si="10"/>
        <v>0</v>
      </c>
      <c r="AM34" s="312">
        <f t="shared" si="11"/>
        <v>0</v>
      </c>
      <c r="AN34" s="325">
        <f t="shared" si="19"/>
        <v>0</v>
      </c>
      <c r="AO34" s="325">
        <f t="shared" si="20"/>
        <v>0</v>
      </c>
      <c r="AP34" s="325">
        <f t="shared" si="12"/>
        <v>0</v>
      </c>
      <c r="AQ34" s="174">
        <f t="shared" si="13"/>
        <v>0</v>
      </c>
      <c r="AR34" s="312">
        <f t="shared" si="14"/>
        <v>0</v>
      </c>
      <c r="AT34"/>
      <c r="AU34"/>
      <c r="AV34"/>
      <c r="AW34"/>
      <c r="AX34"/>
      <c r="AY34"/>
      <c r="AZ34"/>
      <c r="BA34"/>
      <c r="BB34"/>
      <c r="BC34"/>
      <c r="BD34"/>
      <c r="BE34"/>
      <c r="BF34"/>
      <c r="BG34" s="4"/>
      <c r="BH34" s="4"/>
      <c r="BI34" s="4"/>
      <c r="BJ34" s="4"/>
      <c r="BK34" s="4"/>
      <c r="BL34" s="4"/>
      <c r="BN34" s="141"/>
    </row>
    <row r="35" spans="1:66" s="11" customFormat="1" ht="12" customHeight="1">
      <c r="A35" s="114">
        <v>10700051</v>
      </c>
      <c r="B35" s="74" t="str">
        <f t="shared" si="0"/>
        <v>10700051</v>
      </c>
      <c r="C35" s="62" t="s">
        <v>1240</v>
      </c>
      <c r="D35" s="78" t="s">
        <v>184</v>
      </c>
      <c r="E35" s="78"/>
      <c r="F35" s="396">
        <v>42752</v>
      </c>
      <c r="G35" s="78"/>
      <c r="H35" s="63">
        <v>-81278.98</v>
      </c>
      <c r="I35" s="63">
        <v>35051.15</v>
      </c>
      <c r="J35" s="63">
        <v>236963.37</v>
      </c>
      <c r="K35" s="63">
        <v>343923.51</v>
      </c>
      <c r="L35" s="63">
        <v>444584.89</v>
      </c>
      <c r="M35" s="63">
        <v>-322047.13</v>
      </c>
      <c r="N35" s="63">
        <v>-312251.96999999997</v>
      </c>
      <c r="O35" s="63">
        <v>-436614.36</v>
      </c>
      <c r="P35" s="63">
        <v>-255130.05</v>
      </c>
      <c r="Q35" s="63">
        <v>-148015.69</v>
      </c>
      <c r="R35" s="63">
        <v>-264211.36</v>
      </c>
      <c r="S35" s="63">
        <v>3216.07</v>
      </c>
      <c r="T35" s="63">
        <v>-36793.440000000002</v>
      </c>
      <c r="U35" s="63"/>
      <c r="V35" s="63">
        <f t="shared" si="1"/>
        <v>-61130.648333333338</v>
      </c>
      <c r="W35" s="69"/>
      <c r="X35" s="68"/>
      <c r="Y35" s="82">
        <f t="shared" si="51"/>
        <v>0</v>
      </c>
      <c r="Z35" s="325">
        <f t="shared" si="51"/>
        <v>0</v>
      </c>
      <c r="AA35" s="325">
        <f t="shared" si="51"/>
        <v>0</v>
      </c>
      <c r="AB35" s="326">
        <f t="shared" si="6"/>
        <v>-36793.440000000002</v>
      </c>
      <c r="AC35" s="312">
        <f t="shared" si="7"/>
        <v>0</v>
      </c>
      <c r="AD35" s="325">
        <f t="shared" si="39"/>
        <v>0</v>
      </c>
      <c r="AE35" s="329">
        <f t="shared" si="16"/>
        <v>0</v>
      </c>
      <c r="AF35" s="326">
        <f t="shared" si="17"/>
        <v>-36793.440000000002</v>
      </c>
      <c r="AG35" s="174">
        <f t="shared" si="8"/>
        <v>-36793.440000000002</v>
      </c>
      <c r="AH35" s="312">
        <f t="shared" si="9"/>
        <v>0</v>
      </c>
      <c r="AI35" s="324">
        <f t="shared" si="52"/>
        <v>0</v>
      </c>
      <c r="AJ35" s="325">
        <f t="shared" si="52"/>
        <v>0</v>
      </c>
      <c r="AK35" s="325">
        <f t="shared" si="52"/>
        <v>0</v>
      </c>
      <c r="AL35" s="326">
        <f t="shared" si="10"/>
        <v>-61130.648333333338</v>
      </c>
      <c r="AM35" s="312">
        <f t="shared" si="11"/>
        <v>0</v>
      </c>
      <c r="AN35" s="325">
        <f t="shared" si="19"/>
        <v>0</v>
      </c>
      <c r="AO35" s="325">
        <f t="shared" si="20"/>
        <v>0</v>
      </c>
      <c r="AP35" s="325">
        <f t="shared" si="12"/>
        <v>-61130.648333333338</v>
      </c>
      <c r="AQ35" s="174">
        <f t="shared" si="13"/>
        <v>-61130.648333333338</v>
      </c>
      <c r="AR35" s="312">
        <f t="shared" si="14"/>
        <v>0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 s="4"/>
      <c r="BH35" s="4"/>
      <c r="BI35" s="4"/>
      <c r="BJ35" s="4"/>
      <c r="BK35" s="4"/>
      <c r="BL35" s="4"/>
      <c r="BN35" s="276"/>
    </row>
    <row r="36" spans="1:66" s="11" customFormat="1" ht="12" customHeight="1">
      <c r="A36" s="113">
        <v>10700501</v>
      </c>
      <c r="B36" s="141" t="str">
        <f t="shared" si="0"/>
        <v>10700501</v>
      </c>
      <c r="C36" s="62" t="s">
        <v>126</v>
      </c>
      <c r="D36" s="78" t="s">
        <v>184</v>
      </c>
      <c r="E36" s="78"/>
      <c r="F36" s="62"/>
      <c r="G36" s="78"/>
      <c r="H36" s="63">
        <v>504230184.81999999</v>
      </c>
      <c r="I36" s="63">
        <v>501896764.69999999</v>
      </c>
      <c r="J36" s="63">
        <v>531724793.06999999</v>
      </c>
      <c r="K36" s="63">
        <v>559334953.63999999</v>
      </c>
      <c r="L36" s="63">
        <v>574128643.30999994</v>
      </c>
      <c r="M36" s="63">
        <v>589060768.63</v>
      </c>
      <c r="N36" s="63">
        <v>635248354.72000003</v>
      </c>
      <c r="O36" s="63">
        <v>653835212.19000006</v>
      </c>
      <c r="P36" s="63">
        <v>660542662.19000006</v>
      </c>
      <c r="Q36" s="63">
        <v>708406348.72000003</v>
      </c>
      <c r="R36" s="63">
        <v>726953829.63</v>
      </c>
      <c r="S36" s="63">
        <v>741763486.98000002</v>
      </c>
      <c r="T36" s="63">
        <v>716764894.80999994</v>
      </c>
      <c r="U36" s="63"/>
      <c r="V36" s="63">
        <f t="shared" si="1"/>
        <v>624449446.46625006</v>
      </c>
      <c r="W36" s="69"/>
      <c r="X36" s="68"/>
      <c r="Y36" s="82">
        <f t="shared" si="51"/>
        <v>0</v>
      </c>
      <c r="Z36" s="325">
        <f t="shared" si="51"/>
        <v>0</v>
      </c>
      <c r="AA36" s="325">
        <f t="shared" si="51"/>
        <v>0</v>
      </c>
      <c r="AB36" s="326">
        <f t="shared" si="6"/>
        <v>716764894.80999994</v>
      </c>
      <c r="AC36" s="312">
        <f t="shared" si="7"/>
        <v>0</v>
      </c>
      <c r="AD36" s="325">
        <f t="shared" si="39"/>
        <v>0</v>
      </c>
      <c r="AE36" s="329">
        <f t="shared" si="16"/>
        <v>0</v>
      </c>
      <c r="AF36" s="326">
        <f t="shared" si="17"/>
        <v>716764894.80999994</v>
      </c>
      <c r="AG36" s="174">
        <f t="shared" si="8"/>
        <v>716764894.80999994</v>
      </c>
      <c r="AH36" s="312">
        <f t="shared" si="9"/>
        <v>0</v>
      </c>
      <c r="AI36" s="324">
        <f t="shared" si="52"/>
        <v>0</v>
      </c>
      <c r="AJ36" s="325">
        <f t="shared" si="52"/>
        <v>0</v>
      </c>
      <c r="AK36" s="325">
        <f t="shared" si="52"/>
        <v>0</v>
      </c>
      <c r="AL36" s="326">
        <f t="shared" si="10"/>
        <v>624449446.46625006</v>
      </c>
      <c r="AM36" s="312">
        <f t="shared" si="11"/>
        <v>0</v>
      </c>
      <c r="AN36" s="325">
        <f t="shared" si="19"/>
        <v>0</v>
      </c>
      <c r="AO36" s="325">
        <f t="shared" si="20"/>
        <v>0</v>
      </c>
      <c r="AP36" s="325">
        <f t="shared" si="12"/>
        <v>624449446.46625006</v>
      </c>
      <c r="AQ36" s="174">
        <f t="shared" si="13"/>
        <v>624449446.46625006</v>
      </c>
      <c r="AR36" s="312">
        <f t="shared" si="14"/>
        <v>0</v>
      </c>
      <c r="AT36"/>
      <c r="AU36"/>
      <c r="AV36"/>
      <c r="AW36"/>
      <c r="AX36"/>
      <c r="AY36"/>
      <c r="AZ36"/>
      <c r="BA36"/>
      <c r="BB36"/>
      <c r="BC36"/>
      <c r="BD36"/>
      <c r="BE36"/>
      <c r="BF36"/>
      <c r="BG36" s="4"/>
      <c r="BH36" s="4"/>
      <c r="BI36" s="4"/>
      <c r="BJ36" s="4"/>
      <c r="BK36" s="4"/>
      <c r="BL36" s="4"/>
      <c r="BN36" s="276"/>
    </row>
    <row r="37" spans="1:66" s="11" customFormat="1" ht="12" customHeight="1">
      <c r="A37" s="113">
        <v>10700502</v>
      </c>
      <c r="B37" s="141" t="str">
        <f t="shared" si="0"/>
        <v>10700502</v>
      </c>
      <c r="C37" s="62" t="s">
        <v>291</v>
      </c>
      <c r="D37" s="78" t="s">
        <v>184</v>
      </c>
      <c r="E37" s="78"/>
      <c r="F37" s="62"/>
      <c r="G37" s="78"/>
      <c r="H37" s="63">
        <v>302670239.5</v>
      </c>
      <c r="I37" s="63">
        <v>305035202.94</v>
      </c>
      <c r="J37" s="63">
        <v>67140545.200000003</v>
      </c>
      <c r="K37" s="63">
        <v>75999499.25</v>
      </c>
      <c r="L37" s="63">
        <v>82117632.260000005</v>
      </c>
      <c r="M37" s="63">
        <v>84191540.650000006</v>
      </c>
      <c r="N37" s="63">
        <v>84555457.829999998</v>
      </c>
      <c r="O37" s="63">
        <v>87461083.049999997</v>
      </c>
      <c r="P37" s="63">
        <v>90909814.090000004</v>
      </c>
      <c r="Q37" s="63">
        <v>95778460.959999993</v>
      </c>
      <c r="R37" s="63">
        <v>102471770.3</v>
      </c>
      <c r="S37" s="63">
        <v>105024633.31</v>
      </c>
      <c r="T37" s="63">
        <v>98974028.859999999</v>
      </c>
      <c r="U37" s="63"/>
      <c r="V37" s="63">
        <f t="shared" si="1"/>
        <v>115125647.83499999</v>
      </c>
      <c r="W37" s="69"/>
      <c r="X37" s="68"/>
      <c r="Y37" s="82">
        <f t="shared" si="51"/>
        <v>0</v>
      </c>
      <c r="Z37" s="325">
        <f t="shared" si="51"/>
        <v>0</v>
      </c>
      <c r="AA37" s="325">
        <f t="shared" si="51"/>
        <v>0</v>
      </c>
      <c r="AB37" s="326">
        <f t="shared" si="6"/>
        <v>98974028.859999999</v>
      </c>
      <c r="AC37" s="312">
        <f t="shared" si="7"/>
        <v>0</v>
      </c>
      <c r="AD37" s="325">
        <f t="shared" si="39"/>
        <v>0</v>
      </c>
      <c r="AE37" s="329">
        <f t="shared" si="16"/>
        <v>0</v>
      </c>
      <c r="AF37" s="326">
        <f t="shared" si="17"/>
        <v>98974028.859999999</v>
      </c>
      <c r="AG37" s="174">
        <f t="shared" si="8"/>
        <v>98974028.859999999</v>
      </c>
      <c r="AH37" s="312">
        <f t="shared" si="9"/>
        <v>0</v>
      </c>
      <c r="AI37" s="324">
        <f t="shared" si="52"/>
        <v>0</v>
      </c>
      <c r="AJ37" s="325">
        <f t="shared" si="52"/>
        <v>0</v>
      </c>
      <c r="AK37" s="325">
        <f t="shared" si="52"/>
        <v>0</v>
      </c>
      <c r="AL37" s="326">
        <f t="shared" si="10"/>
        <v>115125647.83499999</v>
      </c>
      <c r="AM37" s="312">
        <f t="shared" si="11"/>
        <v>0</v>
      </c>
      <c r="AN37" s="325">
        <f t="shared" si="19"/>
        <v>0</v>
      </c>
      <c r="AO37" s="325">
        <f t="shared" si="20"/>
        <v>0</v>
      </c>
      <c r="AP37" s="325">
        <f t="shared" si="12"/>
        <v>115125647.83499999</v>
      </c>
      <c r="AQ37" s="174">
        <f t="shared" si="13"/>
        <v>115125647.83499999</v>
      </c>
      <c r="AR37" s="312">
        <f t="shared" si="14"/>
        <v>0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 s="4"/>
      <c r="BH37" s="4"/>
      <c r="BI37" s="4"/>
      <c r="BJ37" s="4"/>
      <c r="BK37" s="4"/>
      <c r="BL37" s="4"/>
      <c r="BN37" s="276"/>
    </row>
    <row r="38" spans="1:66" s="11" customFormat="1" ht="12" customHeight="1">
      <c r="A38" s="113">
        <v>10700503</v>
      </c>
      <c r="B38" s="141" t="str">
        <f t="shared" si="0"/>
        <v>10700503</v>
      </c>
      <c r="C38" s="62" t="s">
        <v>589</v>
      </c>
      <c r="D38" s="78" t="s">
        <v>184</v>
      </c>
      <c r="E38" s="78"/>
      <c r="F38" s="62"/>
      <c r="G38" s="78"/>
      <c r="H38" s="63">
        <v>45833530.740000002</v>
      </c>
      <c r="I38" s="63">
        <v>28977713.390000001</v>
      </c>
      <c r="J38" s="63">
        <v>30414111.699999999</v>
      </c>
      <c r="K38" s="63">
        <v>29530386.620000001</v>
      </c>
      <c r="L38" s="63">
        <v>31425452.949999999</v>
      </c>
      <c r="M38" s="63">
        <v>36789564.57</v>
      </c>
      <c r="N38" s="63">
        <v>34061579.030000001</v>
      </c>
      <c r="O38" s="63">
        <v>37884582.649999999</v>
      </c>
      <c r="P38" s="63">
        <v>43331519.859999999</v>
      </c>
      <c r="Q38" s="63">
        <v>37501687.329999998</v>
      </c>
      <c r="R38" s="63">
        <v>42524657.270000003</v>
      </c>
      <c r="S38" s="63">
        <v>54082814.810000002</v>
      </c>
      <c r="T38" s="63">
        <v>30801384.489999998</v>
      </c>
      <c r="U38" s="63"/>
      <c r="V38" s="63">
        <f t="shared" si="1"/>
        <v>37070127.316250004</v>
      </c>
      <c r="W38" s="69"/>
      <c r="X38" s="68"/>
      <c r="Y38" s="82">
        <f t="shared" si="51"/>
        <v>0</v>
      </c>
      <c r="Z38" s="325">
        <f t="shared" si="51"/>
        <v>0</v>
      </c>
      <c r="AA38" s="325">
        <f t="shared" si="51"/>
        <v>0</v>
      </c>
      <c r="AB38" s="326">
        <f t="shared" si="6"/>
        <v>30801384.489999998</v>
      </c>
      <c r="AC38" s="312">
        <f t="shared" si="7"/>
        <v>0</v>
      </c>
      <c r="AD38" s="325">
        <f t="shared" si="39"/>
        <v>0</v>
      </c>
      <c r="AE38" s="329">
        <f t="shared" si="16"/>
        <v>0</v>
      </c>
      <c r="AF38" s="326">
        <f t="shared" si="17"/>
        <v>30801384.489999998</v>
      </c>
      <c r="AG38" s="174">
        <f t="shared" si="8"/>
        <v>30801384.489999998</v>
      </c>
      <c r="AH38" s="312">
        <f t="shared" si="9"/>
        <v>0</v>
      </c>
      <c r="AI38" s="324">
        <f t="shared" si="52"/>
        <v>0</v>
      </c>
      <c r="AJ38" s="325">
        <f t="shared" si="52"/>
        <v>0</v>
      </c>
      <c r="AK38" s="325">
        <f t="shared" si="52"/>
        <v>0</v>
      </c>
      <c r="AL38" s="326">
        <f t="shared" si="10"/>
        <v>37070127.316250004</v>
      </c>
      <c r="AM38" s="312">
        <f t="shared" si="11"/>
        <v>0</v>
      </c>
      <c r="AN38" s="325">
        <f t="shared" si="19"/>
        <v>0</v>
      </c>
      <c r="AO38" s="325">
        <f t="shared" si="20"/>
        <v>0</v>
      </c>
      <c r="AP38" s="325">
        <f t="shared" si="12"/>
        <v>37070127.316250004</v>
      </c>
      <c r="AQ38" s="174">
        <f t="shared" si="13"/>
        <v>37070127.316250004</v>
      </c>
      <c r="AR38" s="312">
        <f t="shared" si="14"/>
        <v>0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 s="4"/>
      <c r="BH38" s="4"/>
      <c r="BI38" s="4"/>
      <c r="BJ38" s="4"/>
      <c r="BK38" s="4"/>
      <c r="BL38" s="4"/>
      <c r="BN38" s="276"/>
    </row>
    <row r="39" spans="1:66" s="11" customFormat="1" ht="12" customHeight="1">
      <c r="A39" s="113">
        <v>10700601</v>
      </c>
      <c r="B39" s="141" t="str">
        <f t="shared" si="0"/>
        <v>10700601</v>
      </c>
      <c r="C39" s="62" t="s">
        <v>966</v>
      </c>
      <c r="D39" s="78" t="s">
        <v>184</v>
      </c>
      <c r="E39" s="78"/>
      <c r="F39" s="62"/>
      <c r="G39" s="78"/>
      <c r="H39" s="63">
        <v>467500</v>
      </c>
      <c r="I39" s="63">
        <v>467500</v>
      </c>
      <c r="J39" s="63">
        <v>46750</v>
      </c>
      <c r="K39" s="63">
        <v>467500</v>
      </c>
      <c r="L39" s="63">
        <v>446250</v>
      </c>
      <c r="M39" s="63">
        <v>467500</v>
      </c>
      <c r="N39" s="63">
        <v>488750</v>
      </c>
      <c r="O39" s="63">
        <v>191250</v>
      </c>
      <c r="P39" s="63">
        <v>497250</v>
      </c>
      <c r="Q39" s="63">
        <v>497250</v>
      </c>
      <c r="R39" s="63">
        <v>382500</v>
      </c>
      <c r="S39" s="63">
        <v>425000</v>
      </c>
      <c r="T39" s="63">
        <v>85000</v>
      </c>
      <c r="U39" s="63"/>
      <c r="V39" s="63">
        <f t="shared" si="1"/>
        <v>387812.5</v>
      </c>
      <c r="W39" s="69"/>
      <c r="X39" s="68"/>
      <c r="Y39" s="82">
        <f t="shared" si="51"/>
        <v>0</v>
      </c>
      <c r="Z39" s="325">
        <f t="shared" si="51"/>
        <v>0</v>
      </c>
      <c r="AA39" s="325">
        <f t="shared" si="51"/>
        <v>0</v>
      </c>
      <c r="AB39" s="326">
        <f t="shared" si="6"/>
        <v>85000</v>
      </c>
      <c r="AC39" s="312">
        <f t="shared" si="7"/>
        <v>0</v>
      </c>
      <c r="AD39" s="325">
        <f t="shared" si="39"/>
        <v>0</v>
      </c>
      <c r="AE39" s="329">
        <f t="shared" si="16"/>
        <v>0</v>
      </c>
      <c r="AF39" s="326">
        <f t="shared" si="17"/>
        <v>85000</v>
      </c>
      <c r="AG39" s="174">
        <f t="shared" si="8"/>
        <v>85000</v>
      </c>
      <c r="AH39" s="312">
        <f t="shared" si="9"/>
        <v>0</v>
      </c>
      <c r="AI39" s="324">
        <f t="shared" si="52"/>
        <v>0</v>
      </c>
      <c r="AJ39" s="325">
        <f t="shared" si="52"/>
        <v>0</v>
      </c>
      <c r="AK39" s="325">
        <f t="shared" si="52"/>
        <v>0</v>
      </c>
      <c r="AL39" s="326">
        <f t="shared" si="10"/>
        <v>387812.5</v>
      </c>
      <c r="AM39" s="312">
        <f t="shared" si="11"/>
        <v>0</v>
      </c>
      <c r="AN39" s="325">
        <f t="shared" si="19"/>
        <v>0</v>
      </c>
      <c r="AO39" s="325">
        <f t="shared" si="20"/>
        <v>0</v>
      </c>
      <c r="AP39" s="325">
        <f t="shared" si="12"/>
        <v>387812.5</v>
      </c>
      <c r="AQ39" s="174">
        <f t="shared" si="13"/>
        <v>387812.5</v>
      </c>
      <c r="AR39" s="312">
        <f t="shared" si="14"/>
        <v>0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N39" s="276"/>
    </row>
    <row r="40" spans="1:66" s="11" customFormat="1" ht="12" customHeight="1">
      <c r="A40" s="113">
        <v>10700602</v>
      </c>
      <c r="B40" s="141" t="str">
        <f t="shared" si="0"/>
        <v>10700602</v>
      </c>
      <c r="C40" s="62" t="s">
        <v>967</v>
      </c>
      <c r="D40" s="78" t="s">
        <v>184</v>
      </c>
      <c r="E40" s="78"/>
      <c r="F40" s="62"/>
      <c r="G40" s="78"/>
      <c r="H40" s="63">
        <v>261250</v>
      </c>
      <c r="I40" s="63">
        <v>427500</v>
      </c>
      <c r="J40" s="63">
        <v>427500</v>
      </c>
      <c r="K40" s="63">
        <v>427500</v>
      </c>
      <c r="L40" s="63">
        <v>403750</v>
      </c>
      <c r="M40" s="63">
        <v>451250</v>
      </c>
      <c r="N40" s="63">
        <v>427500</v>
      </c>
      <c r="O40" s="63">
        <v>118750</v>
      </c>
      <c r="P40" s="63">
        <v>332500</v>
      </c>
      <c r="Q40" s="63">
        <v>451250</v>
      </c>
      <c r="R40" s="63">
        <v>427500</v>
      </c>
      <c r="S40" s="63">
        <v>356250</v>
      </c>
      <c r="T40" s="63">
        <v>23750</v>
      </c>
      <c r="U40" s="63"/>
      <c r="V40" s="63">
        <f t="shared" si="1"/>
        <v>366145.83333333331</v>
      </c>
      <c r="W40" s="69"/>
      <c r="X40" s="68"/>
      <c r="Y40" s="82">
        <f t="shared" si="51"/>
        <v>0</v>
      </c>
      <c r="Z40" s="325">
        <f t="shared" si="51"/>
        <v>0</v>
      </c>
      <c r="AA40" s="325">
        <f t="shared" si="51"/>
        <v>0</v>
      </c>
      <c r="AB40" s="326">
        <f t="shared" si="6"/>
        <v>23750</v>
      </c>
      <c r="AC40" s="312">
        <f t="shared" si="7"/>
        <v>0</v>
      </c>
      <c r="AD40" s="325">
        <f t="shared" si="39"/>
        <v>0</v>
      </c>
      <c r="AE40" s="329">
        <f t="shared" si="16"/>
        <v>0</v>
      </c>
      <c r="AF40" s="326">
        <f t="shared" si="17"/>
        <v>23750</v>
      </c>
      <c r="AG40" s="174">
        <f t="shared" si="8"/>
        <v>23750</v>
      </c>
      <c r="AH40" s="312">
        <f t="shared" si="9"/>
        <v>0</v>
      </c>
      <c r="AI40" s="324">
        <f t="shared" si="52"/>
        <v>0</v>
      </c>
      <c r="AJ40" s="325">
        <f t="shared" si="52"/>
        <v>0</v>
      </c>
      <c r="AK40" s="325">
        <f t="shared" si="52"/>
        <v>0</v>
      </c>
      <c r="AL40" s="326">
        <f t="shared" si="10"/>
        <v>366145.83333333331</v>
      </c>
      <c r="AM40" s="312">
        <f t="shared" si="11"/>
        <v>0</v>
      </c>
      <c r="AN40" s="325">
        <f t="shared" si="19"/>
        <v>0</v>
      </c>
      <c r="AO40" s="325">
        <f t="shared" si="20"/>
        <v>0</v>
      </c>
      <c r="AP40" s="325">
        <f t="shared" si="12"/>
        <v>366145.83333333331</v>
      </c>
      <c r="AQ40" s="174">
        <f t="shared" si="13"/>
        <v>366145.83333333331</v>
      </c>
      <c r="AR40" s="312">
        <f t="shared" si="14"/>
        <v>0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N40" s="276"/>
    </row>
    <row r="41" spans="1:66" s="11" customFormat="1" ht="12" customHeight="1">
      <c r="A41" s="113">
        <v>10700603</v>
      </c>
      <c r="B41" s="141" t="str">
        <f t="shared" si="0"/>
        <v>10700603</v>
      </c>
      <c r="C41" s="62" t="s">
        <v>1072</v>
      </c>
      <c r="D41" s="78" t="s">
        <v>184</v>
      </c>
      <c r="E41" s="78"/>
      <c r="F41" s="62"/>
      <c r="G41" s="78"/>
      <c r="H41" s="63">
        <v>-5461266.6900000004</v>
      </c>
      <c r="I41" s="63">
        <v>-5461266.6900000004</v>
      </c>
      <c r="J41" s="63">
        <v>-5461266.6900000004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/>
      <c r="V41" s="63">
        <f t="shared" si="1"/>
        <v>-1137763.89375</v>
      </c>
      <c r="W41" s="69"/>
      <c r="X41" s="68"/>
      <c r="Y41" s="82">
        <f t="shared" si="51"/>
        <v>0</v>
      </c>
      <c r="Z41" s="325">
        <f t="shared" si="51"/>
        <v>0</v>
      </c>
      <c r="AA41" s="325">
        <f t="shared" si="51"/>
        <v>0</v>
      </c>
      <c r="AB41" s="326">
        <f t="shared" si="6"/>
        <v>0</v>
      </c>
      <c r="AC41" s="312">
        <f t="shared" si="7"/>
        <v>0</v>
      </c>
      <c r="AD41" s="325">
        <f t="shared" si="39"/>
        <v>0</v>
      </c>
      <c r="AE41" s="329">
        <f t="shared" si="16"/>
        <v>0</v>
      </c>
      <c r="AF41" s="326">
        <f t="shared" si="17"/>
        <v>0</v>
      </c>
      <c r="AG41" s="174">
        <f t="shared" si="8"/>
        <v>0</v>
      </c>
      <c r="AH41" s="312">
        <f t="shared" si="9"/>
        <v>0</v>
      </c>
      <c r="AI41" s="324">
        <f t="shared" si="52"/>
        <v>0</v>
      </c>
      <c r="AJ41" s="325">
        <f t="shared" si="52"/>
        <v>0</v>
      </c>
      <c r="AK41" s="325">
        <f t="shared" si="52"/>
        <v>0</v>
      </c>
      <c r="AL41" s="326">
        <f t="shared" si="10"/>
        <v>-1137763.89375</v>
      </c>
      <c r="AM41" s="312">
        <f t="shared" si="11"/>
        <v>0</v>
      </c>
      <c r="AN41" s="325">
        <f t="shared" si="19"/>
        <v>0</v>
      </c>
      <c r="AO41" s="325">
        <f t="shared" si="20"/>
        <v>0</v>
      </c>
      <c r="AP41" s="325">
        <f t="shared" si="12"/>
        <v>-1137763.89375</v>
      </c>
      <c r="AQ41" s="174">
        <f t="shared" si="13"/>
        <v>-1137763.89375</v>
      </c>
      <c r="AR41" s="312">
        <f t="shared" si="14"/>
        <v>0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N41" s="276"/>
    </row>
    <row r="42" spans="1:66" s="11" customFormat="1" ht="12" customHeight="1">
      <c r="A42" s="114">
        <v>10800061</v>
      </c>
      <c r="B42" s="74" t="str">
        <f t="shared" si="0"/>
        <v>10800061</v>
      </c>
      <c r="C42" s="62" t="s">
        <v>39</v>
      </c>
      <c r="D42" s="78" t="s">
        <v>1137</v>
      </c>
      <c r="E42" s="78"/>
      <c r="F42" s="62"/>
      <c r="G42" s="78"/>
      <c r="H42" s="63">
        <v>-142447434.25999999</v>
      </c>
      <c r="I42" s="63">
        <v>-142447434.25999999</v>
      </c>
      <c r="J42" s="63">
        <v>-142447434.25999999</v>
      </c>
      <c r="K42" s="63">
        <v>-154303984.12</v>
      </c>
      <c r="L42" s="63">
        <v>-154303984.12</v>
      </c>
      <c r="M42" s="63">
        <v>-154303984.12</v>
      </c>
      <c r="N42" s="63">
        <v>-157047130.37</v>
      </c>
      <c r="O42" s="63">
        <v>-157047130.37</v>
      </c>
      <c r="P42" s="63">
        <v>-157047130.37</v>
      </c>
      <c r="Q42" s="63">
        <v>-171427769.37</v>
      </c>
      <c r="R42" s="63">
        <v>-171427769.37</v>
      </c>
      <c r="S42" s="63">
        <v>-171427769.37</v>
      </c>
      <c r="T42" s="63">
        <v>-188228321.37</v>
      </c>
      <c r="U42" s="63"/>
      <c r="V42" s="63">
        <f t="shared" si="1"/>
        <v>-158214116.49291667</v>
      </c>
      <c r="W42" s="69">
        <v>17</v>
      </c>
      <c r="X42" s="68"/>
      <c r="Y42" s="82">
        <f t="shared" si="51"/>
        <v>0</v>
      </c>
      <c r="Z42" s="325">
        <f t="shared" si="51"/>
        <v>0</v>
      </c>
      <c r="AA42" s="325">
        <f t="shared" si="51"/>
        <v>0</v>
      </c>
      <c r="AB42" s="326">
        <f t="shared" si="6"/>
        <v>-188228321.37</v>
      </c>
      <c r="AC42" s="312">
        <f t="shared" si="7"/>
        <v>0</v>
      </c>
      <c r="AD42" s="325">
        <f t="shared" si="39"/>
        <v>-188228321.37</v>
      </c>
      <c r="AE42" s="329">
        <f t="shared" si="16"/>
        <v>0</v>
      </c>
      <c r="AF42" s="326">
        <f t="shared" si="17"/>
        <v>0</v>
      </c>
      <c r="AG42" s="174">
        <f t="shared" si="8"/>
        <v>-188228321.37</v>
      </c>
      <c r="AH42" s="312">
        <f t="shared" si="9"/>
        <v>0</v>
      </c>
      <c r="AI42" s="324">
        <f t="shared" si="52"/>
        <v>0</v>
      </c>
      <c r="AJ42" s="325">
        <f t="shared" si="52"/>
        <v>0</v>
      </c>
      <c r="AK42" s="325">
        <f t="shared" si="52"/>
        <v>0</v>
      </c>
      <c r="AL42" s="326">
        <f t="shared" si="10"/>
        <v>-158214116.49291667</v>
      </c>
      <c r="AM42" s="312">
        <f t="shared" si="11"/>
        <v>0</v>
      </c>
      <c r="AN42" s="325">
        <f t="shared" si="19"/>
        <v>-158214116.49291667</v>
      </c>
      <c r="AO42" s="325">
        <f t="shared" si="20"/>
        <v>0</v>
      </c>
      <c r="AP42" s="325">
        <f t="shared" si="12"/>
        <v>0</v>
      </c>
      <c r="AQ42" s="174">
        <f t="shared" si="13"/>
        <v>-158214116.49291667</v>
      </c>
      <c r="AR42" s="312">
        <f t="shared" si="14"/>
        <v>0</v>
      </c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N42" s="276"/>
    </row>
    <row r="43" spans="1:66" s="11" customFormat="1" ht="12" customHeight="1">
      <c r="A43" s="114">
        <v>10800062</v>
      </c>
      <c r="B43" s="74" t="str">
        <f t="shared" si="0"/>
        <v>10800062</v>
      </c>
      <c r="C43" s="62" t="s">
        <v>39</v>
      </c>
      <c r="D43" s="78" t="s">
        <v>1138</v>
      </c>
      <c r="E43" s="78"/>
      <c r="F43" s="62"/>
      <c r="G43" s="78"/>
      <c r="H43" s="63">
        <v>-420681123.27999997</v>
      </c>
      <c r="I43" s="63">
        <v>-420681123.27999997</v>
      </c>
      <c r="J43" s="63">
        <v>-420681123.27999997</v>
      </c>
      <c r="K43" s="63">
        <v>-429172150.06999999</v>
      </c>
      <c r="L43" s="63">
        <v>-429172150.06999999</v>
      </c>
      <c r="M43" s="63">
        <v>-429172150.06999999</v>
      </c>
      <c r="N43" s="63">
        <v>-436900323.23000002</v>
      </c>
      <c r="O43" s="63">
        <v>-436900323.23000002</v>
      </c>
      <c r="P43" s="63">
        <v>-436900323.23000002</v>
      </c>
      <c r="Q43" s="63">
        <v>-443780505.23000002</v>
      </c>
      <c r="R43" s="63">
        <v>-443780505.23000002</v>
      </c>
      <c r="S43" s="63">
        <v>-443780505.23000002</v>
      </c>
      <c r="T43" s="63">
        <v>-451092061.23000002</v>
      </c>
      <c r="U43" s="63"/>
      <c r="V43" s="63">
        <f t="shared" si="1"/>
        <v>-433900647.86708331</v>
      </c>
      <c r="W43" s="69"/>
      <c r="X43" s="68">
        <v>5</v>
      </c>
      <c r="Y43" s="82">
        <f t="shared" si="51"/>
        <v>0</v>
      </c>
      <c r="Z43" s="325">
        <f t="shared" si="51"/>
        <v>0</v>
      </c>
      <c r="AA43" s="325">
        <f t="shared" si="51"/>
        <v>0</v>
      </c>
      <c r="AB43" s="326">
        <f t="shared" si="6"/>
        <v>-451092061.23000002</v>
      </c>
      <c r="AC43" s="312">
        <f t="shared" si="7"/>
        <v>0</v>
      </c>
      <c r="AD43" s="325">
        <f t="shared" si="39"/>
        <v>0</v>
      </c>
      <c r="AE43" s="329">
        <f t="shared" si="16"/>
        <v>-451092061.23000002</v>
      </c>
      <c r="AF43" s="326">
        <f t="shared" si="17"/>
        <v>0</v>
      </c>
      <c r="AG43" s="174">
        <f t="shared" si="8"/>
        <v>-451092061.23000002</v>
      </c>
      <c r="AH43" s="312">
        <f t="shared" si="9"/>
        <v>0</v>
      </c>
      <c r="AI43" s="324">
        <f t="shared" si="52"/>
        <v>0</v>
      </c>
      <c r="AJ43" s="325">
        <f t="shared" si="52"/>
        <v>0</v>
      </c>
      <c r="AK43" s="325">
        <f t="shared" si="52"/>
        <v>0</v>
      </c>
      <c r="AL43" s="326">
        <f t="shared" si="10"/>
        <v>-433900647.86708331</v>
      </c>
      <c r="AM43" s="312">
        <f t="shared" si="11"/>
        <v>0</v>
      </c>
      <c r="AN43" s="325">
        <f t="shared" si="19"/>
        <v>0</v>
      </c>
      <c r="AO43" s="325">
        <f t="shared" si="20"/>
        <v>-433900647.86708331</v>
      </c>
      <c r="AP43" s="325">
        <f t="shared" si="12"/>
        <v>0</v>
      </c>
      <c r="AQ43" s="174">
        <f t="shared" si="13"/>
        <v>-433900647.86708331</v>
      </c>
      <c r="AR43" s="312">
        <f t="shared" si="14"/>
        <v>0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N43" s="144"/>
    </row>
    <row r="44" spans="1:66" s="11" customFormat="1" ht="12" customHeight="1">
      <c r="A44" s="114">
        <v>10800071</v>
      </c>
      <c r="B44" s="74" t="str">
        <f t="shared" si="0"/>
        <v>10800071</v>
      </c>
      <c r="C44" s="62" t="s">
        <v>372</v>
      </c>
      <c r="D44" s="78" t="s">
        <v>1137</v>
      </c>
      <c r="E44" s="78"/>
      <c r="F44" s="62"/>
      <c r="G44" s="78"/>
      <c r="H44" s="63">
        <v>142447434.25999999</v>
      </c>
      <c r="I44" s="63">
        <v>142447434.25999999</v>
      </c>
      <c r="J44" s="63">
        <v>142447434.25999999</v>
      </c>
      <c r="K44" s="63">
        <v>154303984.12</v>
      </c>
      <c r="L44" s="63">
        <v>154303984.12</v>
      </c>
      <c r="M44" s="63">
        <v>154303984.12</v>
      </c>
      <c r="N44" s="63">
        <v>157047130.37</v>
      </c>
      <c r="O44" s="63">
        <v>157047130.37</v>
      </c>
      <c r="P44" s="63">
        <v>157047130.37</v>
      </c>
      <c r="Q44" s="63">
        <v>171427769.37</v>
      </c>
      <c r="R44" s="63">
        <v>171427769.37</v>
      </c>
      <c r="S44" s="63">
        <v>171427769.37</v>
      </c>
      <c r="T44" s="63">
        <v>188228321.37</v>
      </c>
      <c r="U44" s="63"/>
      <c r="V44" s="63">
        <f t="shared" si="1"/>
        <v>158214116.49291667</v>
      </c>
      <c r="W44" s="69">
        <v>17</v>
      </c>
      <c r="X44" s="68"/>
      <c r="Y44" s="82">
        <f t="shared" si="51"/>
        <v>0</v>
      </c>
      <c r="Z44" s="325">
        <f t="shared" si="51"/>
        <v>0</v>
      </c>
      <c r="AA44" s="325">
        <f t="shared" si="51"/>
        <v>0</v>
      </c>
      <c r="AB44" s="326">
        <f t="shared" si="6"/>
        <v>188228321.37</v>
      </c>
      <c r="AC44" s="312">
        <f t="shared" si="7"/>
        <v>0</v>
      </c>
      <c r="AD44" s="325">
        <f t="shared" si="39"/>
        <v>188228321.37</v>
      </c>
      <c r="AE44" s="329">
        <f t="shared" si="16"/>
        <v>0</v>
      </c>
      <c r="AF44" s="326">
        <f t="shared" si="17"/>
        <v>0</v>
      </c>
      <c r="AG44" s="174">
        <f t="shared" si="8"/>
        <v>188228321.37</v>
      </c>
      <c r="AH44" s="312">
        <f t="shared" si="9"/>
        <v>0</v>
      </c>
      <c r="AI44" s="324">
        <f t="shared" si="52"/>
        <v>0</v>
      </c>
      <c r="AJ44" s="325">
        <f t="shared" si="52"/>
        <v>0</v>
      </c>
      <c r="AK44" s="325">
        <f t="shared" si="52"/>
        <v>0</v>
      </c>
      <c r="AL44" s="326">
        <f t="shared" si="10"/>
        <v>158214116.49291667</v>
      </c>
      <c r="AM44" s="312">
        <f t="shared" si="11"/>
        <v>0</v>
      </c>
      <c r="AN44" s="325">
        <f t="shared" si="19"/>
        <v>158214116.49291667</v>
      </c>
      <c r="AO44" s="325">
        <f t="shared" si="20"/>
        <v>0</v>
      </c>
      <c r="AP44" s="325">
        <f t="shared" si="12"/>
        <v>0</v>
      </c>
      <c r="AQ44" s="174">
        <f t="shared" si="13"/>
        <v>158214116.49291667</v>
      </c>
      <c r="AR44" s="312">
        <f t="shared" si="14"/>
        <v>0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N44" s="144"/>
    </row>
    <row r="45" spans="1:66" s="11" customFormat="1" ht="12" customHeight="1">
      <c r="A45" s="114">
        <v>10800072</v>
      </c>
      <c r="B45" s="74" t="str">
        <f t="shared" si="0"/>
        <v>10800072</v>
      </c>
      <c r="C45" s="62" t="s">
        <v>372</v>
      </c>
      <c r="D45" s="78" t="s">
        <v>1138</v>
      </c>
      <c r="E45" s="78"/>
      <c r="F45" s="62"/>
      <c r="G45" s="78"/>
      <c r="H45" s="63">
        <v>420681123.27999997</v>
      </c>
      <c r="I45" s="63">
        <v>420681123.27999997</v>
      </c>
      <c r="J45" s="63">
        <v>420681123.27999997</v>
      </c>
      <c r="K45" s="63">
        <v>429172150.06999999</v>
      </c>
      <c r="L45" s="63">
        <v>429172150.06999999</v>
      </c>
      <c r="M45" s="63">
        <v>429172150.06999999</v>
      </c>
      <c r="N45" s="63">
        <v>436900323.23000002</v>
      </c>
      <c r="O45" s="63">
        <v>436900323.23000002</v>
      </c>
      <c r="P45" s="63">
        <v>436900323.23000002</v>
      </c>
      <c r="Q45" s="63">
        <v>443780505.23000002</v>
      </c>
      <c r="R45" s="63">
        <v>443780505.23000002</v>
      </c>
      <c r="S45" s="63">
        <v>443780505.23000002</v>
      </c>
      <c r="T45" s="63">
        <v>451092061.23000002</v>
      </c>
      <c r="U45" s="63"/>
      <c r="V45" s="63">
        <f t="shared" si="1"/>
        <v>433900647.86708331</v>
      </c>
      <c r="W45" s="69"/>
      <c r="X45" s="68">
        <v>5</v>
      </c>
      <c r="Y45" s="82">
        <f t="shared" si="51"/>
        <v>0</v>
      </c>
      <c r="Z45" s="325">
        <f t="shared" si="51"/>
        <v>0</v>
      </c>
      <c r="AA45" s="325">
        <f t="shared" si="51"/>
        <v>0</v>
      </c>
      <c r="AB45" s="326">
        <f t="shared" si="6"/>
        <v>451092061.23000002</v>
      </c>
      <c r="AC45" s="312">
        <f t="shared" si="7"/>
        <v>0</v>
      </c>
      <c r="AD45" s="325">
        <f t="shared" si="39"/>
        <v>0</v>
      </c>
      <c r="AE45" s="329">
        <f t="shared" si="16"/>
        <v>451092061.23000002</v>
      </c>
      <c r="AF45" s="326">
        <f t="shared" si="17"/>
        <v>0</v>
      </c>
      <c r="AG45" s="174">
        <f t="shared" si="8"/>
        <v>451092061.23000002</v>
      </c>
      <c r="AH45" s="312">
        <f t="shared" si="9"/>
        <v>0</v>
      </c>
      <c r="AI45" s="324">
        <f t="shared" si="52"/>
        <v>0</v>
      </c>
      <c r="AJ45" s="325">
        <f t="shared" si="52"/>
        <v>0</v>
      </c>
      <c r="AK45" s="325">
        <f t="shared" si="52"/>
        <v>0</v>
      </c>
      <c r="AL45" s="326">
        <f t="shared" si="10"/>
        <v>433900647.86708331</v>
      </c>
      <c r="AM45" s="312">
        <f t="shared" si="11"/>
        <v>0</v>
      </c>
      <c r="AN45" s="325">
        <f t="shared" si="19"/>
        <v>0</v>
      </c>
      <c r="AO45" s="325">
        <f t="shared" si="20"/>
        <v>433900647.86708331</v>
      </c>
      <c r="AP45" s="325">
        <f t="shared" si="12"/>
        <v>0</v>
      </c>
      <c r="AQ45" s="174">
        <f t="shared" si="13"/>
        <v>433900647.86708331</v>
      </c>
      <c r="AR45" s="312">
        <f t="shared" si="14"/>
        <v>0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N45" s="144"/>
    </row>
    <row r="46" spans="1:66" s="11" customFormat="1" ht="12" customHeight="1">
      <c r="A46" s="114">
        <v>10800501</v>
      </c>
      <c r="B46" s="74" t="str">
        <f t="shared" si="0"/>
        <v>10800501</v>
      </c>
      <c r="C46" s="62" t="s">
        <v>171</v>
      </c>
      <c r="D46" s="78" t="s">
        <v>1137</v>
      </c>
      <c r="E46" s="78"/>
      <c r="F46" s="62"/>
      <c r="G46" s="78"/>
      <c r="H46" s="63">
        <v>-4461235379.1400003</v>
      </c>
      <c r="I46" s="63">
        <v>-4482438443.71</v>
      </c>
      <c r="J46" s="63">
        <v>-4491830314.0200005</v>
      </c>
      <c r="K46" s="63">
        <v>-4507673430.8900003</v>
      </c>
      <c r="L46" s="63">
        <v>-4532313014.3599997</v>
      </c>
      <c r="M46" s="63">
        <v>-4556320243.7200003</v>
      </c>
      <c r="N46" s="63">
        <v>-4581144495.5799999</v>
      </c>
      <c r="O46" s="63">
        <v>-4606704993.7299995</v>
      </c>
      <c r="P46" s="63">
        <v>-4632689612.4700003</v>
      </c>
      <c r="Q46" s="63">
        <v>-4652153721.9300003</v>
      </c>
      <c r="R46" s="63">
        <v>-4678128480.2700005</v>
      </c>
      <c r="S46" s="63">
        <v>-4706923002.46</v>
      </c>
      <c r="T46" s="63">
        <v>-4697687838.71</v>
      </c>
      <c r="U46" s="63"/>
      <c r="V46" s="63">
        <f t="shared" si="1"/>
        <v>-4583981780.1720829</v>
      </c>
      <c r="W46" s="69" t="s">
        <v>570</v>
      </c>
      <c r="X46" s="68"/>
      <c r="Y46" s="82">
        <f t="shared" si="51"/>
        <v>0</v>
      </c>
      <c r="Z46" s="325">
        <f t="shared" si="51"/>
        <v>0</v>
      </c>
      <c r="AA46" s="325">
        <f t="shared" si="51"/>
        <v>0</v>
      </c>
      <c r="AB46" s="326">
        <f t="shared" si="6"/>
        <v>-4697687838.71</v>
      </c>
      <c r="AC46" s="312">
        <f t="shared" si="7"/>
        <v>0</v>
      </c>
      <c r="AD46" s="325">
        <f t="shared" si="39"/>
        <v>-4697687838.71</v>
      </c>
      <c r="AE46" s="329">
        <f t="shared" si="16"/>
        <v>0</v>
      </c>
      <c r="AF46" s="326">
        <f t="shared" si="17"/>
        <v>0</v>
      </c>
      <c r="AG46" s="174">
        <f t="shared" si="8"/>
        <v>-4697687838.71</v>
      </c>
      <c r="AH46" s="312">
        <f t="shared" si="9"/>
        <v>0</v>
      </c>
      <c r="AI46" s="324">
        <f t="shared" si="52"/>
        <v>0</v>
      </c>
      <c r="AJ46" s="325">
        <f t="shared" si="52"/>
        <v>0</v>
      </c>
      <c r="AK46" s="325">
        <f t="shared" si="52"/>
        <v>0</v>
      </c>
      <c r="AL46" s="326">
        <f t="shared" si="10"/>
        <v>-4583981780.1720829</v>
      </c>
      <c r="AM46" s="312">
        <f t="shared" si="11"/>
        <v>0</v>
      </c>
      <c r="AN46" s="325">
        <f t="shared" si="19"/>
        <v>-4583981780.1720829</v>
      </c>
      <c r="AO46" s="325">
        <f t="shared" si="20"/>
        <v>0</v>
      </c>
      <c r="AP46" s="325">
        <f t="shared" si="12"/>
        <v>0</v>
      </c>
      <c r="AQ46" s="174">
        <f t="shared" si="13"/>
        <v>-4583981780.1720829</v>
      </c>
      <c r="AR46" s="312">
        <f t="shared" si="14"/>
        <v>0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N46" s="276"/>
    </row>
    <row r="47" spans="1:66" s="11" customFormat="1" ht="12" customHeight="1">
      <c r="A47" s="114">
        <v>10800502</v>
      </c>
      <c r="B47" s="74" t="str">
        <f t="shared" si="0"/>
        <v>10800502</v>
      </c>
      <c r="C47" s="62" t="s">
        <v>172</v>
      </c>
      <c r="D47" s="78" t="s">
        <v>1138</v>
      </c>
      <c r="E47" s="78"/>
      <c r="F47" s="62"/>
      <c r="G47" s="78"/>
      <c r="H47" s="63">
        <v>-1806010716.3900001</v>
      </c>
      <c r="I47" s="63">
        <v>-1814119176.1500001</v>
      </c>
      <c r="J47" s="63">
        <v>-1824042530.76</v>
      </c>
      <c r="K47" s="63">
        <v>-1834275458.6199999</v>
      </c>
      <c r="L47" s="63">
        <v>-1845061201.6099999</v>
      </c>
      <c r="M47" s="63">
        <v>-1855678548.8599999</v>
      </c>
      <c r="N47" s="63">
        <v>-1865131417.75</v>
      </c>
      <c r="O47" s="63">
        <v>-1874956016.4000001</v>
      </c>
      <c r="P47" s="63">
        <v>-1884554352.8</v>
      </c>
      <c r="Q47" s="63">
        <v>-1894473239.54</v>
      </c>
      <c r="R47" s="63">
        <v>-1903064318.02</v>
      </c>
      <c r="S47" s="63">
        <v>-1913907791.98</v>
      </c>
      <c r="T47" s="63">
        <v>-1923930662.0599999</v>
      </c>
      <c r="U47" s="63"/>
      <c r="V47" s="63">
        <f t="shared" si="1"/>
        <v>-1864519561.8095829</v>
      </c>
      <c r="W47" s="69"/>
      <c r="X47" s="68" t="s">
        <v>632</v>
      </c>
      <c r="Y47" s="82">
        <f t="shared" si="51"/>
        <v>0</v>
      </c>
      <c r="Z47" s="325">
        <f t="shared" si="51"/>
        <v>0</v>
      </c>
      <c r="AA47" s="325">
        <f t="shared" si="51"/>
        <v>0</v>
      </c>
      <c r="AB47" s="326">
        <f t="shared" si="6"/>
        <v>-1923930662.0599999</v>
      </c>
      <c r="AC47" s="312">
        <f t="shared" si="7"/>
        <v>0</v>
      </c>
      <c r="AD47" s="325">
        <f t="shared" si="39"/>
        <v>0</v>
      </c>
      <c r="AE47" s="329">
        <f t="shared" si="16"/>
        <v>-1923930662.0599999</v>
      </c>
      <c r="AF47" s="326">
        <f t="shared" si="17"/>
        <v>0</v>
      </c>
      <c r="AG47" s="174">
        <f t="shared" si="8"/>
        <v>-1923930662.0599999</v>
      </c>
      <c r="AH47" s="312">
        <f t="shared" si="9"/>
        <v>0</v>
      </c>
      <c r="AI47" s="324">
        <f t="shared" si="52"/>
        <v>0</v>
      </c>
      <c r="AJ47" s="325">
        <f t="shared" si="52"/>
        <v>0</v>
      </c>
      <c r="AK47" s="325">
        <f t="shared" si="52"/>
        <v>0</v>
      </c>
      <c r="AL47" s="326">
        <f t="shared" si="10"/>
        <v>-1864519561.8095829</v>
      </c>
      <c r="AM47" s="312">
        <f t="shared" si="11"/>
        <v>0</v>
      </c>
      <c r="AN47" s="325">
        <f t="shared" si="19"/>
        <v>0</v>
      </c>
      <c r="AO47" s="325">
        <f t="shared" si="20"/>
        <v>-1864519561.8095829</v>
      </c>
      <c r="AP47" s="325">
        <f t="shared" si="12"/>
        <v>0</v>
      </c>
      <c r="AQ47" s="174">
        <f t="shared" si="13"/>
        <v>-1864519561.8095829</v>
      </c>
      <c r="AR47" s="312">
        <f t="shared" si="14"/>
        <v>0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N47" s="276"/>
    </row>
    <row r="48" spans="1:66" s="11" customFormat="1" ht="12" customHeight="1">
      <c r="A48" s="114">
        <v>10800503</v>
      </c>
      <c r="B48" s="74" t="str">
        <f t="shared" si="0"/>
        <v>10800503</v>
      </c>
      <c r="C48" s="62" t="s">
        <v>352</v>
      </c>
      <c r="D48" s="78" t="s">
        <v>1727</v>
      </c>
      <c r="E48" s="78"/>
      <c r="F48" s="62"/>
      <c r="G48" s="78"/>
      <c r="H48" s="63">
        <v>-155644358.47999999</v>
      </c>
      <c r="I48" s="63">
        <v>-150292438.21000001</v>
      </c>
      <c r="J48" s="63">
        <v>-152562861.90000001</v>
      </c>
      <c r="K48" s="63">
        <v>-153176500.47</v>
      </c>
      <c r="L48" s="63">
        <v>-155206390.13</v>
      </c>
      <c r="M48" s="63">
        <v>-157543689.27000001</v>
      </c>
      <c r="N48" s="63">
        <v>-159355882.36000001</v>
      </c>
      <c r="O48" s="63">
        <v>-161665418.59</v>
      </c>
      <c r="P48" s="63">
        <v>-163886154.28</v>
      </c>
      <c r="Q48" s="63">
        <v>-166184700</v>
      </c>
      <c r="R48" s="63">
        <v>-168564424.12</v>
      </c>
      <c r="S48" s="63">
        <v>-170856129.72999999</v>
      </c>
      <c r="T48" s="63">
        <v>-142430937.96000001</v>
      </c>
      <c r="U48" s="63"/>
      <c r="V48" s="63">
        <f t="shared" si="1"/>
        <v>-159027686.44</v>
      </c>
      <c r="W48" s="69">
        <v>18</v>
      </c>
      <c r="X48" s="68" t="s">
        <v>422</v>
      </c>
      <c r="Y48" s="82">
        <f t="shared" si="51"/>
        <v>0</v>
      </c>
      <c r="Z48" s="325">
        <f t="shared" si="51"/>
        <v>0</v>
      </c>
      <c r="AA48" s="325">
        <f t="shared" si="51"/>
        <v>0</v>
      </c>
      <c r="AB48" s="326">
        <f t="shared" si="6"/>
        <v>-142430937.96000001</v>
      </c>
      <c r="AC48" s="312">
        <f t="shared" si="7"/>
        <v>0</v>
      </c>
      <c r="AD48" s="325">
        <f t="shared" si="39"/>
        <v>-93520153.864536002</v>
      </c>
      <c r="AE48" s="329">
        <f t="shared" si="16"/>
        <v>-48910784.095463999</v>
      </c>
      <c r="AF48" s="326">
        <f t="shared" si="17"/>
        <v>0</v>
      </c>
      <c r="AG48" s="174">
        <f t="shared" si="8"/>
        <v>-142430937.96000001</v>
      </c>
      <c r="AH48" s="312">
        <f t="shared" si="9"/>
        <v>0</v>
      </c>
      <c r="AI48" s="324">
        <f t="shared" si="52"/>
        <v>0</v>
      </c>
      <c r="AJ48" s="325">
        <f t="shared" si="52"/>
        <v>0</v>
      </c>
      <c r="AK48" s="325">
        <f t="shared" si="52"/>
        <v>0</v>
      </c>
      <c r="AL48" s="326">
        <f t="shared" si="10"/>
        <v>-159027686.44</v>
      </c>
      <c r="AM48" s="312">
        <f t="shared" si="11"/>
        <v>0</v>
      </c>
      <c r="AN48" s="325">
        <f t="shared" si="19"/>
        <v>-104417578.916504</v>
      </c>
      <c r="AO48" s="325">
        <f t="shared" si="20"/>
        <v>-54610107.523495995</v>
      </c>
      <c r="AP48" s="325">
        <f t="shared" si="12"/>
        <v>0</v>
      </c>
      <c r="AQ48" s="174">
        <f t="shared" si="13"/>
        <v>-159027686.44</v>
      </c>
      <c r="AR48" s="312">
        <f t="shared" si="14"/>
        <v>0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N48" s="276"/>
    </row>
    <row r="49" spans="1:66" s="11" customFormat="1" ht="12" customHeight="1">
      <c r="A49" s="114">
        <v>10800541</v>
      </c>
      <c r="B49" s="74" t="str">
        <f t="shared" si="0"/>
        <v>10800541</v>
      </c>
      <c r="C49" s="62" t="s">
        <v>26</v>
      </c>
      <c r="D49" s="78" t="s">
        <v>1137</v>
      </c>
      <c r="E49" s="78"/>
      <c r="F49" s="62"/>
      <c r="G49" s="78"/>
      <c r="H49" s="63">
        <v>32266165.079999998</v>
      </c>
      <c r="I49" s="63">
        <v>32374148.02</v>
      </c>
      <c r="J49" s="63">
        <v>32926456.539999999</v>
      </c>
      <c r="K49" s="63">
        <v>34473696.039999999</v>
      </c>
      <c r="L49" s="63">
        <v>35045735.939999998</v>
      </c>
      <c r="M49" s="63">
        <v>40008254.729999997</v>
      </c>
      <c r="N49" s="63">
        <v>40765636.369999997</v>
      </c>
      <c r="O49" s="63">
        <v>41484603.640000001</v>
      </c>
      <c r="P49" s="63">
        <v>42349587.100000001</v>
      </c>
      <c r="Q49" s="63">
        <v>42813782.399999999</v>
      </c>
      <c r="R49" s="63">
        <v>34043422.920000002</v>
      </c>
      <c r="S49" s="63">
        <v>28659202.25</v>
      </c>
      <c r="T49" s="63">
        <v>21220554.329999998</v>
      </c>
      <c r="U49" s="63"/>
      <c r="V49" s="63">
        <f t="shared" si="1"/>
        <v>35973990.471249998</v>
      </c>
      <c r="W49" s="69" t="s">
        <v>570</v>
      </c>
      <c r="X49" s="68"/>
      <c r="Y49" s="82">
        <f t="shared" si="51"/>
        <v>0</v>
      </c>
      <c r="Z49" s="325">
        <f t="shared" si="51"/>
        <v>0</v>
      </c>
      <c r="AA49" s="325">
        <f t="shared" si="51"/>
        <v>0</v>
      </c>
      <c r="AB49" s="326">
        <f t="shared" si="6"/>
        <v>21220554.329999998</v>
      </c>
      <c r="AC49" s="312">
        <f t="shared" si="7"/>
        <v>0</v>
      </c>
      <c r="AD49" s="325">
        <f t="shared" si="39"/>
        <v>21220554.329999998</v>
      </c>
      <c r="AE49" s="329">
        <f t="shared" si="16"/>
        <v>0</v>
      </c>
      <c r="AF49" s="326">
        <f t="shared" si="17"/>
        <v>0</v>
      </c>
      <c r="AG49" s="174">
        <f t="shared" si="8"/>
        <v>21220554.329999998</v>
      </c>
      <c r="AH49" s="312">
        <f t="shared" si="9"/>
        <v>0</v>
      </c>
      <c r="AI49" s="324">
        <f t="shared" si="52"/>
        <v>0</v>
      </c>
      <c r="AJ49" s="325">
        <f t="shared" si="52"/>
        <v>0</v>
      </c>
      <c r="AK49" s="325">
        <f t="shared" si="52"/>
        <v>0</v>
      </c>
      <c r="AL49" s="326">
        <f t="shared" si="10"/>
        <v>35973990.471249998</v>
      </c>
      <c r="AM49" s="312">
        <f t="shared" si="11"/>
        <v>0</v>
      </c>
      <c r="AN49" s="325">
        <f t="shared" si="19"/>
        <v>35973990.471249998</v>
      </c>
      <c r="AO49" s="325">
        <f t="shared" si="20"/>
        <v>0</v>
      </c>
      <c r="AP49" s="325">
        <f t="shared" si="12"/>
        <v>0</v>
      </c>
      <c r="AQ49" s="174">
        <f t="shared" si="13"/>
        <v>35973990.471249998</v>
      </c>
      <c r="AR49" s="312">
        <f t="shared" si="14"/>
        <v>0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N49" s="276"/>
    </row>
    <row r="50" spans="1:66" s="11" customFormat="1" ht="12" customHeight="1">
      <c r="A50" s="114">
        <v>10800543</v>
      </c>
      <c r="B50" s="74" t="str">
        <f t="shared" si="0"/>
        <v>10800543</v>
      </c>
      <c r="C50" s="62" t="s">
        <v>27</v>
      </c>
      <c r="D50" s="78" t="s">
        <v>1727</v>
      </c>
      <c r="E50" s="78"/>
      <c r="F50" s="62"/>
      <c r="G50" s="78"/>
      <c r="H50" s="63">
        <v>499775.08</v>
      </c>
      <c r="I50" s="63">
        <v>575438.55000000005</v>
      </c>
      <c r="J50" s="63">
        <v>400507.78</v>
      </c>
      <c r="K50" s="63">
        <v>299630.46999999997</v>
      </c>
      <c r="L50" s="63">
        <v>257464.2</v>
      </c>
      <c r="M50" s="63">
        <v>259075.72</v>
      </c>
      <c r="N50" s="63">
        <v>388192.38</v>
      </c>
      <c r="O50" s="63">
        <v>329883.15999999997</v>
      </c>
      <c r="P50" s="63">
        <v>426052.53</v>
      </c>
      <c r="Q50" s="63">
        <v>356011.95</v>
      </c>
      <c r="R50" s="63">
        <v>499219.04</v>
      </c>
      <c r="S50" s="63">
        <v>979853.64</v>
      </c>
      <c r="T50" s="63">
        <v>2442499.94</v>
      </c>
      <c r="U50" s="63"/>
      <c r="V50" s="63">
        <f t="shared" si="1"/>
        <v>520205.57749999996</v>
      </c>
      <c r="W50" s="69">
        <v>18</v>
      </c>
      <c r="X50" s="68" t="s">
        <v>422</v>
      </c>
      <c r="Y50" s="82">
        <f t="shared" si="51"/>
        <v>0</v>
      </c>
      <c r="Z50" s="325">
        <f t="shared" si="51"/>
        <v>0</v>
      </c>
      <c r="AA50" s="325">
        <f t="shared" si="51"/>
        <v>0</v>
      </c>
      <c r="AB50" s="326">
        <f t="shared" si="6"/>
        <v>2442499.94</v>
      </c>
      <c r="AC50" s="312">
        <f t="shared" si="7"/>
        <v>0</v>
      </c>
      <c r="AD50" s="325">
        <f t="shared" si="39"/>
        <v>1603745.4606039999</v>
      </c>
      <c r="AE50" s="329">
        <f t="shared" si="16"/>
        <v>838754.47939599992</v>
      </c>
      <c r="AF50" s="326">
        <f t="shared" si="17"/>
        <v>0</v>
      </c>
      <c r="AG50" s="174">
        <f t="shared" si="8"/>
        <v>2442499.94</v>
      </c>
      <c r="AH50" s="312">
        <f t="shared" si="9"/>
        <v>0</v>
      </c>
      <c r="AI50" s="324">
        <f t="shared" si="52"/>
        <v>0</v>
      </c>
      <c r="AJ50" s="325">
        <f t="shared" si="52"/>
        <v>0</v>
      </c>
      <c r="AK50" s="325">
        <f t="shared" si="52"/>
        <v>0</v>
      </c>
      <c r="AL50" s="326">
        <f t="shared" si="10"/>
        <v>520205.57749999996</v>
      </c>
      <c r="AM50" s="312">
        <f t="shared" si="11"/>
        <v>0</v>
      </c>
      <c r="AN50" s="325">
        <f t="shared" si="19"/>
        <v>341566.98218649992</v>
      </c>
      <c r="AO50" s="325">
        <f t="shared" si="20"/>
        <v>178638.59531349997</v>
      </c>
      <c r="AP50" s="325">
        <f t="shared" si="12"/>
        <v>0</v>
      </c>
      <c r="AQ50" s="174">
        <f t="shared" si="13"/>
        <v>520205.5774999999</v>
      </c>
      <c r="AR50" s="312">
        <f t="shared" si="14"/>
        <v>0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N50" s="276"/>
    </row>
    <row r="51" spans="1:66" s="11" customFormat="1" ht="12" customHeight="1">
      <c r="A51" s="114">
        <v>10800552</v>
      </c>
      <c r="B51" s="74" t="str">
        <f t="shared" si="0"/>
        <v>10800552</v>
      </c>
      <c r="C51" s="62" t="s">
        <v>79</v>
      </c>
      <c r="D51" s="78" t="s">
        <v>1138</v>
      </c>
      <c r="E51" s="78"/>
      <c r="F51" s="62"/>
      <c r="G51" s="78"/>
      <c r="H51" s="63">
        <v>11829849.73</v>
      </c>
      <c r="I51" s="63">
        <v>12446620.65</v>
      </c>
      <c r="J51" s="63">
        <v>12744901.16</v>
      </c>
      <c r="K51" s="63">
        <v>13890233.029999999</v>
      </c>
      <c r="L51" s="63">
        <v>14392891.85</v>
      </c>
      <c r="M51" s="63">
        <v>15412393.77</v>
      </c>
      <c r="N51" s="63">
        <v>15712875.369999999</v>
      </c>
      <c r="O51" s="63">
        <v>16244807.15</v>
      </c>
      <c r="P51" s="63">
        <v>16643262.85</v>
      </c>
      <c r="Q51" s="63">
        <v>17126967.039999999</v>
      </c>
      <c r="R51" s="63">
        <v>17732123.25</v>
      </c>
      <c r="S51" s="63">
        <v>18616786.449999999</v>
      </c>
      <c r="T51" s="63">
        <v>19153046.969999999</v>
      </c>
      <c r="U51" s="63"/>
      <c r="V51" s="63">
        <f t="shared" si="1"/>
        <v>15537942.576666666</v>
      </c>
      <c r="W51" s="69"/>
      <c r="X51" s="68">
        <v>5</v>
      </c>
      <c r="Y51" s="82">
        <f t="shared" si="51"/>
        <v>0</v>
      </c>
      <c r="Z51" s="325">
        <f t="shared" si="51"/>
        <v>0</v>
      </c>
      <c r="AA51" s="325">
        <f t="shared" si="51"/>
        <v>0</v>
      </c>
      <c r="AB51" s="326">
        <f t="shared" si="6"/>
        <v>19153046.969999999</v>
      </c>
      <c r="AC51" s="312">
        <f t="shared" si="7"/>
        <v>0</v>
      </c>
      <c r="AD51" s="325">
        <f t="shared" si="39"/>
        <v>0</v>
      </c>
      <c r="AE51" s="329">
        <f t="shared" si="16"/>
        <v>19153046.969999999</v>
      </c>
      <c r="AF51" s="326">
        <f t="shared" si="17"/>
        <v>0</v>
      </c>
      <c r="AG51" s="174">
        <f t="shared" si="8"/>
        <v>19153046.969999999</v>
      </c>
      <c r="AH51" s="312">
        <f t="shared" si="9"/>
        <v>0</v>
      </c>
      <c r="AI51" s="324">
        <f t="shared" si="52"/>
        <v>0</v>
      </c>
      <c r="AJ51" s="325">
        <f t="shared" si="52"/>
        <v>0</v>
      </c>
      <c r="AK51" s="325">
        <f t="shared" si="52"/>
        <v>0</v>
      </c>
      <c r="AL51" s="326">
        <f t="shared" si="10"/>
        <v>15537942.576666666</v>
      </c>
      <c r="AM51" s="312">
        <f t="shared" si="11"/>
        <v>0</v>
      </c>
      <c r="AN51" s="325">
        <f t="shared" si="19"/>
        <v>0</v>
      </c>
      <c r="AO51" s="325">
        <f t="shared" si="20"/>
        <v>15537942.576666666</v>
      </c>
      <c r="AP51" s="325">
        <f t="shared" si="12"/>
        <v>0</v>
      </c>
      <c r="AQ51" s="174">
        <f t="shared" si="13"/>
        <v>15537942.576666666</v>
      </c>
      <c r="AR51" s="312">
        <f t="shared" si="14"/>
        <v>0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N51" s="276"/>
    </row>
    <row r="52" spans="1:66" s="11" customFormat="1" ht="12" customHeight="1">
      <c r="A52" s="114">
        <v>10800601</v>
      </c>
      <c r="B52" s="74" t="str">
        <f t="shared" si="0"/>
        <v>10800601</v>
      </c>
      <c r="C52" s="62" t="s">
        <v>991</v>
      </c>
      <c r="D52" s="78" t="s">
        <v>1137</v>
      </c>
      <c r="E52" s="78"/>
      <c r="F52" s="62"/>
      <c r="G52" s="78"/>
      <c r="H52" s="63">
        <v>0</v>
      </c>
      <c r="I52" s="63">
        <v>0</v>
      </c>
      <c r="J52" s="63">
        <v>0</v>
      </c>
      <c r="K52" s="63">
        <v>8692461.1400000006</v>
      </c>
      <c r="L52" s="63">
        <v>0</v>
      </c>
      <c r="M52" s="63">
        <v>0</v>
      </c>
      <c r="N52" s="63">
        <v>-785551.54</v>
      </c>
      <c r="O52" s="63">
        <v>0</v>
      </c>
      <c r="P52" s="63">
        <v>0</v>
      </c>
      <c r="Q52" s="63">
        <v>-460259.5</v>
      </c>
      <c r="R52" s="63">
        <v>0</v>
      </c>
      <c r="S52" s="63">
        <v>0</v>
      </c>
      <c r="T52" s="63">
        <v>0</v>
      </c>
      <c r="U52" s="63"/>
      <c r="V52" s="63">
        <f t="shared" si="1"/>
        <v>620554.17500000005</v>
      </c>
      <c r="W52" s="69" t="s">
        <v>570</v>
      </c>
      <c r="X52" s="68"/>
      <c r="Y52" s="82">
        <f t="shared" si="51"/>
        <v>0</v>
      </c>
      <c r="Z52" s="325">
        <f t="shared" si="51"/>
        <v>0</v>
      </c>
      <c r="AA52" s="325">
        <f t="shared" si="51"/>
        <v>0</v>
      </c>
      <c r="AB52" s="326">
        <f t="shared" si="6"/>
        <v>0</v>
      </c>
      <c r="AC52" s="312">
        <f t="shared" si="7"/>
        <v>0</v>
      </c>
      <c r="AD52" s="325">
        <f t="shared" si="39"/>
        <v>0</v>
      </c>
      <c r="AE52" s="329">
        <f t="shared" si="16"/>
        <v>0</v>
      </c>
      <c r="AF52" s="326">
        <f t="shared" si="17"/>
        <v>0</v>
      </c>
      <c r="AG52" s="174">
        <f t="shared" si="8"/>
        <v>0</v>
      </c>
      <c r="AH52" s="312">
        <f t="shared" si="9"/>
        <v>0</v>
      </c>
      <c r="AI52" s="324">
        <f t="shared" si="52"/>
        <v>0</v>
      </c>
      <c r="AJ52" s="325">
        <f t="shared" si="52"/>
        <v>0</v>
      </c>
      <c r="AK52" s="325">
        <f t="shared" si="52"/>
        <v>0</v>
      </c>
      <c r="AL52" s="326">
        <f t="shared" si="10"/>
        <v>620554.17500000005</v>
      </c>
      <c r="AM52" s="312">
        <f t="shared" si="11"/>
        <v>0</v>
      </c>
      <c r="AN52" s="325">
        <f t="shared" si="19"/>
        <v>620554.17500000005</v>
      </c>
      <c r="AO52" s="325">
        <f t="shared" si="20"/>
        <v>0</v>
      </c>
      <c r="AP52" s="325">
        <f t="shared" si="12"/>
        <v>0</v>
      </c>
      <c r="AQ52" s="174">
        <f t="shared" si="13"/>
        <v>620554.17500000005</v>
      </c>
      <c r="AR52" s="312">
        <f t="shared" si="14"/>
        <v>0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N52" s="276"/>
    </row>
    <row r="53" spans="1:66" s="11" customFormat="1" ht="12" customHeight="1">
      <c r="A53" s="114">
        <v>10800602</v>
      </c>
      <c r="B53" s="74" t="str">
        <f t="shared" si="0"/>
        <v>10800602</v>
      </c>
      <c r="C53" s="62" t="s">
        <v>978</v>
      </c>
      <c r="D53" s="78" t="s">
        <v>1138</v>
      </c>
      <c r="E53" s="78"/>
      <c r="F53" s="62"/>
      <c r="G53" s="78"/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/>
      <c r="V53" s="63">
        <f t="shared" si="1"/>
        <v>0</v>
      </c>
      <c r="W53" s="69"/>
      <c r="X53" s="68" t="s">
        <v>632</v>
      </c>
      <c r="Y53" s="82">
        <f t="shared" ref="Y53:AA77" si="53">IF($D53=Y$5,$T53,0)</f>
        <v>0</v>
      </c>
      <c r="Z53" s="325">
        <f t="shared" si="53"/>
        <v>0</v>
      </c>
      <c r="AA53" s="325">
        <f t="shared" si="53"/>
        <v>0</v>
      </c>
      <c r="AB53" s="326">
        <f t="shared" si="6"/>
        <v>0</v>
      </c>
      <c r="AC53" s="312">
        <f t="shared" si="7"/>
        <v>0</v>
      </c>
      <c r="AD53" s="325">
        <f t="shared" si="39"/>
        <v>0</v>
      </c>
      <c r="AE53" s="329">
        <f t="shared" si="16"/>
        <v>0</v>
      </c>
      <c r="AF53" s="326">
        <f t="shared" si="17"/>
        <v>0</v>
      </c>
      <c r="AG53" s="174">
        <f t="shared" si="8"/>
        <v>0</v>
      </c>
      <c r="AH53" s="312">
        <f t="shared" si="9"/>
        <v>0</v>
      </c>
      <c r="AI53" s="324">
        <f t="shared" ref="AI53:AK77" si="54">IF($D53=AI$5,$V53,0)</f>
        <v>0</v>
      </c>
      <c r="AJ53" s="325">
        <f t="shared" si="54"/>
        <v>0</v>
      </c>
      <c r="AK53" s="325">
        <f t="shared" si="54"/>
        <v>0</v>
      </c>
      <c r="AL53" s="326">
        <f t="shared" si="10"/>
        <v>0</v>
      </c>
      <c r="AM53" s="312">
        <f t="shared" si="11"/>
        <v>0</v>
      </c>
      <c r="AN53" s="325">
        <f t="shared" si="19"/>
        <v>0</v>
      </c>
      <c r="AO53" s="325">
        <f t="shared" si="20"/>
        <v>0</v>
      </c>
      <c r="AP53" s="325">
        <f t="shared" si="12"/>
        <v>0</v>
      </c>
      <c r="AQ53" s="174">
        <f t="shared" si="13"/>
        <v>0</v>
      </c>
      <c r="AR53" s="312">
        <f t="shared" si="14"/>
        <v>0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N53" s="276"/>
    </row>
    <row r="54" spans="1:66" s="11" customFormat="1" ht="12" customHeight="1">
      <c r="A54" s="120">
        <v>10800603</v>
      </c>
      <c r="B54" s="74" t="str">
        <f t="shared" si="0"/>
        <v>10800603</v>
      </c>
      <c r="C54" s="62" t="s">
        <v>992</v>
      </c>
      <c r="D54" s="78" t="s">
        <v>1727</v>
      </c>
      <c r="E54" s="78"/>
      <c r="F54" s="140">
        <v>43282</v>
      </c>
      <c r="G54" s="78"/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/>
      <c r="V54" s="63">
        <f t="shared" si="1"/>
        <v>0</v>
      </c>
      <c r="W54" s="69" t="s">
        <v>328</v>
      </c>
      <c r="X54" s="68" t="s">
        <v>422</v>
      </c>
      <c r="Y54" s="82">
        <f t="shared" si="53"/>
        <v>0</v>
      </c>
      <c r="Z54" s="325">
        <f t="shared" si="53"/>
        <v>0</v>
      </c>
      <c r="AA54" s="325">
        <f t="shared" si="53"/>
        <v>0</v>
      </c>
      <c r="AB54" s="326">
        <f t="shared" si="6"/>
        <v>0</v>
      </c>
      <c r="AC54" s="312">
        <f t="shared" si="7"/>
        <v>0</v>
      </c>
      <c r="AD54" s="325">
        <f t="shared" si="39"/>
        <v>0</v>
      </c>
      <c r="AE54" s="329">
        <f t="shared" si="16"/>
        <v>0</v>
      </c>
      <c r="AF54" s="326">
        <f t="shared" si="17"/>
        <v>0</v>
      </c>
      <c r="AG54" s="174">
        <f>SUM(AD54:AF54)</f>
        <v>0</v>
      </c>
      <c r="AH54" s="312">
        <f t="shared" si="9"/>
        <v>0</v>
      </c>
      <c r="AI54" s="324">
        <f t="shared" si="54"/>
        <v>0</v>
      </c>
      <c r="AJ54" s="325">
        <f t="shared" si="54"/>
        <v>0</v>
      </c>
      <c r="AK54" s="325">
        <f t="shared" si="54"/>
        <v>0</v>
      </c>
      <c r="AL54" s="326">
        <f t="shared" si="10"/>
        <v>0</v>
      </c>
      <c r="AM54" s="312">
        <f t="shared" si="11"/>
        <v>0</v>
      </c>
      <c r="AN54" s="325">
        <f t="shared" si="19"/>
        <v>0</v>
      </c>
      <c r="AO54" s="325">
        <f t="shared" si="20"/>
        <v>0</v>
      </c>
      <c r="AP54" s="325">
        <f t="shared" si="12"/>
        <v>0</v>
      </c>
      <c r="AQ54" s="174">
        <f t="shared" ref="AQ54" si="55">SUM(AN54:AP54)</f>
        <v>0</v>
      </c>
      <c r="AR54" s="312">
        <f t="shared" si="14"/>
        <v>0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 s="4"/>
      <c r="BH54" s="4"/>
      <c r="BI54" s="4"/>
      <c r="BJ54" s="4"/>
      <c r="BK54" s="4"/>
      <c r="BL54" s="4"/>
      <c r="BN54" s="276"/>
    </row>
    <row r="55" spans="1:66" s="11" customFormat="1" ht="12" customHeight="1">
      <c r="A55" s="114">
        <v>10800611</v>
      </c>
      <c r="B55" s="74" t="str">
        <f t="shared" si="0"/>
        <v>10800611</v>
      </c>
      <c r="C55" s="62" t="s">
        <v>1333</v>
      </c>
      <c r="D55" s="78" t="s">
        <v>1137</v>
      </c>
      <c r="E55" s="78"/>
      <c r="F55" s="140">
        <v>43070</v>
      </c>
      <c r="G55" s="78"/>
      <c r="H55" s="63">
        <v>-95934500</v>
      </c>
      <c r="I55" s="63">
        <v>-95934500</v>
      </c>
      <c r="J55" s="63">
        <v>-95934500</v>
      </c>
      <c r="K55" s="63">
        <v>-95934500</v>
      </c>
      <c r="L55" s="63">
        <v>-95934500</v>
      </c>
      <c r="M55" s="63">
        <v>-95934500</v>
      </c>
      <c r="N55" s="63">
        <v>-95934500</v>
      </c>
      <c r="O55" s="63">
        <v>-95934500</v>
      </c>
      <c r="P55" s="63">
        <v>-95934500</v>
      </c>
      <c r="Q55" s="63">
        <v>-95934500</v>
      </c>
      <c r="R55" s="63">
        <v>-95934500</v>
      </c>
      <c r="S55" s="63">
        <v>-95934500</v>
      </c>
      <c r="T55" s="63">
        <v>-95934500</v>
      </c>
      <c r="U55" s="63"/>
      <c r="V55" s="63">
        <f t="shared" si="1"/>
        <v>-95934500</v>
      </c>
      <c r="W55" s="69" t="s">
        <v>1393</v>
      </c>
      <c r="X55" s="68"/>
      <c r="Y55" s="82">
        <f t="shared" si="53"/>
        <v>0</v>
      </c>
      <c r="Z55" s="325">
        <f t="shared" si="53"/>
        <v>0</v>
      </c>
      <c r="AA55" s="325">
        <f t="shared" si="53"/>
        <v>0</v>
      </c>
      <c r="AB55" s="326">
        <f t="shared" si="6"/>
        <v>-95934500</v>
      </c>
      <c r="AC55" s="312">
        <f t="shared" si="7"/>
        <v>0</v>
      </c>
      <c r="AD55" s="325">
        <f t="shared" si="39"/>
        <v>-95934500</v>
      </c>
      <c r="AE55" s="329">
        <f t="shared" si="16"/>
        <v>0</v>
      </c>
      <c r="AF55" s="326">
        <f t="shared" si="17"/>
        <v>0</v>
      </c>
      <c r="AG55" s="174">
        <f t="shared" si="8"/>
        <v>-95934500</v>
      </c>
      <c r="AH55" s="312">
        <f t="shared" si="9"/>
        <v>0</v>
      </c>
      <c r="AI55" s="324">
        <f t="shared" si="54"/>
        <v>0</v>
      </c>
      <c r="AJ55" s="325">
        <f t="shared" si="54"/>
        <v>0</v>
      </c>
      <c r="AK55" s="325">
        <f t="shared" si="54"/>
        <v>0</v>
      </c>
      <c r="AL55" s="326">
        <f t="shared" si="10"/>
        <v>-95934500</v>
      </c>
      <c r="AM55" s="312">
        <f t="shared" si="11"/>
        <v>0</v>
      </c>
      <c r="AN55" s="325">
        <f t="shared" si="19"/>
        <v>-95934500</v>
      </c>
      <c r="AO55" s="325">
        <f t="shared" si="20"/>
        <v>0</v>
      </c>
      <c r="AP55" s="325">
        <f t="shared" si="12"/>
        <v>0</v>
      </c>
      <c r="AQ55" s="174">
        <f t="shared" si="13"/>
        <v>-95934500</v>
      </c>
      <c r="AR55" s="312">
        <f t="shared" si="14"/>
        <v>0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G55" s="4"/>
      <c r="BH55" s="4"/>
      <c r="BI55" s="4"/>
      <c r="BJ55" s="4"/>
      <c r="BK55" s="4"/>
      <c r="BL55" s="4"/>
      <c r="BN55" s="276"/>
    </row>
    <row r="56" spans="1:66" s="11" customFormat="1" ht="12" customHeight="1">
      <c r="A56" s="387">
        <v>10800621</v>
      </c>
      <c r="B56" s="299" t="str">
        <f t="shared" si="0"/>
        <v>10800621</v>
      </c>
      <c r="C56" s="365" t="s">
        <v>1334</v>
      </c>
      <c r="D56" s="301" t="s">
        <v>184</v>
      </c>
      <c r="E56" s="301"/>
      <c r="F56" s="300">
        <v>43070</v>
      </c>
      <c r="G56" s="301"/>
      <c r="H56" s="302">
        <v>74296624.870000005</v>
      </c>
      <c r="I56" s="302">
        <v>74296624.870000005</v>
      </c>
      <c r="J56" s="302">
        <v>74296624.870000005</v>
      </c>
      <c r="K56" s="302">
        <v>74296624.870000005</v>
      </c>
      <c r="L56" s="302">
        <v>74296624.870000005</v>
      </c>
      <c r="M56" s="302">
        <v>74296624.870000005</v>
      </c>
      <c r="N56" s="302">
        <v>74296624.870000005</v>
      </c>
      <c r="O56" s="302">
        <v>74296624.870000005</v>
      </c>
      <c r="P56" s="302">
        <v>74296624.870000005</v>
      </c>
      <c r="Q56" s="302">
        <v>74296624.870000005</v>
      </c>
      <c r="R56" s="302">
        <v>74296624.870000005</v>
      </c>
      <c r="S56" s="302">
        <v>74296624.870000005</v>
      </c>
      <c r="T56" s="302">
        <v>74296624.870000005</v>
      </c>
      <c r="U56" s="302"/>
      <c r="V56" s="302">
        <f t="shared" si="1"/>
        <v>74296624.870000005</v>
      </c>
      <c r="W56" s="303"/>
      <c r="X56" s="399"/>
      <c r="Y56" s="82">
        <f t="shared" si="53"/>
        <v>0</v>
      </c>
      <c r="Z56" s="325">
        <f t="shared" si="53"/>
        <v>0</v>
      </c>
      <c r="AA56" s="325">
        <f t="shared" si="53"/>
        <v>0</v>
      </c>
      <c r="AB56" s="326">
        <f t="shared" si="6"/>
        <v>74296624.870000005</v>
      </c>
      <c r="AC56" s="312">
        <f t="shared" si="7"/>
        <v>0</v>
      </c>
      <c r="AD56" s="325">
        <f t="shared" si="39"/>
        <v>0</v>
      </c>
      <c r="AE56" s="329">
        <f t="shared" si="16"/>
        <v>0</v>
      </c>
      <c r="AF56" s="326">
        <f t="shared" si="17"/>
        <v>74296624.870000005</v>
      </c>
      <c r="AG56" s="174">
        <f t="shared" si="8"/>
        <v>74296624.870000005</v>
      </c>
      <c r="AH56" s="312">
        <f t="shared" si="9"/>
        <v>0</v>
      </c>
      <c r="AI56" s="324">
        <f t="shared" si="54"/>
        <v>0</v>
      </c>
      <c r="AJ56" s="325">
        <f t="shared" si="54"/>
        <v>0</v>
      </c>
      <c r="AK56" s="325">
        <f t="shared" si="54"/>
        <v>0</v>
      </c>
      <c r="AL56" s="326">
        <f t="shared" si="10"/>
        <v>74296624.870000005</v>
      </c>
      <c r="AM56" s="312">
        <f t="shared" si="11"/>
        <v>0</v>
      </c>
      <c r="AN56" s="325">
        <f t="shared" si="19"/>
        <v>0</v>
      </c>
      <c r="AO56" s="325">
        <f t="shared" si="20"/>
        <v>0</v>
      </c>
      <c r="AP56" s="325">
        <f t="shared" si="12"/>
        <v>74296624.870000005</v>
      </c>
      <c r="AQ56" s="174">
        <f t="shared" si="13"/>
        <v>74296624.870000005</v>
      </c>
      <c r="AR56" s="312">
        <f t="shared" si="14"/>
        <v>0</v>
      </c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N56" s="276"/>
    </row>
    <row r="57" spans="1:66" s="11" customFormat="1" ht="12" customHeight="1">
      <c r="A57" s="387">
        <v>10800631</v>
      </c>
      <c r="B57" s="299" t="str">
        <f t="shared" si="0"/>
        <v>10800631</v>
      </c>
      <c r="C57" s="365" t="s">
        <v>1335</v>
      </c>
      <c r="D57" s="301" t="s">
        <v>184</v>
      </c>
      <c r="E57" s="301"/>
      <c r="F57" s="300">
        <v>43070</v>
      </c>
      <c r="G57" s="301"/>
      <c r="H57" s="302">
        <v>5766867.5999999996</v>
      </c>
      <c r="I57" s="302">
        <v>5766867.5999999996</v>
      </c>
      <c r="J57" s="302">
        <v>5766867.5999999996</v>
      </c>
      <c r="K57" s="302">
        <v>5766867.5999999996</v>
      </c>
      <c r="L57" s="302">
        <v>5766867.5999999996</v>
      </c>
      <c r="M57" s="302">
        <v>5766867.5999999996</v>
      </c>
      <c r="N57" s="302">
        <v>5766867.5999999996</v>
      </c>
      <c r="O57" s="302">
        <v>5766867.5999999996</v>
      </c>
      <c r="P57" s="302">
        <v>5766867.5999999996</v>
      </c>
      <c r="Q57" s="302">
        <v>5766867.5999999996</v>
      </c>
      <c r="R57" s="302">
        <v>5766867.5999999996</v>
      </c>
      <c r="S57" s="302">
        <v>5766867.5999999996</v>
      </c>
      <c r="T57" s="302">
        <v>5766867.5999999996</v>
      </c>
      <c r="U57" s="302"/>
      <c r="V57" s="302">
        <f t="shared" si="1"/>
        <v>5766867.6000000006</v>
      </c>
      <c r="W57" s="303"/>
      <c r="X57" s="399"/>
      <c r="Y57" s="82">
        <f t="shared" si="53"/>
        <v>0</v>
      </c>
      <c r="Z57" s="325">
        <f t="shared" si="53"/>
        <v>0</v>
      </c>
      <c r="AA57" s="325">
        <f t="shared" si="53"/>
        <v>0</v>
      </c>
      <c r="AB57" s="326">
        <f t="shared" si="6"/>
        <v>5766867.5999999996</v>
      </c>
      <c r="AC57" s="312">
        <f t="shared" si="7"/>
        <v>0</v>
      </c>
      <c r="AD57" s="325">
        <f t="shared" si="39"/>
        <v>0</v>
      </c>
      <c r="AE57" s="329">
        <f t="shared" si="16"/>
        <v>0</v>
      </c>
      <c r="AF57" s="326">
        <f t="shared" si="17"/>
        <v>5766867.5999999996</v>
      </c>
      <c r="AG57" s="174">
        <f t="shared" si="8"/>
        <v>5766867.5999999996</v>
      </c>
      <c r="AH57" s="312">
        <f t="shared" si="9"/>
        <v>0</v>
      </c>
      <c r="AI57" s="324">
        <f t="shared" si="54"/>
        <v>0</v>
      </c>
      <c r="AJ57" s="325">
        <f t="shared" si="54"/>
        <v>0</v>
      </c>
      <c r="AK57" s="325">
        <f t="shared" si="54"/>
        <v>0</v>
      </c>
      <c r="AL57" s="326">
        <f t="shared" si="10"/>
        <v>5766867.6000000006</v>
      </c>
      <c r="AM57" s="312">
        <f t="shared" si="11"/>
        <v>0</v>
      </c>
      <c r="AN57" s="325">
        <f t="shared" si="19"/>
        <v>0</v>
      </c>
      <c r="AO57" s="325">
        <f t="shared" si="20"/>
        <v>0</v>
      </c>
      <c r="AP57" s="325">
        <f t="shared" si="12"/>
        <v>5766867.6000000006</v>
      </c>
      <c r="AQ57" s="174">
        <f t="shared" si="13"/>
        <v>5766867.6000000006</v>
      </c>
      <c r="AR57" s="312">
        <f t="shared" si="14"/>
        <v>0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N57" s="276"/>
    </row>
    <row r="58" spans="1:66" s="11" customFormat="1" ht="12" customHeight="1">
      <c r="A58" s="190">
        <v>10800641</v>
      </c>
      <c r="B58" s="185" t="str">
        <f t="shared" si="0"/>
        <v>10800641</v>
      </c>
      <c r="C58" s="388" t="s">
        <v>1650</v>
      </c>
      <c r="D58" s="180" t="s">
        <v>184</v>
      </c>
      <c r="E58" s="180"/>
      <c r="F58" s="186">
        <v>43800</v>
      </c>
      <c r="G58" s="180"/>
      <c r="H58" s="182">
        <v>15871007.529999999</v>
      </c>
      <c r="I58" s="182">
        <v>15871007.529999999</v>
      </c>
      <c r="J58" s="182">
        <v>15871007.529999999</v>
      </c>
      <c r="K58" s="182">
        <v>15871007.529999999</v>
      </c>
      <c r="L58" s="182">
        <v>15871007.529999999</v>
      </c>
      <c r="M58" s="182">
        <v>15871007.529999999</v>
      </c>
      <c r="N58" s="182">
        <v>15871007.529999999</v>
      </c>
      <c r="O58" s="182">
        <v>15871007.529999999</v>
      </c>
      <c r="P58" s="182">
        <v>15871007.529999999</v>
      </c>
      <c r="Q58" s="182">
        <v>15871007.529999999</v>
      </c>
      <c r="R58" s="182">
        <v>15871007.529999999</v>
      </c>
      <c r="S58" s="182">
        <v>15871007.529999999</v>
      </c>
      <c r="T58" s="182">
        <v>15871007.529999999</v>
      </c>
      <c r="U58" s="182"/>
      <c r="V58" s="182">
        <f t="shared" si="1"/>
        <v>15871007.529999999</v>
      </c>
      <c r="W58" s="206"/>
      <c r="X58" s="219"/>
      <c r="Y58" s="82">
        <f t="shared" si="53"/>
        <v>0</v>
      </c>
      <c r="Z58" s="325">
        <f t="shared" si="53"/>
        <v>0</v>
      </c>
      <c r="AA58" s="325">
        <f t="shared" si="53"/>
        <v>0</v>
      </c>
      <c r="AB58" s="326">
        <f t="shared" si="6"/>
        <v>15871007.529999999</v>
      </c>
      <c r="AC58" s="312">
        <f t="shared" si="7"/>
        <v>0</v>
      </c>
      <c r="AD58" s="325">
        <f t="shared" si="39"/>
        <v>0</v>
      </c>
      <c r="AE58" s="329">
        <f t="shared" si="16"/>
        <v>0</v>
      </c>
      <c r="AF58" s="326">
        <f t="shared" si="17"/>
        <v>15871007.529999999</v>
      </c>
      <c r="AG58" s="174">
        <f t="shared" si="8"/>
        <v>15871007.529999999</v>
      </c>
      <c r="AH58" s="312">
        <f t="shared" si="9"/>
        <v>0</v>
      </c>
      <c r="AI58" s="324">
        <f t="shared" si="54"/>
        <v>0</v>
      </c>
      <c r="AJ58" s="325">
        <f t="shared" si="54"/>
        <v>0</v>
      </c>
      <c r="AK58" s="325">
        <f t="shared" si="54"/>
        <v>0</v>
      </c>
      <c r="AL58" s="326">
        <f t="shared" si="10"/>
        <v>15871007.529999999</v>
      </c>
      <c r="AM58" s="312">
        <f t="shared" si="11"/>
        <v>0</v>
      </c>
      <c r="AN58" s="325">
        <f t="shared" si="19"/>
        <v>0</v>
      </c>
      <c r="AO58" s="325">
        <f t="shared" si="20"/>
        <v>0</v>
      </c>
      <c r="AP58" s="325">
        <f t="shared" si="12"/>
        <v>15871007.529999999</v>
      </c>
      <c r="AQ58" s="174">
        <f t="shared" ref="AQ58" si="56">SUM(AN58:AP58)</f>
        <v>15871007.529999999</v>
      </c>
      <c r="AR58" s="312">
        <f t="shared" si="14"/>
        <v>0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N58" s="276"/>
    </row>
    <row r="59" spans="1:66" s="11" customFormat="1" ht="12" customHeight="1">
      <c r="A59" s="447">
        <v>10800651</v>
      </c>
      <c r="B59" s="299" t="str">
        <f t="shared" si="0"/>
        <v>10800651</v>
      </c>
      <c r="C59" s="365" t="s">
        <v>1512</v>
      </c>
      <c r="D59" s="301" t="s">
        <v>1137</v>
      </c>
      <c r="E59" s="301"/>
      <c r="F59" s="300">
        <v>43344</v>
      </c>
      <c r="G59" s="301"/>
      <c r="H59" s="302">
        <v>-155652868.28999999</v>
      </c>
      <c r="I59" s="302">
        <v>-155652868.28999999</v>
      </c>
      <c r="J59" s="302">
        <v>-155652868.28999999</v>
      </c>
      <c r="K59" s="302">
        <v>-155652868.28999999</v>
      </c>
      <c r="L59" s="302">
        <v>-155652868.28999999</v>
      </c>
      <c r="M59" s="302">
        <v>-155652868.28999999</v>
      </c>
      <c r="N59" s="302">
        <v>-155652868.28999999</v>
      </c>
      <c r="O59" s="302">
        <v>-155652868.28999999</v>
      </c>
      <c r="P59" s="302">
        <v>-155652868.28999999</v>
      </c>
      <c r="Q59" s="302">
        <v>-155652868.28999999</v>
      </c>
      <c r="R59" s="302">
        <v>-155652868.28999999</v>
      </c>
      <c r="S59" s="302">
        <v>-155652868.28999999</v>
      </c>
      <c r="T59" s="302">
        <v>-155652868.28999999</v>
      </c>
      <c r="U59" s="302"/>
      <c r="V59" s="302">
        <f t="shared" si="1"/>
        <v>-155652868.28999999</v>
      </c>
      <c r="W59" s="303" t="s">
        <v>1393</v>
      </c>
      <c r="X59" s="448"/>
      <c r="Y59" s="82">
        <f t="shared" si="53"/>
        <v>0</v>
      </c>
      <c r="Z59" s="325">
        <f t="shared" si="53"/>
        <v>0</v>
      </c>
      <c r="AA59" s="325">
        <f t="shared" si="53"/>
        <v>0</v>
      </c>
      <c r="AB59" s="326">
        <f t="shared" si="6"/>
        <v>-155652868.28999999</v>
      </c>
      <c r="AC59" s="312">
        <f t="shared" si="7"/>
        <v>0</v>
      </c>
      <c r="AD59" s="325">
        <f t="shared" si="39"/>
        <v>-155652868.28999999</v>
      </c>
      <c r="AE59" s="329">
        <f t="shared" si="16"/>
        <v>0</v>
      </c>
      <c r="AF59" s="326">
        <f t="shared" si="17"/>
        <v>0</v>
      </c>
      <c r="AG59" s="174">
        <f t="shared" si="8"/>
        <v>-155652868.28999999</v>
      </c>
      <c r="AH59" s="312">
        <f t="shared" si="9"/>
        <v>0</v>
      </c>
      <c r="AI59" s="324">
        <f t="shared" si="54"/>
        <v>0</v>
      </c>
      <c r="AJ59" s="325">
        <f t="shared" si="54"/>
        <v>0</v>
      </c>
      <c r="AK59" s="325">
        <f t="shared" si="54"/>
        <v>0</v>
      </c>
      <c r="AL59" s="326">
        <f t="shared" si="10"/>
        <v>-155652868.28999999</v>
      </c>
      <c r="AM59" s="312">
        <f t="shared" si="11"/>
        <v>0</v>
      </c>
      <c r="AN59" s="325">
        <f t="shared" si="19"/>
        <v>-155652868.28999999</v>
      </c>
      <c r="AO59" s="325">
        <f t="shared" si="20"/>
        <v>0</v>
      </c>
      <c r="AP59" s="325">
        <f t="shared" si="12"/>
        <v>0</v>
      </c>
      <c r="AQ59" s="174">
        <f t="shared" ref="AQ59" si="57">SUM(AN59:AP59)</f>
        <v>-155652868.28999999</v>
      </c>
      <c r="AR59" s="312">
        <f t="shared" si="14"/>
        <v>0</v>
      </c>
      <c r="AT59"/>
      <c r="AU59"/>
      <c r="AV59"/>
      <c r="AW59"/>
      <c r="AX59"/>
      <c r="AY59"/>
      <c r="AZ59"/>
      <c r="BA59"/>
      <c r="BB59"/>
      <c r="BC59"/>
      <c r="BD59"/>
      <c r="BE59"/>
      <c r="BF59"/>
      <c r="BG59" s="4"/>
      <c r="BH59" s="4"/>
      <c r="BI59" s="4"/>
      <c r="BJ59" s="4"/>
      <c r="BK59" s="4"/>
      <c r="BL59" s="4"/>
      <c r="BN59" s="276"/>
    </row>
    <row r="60" spans="1:66" s="11" customFormat="1" ht="12" customHeight="1">
      <c r="A60" s="114">
        <v>10800701</v>
      </c>
      <c r="B60" s="74" t="str">
        <f t="shared" si="0"/>
        <v>10800701</v>
      </c>
      <c r="C60" s="62" t="s">
        <v>1336</v>
      </c>
      <c r="D60" s="78" t="s">
        <v>184</v>
      </c>
      <c r="E60" s="78"/>
      <c r="F60" s="140">
        <v>43070</v>
      </c>
      <c r="G60" s="78"/>
      <c r="H60" s="63">
        <v>74296624.870000005</v>
      </c>
      <c r="I60" s="63">
        <v>74296624.870000005</v>
      </c>
      <c r="J60" s="63">
        <v>74296624.870000005</v>
      </c>
      <c r="K60" s="63">
        <v>74296624.870000005</v>
      </c>
      <c r="L60" s="63">
        <v>74296624.870000005</v>
      </c>
      <c r="M60" s="63">
        <v>74296624.870000005</v>
      </c>
      <c r="N60" s="63">
        <v>74296624.870000005</v>
      </c>
      <c r="O60" s="63">
        <v>74296624.870000005</v>
      </c>
      <c r="P60" s="63">
        <v>74296624.870000005</v>
      </c>
      <c r="Q60" s="63">
        <v>74296624.870000005</v>
      </c>
      <c r="R60" s="63">
        <v>74296624.870000005</v>
      </c>
      <c r="S60" s="63">
        <v>74296624.870000005</v>
      </c>
      <c r="T60" s="63">
        <v>74296624.870000005</v>
      </c>
      <c r="U60" s="63"/>
      <c r="V60" s="63">
        <f t="shared" si="1"/>
        <v>74296624.870000005</v>
      </c>
      <c r="W60" s="69"/>
      <c r="X60" s="68"/>
      <c r="Y60" s="82">
        <f t="shared" si="53"/>
        <v>0</v>
      </c>
      <c r="Z60" s="325">
        <f t="shared" si="53"/>
        <v>0</v>
      </c>
      <c r="AA60" s="325">
        <f t="shared" si="53"/>
        <v>0</v>
      </c>
      <c r="AB60" s="326">
        <f t="shared" si="6"/>
        <v>74296624.870000005</v>
      </c>
      <c r="AC60" s="312">
        <f t="shared" si="7"/>
        <v>0</v>
      </c>
      <c r="AD60" s="325">
        <f t="shared" si="39"/>
        <v>0</v>
      </c>
      <c r="AE60" s="329">
        <f t="shared" si="16"/>
        <v>0</v>
      </c>
      <c r="AF60" s="326">
        <f t="shared" si="17"/>
        <v>74296624.870000005</v>
      </c>
      <c r="AG60" s="174">
        <f t="shared" si="8"/>
        <v>74296624.870000005</v>
      </c>
      <c r="AH60" s="312">
        <f t="shared" si="9"/>
        <v>0</v>
      </c>
      <c r="AI60" s="324">
        <f t="shared" si="54"/>
        <v>0</v>
      </c>
      <c r="AJ60" s="325">
        <f t="shared" si="54"/>
        <v>0</v>
      </c>
      <c r="AK60" s="325">
        <f t="shared" si="54"/>
        <v>0</v>
      </c>
      <c r="AL60" s="326">
        <f t="shared" si="10"/>
        <v>74296624.870000005</v>
      </c>
      <c r="AM60" s="312">
        <f t="shared" si="11"/>
        <v>0</v>
      </c>
      <c r="AN60" s="325">
        <f t="shared" si="19"/>
        <v>0</v>
      </c>
      <c r="AO60" s="325">
        <f t="shared" si="20"/>
        <v>0</v>
      </c>
      <c r="AP60" s="325">
        <f t="shared" si="12"/>
        <v>74296624.870000005</v>
      </c>
      <c r="AQ60" s="174">
        <f t="shared" si="13"/>
        <v>74296624.870000005</v>
      </c>
      <c r="AR60" s="312">
        <f t="shared" si="14"/>
        <v>0</v>
      </c>
      <c r="AT60"/>
      <c r="AU60"/>
      <c r="AV60"/>
      <c r="AW60"/>
      <c r="AX60"/>
      <c r="AY60"/>
      <c r="AZ60"/>
      <c r="BA60"/>
      <c r="BB60"/>
      <c r="BC60"/>
      <c r="BD60"/>
      <c r="BE60"/>
      <c r="BF60"/>
      <c r="BG60" s="4"/>
      <c r="BH60" s="4"/>
      <c r="BI60" s="4"/>
      <c r="BJ60" s="4"/>
      <c r="BK60" s="4"/>
      <c r="BL60" s="4"/>
      <c r="BN60" s="276"/>
    </row>
    <row r="61" spans="1:66" s="11" customFormat="1" ht="12" customHeight="1">
      <c r="A61" s="114">
        <v>10800711</v>
      </c>
      <c r="B61" s="74" t="str">
        <f t="shared" si="0"/>
        <v>10800711</v>
      </c>
      <c r="C61" s="62" t="s">
        <v>1337</v>
      </c>
      <c r="D61" s="78" t="s">
        <v>184</v>
      </c>
      <c r="E61" s="78"/>
      <c r="F61" s="140">
        <v>43070</v>
      </c>
      <c r="G61" s="78"/>
      <c r="H61" s="63">
        <v>-74296624.870000005</v>
      </c>
      <c r="I61" s="63">
        <v>-74296624.870000005</v>
      </c>
      <c r="J61" s="63">
        <v>-74296624.870000005</v>
      </c>
      <c r="K61" s="63">
        <v>-74296624.870000005</v>
      </c>
      <c r="L61" s="63">
        <v>-74296624.870000005</v>
      </c>
      <c r="M61" s="63">
        <v>-74296624.870000005</v>
      </c>
      <c r="N61" s="63">
        <v>-74296624.870000005</v>
      </c>
      <c r="O61" s="63">
        <v>-74296624.870000005</v>
      </c>
      <c r="P61" s="63">
        <v>-74296624.870000005</v>
      </c>
      <c r="Q61" s="63">
        <v>-74296624.870000005</v>
      </c>
      <c r="R61" s="63">
        <v>-74296624.870000005</v>
      </c>
      <c r="S61" s="63">
        <v>-74296624.870000005</v>
      </c>
      <c r="T61" s="63">
        <v>-74296624.870000005</v>
      </c>
      <c r="U61" s="63"/>
      <c r="V61" s="63">
        <f t="shared" si="1"/>
        <v>-74296624.870000005</v>
      </c>
      <c r="W61" s="69"/>
      <c r="X61" s="68"/>
      <c r="Y61" s="82">
        <f t="shared" si="53"/>
        <v>0</v>
      </c>
      <c r="Z61" s="325">
        <f t="shared" si="53"/>
        <v>0</v>
      </c>
      <c r="AA61" s="325">
        <f t="shared" si="53"/>
        <v>0</v>
      </c>
      <c r="AB61" s="326">
        <f t="shared" si="6"/>
        <v>-74296624.870000005</v>
      </c>
      <c r="AC61" s="312">
        <f t="shared" si="7"/>
        <v>0</v>
      </c>
      <c r="AD61" s="325">
        <f t="shared" si="39"/>
        <v>0</v>
      </c>
      <c r="AE61" s="329">
        <f t="shared" si="16"/>
        <v>0</v>
      </c>
      <c r="AF61" s="326">
        <f t="shared" si="17"/>
        <v>-74296624.870000005</v>
      </c>
      <c r="AG61" s="174">
        <f t="shared" si="8"/>
        <v>-74296624.870000005</v>
      </c>
      <c r="AH61" s="312">
        <f t="shared" si="9"/>
        <v>0</v>
      </c>
      <c r="AI61" s="324">
        <f t="shared" si="54"/>
        <v>0</v>
      </c>
      <c r="AJ61" s="325">
        <f t="shared" si="54"/>
        <v>0</v>
      </c>
      <c r="AK61" s="325">
        <f t="shared" si="54"/>
        <v>0</v>
      </c>
      <c r="AL61" s="326">
        <f t="shared" si="10"/>
        <v>-74296624.870000005</v>
      </c>
      <c r="AM61" s="312">
        <f t="shared" si="11"/>
        <v>0</v>
      </c>
      <c r="AN61" s="325">
        <f t="shared" si="19"/>
        <v>0</v>
      </c>
      <c r="AO61" s="325">
        <f t="shared" si="20"/>
        <v>0</v>
      </c>
      <c r="AP61" s="325">
        <f t="shared" si="12"/>
        <v>-74296624.870000005</v>
      </c>
      <c r="AQ61" s="174">
        <f t="shared" si="13"/>
        <v>-74296624.870000005</v>
      </c>
      <c r="AR61" s="312">
        <f t="shared" si="14"/>
        <v>0</v>
      </c>
      <c r="AT61"/>
      <c r="AU61"/>
      <c r="AV61"/>
      <c r="AW61"/>
      <c r="AX61"/>
      <c r="AY61"/>
      <c r="AZ61"/>
      <c r="BA61"/>
      <c r="BB61"/>
      <c r="BC61"/>
      <c r="BD61"/>
      <c r="BE61"/>
      <c r="BF61"/>
      <c r="BG61" s="4"/>
      <c r="BH61" s="4"/>
      <c r="BI61" s="4"/>
      <c r="BJ61" s="4"/>
      <c r="BK61" s="4"/>
      <c r="BL61" s="4"/>
      <c r="BN61" s="276"/>
    </row>
    <row r="62" spans="1:66" s="11" customFormat="1" ht="12" customHeight="1">
      <c r="A62" s="114">
        <v>10800721</v>
      </c>
      <c r="B62" s="74" t="str">
        <f t="shared" si="0"/>
        <v>10800721</v>
      </c>
      <c r="C62" s="62" t="s">
        <v>1338</v>
      </c>
      <c r="D62" s="78" t="s">
        <v>184</v>
      </c>
      <c r="E62" s="78"/>
      <c r="F62" s="140">
        <v>43070</v>
      </c>
      <c r="G62" s="78"/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/>
      <c r="V62" s="63">
        <f t="shared" si="1"/>
        <v>0</v>
      </c>
      <c r="W62" s="69"/>
      <c r="X62" s="68"/>
      <c r="Y62" s="82">
        <f t="shared" si="53"/>
        <v>0</v>
      </c>
      <c r="Z62" s="325">
        <f t="shared" si="53"/>
        <v>0</v>
      </c>
      <c r="AA62" s="325">
        <f t="shared" si="53"/>
        <v>0</v>
      </c>
      <c r="AB62" s="326">
        <f t="shared" si="6"/>
        <v>0</v>
      </c>
      <c r="AC62" s="312">
        <f t="shared" si="7"/>
        <v>0</v>
      </c>
      <c r="AD62" s="325">
        <f t="shared" si="39"/>
        <v>0</v>
      </c>
      <c r="AE62" s="329">
        <f t="shared" si="16"/>
        <v>0</v>
      </c>
      <c r="AF62" s="326">
        <f t="shared" si="17"/>
        <v>0</v>
      </c>
      <c r="AG62" s="174">
        <f t="shared" si="8"/>
        <v>0</v>
      </c>
      <c r="AH62" s="312">
        <f t="shared" si="9"/>
        <v>0</v>
      </c>
      <c r="AI62" s="324">
        <f t="shared" si="54"/>
        <v>0</v>
      </c>
      <c r="AJ62" s="325">
        <f t="shared" si="54"/>
        <v>0</v>
      </c>
      <c r="AK62" s="325">
        <f t="shared" si="54"/>
        <v>0</v>
      </c>
      <c r="AL62" s="326">
        <f t="shared" si="10"/>
        <v>0</v>
      </c>
      <c r="AM62" s="312">
        <f t="shared" si="11"/>
        <v>0</v>
      </c>
      <c r="AN62" s="325">
        <f t="shared" si="19"/>
        <v>0</v>
      </c>
      <c r="AO62" s="325">
        <f t="shared" si="20"/>
        <v>0</v>
      </c>
      <c r="AP62" s="325">
        <f t="shared" si="12"/>
        <v>0</v>
      </c>
      <c r="AQ62" s="174">
        <f t="shared" si="13"/>
        <v>0</v>
      </c>
      <c r="AR62" s="312">
        <f t="shared" si="14"/>
        <v>0</v>
      </c>
      <c r="AT62"/>
      <c r="AU62"/>
      <c r="AV62"/>
      <c r="AW62"/>
      <c r="AX62"/>
      <c r="AY62"/>
      <c r="AZ62"/>
      <c r="BA62"/>
      <c r="BB62"/>
      <c r="BC62"/>
      <c r="BD62"/>
      <c r="BE62"/>
      <c r="BF62"/>
      <c r="BG62" s="4"/>
      <c r="BH62" s="4"/>
      <c r="BI62" s="4"/>
      <c r="BJ62" s="4"/>
      <c r="BK62" s="4"/>
      <c r="BL62" s="4"/>
      <c r="BN62" s="276"/>
    </row>
    <row r="63" spans="1:66" s="11" customFormat="1" ht="12" customHeight="1">
      <c r="A63" s="190">
        <v>10800731</v>
      </c>
      <c r="B63" s="185" t="str">
        <f t="shared" si="0"/>
        <v>10800731</v>
      </c>
      <c r="C63" s="179" t="s">
        <v>1639</v>
      </c>
      <c r="D63" s="180" t="s">
        <v>184</v>
      </c>
      <c r="E63" s="180"/>
      <c r="F63" s="186">
        <v>43709</v>
      </c>
      <c r="G63" s="180"/>
      <c r="H63" s="182">
        <v>-110972218.59999999</v>
      </c>
      <c r="I63" s="182">
        <v>-110972218.59999999</v>
      </c>
      <c r="J63" s="182">
        <v>-110972218.59999999</v>
      </c>
      <c r="K63" s="182">
        <v>-110972218.59999999</v>
      </c>
      <c r="L63" s="182">
        <v>-110972218.59999999</v>
      </c>
      <c r="M63" s="182">
        <v>-110972218.59999999</v>
      </c>
      <c r="N63" s="182">
        <v>-110972218.59999999</v>
      </c>
      <c r="O63" s="182">
        <v>-110972218.59999999</v>
      </c>
      <c r="P63" s="182">
        <v>-110972218.59999999</v>
      </c>
      <c r="Q63" s="182">
        <v>-110972218.59999999</v>
      </c>
      <c r="R63" s="182">
        <v>-110972218.59999999</v>
      </c>
      <c r="S63" s="182">
        <v>-110972218.59999999</v>
      </c>
      <c r="T63" s="182">
        <v>-110972218.59999999</v>
      </c>
      <c r="U63" s="182"/>
      <c r="V63" s="182">
        <f t="shared" si="1"/>
        <v>-110972218.59999998</v>
      </c>
      <c r="W63" s="206"/>
      <c r="X63" s="219"/>
      <c r="Y63" s="82">
        <f t="shared" si="53"/>
        <v>0</v>
      </c>
      <c r="Z63" s="325">
        <f t="shared" si="53"/>
        <v>0</v>
      </c>
      <c r="AA63" s="325">
        <f t="shared" si="53"/>
        <v>0</v>
      </c>
      <c r="AB63" s="326">
        <f t="shared" si="6"/>
        <v>-110972218.59999999</v>
      </c>
      <c r="AC63" s="312">
        <f t="shared" si="7"/>
        <v>0</v>
      </c>
      <c r="AD63" s="325">
        <f t="shared" si="39"/>
        <v>0</v>
      </c>
      <c r="AE63" s="329">
        <f t="shared" si="16"/>
        <v>0</v>
      </c>
      <c r="AF63" s="326">
        <f t="shared" si="17"/>
        <v>-110972218.59999999</v>
      </c>
      <c r="AG63" s="174">
        <f t="shared" si="8"/>
        <v>-110972218.59999999</v>
      </c>
      <c r="AH63" s="312">
        <f t="shared" si="9"/>
        <v>0</v>
      </c>
      <c r="AI63" s="324">
        <f t="shared" si="54"/>
        <v>0</v>
      </c>
      <c r="AJ63" s="325">
        <f t="shared" si="54"/>
        <v>0</v>
      </c>
      <c r="AK63" s="325">
        <f t="shared" si="54"/>
        <v>0</v>
      </c>
      <c r="AL63" s="326">
        <f t="shared" si="10"/>
        <v>-110972218.59999998</v>
      </c>
      <c r="AM63" s="312">
        <f t="shared" si="11"/>
        <v>0</v>
      </c>
      <c r="AN63" s="325">
        <f t="shared" si="19"/>
        <v>0</v>
      </c>
      <c r="AO63" s="325">
        <f t="shared" si="20"/>
        <v>0</v>
      </c>
      <c r="AP63" s="325">
        <f t="shared" si="12"/>
        <v>-110972218.59999998</v>
      </c>
      <c r="AQ63" s="174">
        <f t="shared" ref="AQ63" si="58">SUM(AN63:AP63)</f>
        <v>-110972218.59999998</v>
      </c>
      <c r="AR63" s="312">
        <f t="shared" si="14"/>
        <v>0</v>
      </c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N63" s="276"/>
    </row>
    <row r="64" spans="1:66" s="11" customFormat="1" ht="12" customHeight="1">
      <c r="A64" s="114">
        <v>10800741</v>
      </c>
      <c r="B64" s="74" t="str">
        <f t="shared" si="0"/>
        <v>10800741</v>
      </c>
      <c r="C64" s="62" t="s">
        <v>1339</v>
      </c>
      <c r="D64" s="78" t="s">
        <v>184</v>
      </c>
      <c r="E64" s="78"/>
      <c r="F64" s="140">
        <v>43070</v>
      </c>
      <c r="G64" s="78"/>
      <c r="H64" s="63">
        <v>7323255.0800000001</v>
      </c>
      <c r="I64" s="63">
        <v>7467194.8200000003</v>
      </c>
      <c r="J64" s="63">
        <v>7612703.3200000003</v>
      </c>
      <c r="K64" s="63">
        <v>7758271.8099999996</v>
      </c>
      <c r="L64" s="63">
        <v>7903921.7800000003</v>
      </c>
      <c r="M64" s="63">
        <v>8049614.2800000003</v>
      </c>
      <c r="N64" s="63">
        <v>8194828.1399999997</v>
      </c>
      <c r="O64" s="63">
        <v>8339518.8899999997</v>
      </c>
      <c r="P64" s="63">
        <v>8483900.1999999993</v>
      </c>
      <c r="Q64" s="63">
        <v>8628143.5700000003</v>
      </c>
      <c r="R64" s="63">
        <v>8771603.6899999995</v>
      </c>
      <c r="S64" s="63">
        <v>8914838.0600000005</v>
      </c>
      <c r="T64" s="63">
        <v>9057967.0800000001</v>
      </c>
      <c r="U64" s="63"/>
      <c r="V64" s="63">
        <f t="shared" si="1"/>
        <v>8192929.1366666667</v>
      </c>
      <c r="W64" s="69"/>
      <c r="X64" s="68"/>
      <c r="Y64" s="82">
        <f t="shared" si="53"/>
        <v>0</v>
      </c>
      <c r="Z64" s="325">
        <f t="shared" si="53"/>
        <v>0</v>
      </c>
      <c r="AA64" s="325">
        <f t="shared" si="53"/>
        <v>0</v>
      </c>
      <c r="AB64" s="326">
        <f t="shared" si="6"/>
        <v>9057967.0800000001</v>
      </c>
      <c r="AC64" s="312">
        <f t="shared" si="7"/>
        <v>0</v>
      </c>
      <c r="AD64" s="325">
        <f t="shared" si="39"/>
        <v>0</v>
      </c>
      <c r="AE64" s="329">
        <f t="shared" si="16"/>
        <v>0</v>
      </c>
      <c r="AF64" s="326">
        <f t="shared" si="17"/>
        <v>9057967.0800000001</v>
      </c>
      <c r="AG64" s="174">
        <f t="shared" si="8"/>
        <v>9057967.0800000001</v>
      </c>
      <c r="AH64" s="312">
        <f t="shared" si="9"/>
        <v>0</v>
      </c>
      <c r="AI64" s="324">
        <f t="shared" si="54"/>
        <v>0</v>
      </c>
      <c r="AJ64" s="325">
        <f t="shared" si="54"/>
        <v>0</v>
      </c>
      <c r="AK64" s="325">
        <f t="shared" si="54"/>
        <v>0</v>
      </c>
      <c r="AL64" s="326">
        <f t="shared" si="10"/>
        <v>8192929.1366666667</v>
      </c>
      <c r="AM64" s="312">
        <f t="shared" si="11"/>
        <v>0</v>
      </c>
      <c r="AN64" s="325">
        <f t="shared" si="19"/>
        <v>0</v>
      </c>
      <c r="AO64" s="325">
        <f t="shared" si="20"/>
        <v>0</v>
      </c>
      <c r="AP64" s="325">
        <f t="shared" si="12"/>
        <v>8192929.1366666667</v>
      </c>
      <c r="AQ64" s="174">
        <f t="shared" si="13"/>
        <v>8192929.1366666667</v>
      </c>
      <c r="AR64" s="312">
        <f t="shared" si="14"/>
        <v>0</v>
      </c>
      <c r="AT64"/>
      <c r="AU64"/>
      <c r="AV64"/>
      <c r="AW64"/>
      <c r="AX64"/>
      <c r="AY64"/>
      <c r="AZ64"/>
      <c r="BA64"/>
      <c r="BB64"/>
      <c r="BC64"/>
      <c r="BD64"/>
      <c r="BE64"/>
      <c r="BF64"/>
      <c r="BG64" s="4"/>
      <c r="BH64" s="4"/>
      <c r="BI64" s="4"/>
      <c r="BJ64" s="4"/>
      <c r="BK64" s="4"/>
      <c r="BL64" s="4"/>
      <c r="BN64" s="276"/>
    </row>
    <row r="65" spans="1:66" s="11" customFormat="1" ht="12" customHeight="1">
      <c r="A65" s="114">
        <v>10800751</v>
      </c>
      <c r="B65" s="74" t="str">
        <f t="shared" si="0"/>
        <v>10800751</v>
      </c>
      <c r="C65" s="62" t="s">
        <v>1340</v>
      </c>
      <c r="D65" s="78" t="s">
        <v>184</v>
      </c>
      <c r="E65" s="78"/>
      <c r="F65" s="140">
        <v>43070</v>
      </c>
      <c r="G65" s="78"/>
      <c r="H65" s="63">
        <v>-5766867.5999999996</v>
      </c>
      <c r="I65" s="63">
        <v>-5766867.5999999996</v>
      </c>
      <c r="J65" s="63">
        <v>-5766867.5999999996</v>
      </c>
      <c r="K65" s="63">
        <v>-5766867.5999999996</v>
      </c>
      <c r="L65" s="63">
        <v>-5766867.5999999996</v>
      </c>
      <c r="M65" s="63">
        <v>-5766867.5999999996</v>
      </c>
      <c r="N65" s="63">
        <v>-5766867.5999999996</v>
      </c>
      <c r="O65" s="63">
        <v>-5766867.5999999996</v>
      </c>
      <c r="P65" s="63">
        <v>-5766867.5999999996</v>
      </c>
      <c r="Q65" s="63">
        <v>-5766867.5999999996</v>
      </c>
      <c r="R65" s="63">
        <v>-5766867.5999999996</v>
      </c>
      <c r="S65" s="63">
        <v>-5766867.5999999996</v>
      </c>
      <c r="T65" s="63">
        <v>-5766867.5999999996</v>
      </c>
      <c r="U65" s="63"/>
      <c r="V65" s="63">
        <f t="shared" si="1"/>
        <v>-5766867.6000000006</v>
      </c>
      <c r="W65" s="69"/>
      <c r="X65" s="68"/>
      <c r="Y65" s="82">
        <f t="shared" si="53"/>
        <v>0</v>
      </c>
      <c r="Z65" s="325">
        <f t="shared" si="53"/>
        <v>0</v>
      </c>
      <c r="AA65" s="325">
        <f t="shared" si="53"/>
        <v>0</v>
      </c>
      <c r="AB65" s="326">
        <f t="shared" si="6"/>
        <v>-5766867.5999999996</v>
      </c>
      <c r="AC65" s="312">
        <f t="shared" si="7"/>
        <v>0</v>
      </c>
      <c r="AD65" s="325">
        <f t="shared" si="39"/>
        <v>0</v>
      </c>
      <c r="AE65" s="329">
        <f t="shared" si="16"/>
        <v>0</v>
      </c>
      <c r="AF65" s="326">
        <f t="shared" si="17"/>
        <v>-5766867.5999999996</v>
      </c>
      <c r="AG65" s="174">
        <f t="shared" si="8"/>
        <v>-5766867.5999999996</v>
      </c>
      <c r="AH65" s="312">
        <f t="shared" si="9"/>
        <v>0</v>
      </c>
      <c r="AI65" s="324">
        <f t="shared" si="54"/>
        <v>0</v>
      </c>
      <c r="AJ65" s="325">
        <f t="shared" si="54"/>
        <v>0</v>
      </c>
      <c r="AK65" s="325">
        <f t="shared" si="54"/>
        <v>0</v>
      </c>
      <c r="AL65" s="326">
        <f t="shared" si="10"/>
        <v>-5766867.6000000006</v>
      </c>
      <c r="AM65" s="312">
        <f t="shared" si="11"/>
        <v>0</v>
      </c>
      <c r="AN65" s="325">
        <f t="shared" si="19"/>
        <v>0</v>
      </c>
      <c r="AO65" s="325">
        <f t="shared" si="20"/>
        <v>0</v>
      </c>
      <c r="AP65" s="325">
        <f t="shared" si="12"/>
        <v>-5766867.6000000006</v>
      </c>
      <c r="AQ65" s="174">
        <f t="shared" si="13"/>
        <v>-5766867.6000000006</v>
      </c>
      <c r="AR65" s="312">
        <f t="shared" si="14"/>
        <v>0</v>
      </c>
      <c r="AT65"/>
      <c r="AU65"/>
      <c r="AV65"/>
      <c r="AW65"/>
      <c r="AX65"/>
      <c r="AY65"/>
      <c r="AZ65"/>
      <c r="BA65"/>
      <c r="BB65"/>
      <c r="BC65"/>
      <c r="BD65"/>
      <c r="BE65"/>
      <c r="BF65"/>
      <c r="BG65" s="4"/>
      <c r="BH65" s="4"/>
      <c r="BI65" s="4"/>
      <c r="BJ65" s="4"/>
      <c r="BK65" s="4"/>
      <c r="BL65" s="4"/>
      <c r="BN65" s="276"/>
    </row>
    <row r="66" spans="1:66" s="11" customFormat="1" ht="12" customHeight="1">
      <c r="A66" s="190">
        <v>10800761</v>
      </c>
      <c r="B66" s="185" t="str">
        <f t="shared" si="0"/>
        <v>10800761</v>
      </c>
      <c r="C66" s="388" t="s">
        <v>1651</v>
      </c>
      <c r="D66" s="180" t="s">
        <v>184</v>
      </c>
      <c r="E66" s="180"/>
      <c r="F66" s="186">
        <v>43800</v>
      </c>
      <c r="G66" s="180"/>
      <c r="H66" s="182">
        <v>-15871007.529999999</v>
      </c>
      <c r="I66" s="182">
        <v>-15871007.529999999</v>
      </c>
      <c r="J66" s="182">
        <v>-15871007.529999999</v>
      </c>
      <c r="K66" s="182">
        <v>-15871007.529999999</v>
      </c>
      <c r="L66" s="182">
        <v>-15871007.529999999</v>
      </c>
      <c r="M66" s="182">
        <v>-15871007.529999999</v>
      </c>
      <c r="N66" s="182">
        <v>-15871007.529999999</v>
      </c>
      <c r="O66" s="182">
        <v>-15871007.529999999</v>
      </c>
      <c r="P66" s="182">
        <v>-15871007.529999999</v>
      </c>
      <c r="Q66" s="182">
        <v>-15871007.529999999</v>
      </c>
      <c r="R66" s="182">
        <v>-15871007.529999999</v>
      </c>
      <c r="S66" s="182">
        <v>-15871007.529999999</v>
      </c>
      <c r="T66" s="182">
        <v>-15871007.529999999</v>
      </c>
      <c r="U66" s="182"/>
      <c r="V66" s="182">
        <f t="shared" si="1"/>
        <v>-15871007.529999999</v>
      </c>
      <c r="W66" s="206"/>
      <c r="X66" s="219"/>
      <c r="Y66" s="82">
        <f t="shared" si="53"/>
        <v>0</v>
      </c>
      <c r="Z66" s="325">
        <f t="shared" si="53"/>
        <v>0</v>
      </c>
      <c r="AA66" s="325">
        <f t="shared" si="53"/>
        <v>0</v>
      </c>
      <c r="AB66" s="326">
        <f t="shared" si="6"/>
        <v>-15871007.529999999</v>
      </c>
      <c r="AC66" s="312">
        <f t="shared" si="7"/>
        <v>0</v>
      </c>
      <c r="AD66" s="325">
        <f t="shared" si="39"/>
        <v>0</v>
      </c>
      <c r="AE66" s="329">
        <f t="shared" si="16"/>
        <v>0</v>
      </c>
      <c r="AF66" s="326">
        <f t="shared" si="17"/>
        <v>-15871007.529999999</v>
      </c>
      <c r="AG66" s="174">
        <f t="shared" si="8"/>
        <v>-15871007.529999999</v>
      </c>
      <c r="AH66" s="312">
        <f t="shared" si="9"/>
        <v>0</v>
      </c>
      <c r="AI66" s="324">
        <f t="shared" si="54"/>
        <v>0</v>
      </c>
      <c r="AJ66" s="325">
        <f t="shared" si="54"/>
        <v>0</v>
      </c>
      <c r="AK66" s="325">
        <f t="shared" si="54"/>
        <v>0</v>
      </c>
      <c r="AL66" s="326">
        <f t="shared" si="10"/>
        <v>-15871007.529999999</v>
      </c>
      <c r="AM66" s="312">
        <f t="shared" si="11"/>
        <v>0</v>
      </c>
      <c r="AN66" s="325">
        <f t="shared" si="19"/>
        <v>0</v>
      </c>
      <c r="AO66" s="325">
        <f t="shared" si="20"/>
        <v>0</v>
      </c>
      <c r="AP66" s="325">
        <f t="shared" si="12"/>
        <v>-15871007.529999999</v>
      </c>
      <c r="AQ66" s="174">
        <f t="shared" si="13"/>
        <v>-15871007.529999999</v>
      </c>
      <c r="AR66" s="312">
        <f t="shared" si="14"/>
        <v>0</v>
      </c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N66" s="276"/>
    </row>
    <row r="67" spans="1:66" s="11" customFormat="1" ht="12" customHeight="1">
      <c r="A67" s="190">
        <v>10800771</v>
      </c>
      <c r="B67" s="185" t="str">
        <f t="shared" si="0"/>
        <v>10800771</v>
      </c>
      <c r="C67" s="388" t="s">
        <v>1652</v>
      </c>
      <c r="D67" s="180" t="s">
        <v>184</v>
      </c>
      <c r="E67" s="180"/>
      <c r="F67" s="186">
        <v>43800</v>
      </c>
      <c r="G67" s="180"/>
      <c r="H67" s="182">
        <v>18087525.27</v>
      </c>
      <c r="I67" s="182">
        <v>18087525.27</v>
      </c>
      <c r="J67" s="182">
        <v>20194542.27</v>
      </c>
      <c r="K67" s="182">
        <v>20194542.27</v>
      </c>
      <c r="L67" s="182">
        <v>20194542.27</v>
      </c>
      <c r="M67" s="182">
        <v>20194542.27</v>
      </c>
      <c r="N67" s="182">
        <v>20194542.27</v>
      </c>
      <c r="O67" s="182">
        <v>20194542.27</v>
      </c>
      <c r="P67" s="182">
        <v>20194542.27</v>
      </c>
      <c r="Q67" s="182">
        <v>20194542.27</v>
      </c>
      <c r="R67" s="182">
        <v>20194542.27</v>
      </c>
      <c r="S67" s="182">
        <v>20194542.27</v>
      </c>
      <c r="T67" s="182">
        <v>20194542.27</v>
      </c>
      <c r="U67" s="182"/>
      <c r="V67" s="182">
        <f t="shared" si="1"/>
        <v>19931165.145000003</v>
      </c>
      <c r="W67" s="206"/>
      <c r="X67" s="219"/>
      <c r="Y67" s="82">
        <f t="shared" si="53"/>
        <v>0</v>
      </c>
      <c r="Z67" s="325">
        <f t="shared" si="53"/>
        <v>0</v>
      </c>
      <c r="AA67" s="325">
        <f t="shared" si="53"/>
        <v>0</v>
      </c>
      <c r="AB67" s="326">
        <f t="shared" si="6"/>
        <v>20194542.27</v>
      </c>
      <c r="AC67" s="312">
        <f t="shared" si="7"/>
        <v>0</v>
      </c>
      <c r="AD67" s="325">
        <f t="shared" si="39"/>
        <v>0</v>
      </c>
      <c r="AE67" s="329">
        <f t="shared" si="16"/>
        <v>0</v>
      </c>
      <c r="AF67" s="326">
        <f t="shared" si="17"/>
        <v>20194542.27</v>
      </c>
      <c r="AG67" s="174">
        <f t="shared" si="8"/>
        <v>20194542.27</v>
      </c>
      <c r="AH67" s="312">
        <f t="shared" si="9"/>
        <v>0</v>
      </c>
      <c r="AI67" s="324">
        <f t="shared" si="54"/>
        <v>0</v>
      </c>
      <c r="AJ67" s="325">
        <f t="shared" si="54"/>
        <v>0</v>
      </c>
      <c r="AK67" s="325">
        <f t="shared" si="54"/>
        <v>0</v>
      </c>
      <c r="AL67" s="326">
        <f t="shared" si="10"/>
        <v>19931165.145000003</v>
      </c>
      <c r="AM67" s="312">
        <f t="shared" si="11"/>
        <v>0</v>
      </c>
      <c r="AN67" s="325">
        <f t="shared" si="19"/>
        <v>0</v>
      </c>
      <c r="AO67" s="325">
        <f t="shared" si="20"/>
        <v>0</v>
      </c>
      <c r="AP67" s="325">
        <f t="shared" si="12"/>
        <v>19931165.145000003</v>
      </c>
      <c r="AQ67" s="174">
        <f t="shared" si="13"/>
        <v>19931165.145000003</v>
      </c>
      <c r="AR67" s="312">
        <f t="shared" si="14"/>
        <v>0</v>
      </c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N67" s="276"/>
    </row>
    <row r="68" spans="1:66" s="11" customFormat="1" ht="12" customHeight="1">
      <c r="A68" s="120">
        <v>10800791</v>
      </c>
      <c r="B68" s="74" t="str">
        <f t="shared" si="0"/>
        <v>10800791</v>
      </c>
      <c r="C68" s="62" t="s">
        <v>1513</v>
      </c>
      <c r="D68" s="78" t="s">
        <v>184</v>
      </c>
      <c r="E68" s="78"/>
      <c r="F68" s="140">
        <v>43344</v>
      </c>
      <c r="G68" s="78"/>
      <c r="H68" s="63">
        <v>5000000</v>
      </c>
      <c r="I68" s="63">
        <v>5000000</v>
      </c>
      <c r="J68" s="63">
        <v>5000000</v>
      </c>
      <c r="K68" s="63">
        <v>5000000</v>
      </c>
      <c r="L68" s="63">
        <v>5000000</v>
      </c>
      <c r="M68" s="63">
        <v>5000000</v>
      </c>
      <c r="N68" s="63">
        <v>5000000</v>
      </c>
      <c r="O68" s="63">
        <v>5000000</v>
      </c>
      <c r="P68" s="63">
        <v>5000000</v>
      </c>
      <c r="Q68" s="63">
        <v>5000000</v>
      </c>
      <c r="R68" s="63">
        <v>5000000</v>
      </c>
      <c r="S68" s="63">
        <v>5000000</v>
      </c>
      <c r="T68" s="63">
        <v>5000000</v>
      </c>
      <c r="U68" s="63"/>
      <c r="V68" s="63">
        <f t="shared" si="1"/>
        <v>5000000</v>
      </c>
      <c r="W68" s="69"/>
      <c r="X68" s="338"/>
      <c r="Y68" s="82">
        <f t="shared" si="53"/>
        <v>0</v>
      </c>
      <c r="Z68" s="325">
        <f t="shared" si="53"/>
        <v>0</v>
      </c>
      <c r="AA68" s="325">
        <f t="shared" si="53"/>
        <v>0</v>
      </c>
      <c r="AB68" s="326">
        <f t="shared" si="6"/>
        <v>5000000</v>
      </c>
      <c r="AC68" s="312">
        <f t="shared" si="7"/>
        <v>0</v>
      </c>
      <c r="AD68" s="325">
        <f t="shared" si="39"/>
        <v>0</v>
      </c>
      <c r="AE68" s="329">
        <f t="shared" si="16"/>
        <v>0</v>
      </c>
      <c r="AF68" s="326">
        <f t="shared" si="17"/>
        <v>5000000</v>
      </c>
      <c r="AG68" s="174">
        <f t="shared" si="8"/>
        <v>5000000</v>
      </c>
      <c r="AH68" s="312">
        <f t="shared" si="9"/>
        <v>0</v>
      </c>
      <c r="AI68" s="324">
        <f t="shared" si="54"/>
        <v>0</v>
      </c>
      <c r="AJ68" s="325">
        <f t="shared" si="54"/>
        <v>0</v>
      </c>
      <c r="AK68" s="325">
        <f t="shared" si="54"/>
        <v>0</v>
      </c>
      <c r="AL68" s="326">
        <f t="shared" si="10"/>
        <v>5000000</v>
      </c>
      <c r="AM68" s="312">
        <f t="shared" si="11"/>
        <v>0</v>
      </c>
      <c r="AN68" s="325">
        <f t="shared" si="19"/>
        <v>0</v>
      </c>
      <c r="AO68" s="325">
        <f t="shared" si="20"/>
        <v>0</v>
      </c>
      <c r="AP68" s="325">
        <f t="shared" si="12"/>
        <v>5000000</v>
      </c>
      <c r="AQ68" s="174">
        <f t="shared" ref="AQ68" si="59">SUM(AN68:AP68)</f>
        <v>5000000</v>
      </c>
      <c r="AR68" s="312">
        <f t="shared" si="14"/>
        <v>0</v>
      </c>
      <c r="AT68"/>
      <c r="AU68"/>
      <c r="AV68"/>
      <c r="AW68"/>
      <c r="AX68"/>
      <c r="AY68"/>
      <c r="AZ68"/>
      <c r="BA68"/>
      <c r="BB68"/>
      <c r="BC68"/>
      <c r="BD68"/>
      <c r="BE68"/>
      <c r="BF68"/>
      <c r="BG68" s="4"/>
      <c r="BH68" s="4"/>
      <c r="BI68" s="4"/>
      <c r="BJ68" s="4"/>
      <c r="BK68" s="4"/>
      <c r="BL68" s="4"/>
      <c r="BN68" s="276"/>
    </row>
    <row r="69" spans="1:66" s="11" customFormat="1" ht="12" customHeight="1">
      <c r="A69" s="190">
        <v>10800801</v>
      </c>
      <c r="B69" s="185" t="str">
        <f t="shared" si="0"/>
        <v>10800801</v>
      </c>
      <c r="C69" s="179" t="s">
        <v>1640</v>
      </c>
      <c r="D69" s="180" t="s">
        <v>184</v>
      </c>
      <c r="E69" s="180"/>
      <c r="F69" s="186">
        <v>43709</v>
      </c>
      <c r="G69" s="180"/>
      <c r="H69" s="182">
        <v>110972218.59999999</v>
      </c>
      <c r="I69" s="182">
        <v>110972218.59999999</v>
      </c>
      <c r="J69" s="182">
        <v>110972218.59999999</v>
      </c>
      <c r="K69" s="182">
        <v>110972218.59999999</v>
      </c>
      <c r="L69" s="182">
        <v>110972218.59999999</v>
      </c>
      <c r="M69" s="182">
        <v>110972218.59999999</v>
      </c>
      <c r="N69" s="182">
        <v>110972218.59999999</v>
      </c>
      <c r="O69" s="182">
        <v>110972218.59999999</v>
      </c>
      <c r="P69" s="182">
        <v>110972218.59999999</v>
      </c>
      <c r="Q69" s="182">
        <v>110972218.59999999</v>
      </c>
      <c r="R69" s="182">
        <v>110972218.59999999</v>
      </c>
      <c r="S69" s="182">
        <v>110972218.59999999</v>
      </c>
      <c r="T69" s="182">
        <v>110972218.59999999</v>
      </c>
      <c r="U69" s="182"/>
      <c r="V69" s="182">
        <f t="shared" si="1"/>
        <v>110972218.59999998</v>
      </c>
      <c r="W69" s="206"/>
      <c r="X69" s="219"/>
      <c r="Y69" s="82">
        <f t="shared" si="53"/>
        <v>0</v>
      </c>
      <c r="Z69" s="325">
        <f t="shared" si="53"/>
        <v>0</v>
      </c>
      <c r="AA69" s="325">
        <f t="shared" si="53"/>
        <v>0</v>
      </c>
      <c r="AB69" s="326">
        <f t="shared" si="6"/>
        <v>110972218.59999999</v>
      </c>
      <c r="AC69" s="312">
        <f t="shared" si="7"/>
        <v>0</v>
      </c>
      <c r="AD69" s="325">
        <f t="shared" si="39"/>
        <v>0</v>
      </c>
      <c r="AE69" s="329">
        <f t="shared" si="16"/>
        <v>0</v>
      </c>
      <c r="AF69" s="326">
        <f t="shared" si="17"/>
        <v>110972218.59999999</v>
      </c>
      <c r="AG69" s="174">
        <f t="shared" si="8"/>
        <v>110972218.59999999</v>
      </c>
      <c r="AH69" s="312">
        <f t="shared" si="9"/>
        <v>0</v>
      </c>
      <c r="AI69" s="324">
        <f t="shared" si="54"/>
        <v>0</v>
      </c>
      <c r="AJ69" s="325">
        <f t="shared" si="54"/>
        <v>0</v>
      </c>
      <c r="AK69" s="325">
        <f t="shared" si="54"/>
        <v>0</v>
      </c>
      <c r="AL69" s="326">
        <f t="shared" si="10"/>
        <v>110972218.59999998</v>
      </c>
      <c r="AM69" s="312">
        <f t="shared" si="11"/>
        <v>0</v>
      </c>
      <c r="AN69" s="325">
        <f t="shared" si="19"/>
        <v>0</v>
      </c>
      <c r="AO69" s="325">
        <f t="shared" si="20"/>
        <v>0</v>
      </c>
      <c r="AP69" s="325">
        <f t="shared" si="12"/>
        <v>110972218.59999998</v>
      </c>
      <c r="AQ69" s="174">
        <f t="shared" ref="AQ69" si="60">SUM(AN69:AP69)</f>
        <v>110972218.59999998</v>
      </c>
      <c r="AR69" s="312">
        <f t="shared" si="14"/>
        <v>0</v>
      </c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N69" s="276"/>
    </row>
    <row r="70" spans="1:66" s="11" customFormat="1" ht="12" customHeight="1">
      <c r="A70" s="190">
        <v>10800811</v>
      </c>
      <c r="B70" s="185" t="str">
        <f t="shared" si="0"/>
        <v>10800811</v>
      </c>
      <c r="C70" s="179" t="s">
        <v>1836</v>
      </c>
      <c r="D70" s="180" t="s">
        <v>184</v>
      </c>
      <c r="E70" s="180"/>
      <c r="F70" s="186">
        <v>44197</v>
      </c>
      <c r="G70" s="180"/>
      <c r="H70" s="182">
        <v>2216517.7400000002</v>
      </c>
      <c r="I70" s="182">
        <v>2216517.7400000002</v>
      </c>
      <c r="J70" s="182">
        <v>4323534.74</v>
      </c>
      <c r="K70" s="182">
        <v>4323534.74</v>
      </c>
      <c r="L70" s="182">
        <v>4323534.74</v>
      </c>
      <c r="M70" s="182">
        <v>4323534.74</v>
      </c>
      <c r="N70" s="182">
        <v>4323534.74</v>
      </c>
      <c r="O70" s="182">
        <v>4323534.74</v>
      </c>
      <c r="P70" s="182">
        <v>4323534.74</v>
      </c>
      <c r="Q70" s="182">
        <v>4323534.74</v>
      </c>
      <c r="R70" s="182">
        <v>4323534.74</v>
      </c>
      <c r="S70" s="182">
        <v>4323534.74</v>
      </c>
      <c r="T70" s="182">
        <v>4323534.74</v>
      </c>
      <c r="U70" s="182"/>
      <c r="V70" s="182">
        <f t="shared" ref="V70:V71" si="61">(H70+T70+SUM(I70:S70)*2)/24</f>
        <v>4060157.6150000016</v>
      </c>
      <c r="W70" s="206"/>
      <c r="X70" s="219"/>
      <c r="Y70" s="82">
        <f t="shared" si="53"/>
        <v>0</v>
      </c>
      <c r="Z70" s="325">
        <f t="shared" si="53"/>
        <v>0</v>
      </c>
      <c r="AA70" s="325">
        <f t="shared" si="53"/>
        <v>0</v>
      </c>
      <c r="AB70" s="326">
        <f t="shared" ref="AB70:AB71" si="62">T70-SUM(Y70:AA70)</f>
        <v>4323534.74</v>
      </c>
      <c r="AC70" s="312">
        <f t="shared" ref="AC70:AC71" si="63">T70-SUM(Y70:AA70)-AB70</f>
        <v>0</v>
      </c>
      <c r="AD70" s="325">
        <f t="shared" si="39"/>
        <v>0</v>
      </c>
      <c r="AE70" s="329">
        <f t="shared" si="16"/>
        <v>0</v>
      </c>
      <c r="AF70" s="326">
        <f t="shared" si="17"/>
        <v>4323534.74</v>
      </c>
      <c r="AG70" s="174">
        <f t="shared" ref="AG70:AG71" si="64">SUM(AD70:AF70)</f>
        <v>4323534.74</v>
      </c>
      <c r="AH70" s="312">
        <f t="shared" ref="AH70:AH71" si="65">AG70-AB70</f>
        <v>0</v>
      </c>
      <c r="AI70" s="324">
        <f t="shared" si="54"/>
        <v>0</v>
      </c>
      <c r="AJ70" s="325">
        <f t="shared" si="54"/>
        <v>0</v>
      </c>
      <c r="AK70" s="325">
        <f t="shared" si="54"/>
        <v>0</v>
      </c>
      <c r="AL70" s="326">
        <f t="shared" ref="AL70:AL71" si="66">V70-SUM(AI70:AK70)</f>
        <v>4060157.6150000016</v>
      </c>
      <c r="AM70" s="312">
        <f t="shared" ref="AM70:AM71" si="67">V70-SUM(AI70:AK70)-AL70</f>
        <v>0</v>
      </c>
      <c r="AN70" s="325">
        <f t="shared" si="19"/>
        <v>0</v>
      </c>
      <c r="AO70" s="325">
        <f t="shared" si="20"/>
        <v>0</v>
      </c>
      <c r="AP70" s="325">
        <f t="shared" si="12"/>
        <v>4060157.6150000016</v>
      </c>
      <c r="AQ70" s="174">
        <f t="shared" ref="AQ70:AQ71" si="68">SUM(AN70:AP70)</f>
        <v>4060157.6150000016</v>
      </c>
      <c r="AR70" s="312">
        <f t="shared" ref="AR70:AR71" si="69">AQ70-AL70</f>
        <v>0</v>
      </c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N70" s="276"/>
    </row>
    <row r="71" spans="1:66" s="11" customFormat="1" ht="12" customHeight="1">
      <c r="A71" s="190">
        <v>10800821</v>
      </c>
      <c r="B71" s="185" t="str">
        <f t="shared" si="0"/>
        <v>10800821</v>
      </c>
      <c r="C71" s="179" t="s">
        <v>1837</v>
      </c>
      <c r="D71" s="180" t="s">
        <v>184</v>
      </c>
      <c r="E71" s="180"/>
      <c r="F71" s="186">
        <v>44197</v>
      </c>
      <c r="G71" s="180"/>
      <c r="H71" s="182">
        <v>-2216517.7400000002</v>
      </c>
      <c r="I71" s="182">
        <v>-2216517.7400000002</v>
      </c>
      <c r="J71" s="182">
        <v>-4323534.74</v>
      </c>
      <c r="K71" s="182">
        <v>-4323534.74</v>
      </c>
      <c r="L71" s="182">
        <v>-4323534.74</v>
      </c>
      <c r="M71" s="182">
        <v>-4323534.74</v>
      </c>
      <c r="N71" s="182">
        <v>-4323534.74</v>
      </c>
      <c r="O71" s="182">
        <v>-4323534.74</v>
      </c>
      <c r="P71" s="182">
        <v>-4323534.74</v>
      </c>
      <c r="Q71" s="182">
        <v>-4323534.74</v>
      </c>
      <c r="R71" s="182">
        <v>-4323534.74</v>
      </c>
      <c r="S71" s="182">
        <v>-4323534.74</v>
      </c>
      <c r="T71" s="182">
        <v>-4323534.74</v>
      </c>
      <c r="U71" s="182"/>
      <c r="V71" s="182">
        <f t="shared" si="61"/>
        <v>-4060157.6150000016</v>
      </c>
      <c r="W71" s="206"/>
      <c r="X71" s="219"/>
      <c r="Y71" s="82">
        <f t="shared" si="53"/>
        <v>0</v>
      </c>
      <c r="Z71" s="325">
        <f t="shared" si="53"/>
        <v>0</v>
      </c>
      <c r="AA71" s="325">
        <f t="shared" si="53"/>
        <v>0</v>
      </c>
      <c r="AB71" s="326">
        <f t="shared" si="62"/>
        <v>-4323534.74</v>
      </c>
      <c r="AC71" s="312">
        <f t="shared" si="63"/>
        <v>0</v>
      </c>
      <c r="AD71" s="325">
        <f t="shared" si="39"/>
        <v>0</v>
      </c>
      <c r="AE71" s="329">
        <f t="shared" si="16"/>
        <v>0</v>
      </c>
      <c r="AF71" s="326">
        <f t="shared" si="17"/>
        <v>-4323534.74</v>
      </c>
      <c r="AG71" s="174">
        <f t="shared" si="64"/>
        <v>-4323534.74</v>
      </c>
      <c r="AH71" s="312">
        <f t="shared" si="65"/>
        <v>0</v>
      </c>
      <c r="AI71" s="324">
        <f t="shared" si="54"/>
        <v>0</v>
      </c>
      <c r="AJ71" s="325">
        <f t="shared" si="54"/>
        <v>0</v>
      </c>
      <c r="AK71" s="325">
        <f t="shared" si="54"/>
        <v>0</v>
      </c>
      <c r="AL71" s="326">
        <f t="shared" si="66"/>
        <v>-4060157.6150000016</v>
      </c>
      <c r="AM71" s="312">
        <f t="shared" si="67"/>
        <v>0</v>
      </c>
      <c r="AN71" s="325">
        <f t="shared" si="19"/>
        <v>0</v>
      </c>
      <c r="AO71" s="325">
        <f t="shared" si="20"/>
        <v>0</v>
      </c>
      <c r="AP71" s="325">
        <f t="shared" si="12"/>
        <v>-4060157.6150000016</v>
      </c>
      <c r="AQ71" s="174">
        <f t="shared" si="68"/>
        <v>-4060157.6150000016</v>
      </c>
      <c r="AR71" s="312">
        <f t="shared" si="69"/>
        <v>0</v>
      </c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N71" s="276"/>
    </row>
    <row r="72" spans="1:66" s="11" customFormat="1" ht="12" customHeight="1">
      <c r="A72" s="114">
        <v>10800831</v>
      </c>
      <c r="B72" s="74" t="str">
        <f t="shared" si="0"/>
        <v>10800831</v>
      </c>
      <c r="C72" s="62" t="s">
        <v>1364</v>
      </c>
      <c r="D72" s="78" t="s">
        <v>184</v>
      </c>
      <c r="E72" s="78"/>
      <c r="F72" s="140">
        <v>43070</v>
      </c>
      <c r="G72" s="78"/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/>
      <c r="V72" s="63">
        <f t="shared" si="1"/>
        <v>0</v>
      </c>
      <c r="W72" s="69"/>
      <c r="X72" s="68"/>
      <c r="Y72" s="82">
        <f t="shared" si="53"/>
        <v>0</v>
      </c>
      <c r="Z72" s="325">
        <f t="shared" si="53"/>
        <v>0</v>
      </c>
      <c r="AA72" s="325">
        <f t="shared" si="53"/>
        <v>0</v>
      </c>
      <c r="AB72" s="326">
        <f t="shared" si="6"/>
        <v>0</v>
      </c>
      <c r="AC72" s="312">
        <f t="shared" si="7"/>
        <v>0</v>
      </c>
      <c r="AD72" s="325">
        <f t="shared" si="39"/>
        <v>0</v>
      </c>
      <c r="AE72" s="329">
        <f t="shared" si="16"/>
        <v>0</v>
      </c>
      <c r="AF72" s="326">
        <f t="shared" si="17"/>
        <v>0</v>
      </c>
      <c r="AG72" s="174">
        <f t="shared" si="8"/>
        <v>0</v>
      </c>
      <c r="AH72" s="312">
        <f t="shared" si="9"/>
        <v>0</v>
      </c>
      <c r="AI72" s="324">
        <f t="shared" si="54"/>
        <v>0</v>
      </c>
      <c r="AJ72" s="325">
        <f t="shared" si="54"/>
        <v>0</v>
      </c>
      <c r="AK72" s="325">
        <f t="shared" si="54"/>
        <v>0</v>
      </c>
      <c r="AL72" s="326">
        <f t="shared" si="10"/>
        <v>0</v>
      </c>
      <c r="AM72" s="312">
        <f t="shared" si="11"/>
        <v>0</v>
      </c>
      <c r="AN72" s="325">
        <f t="shared" si="19"/>
        <v>0</v>
      </c>
      <c r="AO72" s="325">
        <f t="shared" si="20"/>
        <v>0</v>
      </c>
      <c r="AP72" s="325">
        <f t="shared" si="12"/>
        <v>0</v>
      </c>
      <c r="AQ72" s="174">
        <f t="shared" si="13"/>
        <v>0</v>
      </c>
      <c r="AR72" s="312">
        <f t="shared" si="14"/>
        <v>0</v>
      </c>
      <c r="AT72"/>
      <c r="AU72"/>
      <c r="AV72"/>
      <c r="AW72"/>
      <c r="AX72"/>
      <c r="AY72"/>
      <c r="AZ72"/>
      <c r="BA72"/>
      <c r="BB72"/>
      <c r="BC72"/>
      <c r="BD72"/>
      <c r="BE72"/>
      <c r="BF72"/>
      <c r="BG72" s="4"/>
      <c r="BH72" s="4"/>
      <c r="BI72" s="4"/>
      <c r="BJ72" s="4"/>
      <c r="BK72" s="4"/>
      <c r="BL72" s="4"/>
      <c r="BN72" s="276"/>
    </row>
    <row r="73" spans="1:66" s="11" customFormat="1" ht="12" customHeight="1">
      <c r="A73" s="447">
        <v>10800861</v>
      </c>
      <c r="B73" s="299" t="str">
        <f t="shared" si="0"/>
        <v>10800861</v>
      </c>
      <c r="C73" s="365" t="s">
        <v>1514</v>
      </c>
      <c r="D73" s="301" t="s">
        <v>1137</v>
      </c>
      <c r="E73" s="301"/>
      <c r="F73" s="300">
        <v>43344</v>
      </c>
      <c r="G73" s="301"/>
      <c r="H73" s="302">
        <v>5000000</v>
      </c>
      <c r="I73" s="302">
        <v>5000000</v>
      </c>
      <c r="J73" s="302">
        <v>5000000</v>
      </c>
      <c r="K73" s="302">
        <v>5000000</v>
      </c>
      <c r="L73" s="302">
        <v>5000000</v>
      </c>
      <c r="M73" s="302">
        <v>5000000</v>
      </c>
      <c r="N73" s="302">
        <v>5000000</v>
      </c>
      <c r="O73" s="302">
        <v>5000000</v>
      </c>
      <c r="P73" s="302">
        <v>5000000</v>
      </c>
      <c r="Q73" s="302">
        <v>5000000</v>
      </c>
      <c r="R73" s="302">
        <v>5000000</v>
      </c>
      <c r="S73" s="302">
        <v>5000000</v>
      </c>
      <c r="T73" s="302">
        <v>5000000</v>
      </c>
      <c r="U73" s="302"/>
      <c r="V73" s="302">
        <f t="shared" si="1"/>
        <v>5000000</v>
      </c>
      <c r="W73" s="303" t="s">
        <v>1393</v>
      </c>
      <c r="X73" s="448"/>
      <c r="Y73" s="82">
        <f t="shared" si="53"/>
        <v>0</v>
      </c>
      <c r="Z73" s="325">
        <f t="shared" si="53"/>
        <v>0</v>
      </c>
      <c r="AA73" s="325">
        <f t="shared" si="53"/>
        <v>0</v>
      </c>
      <c r="AB73" s="326">
        <f t="shared" si="6"/>
        <v>5000000</v>
      </c>
      <c r="AC73" s="312">
        <f t="shared" si="7"/>
        <v>0</v>
      </c>
      <c r="AD73" s="325">
        <f t="shared" si="39"/>
        <v>5000000</v>
      </c>
      <c r="AE73" s="329">
        <f t="shared" si="16"/>
        <v>0</v>
      </c>
      <c r="AF73" s="326">
        <f t="shared" si="17"/>
        <v>0</v>
      </c>
      <c r="AG73" s="174">
        <f t="shared" si="8"/>
        <v>5000000</v>
      </c>
      <c r="AH73" s="312">
        <f t="shared" si="9"/>
        <v>0</v>
      </c>
      <c r="AI73" s="324">
        <f t="shared" si="54"/>
        <v>0</v>
      </c>
      <c r="AJ73" s="325">
        <f t="shared" si="54"/>
        <v>0</v>
      </c>
      <c r="AK73" s="325">
        <f t="shared" si="54"/>
        <v>0</v>
      </c>
      <c r="AL73" s="326">
        <f t="shared" si="10"/>
        <v>5000000</v>
      </c>
      <c r="AM73" s="312">
        <f t="shared" si="11"/>
        <v>0</v>
      </c>
      <c r="AN73" s="325">
        <f t="shared" si="19"/>
        <v>5000000</v>
      </c>
      <c r="AO73" s="325">
        <f t="shared" si="20"/>
        <v>0</v>
      </c>
      <c r="AP73" s="325">
        <f t="shared" si="12"/>
        <v>0</v>
      </c>
      <c r="AQ73" s="174">
        <f t="shared" ref="AQ73" si="70">SUM(AN73:AP73)</f>
        <v>5000000</v>
      </c>
      <c r="AR73" s="312">
        <f t="shared" si="14"/>
        <v>0</v>
      </c>
      <c r="AT73"/>
      <c r="AU73"/>
      <c r="AV73"/>
      <c r="AW73"/>
      <c r="AX73"/>
      <c r="AY73"/>
      <c r="AZ73"/>
      <c r="BA73"/>
      <c r="BB73"/>
      <c r="BC73"/>
      <c r="BD73"/>
      <c r="BE73"/>
      <c r="BF73"/>
      <c r="BG73" s="4"/>
      <c r="BH73" s="4"/>
      <c r="BI73" s="4"/>
      <c r="BJ73" s="4"/>
      <c r="BK73" s="4"/>
      <c r="BL73" s="4"/>
      <c r="BN73" s="276"/>
    </row>
    <row r="74" spans="1:66" s="11" customFormat="1" ht="12" customHeight="1">
      <c r="A74" s="400">
        <v>10800871</v>
      </c>
      <c r="B74" s="401" t="str">
        <f t="shared" si="0"/>
        <v>10800871</v>
      </c>
      <c r="C74" s="407" t="s">
        <v>1848</v>
      </c>
      <c r="D74" s="402" t="s">
        <v>184</v>
      </c>
      <c r="E74" s="402"/>
      <c r="F74" s="403">
        <v>44256</v>
      </c>
      <c r="G74" s="402"/>
      <c r="H74" s="404">
        <v>-1556387.48</v>
      </c>
      <c r="I74" s="404">
        <v>-1700327.22</v>
      </c>
      <c r="J74" s="404">
        <v>-1845835.72</v>
      </c>
      <c r="K74" s="404">
        <v>-1991404.21</v>
      </c>
      <c r="L74" s="404">
        <v>-2137054.1800000002</v>
      </c>
      <c r="M74" s="404">
        <v>-2282746.6800000002</v>
      </c>
      <c r="N74" s="404">
        <v>-2427960.54</v>
      </c>
      <c r="O74" s="404">
        <v>-2572651.29</v>
      </c>
      <c r="P74" s="404">
        <v>-2717032.6</v>
      </c>
      <c r="Q74" s="404">
        <v>-2861275.97</v>
      </c>
      <c r="R74" s="404">
        <v>-3004736.09</v>
      </c>
      <c r="S74" s="404">
        <v>-3147970.46</v>
      </c>
      <c r="T74" s="404">
        <v>-3291099.48</v>
      </c>
      <c r="U74" s="404"/>
      <c r="V74" s="404">
        <f t="shared" ref="V74:V75" si="71">(H74+T74+SUM(I74:S74)*2)/24</f>
        <v>-2426061.5366666666</v>
      </c>
      <c r="W74" s="405"/>
      <c r="X74" s="406"/>
      <c r="Y74" s="82">
        <f t="shared" si="53"/>
        <v>0</v>
      </c>
      <c r="Z74" s="325">
        <f t="shared" si="53"/>
        <v>0</v>
      </c>
      <c r="AA74" s="325">
        <f t="shared" si="53"/>
        <v>0</v>
      </c>
      <c r="AB74" s="326">
        <f t="shared" ref="AB74:AB75" si="72">T74-SUM(Y74:AA74)</f>
        <v>-3291099.48</v>
      </c>
      <c r="AC74" s="312">
        <f t="shared" ref="AC74:AC75" si="73">T74-SUM(Y74:AA74)-AB74</f>
        <v>0</v>
      </c>
      <c r="AD74" s="325">
        <f t="shared" si="39"/>
        <v>0</v>
      </c>
      <c r="AE74" s="329">
        <f t="shared" si="16"/>
        <v>0</v>
      </c>
      <c r="AF74" s="326">
        <f t="shared" si="17"/>
        <v>-3291099.48</v>
      </c>
      <c r="AG74" s="174">
        <f t="shared" ref="AG74:AG75" si="74">SUM(AD74:AF74)</f>
        <v>-3291099.48</v>
      </c>
      <c r="AH74" s="312">
        <f t="shared" ref="AH74:AH75" si="75">AG74-AB74</f>
        <v>0</v>
      </c>
      <c r="AI74" s="324">
        <f t="shared" si="54"/>
        <v>0</v>
      </c>
      <c r="AJ74" s="325">
        <f t="shared" si="54"/>
        <v>0</v>
      </c>
      <c r="AK74" s="325">
        <f t="shared" si="54"/>
        <v>0</v>
      </c>
      <c r="AL74" s="326">
        <f t="shared" ref="AL74:AL75" si="76">V74-SUM(AI74:AK74)</f>
        <v>-2426061.5366666666</v>
      </c>
      <c r="AM74" s="312">
        <f t="shared" ref="AM74:AM75" si="77">V74-SUM(AI74:AK74)-AL74</f>
        <v>0</v>
      </c>
      <c r="AN74" s="325">
        <f t="shared" si="19"/>
        <v>0</v>
      </c>
      <c r="AO74" s="325">
        <f t="shared" si="20"/>
        <v>0</v>
      </c>
      <c r="AP74" s="325">
        <f t="shared" si="12"/>
        <v>-2426061.5366666666</v>
      </c>
      <c r="AQ74" s="174">
        <f t="shared" ref="AQ74:AQ75" si="78">SUM(AN74:AP74)</f>
        <v>-2426061.5366666666</v>
      </c>
      <c r="AR74" s="312">
        <f t="shared" ref="AR74:AR75" si="79">AQ74-AL74</f>
        <v>0</v>
      </c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N74" s="276"/>
    </row>
    <row r="75" spans="1:66" s="11" customFormat="1" ht="12" customHeight="1">
      <c r="A75" s="400">
        <v>10800881</v>
      </c>
      <c r="B75" s="401" t="str">
        <f t="shared" si="0"/>
        <v>10800881</v>
      </c>
      <c r="C75" s="407" t="s">
        <v>1849</v>
      </c>
      <c r="D75" s="402" t="s">
        <v>184</v>
      </c>
      <c r="E75" s="402"/>
      <c r="F75" s="403">
        <v>44256</v>
      </c>
      <c r="G75" s="402"/>
      <c r="H75" s="404">
        <v>1556387.48</v>
      </c>
      <c r="I75" s="404">
        <v>1700327.22</v>
      </c>
      <c r="J75" s="404">
        <v>1845835.72</v>
      </c>
      <c r="K75" s="404">
        <v>1991404.21</v>
      </c>
      <c r="L75" s="404">
        <v>2137054.1800000002</v>
      </c>
      <c r="M75" s="404">
        <v>2282746.6800000002</v>
      </c>
      <c r="N75" s="404">
        <v>2427960.54</v>
      </c>
      <c r="O75" s="404">
        <v>2572651.29</v>
      </c>
      <c r="P75" s="404">
        <v>2717032.6</v>
      </c>
      <c r="Q75" s="404">
        <v>2861275.97</v>
      </c>
      <c r="R75" s="404">
        <v>3004736.09</v>
      </c>
      <c r="S75" s="404">
        <v>3147970.46</v>
      </c>
      <c r="T75" s="404">
        <v>3291099.48</v>
      </c>
      <c r="U75" s="404"/>
      <c r="V75" s="404">
        <f t="shared" si="71"/>
        <v>2426061.5366666666</v>
      </c>
      <c r="W75" s="405"/>
      <c r="X75" s="406"/>
      <c r="Y75" s="82">
        <f t="shared" si="53"/>
        <v>0</v>
      </c>
      <c r="Z75" s="325">
        <f t="shared" si="53"/>
        <v>0</v>
      </c>
      <c r="AA75" s="325">
        <f t="shared" si="53"/>
        <v>0</v>
      </c>
      <c r="AB75" s="326">
        <f t="shared" si="72"/>
        <v>3291099.48</v>
      </c>
      <c r="AC75" s="312">
        <f t="shared" si="73"/>
        <v>0</v>
      </c>
      <c r="AD75" s="325">
        <f t="shared" si="39"/>
        <v>0</v>
      </c>
      <c r="AE75" s="329">
        <f t="shared" si="16"/>
        <v>0</v>
      </c>
      <c r="AF75" s="326">
        <f t="shared" si="17"/>
        <v>3291099.48</v>
      </c>
      <c r="AG75" s="174">
        <f t="shared" si="74"/>
        <v>3291099.48</v>
      </c>
      <c r="AH75" s="312">
        <f t="shared" si="75"/>
        <v>0</v>
      </c>
      <c r="AI75" s="324">
        <f t="shared" si="54"/>
        <v>0</v>
      </c>
      <c r="AJ75" s="325">
        <f t="shared" si="54"/>
        <v>0</v>
      </c>
      <c r="AK75" s="325">
        <f t="shared" si="54"/>
        <v>0</v>
      </c>
      <c r="AL75" s="326">
        <f t="shared" si="76"/>
        <v>2426061.5366666666</v>
      </c>
      <c r="AM75" s="312">
        <f t="shared" si="77"/>
        <v>0</v>
      </c>
      <c r="AN75" s="325">
        <f t="shared" si="19"/>
        <v>0</v>
      </c>
      <c r="AO75" s="325">
        <f t="shared" si="20"/>
        <v>0</v>
      </c>
      <c r="AP75" s="325">
        <f t="shared" si="12"/>
        <v>2426061.5366666666</v>
      </c>
      <c r="AQ75" s="174">
        <f t="shared" si="78"/>
        <v>2426061.5366666666</v>
      </c>
      <c r="AR75" s="312">
        <f t="shared" si="79"/>
        <v>0</v>
      </c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N75" s="276"/>
    </row>
    <row r="76" spans="1:66" s="11" customFormat="1" ht="12" customHeight="1">
      <c r="A76" s="400">
        <v>10800891</v>
      </c>
      <c r="B76" s="401" t="str">
        <f t="shared" si="0"/>
        <v>10800891</v>
      </c>
      <c r="C76" s="407" t="s">
        <v>1905</v>
      </c>
      <c r="D76" s="402" t="s">
        <v>184</v>
      </c>
      <c r="E76" s="402"/>
      <c r="F76" s="403">
        <v>44470</v>
      </c>
      <c r="G76" s="402"/>
      <c r="H76" s="404">
        <v>-39061655.700000003</v>
      </c>
      <c r="I76" s="404">
        <v>-39061655.700000003</v>
      </c>
      <c r="J76" s="404">
        <v>-39061655.700000003</v>
      </c>
      <c r="K76" s="404">
        <v>-39061655.700000003</v>
      </c>
      <c r="L76" s="404">
        <v>-39061655.700000003</v>
      </c>
      <c r="M76" s="404">
        <v>-39061655.700000003</v>
      </c>
      <c r="N76" s="404">
        <v>-39061655.700000003</v>
      </c>
      <c r="O76" s="404">
        <v>-39061655.700000003</v>
      </c>
      <c r="P76" s="404">
        <v>-39061655.700000003</v>
      </c>
      <c r="Q76" s="404">
        <v>-39061655.700000003</v>
      </c>
      <c r="R76" s="404">
        <v>-84390100.959999993</v>
      </c>
      <c r="S76" s="404">
        <v>-84390101.769999996</v>
      </c>
      <c r="T76" s="404">
        <v>-84390101.769999996</v>
      </c>
      <c r="U76" s="404"/>
      <c r="V76" s="404">
        <f t="shared" ref="V76" si="80">(H76+T76+SUM(I76:S76)*2)/24</f>
        <v>-48505081.89708332</v>
      </c>
      <c r="W76" s="405"/>
      <c r="X76" s="406"/>
      <c r="Y76" s="82">
        <f t="shared" si="53"/>
        <v>0</v>
      </c>
      <c r="Z76" s="325">
        <f t="shared" si="53"/>
        <v>0</v>
      </c>
      <c r="AA76" s="325">
        <f t="shared" si="53"/>
        <v>0</v>
      </c>
      <c r="AB76" s="326">
        <f t="shared" ref="AB76" si="81">T76-SUM(Y76:AA76)</f>
        <v>-84390101.769999996</v>
      </c>
      <c r="AC76" s="312">
        <f t="shared" ref="AC76" si="82">T76-SUM(Y76:AA76)-AB76</f>
        <v>0</v>
      </c>
      <c r="AD76" s="325">
        <f t="shared" si="39"/>
        <v>0</v>
      </c>
      <c r="AE76" s="329">
        <f t="shared" si="16"/>
        <v>0</v>
      </c>
      <c r="AF76" s="326">
        <f t="shared" si="17"/>
        <v>-84390101.769999996</v>
      </c>
      <c r="AG76" s="174">
        <f t="shared" ref="AG76" si="83">SUM(AD76:AF76)</f>
        <v>-84390101.769999996</v>
      </c>
      <c r="AH76" s="312">
        <f t="shared" ref="AH76" si="84">AG76-AB76</f>
        <v>0</v>
      </c>
      <c r="AI76" s="324">
        <f t="shared" si="54"/>
        <v>0</v>
      </c>
      <c r="AJ76" s="325">
        <f t="shared" si="54"/>
        <v>0</v>
      </c>
      <c r="AK76" s="325">
        <f t="shared" si="54"/>
        <v>0</v>
      </c>
      <c r="AL76" s="326">
        <f t="shared" ref="AL76" si="85">V76-SUM(AI76:AK76)</f>
        <v>-48505081.89708332</v>
      </c>
      <c r="AM76" s="312">
        <f t="shared" ref="AM76" si="86">V76-SUM(AI76:AK76)-AL76</f>
        <v>0</v>
      </c>
      <c r="AN76" s="325">
        <f t="shared" si="19"/>
        <v>0</v>
      </c>
      <c r="AO76" s="325">
        <f t="shared" si="20"/>
        <v>0</v>
      </c>
      <c r="AP76" s="325">
        <f t="shared" si="12"/>
        <v>-48505081.89708332</v>
      </c>
      <c r="AQ76" s="174">
        <f t="shared" ref="AQ76" si="87">SUM(AN76:AP76)</f>
        <v>-48505081.89708332</v>
      </c>
      <c r="AR76" s="312">
        <f t="shared" ref="AR76" si="88">AQ76-AL76</f>
        <v>0</v>
      </c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N76" s="276"/>
    </row>
    <row r="77" spans="1:66" s="11" customFormat="1" ht="12" customHeight="1">
      <c r="A77" s="400">
        <v>10800921</v>
      </c>
      <c r="B77" s="401" t="str">
        <f t="shared" si="0"/>
        <v>10800921</v>
      </c>
      <c r="C77" s="407" t="s">
        <v>1641</v>
      </c>
      <c r="D77" s="402" t="s">
        <v>184</v>
      </c>
      <c r="E77" s="402"/>
      <c r="F77" s="403">
        <v>43709</v>
      </c>
      <c r="G77" s="402"/>
      <c r="H77" s="404">
        <v>-13971978.939999999</v>
      </c>
      <c r="I77" s="404">
        <v>-14193328.32</v>
      </c>
      <c r="J77" s="404">
        <v>-14414677.699999999</v>
      </c>
      <c r="K77" s="404">
        <v>-14636027.08</v>
      </c>
      <c r="L77" s="404">
        <v>-14857376.460000001</v>
      </c>
      <c r="M77" s="404">
        <v>-15078725.84</v>
      </c>
      <c r="N77" s="404">
        <v>-15300075.220000001</v>
      </c>
      <c r="O77" s="404">
        <v>-15521424.6</v>
      </c>
      <c r="P77" s="404">
        <v>-15742773.98</v>
      </c>
      <c r="Q77" s="404">
        <v>-15964123.359999999</v>
      </c>
      <c r="R77" s="404">
        <v>-16442333.93</v>
      </c>
      <c r="S77" s="404">
        <v>-16920544.510000002</v>
      </c>
      <c r="T77" s="404">
        <v>-17398755.09</v>
      </c>
      <c r="U77" s="404"/>
      <c r="V77" s="404">
        <f t="shared" si="1"/>
        <v>-15396398.167916665</v>
      </c>
      <c r="W77" s="405"/>
      <c r="X77" s="406"/>
      <c r="Y77" s="82">
        <f t="shared" si="53"/>
        <v>0</v>
      </c>
      <c r="Z77" s="325">
        <f t="shared" si="53"/>
        <v>0</v>
      </c>
      <c r="AA77" s="325">
        <f t="shared" si="53"/>
        <v>0</v>
      </c>
      <c r="AB77" s="326">
        <f t="shared" si="6"/>
        <v>-17398755.09</v>
      </c>
      <c r="AC77" s="312">
        <f t="shared" si="7"/>
        <v>0</v>
      </c>
      <c r="AD77" s="325">
        <f t="shared" si="39"/>
        <v>0</v>
      </c>
      <c r="AE77" s="329">
        <f t="shared" si="16"/>
        <v>0</v>
      </c>
      <c r="AF77" s="326">
        <f t="shared" si="17"/>
        <v>-17398755.09</v>
      </c>
      <c r="AG77" s="174">
        <f t="shared" si="8"/>
        <v>-17398755.09</v>
      </c>
      <c r="AH77" s="312">
        <f t="shared" si="9"/>
        <v>0</v>
      </c>
      <c r="AI77" s="324">
        <f t="shared" si="54"/>
        <v>0</v>
      </c>
      <c r="AJ77" s="325">
        <f t="shared" si="54"/>
        <v>0</v>
      </c>
      <c r="AK77" s="325">
        <f t="shared" si="54"/>
        <v>0</v>
      </c>
      <c r="AL77" s="326">
        <f t="shared" si="10"/>
        <v>-15396398.167916665</v>
      </c>
      <c r="AM77" s="312">
        <f t="shared" si="11"/>
        <v>0</v>
      </c>
      <c r="AN77" s="325">
        <f t="shared" si="19"/>
        <v>0</v>
      </c>
      <c r="AO77" s="325">
        <f t="shared" si="20"/>
        <v>0</v>
      </c>
      <c r="AP77" s="325">
        <f t="shared" si="12"/>
        <v>-15396398.167916665</v>
      </c>
      <c r="AQ77" s="174">
        <f t="shared" ref="AQ77" si="89">SUM(AN77:AP77)</f>
        <v>-15396398.167916665</v>
      </c>
      <c r="AR77" s="312">
        <f t="shared" si="14"/>
        <v>0</v>
      </c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N77" s="276"/>
    </row>
    <row r="78" spans="1:66" s="11" customFormat="1" ht="12" customHeight="1">
      <c r="A78" s="120">
        <v>10800931</v>
      </c>
      <c r="B78" s="74" t="str">
        <f t="shared" si="0"/>
        <v>10800931</v>
      </c>
      <c r="C78" s="62" t="s">
        <v>1515</v>
      </c>
      <c r="D78" s="78" t="s">
        <v>184</v>
      </c>
      <c r="E78" s="78"/>
      <c r="F78" s="140">
        <v>43344</v>
      </c>
      <c r="G78" s="78"/>
      <c r="H78" s="63">
        <v>-5000000</v>
      </c>
      <c r="I78" s="63">
        <v>-5000000</v>
      </c>
      <c r="J78" s="63">
        <v>-5000000</v>
      </c>
      <c r="K78" s="63">
        <v>-5000000</v>
      </c>
      <c r="L78" s="63">
        <v>-5000000</v>
      </c>
      <c r="M78" s="63">
        <v>-5000000</v>
      </c>
      <c r="N78" s="63">
        <v>-5000000</v>
      </c>
      <c r="O78" s="63">
        <v>-5000000</v>
      </c>
      <c r="P78" s="63">
        <v>-5000000</v>
      </c>
      <c r="Q78" s="63">
        <v>-5000000</v>
      </c>
      <c r="R78" s="63">
        <v>-5000000</v>
      </c>
      <c r="S78" s="63">
        <v>-5000000</v>
      </c>
      <c r="T78" s="63">
        <v>-5000000</v>
      </c>
      <c r="U78" s="63"/>
      <c r="V78" s="63">
        <f t="shared" si="1"/>
        <v>-5000000</v>
      </c>
      <c r="W78" s="69"/>
      <c r="X78" s="338"/>
      <c r="Y78" s="82">
        <f t="shared" ref="Y78:AA98" si="90">IF($D78=Y$5,$T78,0)</f>
        <v>0</v>
      </c>
      <c r="Z78" s="325">
        <f t="shared" si="90"/>
        <v>0</v>
      </c>
      <c r="AA78" s="325">
        <f t="shared" si="90"/>
        <v>0</v>
      </c>
      <c r="AB78" s="326">
        <f t="shared" si="6"/>
        <v>-5000000</v>
      </c>
      <c r="AC78" s="312">
        <f t="shared" si="7"/>
        <v>0</v>
      </c>
      <c r="AD78" s="325">
        <f t="shared" si="39"/>
        <v>0</v>
      </c>
      <c r="AE78" s="329">
        <f t="shared" si="16"/>
        <v>0</v>
      </c>
      <c r="AF78" s="326">
        <f t="shared" si="17"/>
        <v>-5000000</v>
      </c>
      <c r="AG78" s="174">
        <f t="shared" si="8"/>
        <v>-5000000</v>
      </c>
      <c r="AH78" s="312">
        <f t="shared" si="9"/>
        <v>0</v>
      </c>
      <c r="AI78" s="324">
        <f t="shared" ref="AI78:AK98" si="91">IF($D78=AI$5,$V78,0)</f>
        <v>0</v>
      </c>
      <c r="AJ78" s="325">
        <f t="shared" si="91"/>
        <v>0</v>
      </c>
      <c r="AK78" s="325">
        <f t="shared" si="91"/>
        <v>0</v>
      </c>
      <c r="AL78" s="326">
        <f t="shared" si="10"/>
        <v>-5000000</v>
      </c>
      <c r="AM78" s="312">
        <f t="shared" si="11"/>
        <v>0</v>
      </c>
      <c r="AN78" s="325">
        <f t="shared" si="19"/>
        <v>0</v>
      </c>
      <c r="AO78" s="325">
        <f t="shared" si="20"/>
        <v>0</v>
      </c>
      <c r="AP78" s="325">
        <f t="shared" si="12"/>
        <v>-5000000</v>
      </c>
      <c r="AQ78" s="174">
        <f t="shared" ref="AQ78" si="92">SUM(AN78:AP78)</f>
        <v>-5000000</v>
      </c>
      <c r="AR78" s="312">
        <f t="shared" si="14"/>
        <v>0</v>
      </c>
      <c r="AT78"/>
      <c r="AU78"/>
      <c r="AV78"/>
      <c r="AW78"/>
      <c r="AX78"/>
      <c r="AY78"/>
      <c r="AZ78"/>
      <c r="BA78"/>
      <c r="BB78"/>
      <c r="BC78"/>
      <c r="BD78"/>
      <c r="BE78"/>
      <c r="BF78"/>
      <c r="BG78" s="4"/>
      <c r="BH78" s="4"/>
      <c r="BI78" s="4"/>
      <c r="BJ78" s="4"/>
      <c r="BK78" s="4"/>
      <c r="BL78" s="4"/>
      <c r="BN78" s="276"/>
    </row>
    <row r="79" spans="1:66" s="11" customFormat="1" ht="12" customHeight="1">
      <c r="A79" s="190">
        <v>10801011</v>
      </c>
      <c r="B79" s="185" t="str">
        <f t="shared" si="0"/>
        <v>10801011</v>
      </c>
      <c r="C79" s="388" t="s">
        <v>1653</v>
      </c>
      <c r="D79" s="180" t="s">
        <v>184</v>
      </c>
      <c r="E79" s="180"/>
      <c r="F79" s="186">
        <v>43800</v>
      </c>
      <c r="G79" s="180"/>
      <c r="H79" s="182">
        <v>110972218.59999999</v>
      </c>
      <c r="I79" s="182">
        <v>110972218.59999999</v>
      </c>
      <c r="J79" s="182">
        <v>110972218.59999999</v>
      </c>
      <c r="K79" s="182">
        <v>110972218.59999999</v>
      </c>
      <c r="L79" s="182">
        <v>110972218.59999999</v>
      </c>
      <c r="M79" s="182">
        <v>110972218.59999999</v>
      </c>
      <c r="N79" s="182">
        <v>110972218.59999999</v>
      </c>
      <c r="O79" s="182">
        <v>110972218.59999999</v>
      </c>
      <c r="P79" s="182">
        <v>110972218.59999999</v>
      </c>
      <c r="Q79" s="182">
        <v>110972218.59999999</v>
      </c>
      <c r="R79" s="182">
        <v>110972218.59999999</v>
      </c>
      <c r="S79" s="182">
        <v>110972218.59999999</v>
      </c>
      <c r="T79" s="182">
        <v>110972218.59999999</v>
      </c>
      <c r="U79" s="182"/>
      <c r="V79" s="182">
        <f t="shared" si="1"/>
        <v>110972218.59999998</v>
      </c>
      <c r="W79" s="206"/>
      <c r="X79" s="219"/>
      <c r="Y79" s="82">
        <f t="shared" si="90"/>
        <v>0</v>
      </c>
      <c r="Z79" s="325">
        <f t="shared" si="90"/>
        <v>0</v>
      </c>
      <c r="AA79" s="325">
        <f t="shared" si="90"/>
        <v>0</v>
      </c>
      <c r="AB79" s="326">
        <f t="shared" si="6"/>
        <v>110972218.59999999</v>
      </c>
      <c r="AC79" s="312">
        <f t="shared" si="7"/>
        <v>0</v>
      </c>
      <c r="AD79" s="325">
        <f t="shared" si="39"/>
        <v>0</v>
      </c>
      <c r="AE79" s="329">
        <f t="shared" si="16"/>
        <v>0</v>
      </c>
      <c r="AF79" s="326">
        <f t="shared" si="17"/>
        <v>110972218.59999999</v>
      </c>
      <c r="AG79" s="174">
        <f t="shared" si="8"/>
        <v>110972218.59999999</v>
      </c>
      <c r="AH79" s="312">
        <f t="shared" si="9"/>
        <v>0</v>
      </c>
      <c r="AI79" s="324">
        <f t="shared" si="91"/>
        <v>0</v>
      </c>
      <c r="AJ79" s="325">
        <f t="shared" si="91"/>
        <v>0</v>
      </c>
      <c r="AK79" s="325">
        <f t="shared" si="91"/>
        <v>0</v>
      </c>
      <c r="AL79" s="326">
        <f t="shared" si="10"/>
        <v>110972218.59999998</v>
      </c>
      <c r="AM79" s="312">
        <f t="shared" si="11"/>
        <v>0</v>
      </c>
      <c r="AN79" s="325">
        <f t="shared" si="19"/>
        <v>0</v>
      </c>
      <c r="AO79" s="325">
        <f t="shared" si="20"/>
        <v>0</v>
      </c>
      <c r="AP79" s="325">
        <f t="shared" si="12"/>
        <v>110972218.59999998</v>
      </c>
      <c r="AQ79" s="174">
        <f t="shared" ref="AQ79:AQ80" si="93">SUM(AN79:AP79)</f>
        <v>110972218.59999998</v>
      </c>
      <c r="AR79" s="312">
        <f t="shared" si="14"/>
        <v>0</v>
      </c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N79" s="276"/>
    </row>
    <row r="80" spans="1:66" s="11" customFormat="1" ht="12" customHeight="1">
      <c r="A80" s="411">
        <v>10899911</v>
      </c>
      <c r="B80" s="74" t="str">
        <f t="shared" si="0"/>
        <v>10899911</v>
      </c>
      <c r="C80" s="377" t="s">
        <v>1672</v>
      </c>
      <c r="D80" s="78" t="s">
        <v>1137</v>
      </c>
      <c r="E80" s="78"/>
      <c r="F80" s="140">
        <v>43800</v>
      </c>
      <c r="G80" s="78"/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/>
      <c r="V80" s="63">
        <f>(H80+T80+SUM(I80:S80)*2)/24</f>
        <v>0</v>
      </c>
      <c r="W80" s="69" t="s">
        <v>1393</v>
      </c>
      <c r="X80" s="338"/>
      <c r="Y80" s="82">
        <f t="shared" si="90"/>
        <v>0</v>
      </c>
      <c r="Z80" s="325">
        <f t="shared" si="90"/>
        <v>0</v>
      </c>
      <c r="AA80" s="325">
        <f t="shared" si="90"/>
        <v>0</v>
      </c>
      <c r="AB80" s="326">
        <f t="shared" si="6"/>
        <v>0</v>
      </c>
      <c r="AC80" s="312">
        <f t="shared" si="7"/>
        <v>0</v>
      </c>
      <c r="AD80" s="325">
        <f t="shared" si="39"/>
        <v>0</v>
      </c>
      <c r="AE80" s="329">
        <f t="shared" si="16"/>
        <v>0</v>
      </c>
      <c r="AF80" s="326">
        <f t="shared" si="17"/>
        <v>0</v>
      </c>
      <c r="AG80" s="174">
        <f t="shared" si="8"/>
        <v>0</v>
      </c>
      <c r="AH80" s="312">
        <f t="shared" si="9"/>
        <v>0</v>
      </c>
      <c r="AI80" s="324">
        <f t="shared" si="91"/>
        <v>0</v>
      </c>
      <c r="AJ80" s="325">
        <f t="shared" si="91"/>
        <v>0</v>
      </c>
      <c r="AK80" s="325">
        <f t="shared" si="91"/>
        <v>0</v>
      </c>
      <c r="AL80" s="326">
        <f t="shared" si="10"/>
        <v>0</v>
      </c>
      <c r="AM80" s="312">
        <f t="shared" si="11"/>
        <v>0</v>
      </c>
      <c r="AN80" s="325">
        <f t="shared" si="19"/>
        <v>0</v>
      </c>
      <c r="AO80" s="325">
        <f t="shared" si="20"/>
        <v>0</v>
      </c>
      <c r="AP80" s="325">
        <f t="shared" si="12"/>
        <v>0</v>
      </c>
      <c r="AQ80" s="174">
        <f t="shared" si="93"/>
        <v>0</v>
      </c>
      <c r="AR80" s="312">
        <f t="shared" si="14"/>
        <v>0</v>
      </c>
      <c r="AT80"/>
      <c r="AU80"/>
      <c r="AV80"/>
      <c r="AW80"/>
      <c r="AX80"/>
      <c r="AY80"/>
      <c r="AZ80"/>
      <c r="BA80"/>
      <c r="BB80"/>
      <c r="BC80"/>
      <c r="BD80"/>
      <c r="BE80"/>
      <c r="BF80"/>
      <c r="BG80" s="4"/>
      <c r="BH80" s="4"/>
      <c r="BI80" s="4"/>
      <c r="BJ80" s="4"/>
      <c r="BK80" s="4"/>
      <c r="BL80" s="4"/>
      <c r="BN80" s="276"/>
    </row>
    <row r="81" spans="1:66" s="11" customFormat="1" ht="12" customHeight="1">
      <c r="A81" s="411">
        <v>10899921</v>
      </c>
      <c r="B81" s="74" t="str">
        <f t="shared" si="0"/>
        <v>10899921</v>
      </c>
      <c r="C81" s="377" t="s">
        <v>1672</v>
      </c>
      <c r="D81" s="78" t="s">
        <v>184</v>
      </c>
      <c r="E81" s="78"/>
      <c r="F81" s="140">
        <v>43800</v>
      </c>
      <c r="G81" s="78"/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/>
      <c r="V81" s="63">
        <f>(H81+T81+SUM(I81:S81)*2)/24</f>
        <v>0</v>
      </c>
      <c r="W81" s="69"/>
      <c r="X81" s="338"/>
      <c r="Y81" s="82">
        <f t="shared" si="90"/>
        <v>0</v>
      </c>
      <c r="Z81" s="325">
        <f t="shared" si="90"/>
        <v>0</v>
      </c>
      <c r="AA81" s="325">
        <f t="shared" si="90"/>
        <v>0</v>
      </c>
      <c r="AB81" s="326">
        <f t="shared" si="6"/>
        <v>0</v>
      </c>
      <c r="AC81" s="312">
        <f t="shared" si="7"/>
        <v>0</v>
      </c>
      <c r="AD81" s="325">
        <f t="shared" si="39"/>
        <v>0</v>
      </c>
      <c r="AE81" s="329">
        <f t="shared" si="16"/>
        <v>0</v>
      </c>
      <c r="AF81" s="326">
        <f t="shared" si="17"/>
        <v>0</v>
      </c>
      <c r="AG81" s="174">
        <f t="shared" si="8"/>
        <v>0</v>
      </c>
      <c r="AH81" s="312">
        <f t="shared" si="9"/>
        <v>0</v>
      </c>
      <c r="AI81" s="324">
        <f t="shared" si="91"/>
        <v>0</v>
      </c>
      <c r="AJ81" s="325">
        <f t="shared" si="91"/>
        <v>0</v>
      </c>
      <c r="AK81" s="325">
        <f t="shared" si="91"/>
        <v>0</v>
      </c>
      <c r="AL81" s="326">
        <f t="shared" si="10"/>
        <v>0</v>
      </c>
      <c r="AM81" s="312">
        <f t="shared" si="11"/>
        <v>0</v>
      </c>
      <c r="AN81" s="325">
        <f t="shared" si="19"/>
        <v>0</v>
      </c>
      <c r="AO81" s="325">
        <f t="shared" si="20"/>
        <v>0</v>
      </c>
      <c r="AP81" s="325">
        <f t="shared" si="12"/>
        <v>0</v>
      </c>
      <c r="AQ81" s="174">
        <f t="shared" ref="AQ81" si="94">SUM(AN81:AP81)</f>
        <v>0</v>
      </c>
      <c r="AR81" s="312">
        <f t="shared" si="14"/>
        <v>0</v>
      </c>
      <c r="AT81"/>
      <c r="AU81"/>
      <c r="AV81"/>
      <c r="AW81"/>
      <c r="AX81"/>
      <c r="AY81"/>
      <c r="AZ81"/>
      <c r="BA81"/>
      <c r="BB81"/>
      <c r="BC81"/>
      <c r="BD81"/>
      <c r="BE81"/>
      <c r="BF81"/>
      <c r="BG81" s="4"/>
      <c r="BH81" s="4"/>
      <c r="BI81" s="4"/>
      <c r="BJ81" s="4"/>
      <c r="BK81" s="4"/>
      <c r="BL81" s="4"/>
      <c r="BN81" s="276"/>
    </row>
    <row r="82" spans="1:66" s="11" customFormat="1" ht="12" customHeight="1">
      <c r="A82" s="113">
        <v>11100501</v>
      </c>
      <c r="B82" s="141" t="str">
        <f t="shared" si="0"/>
        <v>11100501</v>
      </c>
      <c r="C82" s="62" t="s">
        <v>234</v>
      </c>
      <c r="D82" s="78" t="s">
        <v>1137</v>
      </c>
      <c r="E82" s="78"/>
      <c r="F82" s="62"/>
      <c r="G82" s="78"/>
      <c r="H82" s="63">
        <v>-85831845.760000005</v>
      </c>
      <c r="I82" s="63">
        <v>-87132775.180000007</v>
      </c>
      <c r="J82" s="63">
        <v>-88499041.030000001</v>
      </c>
      <c r="K82" s="63">
        <v>-89798263.629999995</v>
      </c>
      <c r="L82" s="63">
        <v>-91171453.969999999</v>
      </c>
      <c r="M82" s="63">
        <v>-92565189.840000004</v>
      </c>
      <c r="N82" s="63">
        <v>-84779152.530000001</v>
      </c>
      <c r="O82" s="63">
        <v>-86084132.209999993</v>
      </c>
      <c r="P82" s="63">
        <v>-87397228.519999996</v>
      </c>
      <c r="Q82" s="63">
        <v>-88819715.579999998</v>
      </c>
      <c r="R82" s="63">
        <v>-90150264.019999996</v>
      </c>
      <c r="S82" s="63">
        <v>-91535936.950000003</v>
      </c>
      <c r="T82" s="63">
        <v>-93010762.030000001</v>
      </c>
      <c r="U82" s="63"/>
      <c r="V82" s="63">
        <f t="shared" ref="V82:V148" si="95">(H82+T82+SUM(I82:S82)*2)/24</f>
        <v>-88946204.779583335</v>
      </c>
      <c r="W82" s="69">
        <v>19</v>
      </c>
      <c r="X82" s="68"/>
      <c r="Y82" s="82">
        <f t="shared" si="90"/>
        <v>0</v>
      </c>
      <c r="Z82" s="325">
        <f t="shared" si="90"/>
        <v>0</v>
      </c>
      <c r="AA82" s="325">
        <f t="shared" si="90"/>
        <v>0</v>
      </c>
      <c r="AB82" s="326">
        <f t="shared" si="6"/>
        <v>-93010762.030000001</v>
      </c>
      <c r="AC82" s="312">
        <f t="shared" si="7"/>
        <v>0</v>
      </c>
      <c r="AD82" s="325">
        <f t="shared" si="39"/>
        <v>-93010762.030000001</v>
      </c>
      <c r="AE82" s="329">
        <f t="shared" si="16"/>
        <v>0</v>
      </c>
      <c r="AF82" s="326">
        <f t="shared" si="17"/>
        <v>0</v>
      </c>
      <c r="AG82" s="174">
        <f t="shared" si="8"/>
        <v>-93010762.030000001</v>
      </c>
      <c r="AH82" s="312">
        <f t="shared" si="9"/>
        <v>0</v>
      </c>
      <c r="AI82" s="324">
        <f t="shared" si="91"/>
        <v>0</v>
      </c>
      <c r="AJ82" s="325">
        <f t="shared" si="91"/>
        <v>0</v>
      </c>
      <c r="AK82" s="325">
        <f t="shared" si="91"/>
        <v>0</v>
      </c>
      <c r="AL82" s="326">
        <f t="shared" si="10"/>
        <v>-88946204.779583335</v>
      </c>
      <c r="AM82" s="312">
        <f t="shared" si="11"/>
        <v>0</v>
      </c>
      <c r="AN82" s="325">
        <f t="shared" si="19"/>
        <v>-88946204.779583335</v>
      </c>
      <c r="AO82" s="325">
        <f t="shared" si="20"/>
        <v>0</v>
      </c>
      <c r="AP82" s="325">
        <f t="shared" si="12"/>
        <v>0</v>
      </c>
      <c r="AQ82" s="174">
        <f t="shared" si="13"/>
        <v>-88946204.779583335</v>
      </c>
      <c r="AR82" s="312">
        <f t="shared" si="14"/>
        <v>0</v>
      </c>
      <c r="AT82"/>
      <c r="AU82"/>
      <c r="AV82"/>
      <c r="AW82"/>
      <c r="AX82"/>
      <c r="AY82"/>
      <c r="AZ82"/>
      <c r="BA82"/>
      <c r="BB82"/>
      <c r="BC82"/>
      <c r="BD82"/>
      <c r="BE82"/>
      <c r="BF82"/>
      <c r="BG82" s="4"/>
      <c r="BH82" s="4"/>
      <c r="BI82" s="4"/>
      <c r="BJ82" s="4"/>
      <c r="BK82" s="4"/>
      <c r="BL82" s="4"/>
      <c r="BN82" s="276"/>
    </row>
    <row r="83" spans="1:66" s="11" customFormat="1" ht="12" customHeight="1">
      <c r="A83" s="113">
        <v>11100502</v>
      </c>
      <c r="B83" s="141" t="str">
        <f t="shared" si="0"/>
        <v>11100502</v>
      </c>
      <c r="C83" s="62" t="s">
        <v>235</v>
      </c>
      <c r="D83" s="78" t="s">
        <v>1138</v>
      </c>
      <c r="E83" s="78"/>
      <c r="F83" s="62"/>
      <c r="G83" s="78"/>
      <c r="H83" s="63">
        <v>-26981646.420000002</v>
      </c>
      <c r="I83" s="63">
        <v>-26562265.300000001</v>
      </c>
      <c r="J83" s="63">
        <v>-27080901.370000001</v>
      </c>
      <c r="K83" s="63">
        <v>-27558694.129999999</v>
      </c>
      <c r="L83" s="63">
        <v>-23155151.760000002</v>
      </c>
      <c r="M83" s="63">
        <v>-23592647.120000001</v>
      </c>
      <c r="N83" s="63">
        <v>-24030014.239999998</v>
      </c>
      <c r="O83" s="63">
        <v>-24406659.079999998</v>
      </c>
      <c r="P83" s="63">
        <v>-10381676.109999999</v>
      </c>
      <c r="Q83" s="63">
        <v>-10697456.99</v>
      </c>
      <c r="R83" s="63">
        <v>-11013237.960000001</v>
      </c>
      <c r="S83" s="63">
        <v>-11327754.220000001</v>
      </c>
      <c r="T83" s="63">
        <v>-11640853.609999999</v>
      </c>
      <c r="U83" s="63"/>
      <c r="V83" s="63">
        <f t="shared" si="95"/>
        <v>-19926475.69125</v>
      </c>
      <c r="W83" s="69"/>
      <c r="X83" s="68">
        <v>5</v>
      </c>
      <c r="Y83" s="82">
        <f t="shared" si="90"/>
        <v>0</v>
      </c>
      <c r="Z83" s="325">
        <f t="shared" si="90"/>
        <v>0</v>
      </c>
      <c r="AA83" s="325">
        <f t="shared" si="90"/>
        <v>0</v>
      </c>
      <c r="AB83" s="326">
        <f t="shared" ref="AB83:AB149" si="96">T83-SUM(Y83:AA83)</f>
        <v>-11640853.609999999</v>
      </c>
      <c r="AC83" s="312">
        <f t="shared" ref="AC83:AC149" si="97">T83-SUM(Y83:AA83)-AB83</f>
        <v>0</v>
      </c>
      <c r="AD83" s="325">
        <f t="shared" si="39"/>
        <v>0</v>
      </c>
      <c r="AE83" s="329">
        <f t="shared" si="16"/>
        <v>-11640853.609999999</v>
      </c>
      <c r="AF83" s="326">
        <f t="shared" si="17"/>
        <v>0</v>
      </c>
      <c r="AG83" s="174">
        <f t="shared" si="8"/>
        <v>-11640853.609999999</v>
      </c>
      <c r="AH83" s="312">
        <f t="shared" ref="AH83:AH149" si="98">AG83-AB83</f>
        <v>0</v>
      </c>
      <c r="AI83" s="324">
        <f t="shared" si="91"/>
        <v>0</v>
      </c>
      <c r="AJ83" s="325">
        <f t="shared" si="91"/>
        <v>0</v>
      </c>
      <c r="AK83" s="325">
        <f t="shared" si="91"/>
        <v>0</v>
      </c>
      <c r="AL83" s="326">
        <f t="shared" ref="AL83:AL149" si="99">V83-SUM(AI83:AK83)</f>
        <v>-19926475.69125</v>
      </c>
      <c r="AM83" s="312">
        <f t="shared" ref="AM83:AM149" si="100">V83-SUM(AI83:AK83)-AL83</f>
        <v>0</v>
      </c>
      <c r="AN83" s="325">
        <f t="shared" si="19"/>
        <v>0</v>
      </c>
      <c r="AO83" s="325">
        <f t="shared" si="20"/>
        <v>-19926475.69125</v>
      </c>
      <c r="AP83" s="325">
        <f t="shared" ref="AP83:AP149" si="101">IF($D83=AP$5,$V83,IF($D83=AP$4, $V83*$AL$2,0))</f>
        <v>0</v>
      </c>
      <c r="AQ83" s="174">
        <f t="shared" si="13"/>
        <v>-19926475.69125</v>
      </c>
      <c r="AR83" s="312">
        <f t="shared" ref="AR83:AR149" si="102">AQ83-AL83</f>
        <v>0</v>
      </c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N83" s="276"/>
    </row>
    <row r="84" spans="1:66" s="11" customFormat="1" ht="12" customHeight="1">
      <c r="A84" s="113">
        <v>11100503</v>
      </c>
      <c r="B84" s="141" t="str">
        <f t="shared" si="0"/>
        <v>11100503</v>
      </c>
      <c r="C84" s="62" t="s">
        <v>236</v>
      </c>
      <c r="D84" s="78" t="s">
        <v>1727</v>
      </c>
      <c r="E84" s="78"/>
      <c r="F84" s="62"/>
      <c r="G84" s="78"/>
      <c r="H84" s="63">
        <v>-324943084.85000002</v>
      </c>
      <c r="I84" s="63">
        <v>-311825628.37</v>
      </c>
      <c r="J84" s="63">
        <v>-310878233.36000001</v>
      </c>
      <c r="K84" s="63">
        <v>-312265584.19999999</v>
      </c>
      <c r="L84" s="63">
        <v>-305670379.41000003</v>
      </c>
      <c r="M84" s="63">
        <v>-310133873.42000002</v>
      </c>
      <c r="N84" s="63">
        <v>-316689797.80000001</v>
      </c>
      <c r="O84" s="63">
        <v>-322982958.12</v>
      </c>
      <c r="P84" s="63">
        <v>-322520197.18000001</v>
      </c>
      <c r="Q84" s="63">
        <v>-327866088.13</v>
      </c>
      <c r="R84" s="63">
        <v>-333975144.23000002</v>
      </c>
      <c r="S84" s="63">
        <v>-323925103.26999998</v>
      </c>
      <c r="T84" s="63">
        <v>-330170648.75</v>
      </c>
      <c r="U84" s="63"/>
      <c r="V84" s="63">
        <f t="shared" si="95"/>
        <v>-318857487.85750002</v>
      </c>
      <c r="W84" s="69">
        <v>20</v>
      </c>
      <c r="X84" s="68" t="s">
        <v>422</v>
      </c>
      <c r="Y84" s="82">
        <f t="shared" si="90"/>
        <v>0</v>
      </c>
      <c r="Z84" s="325">
        <f t="shared" si="90"/>
        <v>0</v>
      </c>
      <c r="AA84" s="325">
        <f t="shared" si="90"/>
        <v>0</v>
      </c>
      <c r="AB84" s="326">
        <f t="shared" si="96"/>
        <v>-330170648.75</v>
      </c>
      <c r="AC84" s="312">
        <f t="shared" si="97"/>
        <v>0</v>
      </c>
      <c r="AD84" s="325">
        <f t="shared" si="39"/>
        <v>-216790047.96924999</v>
      </c>
      <c r="AE84" s="329">
        <f t="shared" si="16"/>
        <v>-113380600.78074999</v>
      </c>
      <c r="AF84" s="326">
        <f t="shared" si="17"/>
        <v>0</v>
      </c>
      <c r="AG84" s="174">
        <f t="shared" si="8"/>
        <v>-330170648.75</v>
      </c>
      <c r="AH84" s="312">
        <f t="shared" si="98"/>
        <v>0</v>
      </c>
      <c r="AI84" s="324">
        <f t="shared" si="91"/>
        <v>0</v>
      </c>
      <c r="AJ84" s="325">
        <f t="shared" si="91"/>
        <v>0</v>
      </c>
      <c r="AK84" s="325">
        <f t="shared" si="91"/>
        <v>0</v>
      </c>
      <c r="AL84" s="326">
        <f t="shared" si="99"/>
        <v>-318857487.85750002</v>
      </c>
      <c r="AM84" s="312">
        <f t="shared" si="100"/>
        <v>0</v>
      </c>
      <c r="AN84" s="325">
        <f t="shared" si="19"/>
        <v>-209361826.52723449</v>
      </c>
      <c r="AO84" s="325">
        <f t="shared" si="20"/>
        <v>-109495661.33026551</v>
      </c>
      <c r="AP84" s="325">
        <f t="shared" si="101"/>
        <v>0</v>
      </c>
      <c r="AQ84" s="174">
        <f t="shared" si="13"/>
        <v>-318857487.85750002</v>
      </c>
      <c r="AR84" s="312">
        <f t="shared" si="102"/>
        <v>0</v>
      </c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N84" s="276"/>
    </row>
    <row r="85" spans="1:66" s="11" customFormat="1" ht="12" customHeight="1">
      <c r="A85" s="114">
        <v>11400001</v>
      </c>
      <c r="B85" s="74" t="str">
        <f t="shared" si="0"/>
        <v>11400001</v>
      </c>
      <c r="C85" s="62" t="s">
        <v>169</v>
      </c>
      <c r="D85" s="78" t="s">
        <v>1137</v>
      </c>
      <c r="E85" s="78"/>
      <c r="F85" s="62"/>
      <c r="G85" s="78"/>
      <c r="H85" s="63">
        <v>946172.25</v>
      </c>
      <c r="I85" s="63">
        <v>946172.25</v>
      </c>
      <c r="J85" s="63">
        <v>946172.25</v>
      </c>
      <c r="K85" s="63">
        <v>946172.25</v>
      </c>
      <c r="L85" s="63">
        <v>946172.25</v>
      </c>
      <c r="M85" s="63">
        <v>946172.25</v>
      </c>
      <c r="N85" s="63">
        <v>946172.25</v>
      </c>
      <c r="O85" s="63">
        <v>946172.25</v>
      </c>
      <c r="P85" s="63">
        <v>946172.25</v>
      </c>
      <c r="Q85" s="63">
        <v>946172.25</v>
      </c>
      <c r="R85" s="63">
        <v>946172.25</v>
      </c>
      <c r="S85" s="63">
        <v>946172.25</v>
      </c>
      <c r="T85" s="63">
        <v>946172.25</v>
      </c>
      <c r="U85" s="63"/>
      <c r="V85" s="63">
        <f t="shared" si="95"/>
        <v>946172.25</v>
      </c>
      <c r="W85" s="69">
        <v>6</v>
      </c>
      <c r="X85" s="68"/>
      <c r="Y85" s="82">
        <f t="shared" si="90"/>
        <v>0</v>
      </c>
      <c r="Z85" s="325">
        <f t="shared" si="90"/>
        <v>0</v>
      </c>
      <c r="AA85" s="325">
        <f t="shared" si="90"/>
        <v>0</v>
      </c>
      <c r="AB85" s="326">
        <f t="shared" si="96"/>
        <v>946172.25</v>
      </c>
      <c r="AC85" s="312">
        <f t="shared" si="97"/>
        <v>0</v>
      </c>
      <c r="AD85" s="325">
        <f t="shared" si="39"/>
        <v>946172.25</v>
      </c>
      <c r="AE85" s="329">
        <f t="shared" si="16"/>
        <v>0</v>
      </c>
      <c r="AF85" s="326">
        <f t="shared" si="17"/>
        <v>0</v>
      </c>
      <c r="AG85" s="174">
        <f t="shared" si="8"/>
        <v>946172.25</v>
      </c>
      <c r="AH85" s="312">
        <f t="shared" si="98"/>
        <v>0</v>
      </c>
      <c r="AI85" s="324">
        <f t="shared" si="91"/>
        <v>0</v>
      </c>
      <c r="AJ85" s="325">
        <f t="shared" si="91"/>
        <v>0</v>
      </c>
      <c r="AK85" s="325">
        <f t="shared" si="91"/>
        <v>0</v>
      </c>
      <c r="AL85" s="326">
        <f t="shared" si="99"/>
        <v>946172.25</v>
      </c>
      <c r="AM85" s="312">
        <f t="shared" si="100"/>
        <v>0</v>
      </c>
      <c r="AN85" s="325">
        <f t="shared" si="19"/>
        <v>946172.25</v>
      </c>
      <c r="AO85" s="325">
        <f t="shared" si="20"/>
        <v>0</v>
      </c>
      <c r="AP85" s="325">
        <f t="shared" si="101"/>
        <v>0</v>
      </c>
      <c r="AQ85" s="174">
        <f t="shared" si="13"/>
        <v>946172.25</v>
      </c>
      <c r="AR85" s="312">
        <f t="shared" si="102"/>
        <v>0</v>
      </c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N85" s="276"/>
    </row>
    <row r="86" spans="1:66" s="11" customFormat="1" ht="12" customHeight="1">
      <c r="A86" s="114">
        <v>11400011</v>
      </c>
      <c r="B86" s="74" t="str">
        <f t="shared" si="0"/>
        <v>11400011</v>
      </c>
      <c r="C86" s="62" t="s">
        <v>170</v>
      </c>
      <c r="D86" s="78" t="s">
        <v>1137</v>
      </c>
      <c r="E86" s="78"/>
      <c r="F86" s="62"/>
      <c r="G86" s="78"/>
      <c r="H86" s="63">
        <v>302358.01</v>
      </c>
      <c r="I86" s="63">
        <v>302358.01</v>
      </c>
      <c r="J86" s="63">
        <v>302358.01</v>
      </c>
      <c r="K86" s="63">
        <v>302358.01</v>
      </c>
      <c r="L86" s="63">
        <v>302358.01</v>
      </c>
      <c r="M86" s="63">
        <v>302358.01</v>
      </c>
      <c r="N86" s="63">
        <v>302358.01</v>
      </c>
      <c r="O86" s="63">
        <v>302358.01</v>
      </c>
      <c r="P86" s="63">
        <v>302358.01</v>
      </c>
      <c r="Q86" s="63">
        <v>302358.01</v>
      </c>
      <c r="R86" s="63">
        <v>302358.01</v>
      </c>
      <c r="S86" s="63">
        <v>302358.01</v>
      </c>
      <c r="T86" s="63">
        <v>302358.01</v>
      </c>
      <c r="U86" s="63"/>
      <c r="V86" s="63">
        <f t="shared" si="95"/>
        <v>302358.00999999995</v>
      </c>
      <c r="W86" s="69">
        <v>6</v>
      </c>
      <c r="X86" s="68"/>
      <c r="Y86" s="82">
        <f t="shared" si="90"/>
        <v>0</v>
      </c>
      <c r="Z86" s="325">
        <f t="shared" si="90"/>
        <v>0</v>
      </c>
      <c r="AA86" s="325">
        <f t="shared" si="90"/>
        <v>0</v>
      </c>
      <c r="AB86" s="326">
        <f t="shared" si="96"/>
        <v>302358.01</v>
      </c>
      <c r="AC86" s="312">
        <f t="shared" si="97"/>
        <v>0</v>
      </c>
      <c r="AD86" s="325">
        <f t="shared" si="39"/>
        <v>302358.01</v>
      </c>
      <c r="AE86" s="329">
        <f t="shared" si="16"/>
        <v>0</v>
      </c>
      <c r="AF86" s="326">
        <f t="shared" si="17"/>
        <v>0</v>
      </c>
      <c r="AG86" s="174">
        <f t="shared" si="8"/>
        <v>302358.01</v>
      </c>
      <c r="AH86" s="312">
        <f t="shared" si="98"/>
        <v>0</v>
      </c>
      <c r="AI86" s="324">
        <f t="shared" si="91"/>
        <v>0</v>
      </c>
      <c r="AJ86" s="325">
        <f t="shared" si="91"/>
        <v>0</v>
      </c>
      <c r="AK86" s="325">
        <f t="shared" si="91"/>
        <v>0</v>
      </c>
      <c r="AL86" s="326">
        <f t="shared" si="99"/>
        <v>302358.00999999995</v>
      </c>
      <c r="AM86" s="312">
        <f t="shared" si="100"/>
        <v>0</v>
      </c>
      <c r="AN86" s="325">
        <f t="shared" si="19"/>
        <v>302358.00999999995</v>
      </c>
      <c r="AO86" s="325">
        <f t="shared" si="20"/>
        <v>0</v>
      </c>
      <c r="AP86" s="325">
        <f t="shared" si="101"/>
        <v>0</v>
      </c>
      <c r="AQ86" s="174">
        <f t="shared" si="13"/>
        <v>302358.00999999995</v>
      </c>
      <c r="AR86" s="312">
        <f t="shared" si="102"/>
        <v>0</v>
      </c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N86" s="276"/>
    </row>
    <row r="87" spans="1:66" s="11" customFormat="1" ht="12" customHeight="1">
      <c r="A87" s="114">
        <v>11400031</v>
      </c>
      <c r="B87" s="74" t="str">
        <f t="shared" si="0"/>
        <v>11400031</v>
      </c>
      <c r="C87" s="62" t="s">
        <v>507</v>
      </c>
      <c r="D87" s="78" t="s">
        <v>1137</v>
      </c>
      <c r="E87" s="78"/>
      <c r="F87" s="62"/>
      <c r="G87" s="78"/>
      <c r="H87" s="63">
        <v>76622596.840000004</v>
      </c>
      <c r="I87" s="63">
        <v>76622596.840000004</v>
      </c>
      <c r="J87" s="63">
        <v>76622596.840000004</v>
      </c>
      <c r="K87" s="63">
        <v>76622596.840000004</v>
      </c>
      <c r="L87" s="63">
        <v>76622596.840000004</v>
      </c>
      <c r="M87" s="63">
        <v>76622596.840000004</v>
      </c>
      <c r="N87" s="63">
        <v>76622596.840000004</v>
      </c>
      <c r="O87" s="63">
        <v>76622596.840000004</v>
      </c>
      <c r="P87" s="63">
        <v>76622596.840000004</v>
      </c>
      <c r="Q87" s="63">
        <v>76622596.840000004</v>
      </c>
      <c r="R87" s="63">
        <v>76622596.840000004</v>
      </c>
      <c r="S87" s="63">
        <v>76622596.840000004</v>
      </c>
      <c r="T87" s="63">
        <v>76622596.840000004</v>
      </c>
      <c r="U87" s="63"/>
      <c r="V87" s="63">
        <f t="shared" si="95"/>
        <v>76622596.840000018</v>
      </c>
      <c r="W87" s="69">
        <v>6</v>
      </c>
      <c r="X87" s="68"/>
      <c r="Y87" s="82">
        <f t="shared" si="90"/>
        <v>0</v>
      </c>
      <c r="Z87" s="325">
        <f t="shared" si="90"/>
        <v>0</v>
      </c>
      <c r="AA87" s="325">
        <f t="shared" si="90"/>
        <v>0</v>
      </c>
      <c r="AB87" s="326">
        <f t="shared" si="96"/>
        <v>76622596.840000004</v>
      </c>
      <c r="AC87" s="312">
        <f t="shared" si="97"/>
        <v>0</v>
      </c>
      <c r="AD87" s="325">
        <f t="shared" si="39"/>
        <v>76622596.840000004</v>
      </c>
      <c r="AE87" s="329">
        <f t="shared" ref="AE87:AE153" si="103">IF($D87=AE$5,$T87,IF($D87=AE$4, $T87*$AK$2,0))</f>
        <v>0</v>
      </c>
      <c r="AF87" s="326">
        <f t="shared" ref="AF87:AF153" si="104">IF($D87=AF$5,$T87,IF($D87=AF$4, $T87*$AL$2,0))</f>
        <v>0</v>
      </c>
      <c r="AG87" s="174">
        <f t="shared" si="8"/>
        <v>76622596.840000004</v>
      </c>
      <c r="AH87" s="312">
        <f t="shared" si="98"/>
        <v>0</v>
      </c>
      <c r="AI87" s="324">
        <f t="shared" si="91"/>
        <v>0</v>
      </c>
      <c r="AJ87" s="325">
        <f t="shared" si="91"/>
        <v>0</v>
      </c>
      <c r="AK87" s="325">
        <f t="shared" si="91"/>
        <v>0</v>
      </c>
      <c r="AL87" s="326">
        <f t="shared" si="99"/>
        <v>76622596.840000018</v>
      </c>
      <c r="AM87" s="312">
        <f t="shared" si="100"/>
        <v>0</v>
      </c>
      <c r="AN87" s="325">
        <f t="shared" si="19"/>
        <v>76622596.840000018</v>
      </c>
      <c r="AO87" s="325">
        <f t="shared" si="20"/>
        <v>0</v>
      </c>
      <c r="AP87" s="325">
        <f t="shared" si="101"/>
        <v>0</v>
      </c>
      <c r="AQ87" s="174">
        <f t="shared" si="13"/>
        <v>76622596.840000018</v>
      </c>
      <c r="AR87" s="312">
        <f t="shared" si="102"/>
        <v>0</v>
      </c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N87" s="276"/>
    </row>
    <row r="88" spans="1:66" s="11" customFormat="1" ht="12" customHeight="1">
      <c r="A88" s="114">
        <v>11400061</v>
      </c>
      <c r="B88" s="74" t="str">
        <f t="shared" si="0"/>
        <v>11400061</v>
      </c>
      <c r="C88" s="62" t="s">
        <v>458</v>
      </c>
      <c r="D88" s="78" t="s">
        <v>1137</v>
      </c>
      <c r="E88" s="78"/>
      <c r="F88" s="62"/>
      <c r="G88" s="78"/>
      <c r="H88" s="63">
        <v>156960790.84</v>
      </c>
      <c r="I88" s="63">
        <v>156960790.84</v>
      </c>
      <c r="J88" s="63">
        <v>156960790.84</v>
      </c>
      <c r="K88" s="63">
        <v>156960790.84</v>
      </c>
      <c r="L88" s="63">
        <v>156960790.84</v>
      </c>
      <c r="M88" s="63">
        <v>156960790.84</v>
      </c>
      <c r="N88" s="63">
        <v>156960790.84</v>
      </c>
      <c r="O88" s="63">
        <v>156960790.84</v>
      </c>
      <c r="P88" s="63">
        <v>156960790.84</v>
      </c>
      <c r="Q88" s="63">
        <v>156960790.84</v>
      </c>
      <c r="R88" s="63">
        <v>156960790.84</v>
      </c>
      <c r="S88" s="63">
        <v>156960790.84</v>
      </c>
      <c r="T88" s="63">
        <v>156960790.84</v>
      </c>
      <c r="U88" s="63"/>
      <c r="V88" s="63">
        <f t="shared" si="95"/>
        <v>156960790.83999997</v>
      </c>
      <c r="W88" s="69">
        <v>6</v>
      </c>
      <c r="X88" s="68"/>
      <c r="Y88" s="82">
        <f t="shared" si="90"/>
        <v>0</v>
      </c>
      <c r="Z88" s="325">
        <f t="shared" si="90"/>
        <v>0</v>
      </c>
      <c r="AA88" s="325">
        <f t="shared" si="90"/>
        <v>0</v>
      </c>
      <c r="AB88" s="326">
        <f t="shared" si="96"/>
        <v>156960790.84</v>
      </c>
      <c r="AC88" s="312">
        <f t="shared" si="97"/>
        <v>0</v>
      </c>
      <c r="AD88" s="325">
        <f t="shared" si="39"/>
        <v>156960790.84</v>
      </c>
      <c r="AE88" s="329">
        <f t="shared" si="103"/>
        <v>0</v>
      </c>
      <c r="AF88" s="326">
        <f t="shared" si="104"/>
        <v>0</v>
      </c>
      <c r="AG88" s="174">
        <f t="shared" si="8"/>
        <v>156960790.84</v>
      </c>
      <c r="AH88" s="312">
        <f t="shared" si="98"/>
        <v>0</v>
      </c>
      <c r="AI88" s="324">
        <f t="shared" si="91"/>
        <v>0</v>
      </c>
      <c r="AJ88" s="325">
        <f t="shared" si="91"/>
        <v>0</v>
      </c>
      <c r="AK88" s="325">
        <f t="shared" si="91"/>
        <v>0</v>
      </c>
      <c r="AL88" s="326">
        <f t="shared" si="99"/>
        <v>156960790.83999997</v>
      </c>
      <c r="AM88" s="312">
        <f t="shared" si="100"/>
        <v>0</v>
      </c>
      <c r="AN88" s="325">
        <f t="shared" ref="AN88:AN154" si="105">IF($D88=AN$5,$V88,IF($D88=AN$4, $V88*$AK$1,0))</f>
        <v>156960790.83999997</v>
      </c>
      <c r="AO88" s="325">
        <f t="shared" ref="AO88:AO154" si="106">IF($D88=AO$5,$V88,IF($D88=AO$4, $V88*$AK$2,0))</f>
        <v>0</v>
      </c>
      <c r="AP88" s="325">
        <f t="shared" si="101"/>
        <v>0</v>
      </c>
      <c r="AQ88" s="174">
        <f t="shared" si="13"/>
        <v>156960790.83999997</v>
      </c>
      <c r="AR88" s="312">
        <f t="shared" si="102"/>
        <v>0</v>
      </c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N88" s="276"/>
    </row>
    <row r="89" spans="1:66" s="11" customFormat="1" ht="12" customHeight="1">
      <c r="A89" s="115">
        <v>11400071</v>
      </c>
      <c r="B89" s="142" t="str">
        <f t="shared" si="0"/>
        <v>11400071</v>
      </c>
      <c r="C89" s="70" t="s">
        <v>635</v>
      </c>
      <c r="D89" s="78" t="s">
        <v>1137</v>
      </c>
      <c r="E89" s="78"/>
      <c r="F89" s="70"/>
      <c r="G89" s="78"/>
      <c r="H89" s="63">
        <v>16950332.899999999</v>
      </c>
      <c r="I89" s="63">
        <v>16950332.899999999</v>
      </c>
      <c r="J89" s="63">
        <v>16950332.899999999</v>
      </c>
      <c r="K89" s="63">
        <v>16950332.899999999</v>
      </c>
      <c r="L89" s="63">
        <v>16950332.899999999</v>
      </c>
      <c r="M89" s="63">
        <v>16950332.899999999</v>
      </c>
      <c r="N89" s="63">
        <v>16950332.899999999</v>
      </c>
      <c r="O89" s="63">
        <v>16950332.899999999</v>
      </c>
      <c r="P89" s="63">
        <v>16950332.899999999</v>
      </c>
      <c r="Q89" s="63">
        <v>16950332.899999999</v>
      </c>
      <c r="R89" s="63">
        <v>16950332.899999999</v>
      </c>
      <c r="S89" s="63">
        <v>16950332.899999999</v>
      </c>
      <c r="T89" s="63">
        <v>16950332.899999999</v>
      </c>
      <c r="U89" s="63"/>
      <c r="V89" s="63">
        <f t="shared" si="95"/>
        <v>16950332.900000002</v>
      </c>
      <c r="W89" s="69">
        <v>6</v>
      </c>
      <c r="X89" s="68"/>
      <c r="Y89" s="82">
        <f t="shared" si="90"/>
        <v>0</v>
      </c>
      <c r="Z89" s="325">
        <f t="shared" si="90"/>
        <v>0</v>
      </c>
      <c r="AA89" s="325">
        <f t="shared" si="90"/>
        <v>0</v>
      </c>
      <c r="AB89" s="326">
        <f t="shared" si="96"/>
        <v>16950332.899999999</v>
      </c>
      <c r="AC89" s="312">
        <f t="shared" si="97"/>
        <v>0</v>
      </c>
      <c r="AD89" s="325">
        <f t="shared" si="39"/>
        <v>16950332.899999999</v>
      </c>
      <c r="AE89" s="329">
        <f t="shared" si="103"/>
        <v>0</v>
      </c>
      <c r="AF89" s="326">
        <f t="shared" si="104"/>
        <v>0</v>
      </c>
      <c r="AG89" s="174">
        <f t="shared" si="8"/>
        <v>16950332.899999999</v>
      </c>
      <c r="AH89" s="312">
        <f t="shared" si="98"/>
        <v>0</v>
      </c>
      <c r="AI89" s="324">
        <f t="shared" si="91"/>
        <v>0</v>
      </c>
      <c r="AJ89" s="325">
        <f t="shared" si="91"/>
        <v>0</v>
      </c>
      <c r="AK89" s="325">
        <f t="shared" si="91"/>
        <v>0</v>
      </c>
      <c r="AL89" s="326">
        <f t="shared" si="99"/>
        <v>16950332.900000002</v>
      </c>
      <c r="AM89" s="312">
        <f t="shared" si="100"/>
        <v>0</v>
      </c>
      <c r="AN89" s="325">
        <f t="shared" si="105"/>
        <v>16950332.900000002</v>
      </c>
      <c r="AO89" s="325">
        <f t="shared" si="106"/>
        <v>0</v>
      </c>
      <c r="AP89" s="325">
        <f t="shared" si="101"/>
        <v>0</v>
      </c>
      <c r="AQ89" s="174">
        <f t="shared" si="13"/>
        <v>16950332.900000002</v>
      </c>
      <c r="AR89" s="312">
        <f t="shared" si="102"/>
        <v>0</v>
      </c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N89" s="276"/>
    </row>
    <row r="90" spans="1:66" s="11" customFormat="1" ht="12" customHeight="1">
      <c r="A90" s="115">
        <v>11400091</v>
      </c>
      <c r="B90" s="142" t="str">
        <f t="shared" si="0"/>
        <v>11400091</v>
      </c>
      <c r="C90" s="70" t="s">
        <v>856</v>
      </c>
      <c r="D90" s="78" t="s">
        <v>1137</v>
      </c>
      <c r="E90" s="78"/>
      <c r="F90" s="70"/>
      <c r="G90" s="78"/>
      <c r="H90" s="63">
        <v>31009424.030000001</v>
      </c>
      <c r="I90" s="63">
        <v>31009424.030000001</v>
      </c>
      <c r="J90" s="63">
        <v>31009424.030000001</v>
      </c>
      <c r="K90" s="63">
        <v>31009424.030000001</v>
      </c>
      <c r="L90" s="63">
        <v>31009424.030000001</v>
      </c>
      <c r="M90" s="63">
        <v>31009424.030000001</v>
      </c>
      <c r="N90" s="63">
        <v>31009424.030000001</v>
      </c>
      <c r="O90" s="63">
        <v>31009424.030000001</v>
      </c>
      <c r="P90" s="63">
        <v>31009424.030000001</v>
      </c>
      <c r="Q90" s="63">
        <v>31009424.030000001</v>
      </c>
      <c r="R90" s="63">
        <v>31009424.030000001</v>
      </c>
      <c r="S90" s="63">
        <v>31009424.030000001</v>
      </c>
      <c r="T90" s="63">
        <v>31009424.030000001</v>
      </c>
      <c r="U90" s="63"/>
      <c r="V90" s="63">
        <f t="shared" si="95"/>
        <v>31009424.02999999</v>
      </c>
      <c r="W90" s="69" t="s">
        <v>402</v>
      </c>
      <c r="X90" s="68"/>
      <c r="Y90" s="82">
        <f t="shared" si="90"/>
        <v>0</v>
      </c>
      <c r="Z90" s="325">
        <f t="shared" si="90"/>
        <v>0</v>
      </c>
      <c r="AA90" s="325">
        <f t="shared" si="90"/>
        <v>0</v>
      </c>
      <c r="AB90" s="326">
        <f t="shared" si="96"/>
        <v>31009424.030000001</v>
      </c>
      <c r="AC90" s="312">
        <f t="shared" si="97"/>
        <v>0</v>
      </c>
      <c r="AD90" s="325">
        <f t="shared" si="39"/>
        <v>31009424.030000001</v>
      </c>
      <c r="AE90" s="329">
        <f t="shared" si="103"/>
        <v>0</v>
      </c>
      <c r="AF90" s="326">
        <f t="shared" si="104"/>
        <v>0</v>
      </c>
      <c r="AG90" s="174">
        <f t="shared" si="8"/>
        <v>31009424.030000001</v>
      </c>
      <c r="AH90" s="312">
        <f t="shared" si="98"/>
        <v>0</v>
      </c>
      <c r="AI90" s="324">
        <f t="shared" si="91"/>
        <v>0</v>
      </c>
      <c r="AJ90" s="325">
        <f t="shared" si="91"/>
        <v>0</v>
      </c>
      <c r="AK90" s="325">
        <f t="shared" si="91"/>
        <v>0</v>
      </c>
      <c r="AL90" s="326">
        <f t="shared" si="99"/>
        <v>31009424.02999999</v>
      </c>
      <c r="AM90" s="312">
        <f t="shared" si="100"/>
        <v>0</v>
      </c>
      <c r="AN90" s="325">
        <f t="shared" si="105"/>
        <v>31009424.02999999</v>
      </c>
      <c r="AO90" s="325">
        <f t="shared" si="106"/>
        <v>0</v>
      </c>
      <c r="AP90" s="325">
        <f t="shared" si="101"/>
        <v>0</v>
      </c>
      <c r="AQ90" s="174">
        <f t="shared" si="13"/>
        <v>31009424.02999999</v>
      </c>
      <c r="AR90" s="312">
        <f t="shared" si="102"/>
        <v>0</v>
      </c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N90" s="276"/>
    </row>
    <row r="91" spans="1:66" s="11" customFormat="1" ht="12" customHeight="1">
      <c r="A91" s="114">
        <v>11500001</v>
      </c>
      <c r="B91" s="74" t="str">
        <f t="shared" si="0"/>
        <v>11500001</v>
      </c>
      <c r="C91" s="62" t="s">
        <v>564</v>
      </c>
      <c r="D91" s="78" t="s">
        <v>1137</v>
      </c>
      <c r="E91" s="78"/>
      <c r="F91" s="62"/>
      <c r="G91" s="78"/>
      <c r="H91" s="63">
        <v>-946172.25</v>
      </c>
      <c r="I91" s="63">
        <v>-946172.25</v>
      </c>
      <c r="J91" s="63">
        <v>-946172.25</v>
      </c>
      <c r="K91" s="63">
        <v>-946172.25</v>
      </c>
      <c r="L91" s="63">
        <v>-946172.25</v>
      </c>
      <c r="M91" s="63">
        <v>-946172.25</v>
      </c>
      <c r="N91" s="63">
        <v>-946172.25</v>
      </c>
      <c r="O91" s="63">
        <v>-946172.25</v>
      </c>
      <c r="P91" s="63">
        <v>-946172.25</v>
      </c>
      <c r="Q91" s="63">
        <v>-946172.25</v>
      </c>
      <c r="R91" s="63">
        <v>-946172.25</v>
      </c>
      <c r="S91" s="63">
        <v>-946172.25</v>
      </c>
      <c r="T91" s="63">
        <v>-946172.25</v>
      </c>
      <c r="U91" s="63"/>
      <c r="V91" s="63">
        <f t="shared" si="95"/>
        <v>-946172.25</v>
      </c>
      <c r="W91" s="69">
        <v>21</v>
      </c>
      <c r="X91" s="68"/>
      <c r="Y91" s="82">
        <f t="shared" si="90"/>
        <v>0</v>
      </c>
      <c r="Z91" s="325">
        <f t="shared" si="90"/>
        <v>0</v>
      </c>
      <c r="AA91" s="325">
        <f t="shared" si="90"/>
        <v>0</v>
      </c>
      <c r="AB91" s="326">
        <f t="shared" si="96"/>
        <v>-946172.25</v>
      </c>
      <c r="AC91" s="312">
        <f t="shared" si="97"/>
        <v>0</v>
      </c>
      <c r="AD91" s="325">
        <f t="shared" si="39"/>
        <v>-946172.25</v>
      </c>
      <c r="AE91" s="329">
        <f t="shared" si="103"/>
        <v>0</v>
      </c>
      <c r="AF91" s="326">
        <f t="shared" si="104"/>
        <v>0</v>
      </c>
      <c r="AG91" s="174">
        <f t="shared" si="8"/>
        <v>-946172.25</v>
      </c>
      <c r="AH91" s="312">
        <f t="shared" si="98"/>
        <v>0</v>
      </c>
      <c r="AI91" s="324">
        <f t="shared" si="91"/>
        <v>0</v>
      </c>
      <c r="AJ91" s="325">
        <f t="shared" si="91"/>
        <v>0</v>
      </c>
      <c r="AK91" s="325">
        <f t="shared" si="91"/>
        <v>0</v>
      </c>
      <c r="AL91" s="326">
        <f t="shared" si="99"/>
        <v>-946172.25</v>
      </c>
      <c r="AM91" s="312">
        <f t="shared" si="100"/>
        <v>0</v>
      </c>
      <c r="AN91" s="325">
        <f t="shared" si="105"/>
        <v>-946172.25</v>
      </c>
      <c r="AO91" s="325">
        <f t="shared" si="106"/>
        <v>0</v>
      </c>
      <c r="AP91" s="325">
        <f t="shared" si="101"/>
        <v>0</v>
      </c>
      <c r="AQ91" s="174">
        <f t="shared" si="13"/>
        <v>-946172.25</v>
      </c>
      <c r="AR91" s="312">
        <f t="shared" si="102"/>
        <v>0</v>
      </c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N91" s="276"/>
    </row>
    <row r="92" spans="1:66" s="11" customFormat="1" ht="12" customHeight="1">
      <c r="A92" s="114">
        <v>11500011</v>
      </c>
      <c r="B92" s="74" t="str">
        <f t="shared" si="0"/>
        <v>11500011</v>
      </c>
      <c r="C92" s="62" t="s">
        <v>20</v>
      </c>
      <c r="D92" s="78" t="s">
        <v>1137</v>
      </c>
      <c r="E92" s="78"/>
      <c r="F92" s="62"/>
      <c r="G92" s="78"/>
      <c r="H92" s="63">
        <v>-302358.01</v>
      </c>
      <c r="I92" s="63">
        <v>-302358.01</v>
      </c>
      <c r="J92" s="63">
        <v>-302358.01</v>
      </c>
      <c r="K92" s="63">
        <v>-302358.01</v>
      </c>
      <c r="L92" s="63">
        <v>-302358.01</v>
      </c>
      <c r="M92" s="63">
        <v>-302358.01</v>
      </c>
      <c r="N92" s="63">
        <v>-302358.01</v>
      </c>
      <c r="O92" s="63">
        <v>-302358.01</v>
      </c>
      <c r="P92" s="63">
        <v>-302358.01</v>
      </c>
      <c r="Q92" s="63">
        <v>-302358.01</v>
      </c>
      <c r="R92" s="63">
        <v>-302358.01</v>
      </c>
      <c r="S92" s="63">
        <v>-302358.01</v>
      </c>
      <c r="T92" s="63">
        <v>-302358.01</v>
      </c>
      <c r="U92" s="63"/>
      <c r="V92" s="63">
        <f t="shared" si="95"/>
        <v>-302358.00999999995</v>
      </c>
      <c r="W92" s="69">
        <v>21</v>
      </c>
      <c r="X92" s="68"/>
      <c r="Y92" s="82">
        <f t="shared" si="90"/>
        <v>0</v>
      </c>
      <c r="Z92" s="325">
        <f t="shared" si="90"/>
        <v>0</v>
      </c>
      <c r="AA92" s="325">
        <f t="shared" si="90"/>
        <v>0</v>
      </c>
      <c r="AB92" s="326">
        <f t="shared" si="96"/>
        <v>-302358.01</v>
      </c>
      <c r="AC92" s="312">
        <f t="shared" si="97"/>
        <v>0</v>
      </c>
      <c r="AD92" s="325">
        <f t="shared" si="39"/>
        <v>-302358.01</v>
      </c>
      <c r="AE92" s="329">
        <f t="shared" si="103"/>
        <v>0</v>
      </c>
      <c r="AF92" s="326">
        <f t="shared" si="104"/>
        <v>0</v>
      </c>
      <c r="AG92" s="174">
        <f t="shared" si="8"/>
        <v>-302358.01</v>
      </c>
      <c r="AH92" s="312">
        <f t="shared" si="98"/>
        <v>0</v>
      </c>
      <c r="AI92" s="324">
        <f t="shared" si="91"/>
        <v>0</v>
      </c>
      <c r="AJ92" s="325">
        <f t="shared" si="91"/>
        <v>0</v>
      </c>
      <c r="AK92" s="325">
        <f t="shared" si="91"/>
        <v>0</v>
      </c>
      <c r="AL92" s="326">
        <f t="shared" si="99"/>
        <v>-302358.00999999995</v>
      </c>
      <c r="AM92" s="312">
        <f t="shared" si="100"/>
        <v>0</v>
      </c>
      <c r="AN92" s="325">
        <f t="shared" si="105"/>
        <v>-302358.00999999995</v>
      </c>
      <c r="AO92" s="325">
        <f t="shared" si="106"/>
        <v>0</v>
      </c>
      <c r="AP92" s="325">
        <f t="shared" si="101"/>
        <v>0</v>
      </c>
      <c r="AQ92" s="174">
        <f t="shared" si="13"/>
        <v>-302358.00999999995</v>
      </c>
      <c r="AR92" s="312">
        <f t="shared" si="102"/>
        <v>0</v>
      </c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N92" s="276"/>
    </row>
    <row r="93" spans="1:66" s="11" customFormat="1" ht="12" customHeight="1">
      <c r="A93" s="114">
        <v>11500031</v>
      </c>
      <c r="B93" s="74" t="str">
        <f t="shared" si="0"/>
        <v>11500031</v>
      </c>
      <c r="C93" s="62" t="s">
        <v>405</v>
      </c>
      <c r="D93" s="78" t="s">
        <v>1137</v>
      </c>
      <c r="E93" s="78"/>
      <c r="F93" s="62"/>
      <c r="G93" s="78"/>
      <c r="H93" s="63">
        <v>-74411838.659999996</v>
      </c>
      <c r="I93" s="63">
        <v>-74632913.659999996</v>
      </c>
      <c r="J93" s="63">
        <v>-74853988.659999996</v>
      </c>
      <c r="K93" s="63">
        <v>-75075063.659999996</v>
      </c>
      <c r="L93" s="63">
        <v>-75296138.659999996</v>
      </c>
      <c r="M93" s="63">
        <v>-75517213.659999996</v>
      </c>
      <c r="N93" s="63">
        <v>-75738288.659999996</v>
      </c>
      <c r="O93" s="63">
        <v>-75959363.659999996</v>
      </c>
      <c r="P93" s="63">
        <v>-76180438.659999996</v>
      </c>
      <c r="Q93" s="63">
        <v>-76401513.659999996</v>
      </c>
      <c r="R93" s="63">
        <v>-76622596.840000004</v>
      </c>
      <c r="S93" s="63">
        <v>-76622596.840000004</v>
      </c>
      <c r="T93" s="63">
        <v>-76622596.840000004</v>
      </c>
      <c r="U93" s="63"/>
      <c r="V93" s="63">
        <f t="shared" si="95"/>
        <v>-75701444.530833319</v>
      </c>
      <c r="W93" s="69">
        <v>21</v>
      </c>
      <c r="X93" s="68"/>
      <c r="Y93" s="82">
        <f t="shared" si="90"/>
        <v>0</v>
      </c>
      <c r="Z93" s="325">
        <f t="shared" si="90"/>
        <v>0</v>
      </c>
      <c r="AA93" s="325">
        <f t="shared" si="90"/>
        <v>0</v>
      </c>
      <c r="AB93" s="326">
        <f t="shared" si="96"/>
        <v>-76622596.840000004</v>
      </c>
      <c r="AC93" s="312">
        <f t="shared" si="97"/>
        <v>0</v>
      </c>
      <c r="AD93" s="325">
        <f t="shared" si="39"/>
        <v>-76622596.840000004</v>
      </c>
      <c r="AE93" s="329">
        <f t="shared" si="103"/>
        <v>0</v>
      </c>
      <c r="AF93" s="326">
        <f t="shared" si="104"/>
        <v>0</v>
      </c>
      <c r="AG93" s="174">
        <f t="shared" si="8"/>
        <v>-76622596.840000004</v>
      </c>
      <c r="AH93" s="312">
        <f t="shared" si="98"/>
        <v>0</v>
      </c>
      <c r="AI93" s="324">
        <f t="shared" si="91"/>
        <v>0</v>
      </c>
      <c r="AJ93" s="325">
        <f t="shared" si="91"/>
        <v>0</v>
      </c>
      <c r="AK93" s="325">
        <f t="shared" si="91"/>
        <v>0</v>
      </c>
      <c r="AL93" s="326">
        <f t="shared" si="99"/>
        <v>-75701444.530833319</v>
      </c>
      <c r="AM93" s="312">
        <f t="shared" si="100"/>
        <v>0</v>
      </c>
      <c r="AN93" s="325">
        <f t="shared" si="105"/>
        <v>-75701444.530833319</v>
      </c>
      <c r="AO93" s="325">
        <f t="shared" si="106"/>
        <v>0</v>
      </c>
      <c r="AP93" s="325">
        <f t="shared" si="101"/>
        <v>0</v>
      </c>
      <c r="AQ93" s="174">
        <f t="shared" si="13"/>
        <v>-75701444.530833319</v>
      </c>
      <c r="AR93" s="312">
        <f t="shared" si="102"/>
        <v>0</v>
      </c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N93" s="276"/>
    </row>
    <row r="94" spans="1:66" s="11" customFormat="1" ht="12" customHeight="1">
      <c r="A94" s="114">
        <v>11500041</v>
      </c>
      <c r="B94" s="74" t="str">
        <f t="shared" si="0"/>
        <v>11500041</v>
      </c>
      <c r="C94" s="62" t="s">
        <v>464</v>
      </c>
      <c r="D94" s="78" t="s">
        <v>1137</v>
      </c>
      <c r="E94" s="78"/>
      <c r="F94" s="62"/>
      <c r="G94" s="78"/>
      <c r="H94" s="63">
        <v>-60266135.960000001</v>
      </c>
      <c r="I94" s="63">
        <v>-60650844.240000002</v>
      </c>
      <c r="J94" s="63">
        <v>-61035552.520000003</v>
      </c>
      <c r="K94" s="63">
        <v>-61420260.799999997</v>
      </c>
      <c r="L94" s="63">
        <v>-61804969.079999998</v>
      </c>
      <c r="M94" s="63">
        <v>-62189677.359999999</v>
      </c>
      <c r="N94" s="63">
        <v>-62574385.640000001</v>
      </c>
      <c r="O94" s="63">
        <v>-62959093.920000002</v>
      </c>
      <c r="P94" s="63">
        <v>-63343802.200000003</v>
      </c>
      <c r="Q94" s="63">
        <v>-63728510.479999997</v>
      </c>
      <c r="R94" s="63">
        <v>-64113218.759999998</v>
      </c>
      <c r="S94" s="63">
        <v>-64497927.039999999</v>
      </c>
      <c r="T94" s="63">
        <v>-64882635.32</v>
      </c>
      <c r="U94" s="63"/>
      <c r="V94" s="63">
        <f t="shared" si="95"/>
        <v>-62574385.639999993</v>
      </c>
      <c r="W94" s="69" t="s">
        <v>470</v>
      </c>
      <c r="X94" s="68"/>
      <c r="Y94" s="82">
        <f t="shared" si="90"/>
        <v>0</v>
      </c>
      <c r="Z94" s="325">
        <f t="shared" si="90"/>
        <v>0</v>
      </c>
      <c r="AA94" s="325">
        <f t="shared" si="90"/>
        <v>0</v>
      </c>
      <c r="AB94" s="326">
        <f t="shared" si="96"/>
        <v>-64882635.32</v>
      </c>
      <c r="AC94" s="312">
        <f t="shared" si="97"/>
        <v>0</v>
      </c>
      <c r="AD94" s="325">
        <f t="shared" si="39"/>
        <v>-64882635.32</v>
      </c>
      <c r="AE94" s="329">
        <f t="shared" si="103"/>
        <v>0</v>
      </c>
      <c r="AF94" s="326">
        <f t="shared" si="104"/>
        <v>0</v>
      </c>
      <c r="AG94" s="174">
        <f t="shared" si="8"/>
        <v>-64882635.32</v>
      </c>
      <c r="AH94" s="312">
        <f t="shared" si="98"/>
        <v>0</v>
      </c>
      <c r="AI94" s="324">
        <f t="shared" si="91"/>
        <v>0</v>
      </c>
      <c r="AJ94" s="325">
        <f t="shared" si="91"/>
        <v>0</v>
      </c>
      <c r="AK94" s="325">
        <f t="shared" si="91"/>
        <v>0</v>
      </c>
      <c r="AL94" s="326">
        <f t="shared" si="99"/>
        <v>-62574385.639999993</v>
      </c>
      <c r="AM94" s="312">
        <f t="shared" si="100"/>
        <v>0</v>
      </c>
      <c r="AN94" s="325">
        <f t="shared" si="105"/>
        <v>-62574385.639999993</v>
      </c>
      <c r="AO94" s="325">
        <f t="shared" si="106"/>
        <v>0</v>
      </c>
      <c r="AP94" s="325">
        <f t="shared" si="101"/>
        <v>0</v>
      </c>
      <c r="AQ94" s="174">
        <f t="shared" si="13"/>
        <v>-62574385.639999993</v>
      </c>
      <c r="AR94" s="312">
        <f t="shared" si="102"/>
        <v>0</v>
      </c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N94" s="276"/>
    </row>
    <row r="95" spans="1:66" s="11" customFormat="1" ht="12" customHeight="1">
      <c r="A95" s="115">
        <v>11500051</v>
      </c>
      <c r="B95" s="142" t="str">
        <f t="shared" si="0"/>
        <v>11500051</v>
      </c>
      <c r="C95" s="70" t="s">
        <v>636</v>
      </c>
      <c r="D95" s="78" t="s">
        <v>1137</v>
      </c>
      <c r="E95" s="78"/>
      <c r="F95" s="70"/>
      <c r="G95" s="78"/>
      <c r="H95" s="63">
        <v>-16950332.899999999</v>
      </c>
      <c r="I95" s="63">
        <v>-16950332.899999999</v>
      </c>
      <c r="J95" s="63">
        <v>-16950332.899999999</v>
      </c>
      <c r="K95" s="63">
        <v>-16950332.899999999</v>
      </c>
      <c r="L95" s="63">
        <v>-16950332.899999999</v>
      </c>
      <c r="M95" s="63">
        <v>-16950332.899999999</v>
      </c>
      <c r="N95" s="63">
        <v>-16950332.899999999</v>
      </c>
      <c r="O95" s="63">
        <v>-16950332.899999999</v>
      </c>
      <c r="P95" s="63">
        <v>-16950332.899999999</v>
      </c>
      <c r="Q95" s="63">
        <v>-16950332.899999999</v>
      </c>
      <c r="R95" s="63">
        <v>-16950332.899999999</v>
      </c>
      <c r="S95" s="63">
        <v>-16950332.899999999</v>
      </c>
      <c r="T95" s="63">
        <v>-16950332.899999999</v>
      </c>
      <c r="U95" s="63"/>
      <c r="V95" s="63">
        <f t="shared" si="95"/>
        <v>-16950332.900000002</v>
      </c>
      <c r="W95" s="69" t="s">
        <v>470</v>
      </c>
      <c r="X95" s="68"/>
      <c r="Y95" s="82">
        <f t="shared" si="90"/>
        <v>0</v>
      </c>
      <c r="Z95" s="325">
        <f t="shared" si="90"/>
        <v>0</v>
      </c>
      <c r="AA95" s="325">
        <f t="shared" si="90"/>
        <v>0</v>
      </c>
      <c r="AB95" s="326">
        <f t="shared" si="96"/>
        <v>-16950332.899999999</v>
      </c>
      <c r="AC95" s="312">
        <f t="shared" si="97"/>
        <v>0</v>
      </c>
      <c r="AD95" s="325">
        <f t="shared" si="39"/>
        <v>-16950332.899999999</v>
      </c>
      <c r="AE95" s="329">
        <f t="shared" si="103"/>
        <v>0</v>
      </c>
      <c r="AF95" s="326">
        <f t="shared" si="104"/>
        <v>0</v>
      </c>
      <c r="AG95" s="174">
        <f t="shared" si="8"/>
        <v>-16950332.899999999</v>
      </c>
      <c r="AH95" s="312">
        <f t="shared" si="98"/>
        <v>0</v>
      </c>
      <c r="AI95" s="324">
        <f t="shared" si="91"/>
        <v>0</v>
      </c>
      <c r="AJ95" s="325">
        <f t="shared" si="91"/>
        <v>0</v>
      </c>
      <c r="AK95" s="325">
        <f t="shared" si="91"/>
        <v>0</v>
      </c>
      <c r="AL95" s="326">
        <f t="shared" si="99"/>
        <v>-16950332.900000002</v>
      </c>
      <c r="AM95" s="312">
        <f t="shared" si="100"/>
        <v>0</v>
      </c>
      <c r="AN95" s="325">
        <f t="shared" si="105"/>
        <v>-16950332.900000002</v>
      </c>
      <c r="AO95" s="325">
        <f t="shared" si="106"/>
        <v>0</v>
      </c>
      <c r="AP95" s="325">
        <f t="shared" si="101"/>
        <v>0</v>
      </c>
      <c r="AQ95" s="174">
        <f t="shared" si="13"/>
        <v>-16950332.900000002</v>
      </c>
      <c r="AR95" s="312">
        <f t="shared" si="102"/>
        <v>0</v>
      </c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N95" s="276"/>
    </row>
    <row r="96" spans="1:66" s="11" customFormat="1" ht="12" customHeight="1">
      <c r="A96" s="115">
        <v>11500061</v>
      </c>
      <c r="B96" s="142" t="str">
        <f t="shared" si="0"/>
        <v>11500061</v>
      </c>
      <c r="C96" s="62" t="s">
        <v>857</v>
      </c>
      <c r="D96" s="78" t="s">
        <v>1137</v>
      </c>
      <c r="E96" s="78"/>
      <c r="F96" s="62"/>
      <c r="G96" s="78"/>
      <c r="H96" s="63">
        <v>-10447243.369999999</v>
      </c>
      <c r="I96" s="63">
        <v>-10542659.52</v>
      </c>
      <c r="J96" s="63">
        <v>-10638075.67</v>
      </c>
      <c r="K96" s="63">
        <v>-10733491.82</v>
      </c>
      <c r="L96" s="63">
        <v>-10828907.970000001</v>
      </c>
      <c r="M96" s="63">
        <v>-10924324.119999999</v>
      </c>
      <c r="N96" s="63">
        <v>-11019740.27</v>
      </c>
      <c r="O96" s="63">
        <v>-11115156.42</v>
      </c>
      <c r="P96" s="63">
        <v>-11210572.57</v>
      </c>
      <c r="Q96" s="63">
        <v>-11305988.720000001</v>
      </c>
      <c r="R96" s="63">
        <v>-11401404.869999999</v>
      </c>
      <c r="S96" s="63">
        <v>-11496821.02</v>
      </c>
      <c r="T96" s="63">
        <v>-11592237.17</v>
      </c>
      <c r="U96" s="63"/>
      <c r="V96" s="63">
        <f t="shared" si="95"/>
        <v>-11019740.269999998</v>
      </c>
      <c r="W96" s="69" t="s">
        <v>470</v>
      </c>
      <c r="X96" s="68"/>
      <c r="Y96" s="82">
        <f t="shared" si="90"/>
        <v>0</v>
      </c>
      <c r="Z96" s="325">
        <f t="shared" si="90"/>
        <v>0</v>
      </c>
      <c r="AA96" s="325">
        <f t="shared" si="90"/>
        <v>0</v>
      </c>
      <c r="AB96" s="326">
        <f t="shared" si="96"/>
        <v>-11592237.17</v>
      </c>
      <c r="AC96" s="312">
        <f t="shared" si="97"/>
        <v>0</v>
      </c>
      <c r="AD96" s="325">
        <f t="shared" ref="AD96:AD162" si="107">IF($D96=AD$5,$T96,IF($D96=AD$4, $T96*$AK$1,0))</f>
        <v>-11592237.17</v>
      </c>
      <c r="AE96" s="329">
        <f t="shared" si="103"/>
        <v>0</v>
      </c>
      <c r="AF96" s="326">
        <f t="shared" si="104"/>
        <v>0</v>
      </c>
      <c r="AG96" s="174">
        <f t="shared" si="8"/>
        <v>-11592237.17</v>
      </c>
      <c r="AH96" s="312">
        <f t="shared" si="98"/>
        <v>0</v>
      </c>
      <c r="AI96" s="324">
        <f t="shared" si="91"/>
        <v>0</v>
      </c>
      <c r="AJ96" s="325">
        <f t="shared" si="91"/>
        <v>0</v>
      </c>
      <c r="AK96" s="325">
        <f t="shared" si="91"/>
        <v>0</v>
      </c>
      <c r="AL96" s="326">
        <f t="shared" si="99"/>
        <v>-11019740.269999998</v>
      </c>
      <c r="AM96" s="312">
        <f t="shared" si="100"/>
        <v>0</v>
      </c>
      <c r="AN96" s="325">
        <f t="shared" si="105"/>
        <v>-11019740.269999998</v>
      </c>
      <c r="AO96" s="325">
        <f t="shared" si="106"/>
        <v>0</v>
      </c>
      <c r="AP96" s="325">
        <f t="shared" si="101"/>
        <v>0</v>
      </c>
      <c r="AQ96" s="174">
        <f t="shared" si="13"/>
        <v>-11019740.269999998</v>
      </c>
      <c r="AR96" s="312">
        <f t="shared" si="102"/>
        <v>0</v>
      </c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N96" s="276"/>
    </row>
    <row r="97" spans="1:66" s="11" customFormat="1" ht="12" customHeight="1">
      <c r="A97" s="115">
        <v>11710002</v>
      </c>
      <c r="B97" s="142" t="str">
        <f t="shared" ref="B97:B171" si="108">TEXT(A97,"##")</f>
        <v>11710002</v>
      </c>
      <c r="C97" s="62" t="s">
        <v>1365</v>
      </c>
      <c r="D97" s="78" t="s">
        <v>1138</v>
      </c>
      <c r="E97" s="78"/>
      <c r="F97" s="140">
        <v>43070</v>
      </c>
      <c r="G97" s="78"/>
      <c r="H97" s="63">
        <v>8654564.4700000007</v>
      </c>
      <c r="I97" s="63">
        <v>8654564.4700000007</v>
      </c>
      <c r="J97" s="63">
        <v>8654564.4700000007</v>
      </c>
      <c r="K97" s="63">
        <v>8654564.4700000007</v>
      </c>
      <c r="L97" s="63">
        <v>8654564.4700000007</v>
      </c>
      <c r="M97" s="63">
        <v>8654564.4700000007</v>
      </c>
      <c r="N97" s="63">
        <v>8654564.4700000007</v>
      </c>
      <c r="O97" s="63">
        <v>8654564.4700000007</v>
      </c>
      <c r="P97" s="63">
        <v>8654564.4700000007</v>
      </c>
      <c r="Q97" s="63">
        <v>8654564.4700000007</v>
      </c>
      <c r="R97" s="63">
        <v>8654564.4700000007</v>
      </c>
      <c r="S97" s="63">
        <v>8654564.4700000007</v>
      </c>
      <c r="T97" s="63">
        <v>8654564.4700000007</v>
      </c>
      <c r="U97" s="63"/>
      <c r="V97" s="63">
        <f t="shared" si="95"/>
        <v>8654564.4700000007</v>
      </c>
      <c r="W97" s="69"/>
      <c r="X97" s="68">
        <v>3</v>
      </c>
      <c r="Y97" s="82">
        <f t="shared" si="90"/>
        <v>0</v>
      </c>
      <c r="Z97" s="325">
        <f t="shared" si="90"/>
        <v>0</v>
      </c>
      <c r="AA97" s="325">
        <f t="shared" si="90"/>
        <v>0</v>
      </c>
      <c r="AB97" s="326">
        <f t="shared" si="96"/>
        <v>8654564.4700000007</v>
      </c>
      <c r="AC97" s="312">
        <f t="shared" si="97"/>
        <v>0</v>
      </c>
      <c r="AD97" s="325">
        <f t="shared" si="107"/>
        <v>0</v>
      </c>
      <c r="AE97" s="329">
        <f t="shared" si="103"/>
        <v>8654564.4700000007</v>
      </c>
      <c r="AF97" s="326">
        <f t="shared" si="104"/>
        <v>0</v>
      </c>
      <c r="AG97" s="174">
        <f t="shared" si="8"/>
        <v>8654564.4700000007</v>
      </c>
      <c r="AH97" s="312">
        <f t="shared" si="98"/>
        <v>0</v>
      </c>
      <c r="AI97" s="324">
        <f t="shared" si="91"/>
        <v>0</v>
      </c>
      <c r="AJ97" s="325">
        <f t="shared" si="91"/>
        <v>0</v>
      </c>
      <c r="AK97" s="325">
        <f t="shared" si="91"/>
        <v>0</v>
      </c>
      <c r="AL97" s="326">
        <f t="shared" si="99"/>
        <v>8654564.4700000007</v>
      </c>
      <c r="AM97" s="312">
        <f t="shared" si="100"/>
        <v>0</v>
      </c>
      <c r="AN97" s="325">
        <f t="shared" si="105"/>
        <v>0</v>
      </c>
      <c r="AO97" s="325">
        <f t="shared" si="106"/>
        <v>8654564.4700000007</v>
      </c>
      <c r="AP97" s="325">
        <f t="shared" si="101"/>
        <v>0</v>
      </c>
      <c r="AQ97" s="174">
        <f t="shared" si="13"/>
        <v>8654564.4700000007</v>
      </c>
      <c r="AR97" s="312">
        <f t="shared" si="102"/>
        <v>0</v>
      </c>
      <c r="AT97"/>
      <c r="AU97"/>
      <c r="AV97"/>
      <c r="AW97"/>
      <c r="AX97"/>
      <c r="AY97"/>
      <c r="AZ97"/>
      <c r="BA97"/>
      <c r="BB97"/>
      <c r="BC97"/>
      <c r="BD97"/>
      <c r="BE97"/>
      <c r="BF97"/>
      <c r="BG97" s="4"/>
      <c r="BH97" s="4"/>
      <c r="BI97" s="4"/>
      <c r="BJ97" s="4"/>
      <c r="BK97" s="4"/>
      <c r="BL97" s="4"/>
      <c r="BN97" s="276"/>
    </row>
    <row r="98" spans="1:66" s="11" customFormat="1" ht="12" customHeight="1">
      <c r="A98" s="466" t="s">
        <v>1958</v>
      </c>
      <c r="B98" s="467" t="str">
        <f t="shared" si="108"/>
        <v>11710012</v>
      </c>
      <c r="C98" s="179" t="s">
        <v>1947</v>
      </c>
      <c r="D98" s="180" t="s">
        <v>1138</v>
      </c>
      <c r="E98" s="180"/>
      <c r="F98" s="196">
        <v>44593</v>
      </c>
      <c r="G98" s="180"/>
      <c r="H98" s="182"/>
      <c r="I98" s="182"/>
      <c r="J98" s="182">
        <v>129378.16</v>
      </c>
      <c r="K98" s="182">
        <v>129378.16</v>
      </c>
      <c r="L98" s="182">
        <v>129378.16</v>
      </c>
      <c r="M98" s="182">
        <v>129378.16</v>
      </c>
      <c r="N98" s="182">
        <v>129378.16</v>
      </c>
      <c r="O98" s="182">
        <v>129378.16</v>
      </c>
      <c r="P98" s="182">
        <v>129378.16</v>
      </c>
      <c r="Q98" s="182">
        <v>129378.16</v>
      </c>
      <c r="R98" s="182">
        <v>129378.16</v>
      </c>
      <c r="S98" s="182">
        <v>129378.16</v>
      </c>
      <c r="T98" s="182">
        <v>129378.16</v>
      </c>
      <c r="U98" s="182"/>
      <c r="V98" s="182">
        <f t="shared" si="95"/>
        <v>113205.89000000001</v>
      </c>
      <c r="W98" s="206"/>
      <c r="X98" s="219" t="s">
        <v>1965</v>
      </c>
      <c r="Y98" s="82">
        <f t="shared" si="90"/>
        <v>0</v>
      </c>
      <c r="Z98" s="325">
        <f t="shared" si="90"/>
        <v>0</v>
      </c>
      <c r="AA98" s="325">
        <f t="shared" si="90"/>
        <v>0</v>
      </c>
      <c r="AB98" s="326">
        <f t="shared" ref="AB98" si="109">T98-SUM(Y98:AA98)</f>
        <v>129378.16</v>
      </c>
      <c r="AC98" s="312">
        <f t="shared" ref="AC98" si="110">T98-SUM(Y98:AA98)-AB98</f>
        <v>0</v>
      </c>
      <c r="AD98" s="325">
        <f t="shared" si="107"/>
        <v>0</v>
      </c>
      <c r="AE98" s="329">
        <f t="shared" si="103"/>
        <v>129378.16</v>
      </c>
      <c r="AF98" s="326">
        <f t="shared" si="104"/>
        <v>0</v>
      </c>
      <c r="AG98" s="174">
        <f t="shared" ref="AG98" si="111">SUM(AD98:AF98)</f>
        <v>129378.16</v>
      </c>
      <c r="AH98" s="312">
        <f t="shared" ref="AH98" si="112">AG98-AB98</f>
        <v>0</v>
      </c>
      <c r="AI98" s="324">
        <f t="shared" si="91"/>
        <v>0</v>
      </c>
      <c r="AJ98" s="325">
        <f t="shared" si="91"/>
        <v>0</v>
      </c>
      <c r="AK98" s="325">
        <f t="shared" si="91"/>
        <v>0</v>
      </c>
      <c r="AL98" s="326">
        <f t="shared" ref="AL98" si="113">V98-SUM(AI98:AK98)</f>
        <v>113205.89000000001</v>
      </c>
      <c r="AM98" s="312">
        <f t="shared" ref="AM98" si="114">V98-SUM(AI98:AK98)-AL98</f>
        <v>0</v>
      </c>
      <c r="AN98" s="325">
        <f t="shared" si="105"/>
        <v>0</v>
      </c>
      <c r="AO98" s="325">
        <f t="shared" si="106"/>
        <v>113205.89000000001</v>
      </c>
      <c r="AP98" s="325">
        <f t="shared" si="101"/>
        <v>0</v>
      </c>
      <c r="AQ98" s="174">
        <f t="shared" ref="AQ98" si="115">SUM(AN98:AP98)</f>
        <v>113205.89000000001</v>
      </c>
      <c r="AR98" s="312">
        <f t="shared" ref="AR98" si="116">AQ98-AL98</f>
        <v>0</v>
      </c>
      <c r="AT98"/>
      <c r="AU98"/>
      <c r="AV98"/>
      <c r="AW98"/>
      <c r="AX98"/>
      <c r="AY98"/>
      <c r="AZ98"/>
      <c r="BA98"/>
      <c r="BB98"/>
      <c r="BC98"/>
      <c r="BD98"/>
      <c r="BE98"/>
      <c r="BF98"/>
      <c r="BG98" s="4"/>
      <c r="BH98" s="4"/>
      <c r="BI98" s="4"/>
      <c r="BJ98" s="4"/>
      <c r="BK98" s="4"/>
      <c r="BL98" s="4"/>
      <c r="BN98" s="276"/>
    </row>
    <row r="99" spans="1:66" s="11" customFormat="1" ht="12" customHeight="1">
      <c r="A99" s="114">
        <v>11730002</v>
      </c>
      <c r="B99" s="74" t="str">
        <f t="shared" si="108"/>
        <v>11730002</v>
      </c>
      <c r="C99" s="62" t="s">
        <v>205</v>
      </c>
      <c r="D99" s="78" t="s">
        <v>1138</v>
      </c>
      <c r="E99" s="78"/>
      <c r="F99" s="62"/>
      <c r="G99" s="78"/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/>
      <c r="V99" s="63">
        <f t="shared" si="95"/>
        <v>0</v>
      </c>
      <c r="W99" s="69"/>
      <c r="X99" s="68">
        <v>3</v>
      </c>
      <c r="Y99" s="82">
        <f t="shared" ref="Y99:AA119" si="117">IF($D99=Y$5,$T99,0)</f>
        <v>0</v>
      </c>
      <c r="Z99" s="325">
        <f t="shared" si="117"/>
        <v>0</v>
      </c>
      <c r="AA99" s="325">
        <f t="shared" si="117"/>
        <v>0</v>
      </c>
      <c r="AB99" s="326">
        <f t="shared" si="96"/>
        <v>0</v>
      </c>
      <c r="AC99" s="312">
        <f t="shared" si="97"/>
        <v>0</v>
      </c>
      <c r="AD99" s="325">
        <f t="shared" si="107"/>
        <v>0</v>
      </c>
      <c r="AE99" s="329">
        <f t="shared" si="103"/>
        <v>0</v>
      </c>
      <c r="AF99" s="326">
        <f t="shared" si="104"/>
        <v>0</v>
      </c>
      <c r="AG99" s="174">
        <f t="shared" si="8"/>
        <v>0</v>
      </c>
      <c r="AH99" s="312">
        <f t="shared" si="98"/>
        <v>0</v>
      </c>
      <c r="AI99" s="324">
        <f t="shared" ref="AI99:AK119" si="118">IF($D99=AI$5,$V99,0)</f>
        <v>0</v>
      </c>
      <c r="AJ99" s="325">
        <f t="shared" si="118"/>
        <v>0</v>
      </c>
      <c r="AK99" s="325">
        <f t="shared" si="118"/>
        <v>0</v>
      </c>
      <c r="AL99" s="326">
        <f t="shared" si="99"/>
        <v>0</v>
      </c>
      <c r="AM99" s="312">
        <f t="shared" si="100"/>
        <v>0</v>
      </c>
      <c r="AN99" s="325">
        <f t="shared" si="105"/>
        <v>0</v>
      </c>
      <c r="AO99" s="325">
        <f t="shared" si="106"/>
        <v>0</v>
      </c>
      <c r="AP99" s="325">
        <f t="shared" si="101"/>
        <v>0</v>
      </c>
      <c r="AQ99" s="174">
        <f t="shared" si="13"/>
        <v>0</v>
      </c>
      <c r="AR99" s="312">
        <f t="shared" si="102"/>
        <v>0</v>
      </c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N99" s="276"/>
    </row>
    <row r="100" spans="1:66" s="11" customFormat="1" ht="12" customHeight="1">
      <c r="A100" s="114">
        <v>12100503</v>
      </c>
      <c r="B100" s="74" t="str">
        <f t="shared" si="108"/>
        <v>12100503</v>
      </c>
      <c r="C100" s="62" t="s">
        <v>80</v>
      </c>
      <c r="D100" s="78" t="s">
        <v>184</v>
      </c>
      <c r="E100" s="78"/>
      <c r="F100" s="62"/>
      <c r="G100" s="78"/>
      <c r="H100" s="63">
        <v>27503.09</v>
      </c>
      <c r="I100" s="63">
        <v>27503.09</v>
      </c>
      <c r="J100" s="63">
        <v>27908.97</v>
      </c>
      <c r="K100" s="63">
        <v>28843.439999999999</v>
      </c>
      <c r="L100" s="63">
        <v>24683.67</v>
      </c>
      <c r="M100" s="63">
        <v>28522.87</v>
      </c>
      <c r="N100" s="63">
        <v>28665.74</v>
      </c>
      <c r="O100" s="63">
        <v>28938.63</v>
      </c>
      <c r="P100" s="63">
        <v>29075.07</v>
      </c>
      <c r="Q100" s="63">
        <v>30002.51</v>
      </c>
      <c r="R100" s="63">
        <v>35193.730000000003</v>
      </c>
      <c r="S100" s="63">
        <v>39244.629999999997</v>
      </c>
      <c r="T100" s="63">
        <v>42104.79</v>
      </c>
      <c r="U100" s="63"/>
      <c r="V100" s="63">
        <f t="shared" si="95"/>
        <v>30282.190833333338</v>
      </c>
      <c r="W100" s="69"/>
      <c r="X100" s="68"/>
      <c r="Y100" s="82">
        <f t="shared" si="117"/>
        <v>0</v>
      </c>
      <c r="Z100" s="325">
        <f t="shared" si="117"/>
        <v>0</v>
      </c>
      <c r="AA100" s="325">
        <f t="shared" si="117"/>
        <v>0</v>
      </c>
      <c r="AB100" s="326">
        <f t="shared" si="96"/>
        <v>42104.79</v>
      </c>
      <c r="AC100" s="312">
        <f t="shared" si="97"/>
        <v>0</v>
      </c>
      <c r="AD100" s="325">
        <f t="shared" si="107"/>
        <v>0</v>
      </c>
      <c r="AE100" s="329">
        <f t="shared" si="103"/>
        <v>0</v>
      </c>
      <c r="AF100" s="326">
        <f t="shared" si="104"/>
        <v>42104.79</v>
      </c>
      <c r="AG100" s="174">
        <f t="shared" ref="AG100:AG175" si="119">SUM(AD100:AF100)</f>
        <v>42104.79</v>
      </c>
      <c r="AH100" s="312">
        <f t="shared" si="98"/>
        <v>0</v>
      </c>
      <c r="AI100" s="324">
        <f t="shared" si="118"/>
        <v>0</v>
      </c>
      <c r="AJ100" s="325">
        <f t="shared" si="118"/>
        <v>0</v>
      </c>
      <c r="AK100" s="325">
        <f t="shared" si="118"/>
        <v>0</v>
      </c>
      <c r="AL100" s="326">
        <f t="shared" si="99"/>
        <v>30282.190833333338</v>
      </c>
      <c r="AM100" s="312">
        <f t="shared" si="100"/>
        <v>0</v>
      </c>
      <c r="AN100" s="325">
        <f t="shared" si="105"/>
        <v>0</v>
      </c>
      <c r="AO100" s="325">
        <f t="shared" si="106"/>
        <v>0</v>
      </c>
      <c r="AP100" s="325">
        <f t="shared" si="101"/>
        <v>30282.190833333338</v>
      </c>
      <c r="AQ100" s="174">
        <f t="shared" ref="AQ100:AQ175" si="120">SUM(AN100:AP100)</f>
        <v>30282.190833333338</v>
      </c>
      <c r="AR100" s="312">
        <f t="shared" si="102"/>
        <v>0</v>
      </c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N100" s="276"/>
    </row>
    <row r="101" spans="1:66" s="11" customFormat="1" ht="12" customHeight="1">
      <c r="A101" s="114">
        <v>12100513</v>
      </c>
      <c r="B101" s="74" t="str">
        <f t="shared" si="108"/>
        <v>12100513</v>
      </c>
      <c r="C101" s="62" t="s">
        <v>80</v>
      </c>
      <c r="D101" s="78" t="s">
        <v>184</v>
      </c>
      <c r="E101" s="78"/>
      <c r="F101" s="62"/>
      <c r="G101" s="78"/>
      <c r="H101" s="63">
        <v>3613496.51</v>
      </c>
      <c r="I101" s="63">
        <v>3613496.51</v>
      </c>
      <c r="J101" s="63">
        <v>3613496.51</v>
      </c>
      <c r="K101" s="63">
        <v>3613496.51</v>
      </c>
      <c r="L101" s="63">
        <v>3613496.51</v>
      </c>
      <c r="M101" s="63">
        <v>3613496.51</v>
      </c>
      <c r="N101" s="63">
        <v>3613496.51</v>
      </c>
      <c r="O101" s="63">
        <v>3613496.51</v>
      </c>
      <c r="P101" s="63">
        <v>3613496.51</v>
      </c>
      <c r="Q101" s="63">
        <v>3613496.51</v>
      </c>
      <c r="R101" s="63">
        <v>3613496.51</v>
      </c>
      <c r="S101" s="63">
        <v>3613496.51</v>
      </c>
      <c r="T101" s="63">
        <v>3608123.77</v>
      </c>
      <c r="U101" s="63"/>
      <c r="V101" s="63">
        <f t="shared" si="95"/>
        <v>3613272.6458333321</v>
      </c>
      <c r="W101" s="69"/>
      <c r="X101" s="68"/>
      <c r="Y101" s="82">
        <f t="shared" si="117"/>
        <v>0</v>
      </c>
      <c r="Z101" s="325">
        <f t="shared" si="117"/>
        <v>0</v>
      </c>
      <c r="AA101" s="325">
        <f t="shared" si="117"/>
        <v>0</v>
      </c>
      <c r="AB101" s="326">
        <f t="shared" si="96"/>
        <v>3608123.77</v>
      </c>
      <c r="AC101" s="312">
        <f t="shared" si="97"/>
        <v>0</v>
      </c>
      <c r="AD101" s="325">
        <f t="shared" si="107"/>
        <v>0</v>
      </c>
      <c r="AE101" s="329">
        <f t="shared" si="103"/>
        <v>0</v>
      </c>
      <c r="AF101" s="326">
        <f t="shared" si="104"/>
        <v>3608123.77</v>
      </c>
      <c r="AG101" s="174">
        <f t="shared" si="119"/>
        <v>3608123.77</v>
      </c>
      <c r="AH101" s="312">
        <f t="shared" si="98"/>
        <v>0</v>
      </c>
      <c r="AI101" s="324">
        <f t="shared" si="118"/>
        <v>0</v>
      </c>
      <c r="AJ101" s="325">
        <f t="shared" si="118"/>
        <v>0</v>
      </c>
      <c r="AK101" s="325">
        <f t="shared" si="118"/>
        <v>0</v>
      </c>
      <c r="AL101" s="326">
        <f t="shared" si="99"/>
        <v>3613272.6458333321</v>
      </c>
      <c r="AM101" s="312">
        <f t="shared" si="100"/>
        <v>0</v>
      </c>
      <c r="AN101" s="325">
        <f t="shared" si="105"/>
        <v>0</v>
      </c>
      <c r="AO101" s="325">
        <f t="shared" si="106"/>
        <v>0</v>
      </c>
      <c r="AP101" s="325">
        <f t="shared" si="101"/>
        <v>3613272.6458333321</v>
      </c>
      <c r="AQ101" s="174">
        <f t="shared" si="120"/>
        <v>3613272.6458333321</v>
      </c>
      <c r="AR101" s="312">
        <f t="shared" si="102"/>
        <v>0</v>
      </c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N101" s="276"/>
    </row>
    <row r="102" spans="1:66" s="11" customFormat="1" ht="12" customHeight="1">
      <c r="A102" s="113">
        <v>12200503</v>
      </c>
      <c r="B102" s="141" t="str">
        <f t="shared" si="108"/>
        <v>12200503</v>
      </c>
      <c r="C102" s="62" t="s">
        <v>237</v>
      </c>
      <c r="D102" s="78" t="s">
        <v>184</v>
      </c>
      <c r="E102" s="78"/>
      <c r="F102" s="62"/>
      <c r="G102" s="78"/>
      <c r="H102" s="63">
        <v>-24654.59</v>
      </c>
      <c r="I102" s="63">
        <v>-24654.59</v>
      </c>
      <c r="J102" s="63">
        <v>-24654.59</v>
      </c>
      <c r="K102" s="63">
        <v>-24654.59</v>
      </c>
      <c r="L102" s="63">
        <v>-24654.59</v>
      </c>
      <c r="M102" s="63">
        <v>-24654.79</v>
      </c>
      <c r="N102" s="63">
        <v>-24654.79</v>
      </c>
      <c r="O102" s="63">
        <v>-24654.79</v>
      </c>
      <c r="P102" s="63">
        <v>-24654.79</v>
      </c>
      <c r="Q102" s="63">
        <v>-24654.79</v>
      </c>
      <c r="R102" s="63">
        <v>-24654.79</v>
      </c>
      <c r="S102" s="63">
        <v>-24654.79</v>
      </c>
      <c r="T102" s="63">
        <v>-24654.79</v>
      </c>
      <c r="U102" s="63"/>
      <c r="V102" s="63">
        <f t="shared" si="95"/>
        <v>-24654.715</v>
      </c>
      <c r="W102" s="69"/>
      <c r="X102" s="68"/>
      <c r="Y102" s="82">
        <f t="shared" si="117"/>
        <v>0</v>
      </c>
      <c r="Z102" s="325">
        <f t="shared" si="117"/>
        <v>0</v>
      </c>
      <c r="AA102" s="325">
        <f t="shared" si="117"/>
        <v>0</v>
      </c>
      <c r="AB102" s="326">
        <f t="shared" si="96"/>
        <v>-24654.79</v>
      </c>
      <c r="AC102" s="312">
        <f t="shared" si="97"/>
        <v>0</v>
      </c>
      <c r="AD102" s="325">
        <f t="shared" si="107"/>
        <v>0</v>
      </c>
      <c r="AE102" s="329">
        <f t="shared" si="103"/>
        <v>0</v>
      </c>
      <c r="AF102" s="326">
        <f t="shared" si="104"/>
        <v>-24654.79</v>
      </c>
      <c r="AG102" s="174">
        <f t="shared" si="119"/>
        <v>-24654.79</v>
      </c>
      <c r="AH102" s="312">
        <f t="shared" si="98"/>
        <v>0</v>
      </c>
      <c r="AI102" s="324">
        <f t="shared" si="118"/>
        <v>0</v>
      </c>
      <c r="AJ102" s="325">
        <f t="shared" si="118"/>
        <v>0</v>
      </c>
      <c r="AK102" s="325">
        <f t="shared" si="118"/>
        <v>0</v>
      </c>
      <c r="AL102" s="326">
        <f t="shared" si="99"/>
        <v>-24654.715</v>
      </c>
      <c r="AM102" s="312">
        <f t="shared" si="100"/>
        <v>0</v>
      </c>
      <c r="AN102" s="325">
        <f t="shared" si="105"/>
        <v>0</v>
      </c>
      <c r="AO102" s="325">
        <f t="shared" si="106"/>
        <v>0</v>
      </c>
      <c r="AP102" s="325">
        <f t="shared" si="101"/>
        <v>-24654.715</v>
      </c>
      <c r="AQ102" s="174">
        <f t="shared" si="120"/>
        <v>-24654.715</v>
      </c>
      <c r="AR102" s="312">
        <f t="shared" si="102"/>
        <v>0</v>
      </c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N102" s="276"/>
    </row>
    <row r="103" spans="1:66" s="11" customFormat="1" ht="12" customHeight="1">
      <c r="A103" s="114">
        <v>12310000</v>
      </c>
      <c r="B103" s="74" t="str">
        <f t="shared" si="108"/>
        <v>12310000</v>
      </c>
      <c r="C103" s="62" t="s">
        <v>387</v>
      </c>
      <c r="D103" s="78" t="s">
        <v>184</v>
      </c>
      <c r="E103" s="78"/>
      <c r="F103" s="62"/>
      <c r="G103" s="78"/>
      <c r="H103" s="63">
        <v>38311819.579999998</v>
      </c>
      <c r="I103" s="63">
        <v>38311819.579999998</v>
      </c>
      <c r="J103" s="63">
        <v>38311819.579999998</v>
      </c>
      <c r="K103" s="63">
        <v>37936248.789999999</v>
      </c>
      <c r="L103" s="63">
        <v>37936248.789999999</v>
      </c>
      <c r="M103" s="63">
        <v>37936248.789999999</v>
      </c>
      <c r="N103" s="63">
        <v>38526231.259999998</v>
      </c>
      <c r="O103" s="63">
        <v>38526231.259999998</v>
      </c>
      <c r="P103" s="63">
        <v>38526231.259999998</v>
      </c>
      <c r="Q103" s="63">
        <v>38394337.880000003</v>
      </c>
      <c r="R103" s="63">
        <v>38394337.880000003</v>
      </c>
      <c r="S103" s="63">
        <v>38394337.880000003</v>
      </c>
      <c r="T103" s="63">
        <v>38582474.32</v>
      </c>
      <c r="U103" s="63"/>
      <c r="V103" s="63">
        <f t="shared" si="95"/>
        <v>38303436.658333324</v>
      </c>
      <c r="W103" s="69"/>
      <c r="X103" s="68"/>
      <c r="Y103" s="82">
        <f t="shared" si="117"/>
        <v>0</v>
      </c>
      <c r="Z103" s="325">
        <f t="shared" si="117"/>
        <v>0</v>
      </c>
      <c r="AA103" s="325">
        <f t="shared" si="117"/>
        <v>0</v>
      </c>
      <c r="AB103" s="326">
        <f t="shared" si="96"/>
        <v>38582474.32</v>
      </c>
      <c r="AC103" s="312">
        <f t="shared" si="97"/>
        <v>0</v>
      </c>
      <c r="AD103" s="325">
        <f t="shared" si="107"/>
        <v>0</v>
      </c>
      <c r="AE103" s="329">
        <f t="shared" si="103"/>
        <v>0</v>
      </c>
      <c r="AF103" s="326">
        <f t="shared" si="104"/>
        <v>38582474.32</v>
      </c>
      <c r="AG103" s="174">
        <f t="shared" si="119"/>
        <v>38582474.32</v>
      </c>
      <c r="AH103" s="312">
        <f t="shared" si="98"/>
        <v>0</v>
      </c>
      <c r="AI103" s="324">
        <f t="shared" si="118"/>
        <v>0</v>
      </c>
      <c r="AJ103" s="325">
        <f t="shared" si="118"/>
        <v>0</v>
      </c>
      <c r="AK103" s="325">
        <f t="shared" si="118"/>
        <v>0</v>
      </c>
      <c r="AL103" s="326">
        <f t="shared" si="99"/>
        <v>38303436.658333324</v>
      </c>
      <c r="AM103" s="312">
        <f t="shared" si="100"/>
        <v>0</v>
      </c>
      <c r="AN103" s="325">
        <f t="shared" si="105"/>
        <v>0</v>
      </c>
      <c r="AO103" s="325">
        <f t="shared" si="106"/>
        <v>0</v>
      </c>
      <c r="AP103" s="325">
        <f t="shared" si="101"/>
        <v>38303436.658333324</v>
      </c>
      <c r="AQ103" s="174">
        <f t="shared" si="120"/>
        <v>38303436.658333324</v>
      </c>
      <c r="AR103" s="312">
        <f t="shared" si="102"/>
        <v>0</v>
      </c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N103" s="143"/>
    </row>
    <row r="104" spans="1:66" s="11" customFormat="1" ht="12" customHeight="1">
      <c r="A104" s="114">
        <v>12400043</v>
      </c>
      <c r="B104" s="74" t="str">
        <f t="shared" si="108"/>
        <v>12400043</v>
      </c>
      <c r="C104" s="62" t="s">
        <v>375</v>
      </c>
      <c r="D104" s="78" t="s">
        <v>184</v>
      </c>
      <c r="E104" s="78"/>
      <c r="F104" s="62"/>
      <c r="G104" s="78"/>
      <c r="H104" s="63">
        <v>52659716.390000001</v>
      </c>
      <c r="I104" s="63">
        <v>52659716.390000001</v>
      </c>
      <c r="J104" s="63">
        <v>52659716.390000001</v>
      </c>
      <c r="K104" s="63">
        <v>52814353.450000003</v>
      </c>
      <c r="L104" s="63">
        <v>52814353.450000003</v>
      </c>
      <c r="M104" s="63">
        <v>52814353.450000003</v>
      </c>
      <c r="N104" s="63">
        <v>53905280.409999996</v>
      </c>
      <c r="O104" s="63">
        <v>53905280.409999996</v>
      </c>
      <c r="P104" s="63">
        <v>53905280.409999996</v>
      </c>
      <c r="Q104" s="63">
        <v>54068841.899999999</v>
      </c>
      <c r="R104" s="63">
        <v>54068841.899999999</v>
      </c>
      <c r="S104" s="63">
        <v>54068841.899999999</v>
      </c>
      <c r="T104" s="63">
        <v>54418736.039999999</v>
      </c>
      <c r="U104" s="63"/>
      <c r="V104" s="63">
        <f t="shared" si="95"/>
        <v>53435340.522916652</v>
      </c>
      <c r="W104" s="69"/>
      <c r="X104" s="68"/>
      <c r="Y104" s="82">
        <f t="shared" si="117"/>
        <v>0</v>
      </c>
      <c r="Z104" s="325">
        <f t="shared" si="117"/>
        <v>0</v>
      </c>
      <c r="AA104" s="325">
        <f t="shared" si="117"/>
        <v>0</v>
      </c>
      <c r="AB104" s="326">
        <f t="shared" si="96"/>
        <v>54418736.039999999</v>
      </c>
      <c r="AC104" s="312">
        <f t="shared" si="97"/>
        <v>0</v>
      </c>
      <c r="AD104" s="325">
        <f t="shared" si="107"/>
        <v>0</v>
      </c>
      <c r="AE104" s="329">
        <f t="shared" si="103"/>
        <v>0</v>
      </c>
      <c r="AF104" s="326">
        <f t="shared" si="104"/>
        <v>54418736.039999999</v>
      </c>
      <c r="AG104" s="174">
        <f t="shared" si="119"/>
        <v>54418736.039999999</v>
      </c>
      <c r="AH104" s="312">
        <f t="shared" si="98"/>
        <v>0</v>
      </c>
      <c r="AI104" s="324">
        <f t="shared" si="118"/>
        <v>0</v>
      </c>
      <c r="AJ104" s="325">
        <f t="shared" si="118"/>
        <v>0</v>
      </c>
      <c r="AK104" s="325">
        <f t="shared" si="118"/>
        <v>0</v>
      </c>
      <c r="AL104" s="326">
        <f t="shared" si="99"/>
        <v>53435340.522916652</v>
      </c>
      <c r="AM104" s="312">
        <f t="shared" si="100"/>
        <v>0</v>
      </c>
      <c r="AN104" s="325">
        <f t="shared" si="105"/>
        <v>0</v>
      </c>
      <c r="AO104" s="325">
        <f t="shared" si="106"/>
        <v>0</v>
      </c>
      <c r="AP104" s="325">
        <f t="shared" si="101"/>
        <v>53435340.522916652</v>
      </c>
      <c r="AQ104" s="174">
        <f t="shared" si="120"/>
        <v>53435340.522916652</v>
      </c>
      <c r="AR104" s="312">
        <f t="shared" si="102"/>
        <v>0</v>
      </c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N104" s="143"/>
    </row>
    <row r="105" spans="1:66" s="11" customFormat="1" ht="12" customHeight="1">
      <c r="A105" s="190">
        <v>12400261</v>
      </c>
      <c r="B105" s="185" t="str">
        <f t="shared" si="108"/>
        <v>12400261</v>
      </c>
      <c r="C105" s="179" t="s">
        <v>1642</v>
      </c>
      <c r="D105" s="180" t="s">
        <v>184</v>
      </c>
      <c r="E105" s="180"/>
      <c r="F105" s="196">
        <v>43739</v>
      </c>
      <c r="G105" s="180"/>
      <c r="H105" s="182">
        <v>0</v>
      </c>
      <c r="I105" s="182">
        <v>0</v>
      </c>
      <c r="J105" s="182">
        <v>0</v>
      </c>
      <c r="K105" s="182">
        <v>0</v>
      </c>
      <c r="L105" s="182">
        <v>0</v>
      </c>
      <c r="M105" s="182">
        <v>0</v>
      </c>
      <c r="N105" s="182">
        <v>0</v>
      </c>
      <c r="O105" s="182">
        <v>0</v>
      </c>
      <c r="P105" s="182">
        <v>0</v>
      </c>
      <c r="Q105" s="182">
        <v>0</v>
      </c>
      <c r="R105" s="182">
        <v>0</v>
      </c>
      <c r="S105" s="182">
        <v>0</v>
      </c>
      <c r="T105" s="182">
        <v>0</v>
      </c>
      <c r="U105" s="182"/>
      <c r="V105" s="182">
        <f t="shared" si="95"/>
        <v>0</v>
      </c>
      <c r="W105" s="206"/>
      <c r="X105" s="219"/>
      <c r="Y105" s="82">
        <f t="shared" si="117"/>
        <v>0</v>
      </c>
      <c r="Z105" s="325">
        <f t="shared" si="117"/>
        <v>0</v>
      </c>
      <c r="AA105" s="325">
        <f t="shared" si="117"/>
        <v>0</v>
      </c>
      <c r="AB105" s="326">
        <f t="shared" si="96"/>
        <v>0</v>
      </c>
      <c r="AC105" s="312">
        <f t="shared" si="97"/>
        <v>0</v>
      </c>
      <c r="AD105" s="325">
        <f t="shared" si="107"/>
        <v>0</v>
      </c>
      <c r="AE105" s="329">
        <f t="shared" si="103"/>
        <v>0</v>
      </c>
      <c r="AF105" s="326">
        <f t="shared" si="104"/>
        <v>0</v>
      </c>
      <c r="AG105" s="174">
        <f t="shared" si="119"/>
        <v>0</v>
      </c>
      <c r="AH105" s="312">
        <f t="shared" si="98"/>
        <v>0</v>
      </c>
      <c r="AI105" s="324">
        <f t="shared" si="118"/>
        <v>0</v>
      </c>
      <c r="AJ105" s="325">
        <f t="shared" si="118"/>
        <v>0</v>
      </c>
      <c r="AK105" s="325">
        <f t="shared" si="118"/>
        <v>0</v>
      </c>
      <c r="AL105" s="326">
        <f t="shared" si="99"/>
        <v>0</v>
      </c>
      <c r="AM105" s="312">
        <f t="shared" si="100"/>
        <v>0</v>
      </c>
      <c r="AN105" s="325">
        <f t="shared" si="105"/>
        <v>0</v>
      </c>
      <c r="AO105" s="325">
        <f t="shared" si="106"/>
        <v>0</v>
      </c>
      <c r="AP105" s="325">
        <f t="shared" si="101"/>
        <v>0</v>
      </c>
      <c r="AQ105" s="174">
        <f t="shared" ref="AQ105" si="121">SUM(AN105:AP105)</f>
        <v>0</v>
      </c>
      <c r="AR105" s="312">
        <f t="shared" si="102"/>
        <v>0</v>
      </c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N105" s="143"/>
    </row>
    <row r="106" spans="1:66" s="11" customFormat="1" ht="12" customHeight="1">
      <c r="A106" s="114">
        <v>12400503</v>
      </c>
      <c r="B106" s="74" t="str">
        <f t="shared" si="108"/>
        <v>12400503</v>
      </c>
      <c r="C106" s="62" t="s">
        <v>102</v>
      </c>
      <c r="D106" s="78" t="s">
        <v>184</v>
      </c>
      <c r="E106" s="78"/>
      <c r="F106" s="62"/>
      <c r="G106" s="78"/>
      <c r="H106" s="63">
        <v>39507.9</v>
      </c>
      <c r="I106" s="63">
        <v>39507.9</v>
      </c>
      <c r="J106" s="63">
        <v>36132.410000000003</v>
      </c>
      <c r="K106" s="63">
        <v>35091.9</v>
      </c>
      <c r="L106" s="63">
        <v>34582.14</v>
      </c>
      <c r="M106" s="63">
        <v>34048.49</v>
      </c>
      <c r="N106" s="63">
        <v>33513.61</v>
      </c>
      <c r="O106" s="63">
        <v>32974.28</v>
      </c>
      <c r="P106" s="63">
        <v>32430.87</v>
      </c>
      <c r="Q106" s="63">
        <v>31883.13</v>
      </c>
      <c r="R106" s="63">
        <v>31331.05</v>
      </c>
      <c r="S106" s="63">
        <v>31183.57</v>
      </c>
      <c r="T106" s="63">
        <v>30213.7</v>
      </c>
      <c r="U106" s="63"/>
      <c r="V106" s="63">
        <f t="shared" si="95"/>
        <v>33961.679166666661</v>
      </c>
      <c r="W106" s="69"/>
      <c r="X106" s="68"/>
      <c r="Y106" s="82">
        <f t="shared" si="117"/>
        <v>0</v>
      </c>
      <c r="Z106" s="325">
        <f t="shared" si="117"/>
        <v>0</v>
      </c>
      <c r="AA106" s="325">
        <f t="shared" si="117"/>
        <v>0</v>
      </c>
      <c r="AB106" s="326">
        <f t="shared" si="96"/>
        <v>30213.7</v>
      </c>
      <c r="AC106" s="312">
        <f t="shared" si="97"/>
        <v>0</v>
      </c>
      <c r="AD106" s="325">
        <f t="shared" si="107"/>
        <v>0</v>
      </c>
      <c r="AE106" s="329">
        <f t="shared" si="103"/>
        <v>0</v>
      </c>
      <c r="AF106" s="326">
        <f t="shared" si="104"/>
        <v>30213.7</v>
      </c>
      <c r="AG106" s="174">
        <f t="shared" si="119"/>
        <v>30213.7</v>
      </c>
      <c r="AH106" s="312">
        <f t="shared" si="98"/>
        <v>0</v>
      </c>
      <c r="AI106" s="324">
        <f t="shared" si="118"/>
        <v>0</v>
      </c>
      <c r="AJ106" s="325">
        <f t="shared" si="118"/>
        <v>0</v>
      </c>
      <c r="AK106" s="325">
        <f t="shared" si="118"/>
        <v>0</v>
      </c>
      <c r="AL106" s="326">
        <f t="shared" si="99"/>
        <v>33961.679166666661</v>
      </c>
      <c r="AM106" s="312">
        <f t="shared" si="100"/>
        <v>0</v>
      </c>
      <c r="AN106" s="325">
        <f t="shared" si="105"/>
        <v>0</v>
      </c>
      <c r="AO106" s="325">
        <f t="shared" si="106"/>
        <v>0</v>
      </c>
      <c r="AP106" s="325">
        <f t="shared" si="101"/>
        <v>33961.679166666661</v>
      </c>
      <c r="AQ106" s="174">
        <f t="shared" si="120"/>
        <v>33961.679166666661</v>
      </c>
      <c r="AR106" s="312">
        <f t="shared" si="102"/>
        <v>0</v>
      </c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N106" s="143"/>
    </row>
    <row r="107" spans="1:66" s="11" customFormat="1" ht="12" customHeight="1">
      <c r="A107" s="114">
        <v>12400542</v>
      </c>
      <c r="B107" s="74" t="str">
        <f t="shared" si="108"/>
        <v>12400542</v>
      </c>
      <c r="C107" s="62" t="s">
        <v>1146</v>
      </c>
      <c r="D107" s="78" t="s">
        <v>184</v>
      </c>
      <c r="E107" s="78"/>
      <c r="F107" s="62"/>
      <c r="G107" s="78"/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/>
      <c r="V107" s="63">
        <f t="shared" si="95"/>
        <v>0</v>
      </c>
      <c r="W107" s="69"/>
      <c r="X107" s="68"/>
      <c r="Y107" s="82">
        <f t="shared" si="117"/>
        <v>0</v>
      </c>
      <c r="Z107" s="325">
        <f t="shared" si="117"/>
        <v>0</v>
      </c>
      <c r="AA107" s="325">
        <f t="shared" si="117"/>
        <v>0</v>
      </c>
      <c r="AB107" s="326">
        <f t="shared" si="96"/>
        <v>0</v>
      </c>
      <c r="AC107" s="312">
        <f t="shared" si="97"/>
        <v>0</v>
      </c>
      <c r="AD107" s="325">
        <f t="shared" si="107"/>
        <v>0</v>
      </c>
      <c r="AE107" s="329">
        <f t="shared" si="103"/>
        <v>0</v>
      </c>
      <c r="AF107" s="326">
        <f t="shared" si="104"/>
        <v>0</v>
      </c>
      <c r="AG107" s="174">
        <f t="shared" si="119"/>
        <v>0</v>
      </c>
      <c r="AH107" s="312">
        <f t="shared" si="98"/>
        <v>0</v>
      </c>
      <c r="AI107" s="324">
        <f t="shared" si="118"/>
        <v>0</v>
      </c>
      <c r="AJ107" s="325">
        <f t="shared" si="118"/>
        <v>0</v>
      </c>
      <c r="AK107" s="325">
        <f t="shared" si="118"/>
        <v>0</v>
      </c>
      <c r="AL107" s="326">
        <f t="shared" si="99"/>
        <v>0</v>
      </c>
      <c r="AM107" s="312">
        <f t="shared" si="100"/>
        <v>0</v>
      </c>
      <c r="AN107" s="325">
        <f t="shared" si="105"/>
        <v>0</v>
      </c>
      <c r="AO107" s="325">
        <f t="shared" si="106"/>
        <v>0</v>
      </c>
      <c r="AP107" s="325">
        <f t="shared" si="101"/>
        <v>0</v>
      </c>
      <c r="AQ107" s="174">
        <f t="shared" si="120"/>
        <v>0</v>
      </c>
      <c r="AR107" s="312">
        <f t="shared" si="102"/>
        <v>0</v>
      </c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N107" s="143"/>
    </row>
    <row r="108" spans="1:66" s="11" customFormat="1" ht="12" customHeight="1">
      <c r="A108" s="114">
        <v>12400552</v>
      </c>
      <c r="B108" s="74" t="str">
        <f t="shared" si="108"/>
        <v>12400552</v>
      </c>
      <c r="C108" s="62" t="s">
        <v>1147</v>
      </c>
      <c r="D108" s="78" t="s">
        <v>184</v>
      </c>
      <c r="E108" s="78"/>
      <c r="F108" s="62"/>
      <c r="G108" s="78"/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63"/>
      <c r="V108" s="63">
        <f t="shared" si="95"/>
        <v>0</v>
      </c>
      <c r="W108" s="69"/>
      <c r="X108" s="68"/>
      <c r="Y108" s="82">
        <f t="shared" si="117"/>
        <v>0</v>
      </c>
      <c r="Z108" s="325">
        <f t="shared" si="117"/>
        <v>0</v>
      </c>
      <c r="AA108" s="325">
        <f t="shared" si="117"/>
        <v>0</v>
      </c>
      <c r="AB108" s="326">
        <f t="shared" si="96"/>
        <v>0</v>
      </c>
      <c r="AC108" s="312">
        <f t="shared" si="97"/>
        <v>0</v>
      </c>
      <c r="AD108" s="325">
        <f t="shared" si="107"/>
        <v>0</v>
      </c>
      <c r="AE108" s="329">
        <f t="shared" si="103"/>
        <v>0</v>
      </c>
      <c r="AF108" s="326">
        <f t="shared" si="104"/>
        <v>0</v>
      </c>
      <c r="AG108" s="174">
        <f t="shared" si="119"/>
        <v>0</v>
      </c>
      <c r="AH108" s="312">
        <f t="shared" si="98"/>
        <v>0</v>
      </c>
      <c r="AI108" s="324">
        <f t="shared" si="118"/>
        <v>0</v>
      </c>
      <c r="AJ108" s="325">
        <f t="shared" si="118"/>
        <v>0</v>
      </c>
      <c r="AK108" s="325">
        <f t="shared" si="118"/>
        <v>0</v>
      </c>
      <c r="AL108" s="326">
        <f t="shared" si="99"/>
        <v>0</v>
      </c>
      <c r="AM108" s="312">
        <f t="shared" si="100"/>
        <v>0</v>
      </c>
      <c r="AN108" s="325">
        <f t="shared" si="105"/>
        <v>0</v>
      </c>
      <c r="AO108" s="325">
        <f t="shared" si="106"/>
        <v>0</v>
      </c>
      <c r="AP108" s="325">
        <f t="shared" si="101"/>
        <v>0</v>
      </c>
      <c r="AQ108" s="174">
        <f t="shared" si="120"/>
        <v>0</v>
      </c>
      <c r="AR108" s="312">
        <f t="shared" si="102"/>
        <v>0</v>
      </c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N108" s="143"/>
    </row>
    <row r="109" spans="1:66" s="11" customFormat="1" ht="12" customHeight="1">
      <c r="A109" s="114">
        <v>12400553</v>
      </c>
      <c r="B109" s="74" t="str">
        <f t="shared" si="108"/>
        <v>12400553</v>
      </c>
      <c r="C109" s="62" t="s">
        <v>219</v>
      </c>
      <c r="D109" s="78" t="s">
        <v>184</v>
      </c>
      <c r="E109" s="78"/>
      <c r="F109" s="62"/>
      <c r="G109" s="78"/>
      <c r="H109" s="63">
        <v>534370.03</v>
      </c>
      <c r="I109" s="63">
        <v>534370.03</v>
      </c>
      <c r="J109" s="63">
        <v>534370.03</v>
      </c>
      <c r="K109" s="63">
        <v>534370.03</v>
      </c>
      <c r="L109" s="63">
        <v>534370.03</v>
      </c>
      <c r="M109" s="63">
        <v>534370.03</v>
      </c>
      <c r="N109" s="63">
        <v>534370.03</v>
      </c>
      <c r="O109" s="63">
        <v>534370.03</v>
      </c>
      <c r="P109" s="63">
        <v>534370.03</v>
      </c>
      <c r="Q109" s="63">
        <v>534370.03</v>
      </c>
      <c r="R109" s="63">
        <v>534370.03</v>
      </c>
      <c r="S109" s="63">
        <v>534370.03</v>
      </c>
      <c r="T109" s="63">
        <v>534370.03</v>
      </c>
      <c r="U109" s="63"/>
      <c r="V109" s="63">
        <f t="shared" si="95"/>
        <v>534370.03000000014</v>
      </c>
      <c r="W109" s="69"/>
      <c r="X109" s="68"/>
      <c r="Y109" s="82">
        <f t="shared" si="117"/>
        <v>0</v>
      </c>
      <c r="Z109" s="325">
        <f t="shared" si="117"/>
        <v>0</v>
      </c>
      <c r="AA109" s="325">
        <f t="shared" si="117"/>
        <v>0</v>
      </c>
      <c r="AB109" s="326">
        <f t="shared" si="96"/>
        <v>534370.03</v>
      </c>
      <c r="AC109" s="312">
        <f t="shared" si="97"/>
        <v>0</v>
      </c>
      <c r="AD109" s="325">
        <f t="shared" si="107"/>
        <v>0</v>
      </c>
      <c r="AE109" s="329">
        <f t="shared" si="103"/>
        <v>0</v>
      </c>
      <c r="AF109" s="326">
        <f t="shared" si="104"/>
        <v>534370.03</v>
      </c>
      <c r="AG109" s="174">
        <f t="shared" si="119"/>
        <v>534370.03</v>
      </c>
      <c r="AH109" s="312">
        <f t="shared" si="98"/>
        <v>0</v>
      </c>
      <c r="AI109" s="324">
        <f t="shared" si="118"/>
        <v>0</v>
      </c>
      <c r="AJ109" s="325">
        <f t="shared" si="118"/>
        <v>0</v>
      </c>
      <c r="AK109" s="325">
        <f t="shared" si="118"/>
        <v>0</v>
      </c>
      <c r="AL109" s="326">
        <f t="shared" si="99"/>
        <v>534370.03000000014</v>
      </c>
      <c r="AM109" s="312">
        <f t="shared" si="100"/>
        <v>0</v>
      </c>
      <c r="AN109" s="325">
        <f t="shared" si="105"/>
        <v>0</v>
      </c>
      <c r="AO109" s="325">
        <f t="shared" si="106"/>
        <v>0</v>
      </c>
      <c r="AP109" s="325">
        <f t="shared" si="101"/>
        <v>534370.03000000014</v>
      </c>
      <c r="AQ109" s="174">
        <f t="shared" si="120"/>
        <v>534370.03000000014</v>
      </c>
      <c r="AR109" s="312">
        <f t="shared" si="102"/>
        <v>0</v>
      </c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N109" s="143"/>
    </row>
    <row r="110" spans="1:66" s="11" customFormat="1" ht="12" customHeight="1">
      <c r="A110" s="114">
        <v>12400723</v>
      </c>
      <c r="B110" s="74" t="str">
        <f t="shared" si="108"/>
        <v>12400723</v>
      </c>
      <c r="C110" s="62" t="s">
        <v>712</v>
      </c>
      <c r="D110" s="78" t="s">
        <v>184</v>
      </c>
      <c r="E110" s="78"/>
      <c r="F110" s="62"/>
      <c r="G110" s="78"/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/>
      <c r="V110" s="63">
        <f t="shared" si="95"/>
        <v>0</v>
      </c>
      <c r="W110" s="69"/>
      <c r="X110" s="68"/>
      <c r="Y110" s="82">
        <f t="shared" si="117"/>
        <v>0</v>
      </c>
      <c r="Z110" s="325">
        <f t="shared" si="117"/>
        <v>0</v>
      </c>
      <c r="AA110" s="325">
        <f t="shared" si="117"/>
        <v>0</v>
      </c>
      <c r="AB110" s="326">
        <f t="shared" si="96"/>
        <v>0</v>
      </c>
      <c r="AC110" s="312">
        <f t="shared" si="97"/>
        <v>0</v>
      </c>
      <c r="AD110" s="325">
        <f t="shared" si="107"/>
        <v>0</v>
      </c>
      <c r="AE110" s="329">
        <f t="shared" si="103"/>
        <v>0</v>
      </c>
      <c r="AF110" s="326">
        <f t="shared" si="104"/>
        <v>0</v>
      </c>
      <c r="AG110" s="174">
        <f t="shared" si="119"/>
        <v>0</v>
      </c>
      <c r="AH110" s="312">
        <f t="shared" si="98"/>
        <v>0</v>
      </c>
      <c r="AI110" s="324">
        <f t="shared" si="118"/>
        <v>0</v>
      </c>
      <c r="AJ110" s="325">
        <f t="shared" si="118"/>
        <v>0</v>
      </c>
      <c r="AK110" s="325">
        <f t="shared" si="118"/>
        <v>0</v>
      </c>
      <c r="AL110" s="326">
        <f t="shared" si="99"/>
        <v>0</v>
      </c>
      <c r="AM110" s="312">
        <f t="shared" si="100"/>
        <v>0</v>
      </c>
      <c r="AN110" s="325">
        <f t="shared" si="105"/>
        <v>0</v>
      </c>
      <c r="AO110" s="325">
        <f t="shared" si="106"/>
        <v>0</v>
      </c>
      <c r="AP110" s="325">
        <f t="shared" si="101"/>
        <v>0</v>
      </c>
      <c r="AQ110" s="174">
        <f t="shared" si="120"/>
        <v>0</v>
      </c>
      <c r="AR110" s="312">
        <f t="shared" si="102"/>
        <v>0</v>
      </c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N110" s="143"/>
    </row>
    <row r="111" spans="1:66" s="11" customFormat="1" ht="12" customHeight="1">
      <c r="A111" s="114">
        <v>12800001</v>
      </c>
      <c r="B111" s="74" t="str">
        <f t="shared" si="108"/>
        <v>12800001</v>
      </c>
      <c r="C111" s="62" t="s">
        <v>753</v>
      </c>
      <c r="D111" s="78" t="s">
        <v>1137</v>
      </c>
      <c r="E111" s="78"/>
      <c r="F111" s="62"/>
      <c r="G111" s="78"/>
      <c r="H111" s="63">
        <v>18500000</v>
      </c>
      <c r="I111" s="63">
        <v>18500000</v>
      </c>
      <c r="J111" s="63">
        <v>18500000</v>
      </c>
      <c r="K111" s="63">
        <v>18500000</v>
      </c>
      <c r="L111" s="63">
        <v>18500000</v>
      </c>
      <c r="M111" s="63">
        <v>18500000</v>
      </c>
      <c r="N111" s="63">
        <v>18500000</v>
      </c>
      <c r="O111" s="63">
        <v>18500000</v>
      </c>
      <c r="P111" s="63">
        <v>18500000</v>
      </c>
      <c r="Q111" s="63">
        <v>18500000</v>
      </c>
      <c r="R111" s="63">
        <v>18500000</v>
      </c>
      <c r="S111" s="63">
        <v>18500000</v>
      </c>
      <c r="T111" s="63">
        <v>18500000</v>
      </c>
      <c r="U111" s="63"/>
      <c r="V111" s="63">
        <f t="shared" si="95"/>
        <v>18500000</v>
      </c>
      <c r="W111" s="69" t="s">
        <v>756</v>
      </c>
      <c r="X111" s="68"/>
      <c r="Y111" s="82">
        <f t="shared" si="117"/>
        <v>0</v>
      </c>
      <c r="Z111" s="325">
        <f t="shared" si="117"/>
        <v>0</v>
      </c>
      <c r="AA111" s="325">
        <f t="shared" si="117"/>
        <v>0</v>
      </c>
      <c r="AB111" s="326">
        <f t="shared" si="96"/>
        <v>18500000</v>
      </c>
      <c r="AC111" s="312">
        <f t="shared" si="97"/>
        <v>0</v>
      </c>
      <c r="AD111" s="325">
        <f t="shared" si="107"/>
        <v>18500000</v>
      </c>
      <c r="AE111" s="329">
        <f t="shared" si="103"/>
        <v>0</v>
      </c>
      <c r="AF111" s="326">
        <f t="shared" si="104"/>
        <v>0</v>
      </c>
      <c r="AG111" s="174">
        <f t="shared" si="119"/>
        <v>18500000</v>
      </c>
      <c r="AH111" s="312">
        <f t="shared" si="98"/>
        <v>0</v>
      </c>
      <c r="AI111" s="324">
        <f t="shared" si="118"/>
        <v>0</v>
      </c>
      <c r="AJ111" s="325">
        <f t="shared" si="118"/>
        <v>0</v>
      </c>
      <c r="AK111" s="325">
        <f t="shared" si="118"/>
        <v>0</v>
      </c>
      <c r="AL111" s="326">
        <f t="shared" si="99"/>
        <v>18500000</v>
      </c>
      <c r="AM111" s="312">
        <f t="shared" si="100"/>
        <v>0</v>
      </c>
      <c r="AN111" s="325">
        <f t="shared" si="105"/>
        <v>18500000</v>
      </c>
      <c r="AO111" s="325">
        <f t="shared" si="106"/>
        <v>0</v>
      </c>
      <c r="AP111" s="325">
        <f t="shared" si="101"/>
        <v>0</v>
      </c>
      <c r="AQ111" s="174">
        <f t="shared" si="120"/>
        <v>18500000</v>
      </c>
      <c r="AR111" s="312">
        <f t="shared" si="102"/>
        <v>0</v>
      </c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N111" s="143"/>
    </row>
    <row r="112" spans="1:66" s="11" customFormat="1" ht="12" customHeight="1">
      <c r="A112" s="114">
        <v>12800011</v>
      </c>
      <c r="B112" s="74" t="str">
        <f t="shared" si="108"/>
        <v>12800011</v>
      </c>
      <c r="C112" s="62" t="s">
        <v>851</v>
      </c>
      <c r="D112" s="78" t="s">
        <v>184</v>
      </c>
      <c r="E112" s="78"/>
      <c r="F112" s="62"/>
      <c r="G112" s="78"/>
      <c r="H112" s="63">
        <v>1689628.15</v>
      </c>
      <c r="I112" s="63">
        <v>1689642.04</v>
      </c>
      <c r="J112" s="63">
        <v>1689656.39</v>
      </c>
      <c r="K112" s="63">
        <v>1689670.74</v>
      </c>
      <c r="L112" s="63">
        <v>1689683.7</v>
      </c>
      <c r="M112" s="63">
        <v>1689698.05</v>
      </c>
      <c r="N112" s="63">
        <v>1689711.94</v>
      </c>
      <c r="O112" s="63">
        <v>1689726.29</v>
      </c>
      <c r="P112" s="63">
        <v>1689740.18</v>
      </c>
      <c r="Q112" s="63">
        <v>1690098.94</v>
      </c>
      <c r="R112" s="63">
        <v>1690457.78</v>
      </c>
      <c r="S112" s="63">
        <v>1690805.12</v>
      </c>
      <c r="T112" s="63">
        <v>1691499.98</v>
      </c>
      <c r="U112" s="63"/>
      <c r="V112" s="63">
        <f t="shared" si="95"/>
        <v>1689954.6029166665</v>
      </c>
      <c r="W112" s="102" t="s">
        <v>96</v>
      </c>
      <c r="X112" s="71"/>
      <c r="Y112" s="82">
        <f t="shared" si="117"/>
        <v>0</v>
      </c>
      <c r="Z112" s="325">
        <f t="shared" si="117"/>
        <v>0</v>
      </c>
      <c r="AA112" s="325">
        <f t="shared" si="117"/>
        <v>0</v>
      </c>
      <c r="AB112" s="326">
        <f t="shared" si="96"/>
        <v>1691499.98</v>
      </c>
      <c r="AC112" s="312">
        <f t="shared" si="97"/>
        <v>0</v>
      </c>
      <c r="AD112" s="325">
        <f t="shared" si="107"/>
        <v>0</v>
      </c>
      <c r="AE112" s="329">
        <f t="shared" si="103"/>
        <v>0</v>
      </c>
      <c r="AF112" s="326">
        <f t="shared" si="104"/>
        <v>1691499.98</v>
      </c>
      <c r="AG112" s="174">
        <f t="shared" si="119"/>
        <v>1691499.98</v>
      </c>
      <c r="AH112" s="312">
        <f t="shared" si="98"/>
        <v>0</v>
      </c>
      <c r="AI112" s="324">
        <f t="shared" si="118"/>
        <v>0</v>
      </c>
      <c r="AJ112" s="325">
        <f t="shared" si="118"/>
        <v>0</v>
      </c>
      <c r="AK112" s="325">
        <f t="shared" si="118"/>
        <v>0</v>
      </c>
      <c r="AL112" s="326">
        <f t="shared" si="99"/>
        <v>1689954.6029166665</v>
      </c>
      <c r="AM112" s="312">
        <f t="shared" si="100"/>
        <v>0</v>
      </c>
      <c r="AN112" s="325">
        <f t="shared" si="105"/>
        <v>0</v>
      </c>
      <c r="AO112" s="325">
        <f t="shared" si="106"/>
        <v>0</v>
      </c>
      <c r="AP112" s="325">
        <f t="shared" si="101"/>
        <v>1689954.6029166665</v>
      </c>
      <c r="AQ112" s="174">
        <f t="shared" si="120"/>
        <v>1689954.6029166665</v>
      </c>
      <c r="AR112" s="312">
        <f t="shared" si="102"/>
        <v>0</v>
      </c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N112" s="143"/>
    </row>
    <row r="113" spans="1:66" s="11" customFormat="1" ht="12" customHeight="1">
      <c r="A113" s="120">
        <v>13100423</v>
      </c>
      <c r="B113" s="74" t="str">
        <f t="shared" si="108"/>
        <v>13100423</v>
      </c>
      <c r="C113" s="62" t="s">
        <v>1596</v>
      </c>
      <c r="D113" s="78" t="s">
        <v>1724</v>
      </c>
      <c r="E113" s="78"/>
      <c r="F113" s="408">
        <v>43586</v>
      </c>
      <c r="G113" s="78"/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3400</v>
      </c>
      <c r="N113" s="63">
        <v>6850</v>
      </c>
      <c r="O113" s="63">
        <v>8050</v>
      </c>
      <c r="P113" s="63">
        <v>10069</v>
      </c>
      <c r="Q113" s="63">
        <v>11669</v>
      </c>
      <c r="R113" s="63">
        <v>13338.98</v>
      </c>
      <c r="S113" s="63">
        <v>8899.2099999999991</v>
      </c>
      <c r="T113" s="63">
        <v>17354.11</v>
      </c>
      <c r="U113" s="63"/>
      <c r="V113" s="63">
        <f t="shared" si="95"/>
        <v>5912.7704166666663</v>
      </c>
      <c r="W113" s="102"/>
      <c r="X113" s="409"/>
      <c r="Y113" s="82">
        <f t="shared" si="117"/>
        <v>17354.11</v>
      </c>
      <c r="Z113" s="325">
        <f t="shared" si="117"/>
        <v>0</v>
      </c>
      <c r="AA113" s="325">
        <f t="shared" si="117"/>
        <v>0</v>
      </c>
      <c r="AB113" s="326">
        <f t="shared" si="96"/>
        <v>0</v>
      </c>
      <c r="AC113" s="312">
        <f t="shared" si="97"/>
        <v>0</v>
      </c>
      <c r="AD113" s="325">
        <f t="shared" si="107"/>
        <v>0</v>
      </c>
      <c r="AE113" s="329">
        <f t="shared" si="103"/>
        <v>0</v>
      </c>
      <c r="AF113" s="326">
        <f t="shared" si="104"/>
        <v>0</v>
      </c>
      <c r="AG113" s="174">
        <f t="shared" si="119"/>
        <v>0</v>
      </c>
      <c r="AH113" s="312">
        <f t="shared" si="98"/>
        <v>0</v>
      </c>
      <c r="AI113" s="324">
        <f t="shared" si="118"/>
        <v>5912.7704166666663</v>
      </c>
      <c r="AJ113" s="325">
        <f t="shared" si="118"/>
        <v>0</v>
      </c>
      <c r="AK113" s="325">
        <f t="shared" si="118"/>
        <v>0</v>
      </c>
      <c r="AL113" s="326">
        <f t="shared" si="99"/>
        <v>0</v>
      </c>
      <c r="AM113" s="312">
        <f t="shared" si="100"/>
        <v>0</v>
      </c>
      <c r="AN113" s="325">
        <f t="shared" si="105"/>
        <v>0</v>
      </c>
      <c r="AO113" s="325">
        <f t="shared" si="106"/>
        <v>0</v>
      </c>
      <c r="AP113" s="325">
        <f t="shared" si="101"/>
        <v>0</v>
      </c>
      <c r="AQ113" s="174">
        <f t="shared" si="120"/>
        <v>0</v>
      </c>
      <c r="AR113" s="312">
        <f t="shared" si="102"/>
        <v>0</v>
      </c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 s="4"/>
      <c r="BH113" s="4"/>
      <c r="BI113" s="4"/>
      <c r="BJ113" s="4"/>
      <c r="BK113" s="4"/>
      <c r="BL113" s="4"/>
      <c r="BN113" s="143"/>
    </row>
    <row r="114" spans="1:66" s="11" customFormat="1" ht="12" customHeight="1">
      <c r="A114" s="190">
        <v>13100433</v>
      </c>
      <c r="B114" s="185" t="str">
        <f t="shared" si="108"/>
        <v>13100433</v>
      </c>
      <c r="C114" s="179" t="s">
        <v>1825</v>
      </c>
      <c r="D114" s="180" t="s">
        <v>1724</v>
      </c>
      <c r="E114" s="180"/>
      <c r="F114" s="196">
        <v>44136</v>
      </c>
      <c r="G114" s="180"/>
      <c r="H114" s="182">
        <v>-22978346.620000001</v>
      </c>
      <c r="I114" s="182">
        <v>10388180.529999999</v>
      </c>
      <c r="J114" s="182">
        <v>7031991.4100000001</v>
      </c>
      <c r="K114" s="182">
        <v>-7252938.0999999996</v>
      </c>
      <c r="L114" s="182">
        <v>12397307.109999999</v>
      </c>
      <c r="M114" s="182">
        <v>5324993.3600000003</v>
      </c>
      <c r="N114" s="182">
        <v>7495571.7400000002</v>
      </c>
      <c r="O114" s="182">
        <v>8519734.6099999994</v>
      </c>
      <c r="P114" s="182">
        <v>6122810.9400000004</v>
      </c>
      <c r="Q114" s="182">
        <v>6668914.5</v>
      </c>
      <c r="R114" s="182">
        <v>5803983.7699999996</v>
      </c>
      <c r="S114" s="182">
        <v>-86285.51</v>
      </c>
      <c r="T114" s="182">
        <v>14271433</v>
      </c>
      <c r="U114" s="182"/>
      <c r="V114" s="182">
        <f t="shared" ref="V114" si="122">(H114+T114+SUM(I114:S114)*2)/24</f>
        <v>4838400.6291666655</v>
      </c>
      <c r="W114" s="209"/>
      <c r="X114" s="410"/>
      <c r="Y114" s="82">
        <f t="shared" si="117"/>
        <v>14271433</v>
      </c>
      <c r="Z114" s="325">
        <f t="shared" si="117"/>
        <v>0</v>
      </c>
      <c r="AA114" s="325">
        <f t="shared" si="117"/>
        <v>0</v>
      </c>
      <c r="AB114" s="326">
        <f t="shared" ref="AB114" si="123">T114-SUM(Y114:AA114)</f>
        <v>0</v>
      </c>
      <c r="AC114" s="312">
        <f t="shared" ref="AC114" si="124">T114-SUM(Y114:AA114)-AB114</f>
        <v>0</v>
      </c>
      <c r="AD114" s="325">
        <f t="shared" si="107"/>
        <v>0</v>
      </c>
      <c r="AE114" s="329">
        <f t="shared" si="103"/>
        <v>0</v>
      </c>
      <c r="AF114" s="326">
        <f t="shared" si="104"/>
        <v>0</v>
      </c>
      <c r="AG114" s="174">
        <f t="shared" ref="AG114" si="125">SUM(AD114:AF114)</f>
        <v>0</v>
      </c>
      <c r="AH114" s="312">
        <f t="shared" ref="AH114" si="126">AG114-AB114</f>
        <v>0</v>
      </c>
      <c r="AI114" s="324">
        <f t="shared" si="118"/>
        <v>4838400.6291666655</v>
      </c>
      <c r="AJ114" s="325">
        <f t="shared" si="118"/>
        <v>0</v>
      </c>
      <c r="AK114" s="325">
        <f t="shared" si="118"/>
        <v>0</v>
      </c>
      <c r="AL114" s="326">
        <f t="shared" ref="AL114" si="127">V114-SUM(AI114:AK114)</f>
        <v>0</v>
      </c>
      <c r="AM114" s="312">
        <f t="shared" ref="AM114" si="128">V114-SUM(AI114:AK114)-AL114</f>
        <v>0</v>
      </c>
      <c r="AN114" s="325">
        <f t="shared" si="105"/>
        <v>0</v>
      </c>
      <c r="AO114" s="325">
        <f t="shared" si="106"/>
        <v>0</v>
      </c>
      <c r="AP114" s="325">
        <f t="shared" si="101"/>
        <v>0</v>
      </c>
      <c r="AQ114" s="174">
        <f t="shared" ref="AQ114" si="129">SUM(AN114:AP114)</f>
        <v>0</v>
      </c>
      <c r="AR114" s="312">
        <f t="shared" ref="AR114" si="130">AQ114-AL114</f>
        <v>0</v>
      </c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N114" s="143"/>
    </row>
    <row r="115" spans="1:66" s="11" customFormat="1" ht="12" customHeight="1">
      <c r="A115" s="114">
        <v>13100543</v>
      </c>
      <c r="B115" s="74" t="str">
        <f t="shared" si="108"/>
        <v>13100543</v>
      </c>
      <c r="C115" s="62" t="s">
        <v>506</v>
      </c>
      <c r="D115" s="78" t="s">
        <v>1724</v>
      </c>
      <c r="E115" s="78"/>
      <c r="F115" s="62"/>
      <c r="G115" s="78"/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/>
      <c r="V115" s="63">
        <f t="shared" si="95"/>
        <v>0</v>
      </c>
      <c r="W115" s="69"/>
      <c r="X115" s="68"/>
      <c r="Y115" s="82">
        <f t="shared" si="117"/>
        <v>0</v>
      </c>
      <c r="Z115" s="325">
        <f t="shared" si="117"/>
        <v>0</v>
      </c>
      <c r="AA115" s="325">
        <f t="shared" si="117"/>
        <v>0</v>
      </c>
      <c r="AB115" s="326">
        <f t="shared" si="96"/>
        <v>0</v>
      </c>
      <c r="AC115" s="312">
        <f t="shared" si="97"/>
        <v>0</v>
      </c>
      <c r="AD115" s="325">
        <f t="shared" si="107"/>
        <v>0</v>
      </c>
      <c r="AE115" s="329">
        <f t="shared" si="103"/>
        <v>0</v>
      </c>
      <c r="AF115" s="326">
        <f t="shared" si="104"/>
        <v>0</v>
      </c>
      <c r="AG115" s="174">
        <f t="shared" si="119"/>
        <v>0</v>
      </c>
      <c r="AH115" s="312">
        <f t="shared" si="98"/>
        <v>0</v>
      </c>
      <c r="AI115" s="324">
        <f t="shared" si="118"/>
        <v>0</v>
      </c>
      <c r="AJ115" s="325">
        <f t="shared" si="118"/>
        <v>0</v>
      </c>
      <c r="AK115" s="325">
        <f t="shared" si="118"/>
        <v>0</v>
      </c>
      <c r="AL115" s="326">
        <f t="shared" si="99"/>
        <v>0</v>
      </c>
      <c r="AM115" s="312">
        <f t="shared" si="100"/>
        <v>0</v>
      </c>
      <c r="AN115" s="325">
        <f t="shared" si="105"/>
        <v>0</v>
      </c>
      <c r="AO115" s="325">
        <f t="shared" si="106"/>
        <v>0</v>
      </c>
      <c r="AP115" s="325">
        <f t="shared" si="101"/>
        <v>0</v>
      </c>
      <c r="AQ115" s="174">
        <f t="shared" si="120"/>
        <v>0</v>
      </c>
      <c r="AR115" s="312">
        <f t="shared" si="102"/>
        <v>0</v>
      </c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N115" s="143"/>
    </row>
    <row r="116" spans="1:66" s="11" customFormat="1" ht="12" customHeight="1">
      <c r="A116" s="114">
        <v>13100563</v>
      </c>
      <c r="B116" s="74" t="str">
        <f t="shared" si="108"/>
        <v>13100563</v>
      </c>
      <c r="C116" s="62" t="s">
        <v>740</v>
      </c>
      <c r="D116" s="78" t="s">
        <v>1724</v>
      </c>
      <c r="E116" s="78"/>
      <c r="F116" s="62"/>
      <c r="G116" s="78"/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/>
      <c r="V116" s="63">
        <f t="shared" si="95"/>
        <v>0</v>
      </c>
      <c r="W116" s="69"/>
      <c r="X116" s="68"/>
      <c r="Y116" s="82">
        <f t="shared" si="117"/>
        <v>0</v>
      </c>
      <c r="Z116" s="325">
        <f t="shared" si="117"/>
        <v>0</v>
      </c>
      <c r="AA116" s="325">
        <f t="shared" si="117"/>
        <v>0</v>
      </c>
      <c r="AB116" s="326">
        <f t="shared" si="96"/>
        <v>0</v>
      </c>
      <c r="AC116" s="312">
        <f t="shared" si="97"/>
        <v>0</v>
      </c>
      <c r="AD116" s="325">
        <f t="shared" si="107"/>
        <v>0</v>
      </c>
      <c r="AE116" s="329">
        <f t="shared" si="103"/>
        <v>0</v>
      </c>
      <c r="AF116" s="326">
        <f t="shared" si="104"/>
        <v>0</v>
      </c>
      <c r="AG116" s="174">
        <f t="shared" si="119"/>
        <v>0</v>
      </c>
      <c r="AH116" s="312">
        <f t="shared" si="98"/>
        <v>0</v>
      </c>
      <c r="AI116" s="324">
        <f t="shared" si="118"/>
        <v>0</v>
      </c>
      <c r="AJ116" s="325">
        <f t="shared" si="118"/>
        <v>0</v>
      </c>
      <c r="AK116" s="325">
        <f t="shared" si="118"/>
        <v>0</v>
      </c>
      <c r="AL116" s="326">
        <f t="shared" si="99"/>
        <v>0</v>
      </c>
      <c r="AM116" s="312">
        <f t="shared" si="100"/>
        <v>0</v>
      </c>
      <c r="AN116" s="325">
        <f t="shared" si="105"/>
        <v>0</v>
      </c>
      <c r="AO116" s="325">
        <f t="shared" si="106"/>
        <v>0</v>
      </c>
      <c r="AP116" s="325">
        <f t="shared" si="101"/>
        <v>0</v>
      </c>
      <c r="AQ116" s="174">
        <f t="shared" si="120"/>
        <v>0</v>
      </c>
      <c r="AR116" s="312">
        <f t="shared" si="102"/>
        <v>0</v>
      </c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N116" s="143"/>
    </row>
    <row r="117" spans="1:66" s="11" customFormat="1" ht="12" customHeight="1">
      <c r="A117" s="114">
        <v>13100573</v>
      </c>
      <c r="B117" s="74" t="str">
        <f t="shared" si="108"/>
        <v>13100573</v>
      </c>
      <c r="C117" s="62" t="s">
        <v>280</v>
      </c>
      <c r="D117" s="78" t="s">
        <v>1724</v>
      </c>
      <c r="E117" s="78"/>
      <c r="F117" s="62"/>
      <c r="G117" s="78"/>
      <c r="H117" s="63">
        <v>-1617.45</v>
      </c>
      <c r="I117" s="63">
        <v>-1608.58</v>
      </c>
      <c r="J117" s="63">
        <v>3219.95</v>
      </c>
      <c r="K117" s="63">
        <v>1455.29</v>
      </c>
      <c r="L117" s="63">
        <v>4615.7700000000004</v>
      </c>
      <c r="M117" s="63">
        <v>4621.25</v>
      </c>
      <c r="N117" s="63">
        <v>247.39</v>
      </c>
      <c r="O117" s="63">
        <v>2246.98</v>
      </c>
      <c r="P117" s="63">
        <v>3189.01</v>
      </c>
      <c r="Q117" s="63">
        <v>-220.3</v>
      </c>
      <c r="R117" s="63">
        <v>-2145.37</v>
      </c>
      <c r="S117" s="63">
        <v>1589.37</v>
      </c>
      <c r="T117" s="63">
        <v>-1426.9</v>
      </c>
      <c r="U117" s="63"/>
      <c r="V117" s="63">
        <f t="shared" si="95"/>
        <v>1307.3820833333332</v>
      </c>
      <c r="W117" s="69"/>
      <c r="X117" s="68"/>
      <c r="Y117" s="82">
        <f t="shared" si="117"/>
        <v>-1426.9</v>
      </c>
      <c r="Z117" s="325">
        <f t="shared" si="117"/>
        <v>0</v>
      </c>
      <c r="AA117" s="325">
        <f t="shared" si="117"/>
        <v>0</v>
      </c>
      <c r="AB117" s="326">
        <f t="shared" si="96"/>
        <v>0</v>
      </c>
      <c r="AC117" s="312">
        <f t="shared" si="97"/>
        <v>0</v>
      </c>
      <c r="AD117" s="325">
        <f t="shared" si="107"/>
        <v>0</v>
      </c>
      <c r="AE117" s="329">
        <f t="shared" si="103"/>
        <v>0</v>
      </c>
      <c r="AF117" s="326">
        <f t="shared" si="104"/>
        <v>0</v>
      </c>
      <c r="AG117" s="174">
        <f t="shared" si="119"/>
        <v>0</v>
      </c>
      <c r="AH117" s="312">
        <f t="shared" si="98"/>
        <v>0</v>
      </c>
      <c r="AI117" s="324">
        <f t="shared" si="118"/>
        <v>1307.3820833333332</v>
      </c>
      <c r="AJ117" s="325">
        <f t="shared" si="118"/>
        <v>0</v>
      </c>
      <c r="AK117" s="325">
        <f t="shared" si="118"/>
        <v>0</v>
      </c>
      <c r="AL117" s="326">
        <f t="shared" si="99"/>
        <v>0</v>
      </c>
      <c r="AM117" s="312">
        <f t="shared" si="100"/>
        <v>0</v>
      </c>
      <c r="AN117" s="325">
        <f t="shared" si="105"/>
        <v>0</v>
      </c>
      <c r="AO117" s="325">
        <f t="shared" si="106"/>
        <v>0</v>
      </c>
      <c r="AP117" s="325">
        <f t="shared" si="101"/>
        <v>0</v>
      </c>
      <c r="AQ117" s="174">
        <f t="shared" si="120"/>
        <v>0</v>
      </c>
      <c r="AR117" s="312">
        <f t="shared" si="102"/>
        <v>0</v>
      </c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N117" s="143"/>
    </row>
    <row r="118" spans="1:66" s="11" customFormat="1" ht="12" customHeight="1">
      <c r="A118" s="114">
        <v>13101003</v>
      </c>
      <c r="B118" s="74" t="str">
        <f t="shared" si="108"/>
        <v>13101003</v>
      </c>
      <c r="C118" s="62" t="s">
        <v>543</v>
      </c>
      <c r="D118" s="78" t="s">
        <v>1724</v>
      </c>
      <c r="E118" s="78"/>
      <c r="F118" s="62"/>
      <c r="G118" s="78"/>
      <c r="H118" s="63">
        <v>1607771.99</v>
      </c>
      <c r="I118" s="63">
        <v>6243361.1600000001</v>
      </c>
      <c r="J118" s="63">
        <v>4622972.84</v>
      </c>
      <c r="K118" s="63">
        <v>55265075.68</v>
      </c>
      <c r="L118" s="63">
        <v>11630198.99</v>
      </c>
      <c r="M118" s="63">
        <v>11711751.75</v>
      </c>
      <c r="N118" s="63">
        <v>5170160.2699999996</v>
      </c>
      <c r="O118" s="63">
        <v>4311940.72</v>
      </c>
      <c r="P118" s="63">
        <v>6404814.8099999996</v>
      </c>
      <c r="Q118" s="63">
        <v>4312665.3499999996</v>
      </c>
      <c r="R118" s="63">
        <v>4516612.22</v>
      </c>
      <c r="S118" s="63">
        <v>5887190.1399999997</v>
      </c>
      <c r="T118" s="63">
        <v>10549227.060000001</v>
      </c>
      <c r="U118" s="63"/>
      <c r="V118" s="63">
        <f t="shared" si="95"/>
        <v>10512936.954583334</v>
      </c>
      <c r="W118" s="69"/>
      <c r="X118" s="68"/>
      <c r="Y118" s="82">
        <f t="shared" si="117"/>
        <v>10549227.060000001</v>
      </c>
      <c r="Z118" s="325">
        <f t="shared" si="117"/>
        <v>0</v>
      </c>
      <c r="AA118" s="325">
        <f t="shared" si="117"/>
        <v>0</v>
      </c>
      <c r="AB118" s="326">
        <f t="shared" si="96"/>
        <v>0</v>
      </c>
      <c r="AC118" s="312">
        <f t="shared" si="97"/>
        <v>0</v>
      </c>
      <c r="AD118" s="325">
        <f t="shared" si="107"/>
        <v>0</v>
      </c>
      <c r="AE118" s="329">
        <f t="shared" si="103"/>
        <v>0</v>
      </c>
      <c r="AF118" s="326">
        <f t="shared" si="104"/>
        <v>0</v>
      </c>
      <c r="AG118" s="174">
        <f t="shared" si="119"/>
        <v>0</v>
      </c>
      <c r="AH118" s="312">
        <f t="shared" si="98"/>
        <v>0</v>
      </c>
      <c r="AI118" s="324">
        <f t="shared" si="118"/>
        <v>10512936.954583334</v>
      </c>
      <c r="AJ118" s="325">
        <f t="shared" si="118"/>
        <v>0</v>
      </c>
      <c r="AK118" s="325">
        <f t="shared" si="118"/>
        <v>0</v>
      </c>
      <c r="AL118" s="326">
        <f t="shared" si="99"/>
        <v>0</v>
      </c>
      <c r="AM118" s="312">
        <f t="shared" si="100"/>
        <v>0</v>
      </c>
      <c r="AN118" s="325">
        <f t="shared" si="105"/>
        <v>0</v>
      </c>
      <c r="AO118" s="325">
        <f t="shared" si="106"/>
        <v>0</v>
      </c>
      <c r="AP118" s="325">
        <f t="shared" si="101"/>
        <v>0</v>
      </c>
      <c r="AQ118" s="174">
        <f t="shared" si="120"/>
        <v>0</v>
      </c>
      <c r="AR118" s="312">
        <f t="shared" si="102"/>
        <v>0</v>
      </c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N118" s="143"/>
    </row>
    <row r="119" spans="1:66" s="11" customFormat="1" ht="12" customHeight="1">
      <c r="A119" s="114">
        <v>13101013</v>
      </c>
      <c r="B119" s="74" t="str">
        <f t="shared" si="108"/>
        <v>13101013</v>
      </c>
      <c r="C119" s="62" t="s">
        <v>544</v>
      </c>
      <c r="D119" s="78" t="s">
        <v>1724</v>
      </c>
      <c r="E119" s="78"/>
      <c r="F119" s="62"/>
      <c r="G119" s="78"/>
      <c r="H119" s="63">
        <v>-204847.46</v>
      </c>
      <c r="I119" s="63">
        <v>15864.48</v>
      </c>
      <c r="J119" s="63">
        <v>15864.48</v>
      </c>
      <c r="K119" s="63">
        <v>-3000</v>
      </c>
      <c r="L119" s="63">
        <v>505080.52</v>
      </c>
      <c r="M119" s="63">
        <v>0</v>
      </c>
      <c r="N119" s="63">
        <v>0</v>
      </c>
      <c r="O119" s="63">
        <v>298145.89</v>
      </c>
      <c r="P119" s="63">
        <v>-368836.74</v>
      </c>
      <c r="Q119" s="63">
        <v>0</v>
      </c>
      <c r="R119" s="63">
        <v>0</v>
      </c>
      <c r="S119" s="63">
        <v>-50.91</v>
      </c>
      <c r="T119" s="63">
        <v>596101.18999999994</v>
      </c>
      <c r="U119" s="63"/>
      <c r="V119" s="63">
        <f t="shared" si="95"/>
        <v>54891.215416666666</v>
      </c>
      <c r="W119" s="69"/>
      <c r="X119" s="68"/>
      <c r="Y119" s="82">
        <f t="shared" si="117"/>
        <v>596101.18999999994</v>
      </c>
      <c r="Z119" s="325">
        <f t="shared" si="117"/>
        <v>0</v>
      </c>
      <c r="AA119" s="325">
        <f t="shared" si="117"/>
        <v>0</v>
      </c>
      <c r="AB119" s="326">
        <f t="shared" si="96"/>
        <v>0</v>
      </c>
      <c r="AC119" s="312">
        <f t="shared" si="97"/>
        <v>0</v>
      </c>
      <c r="AD119" s="325">
        <f t="shared" si="107"/>
        <v>0</v>
      </c>
      <c r="AE119" s="329">
        <f t="shared" si="103"/>
        <v>0</v>
      </c>
      <c r="AF119" s="326">
        <f t="shared" si="104"/>
        <v>0</v>
      </c>
      <c r="AG119" s="174">
        <f t="shared" si="119"/>
        <v>0</v>
      </c>
      <c r="AH119" s="312">
        <f t="shared" si="98"/>
        <v>0</v>
      </c>
      <c r="AI119" s="324">
        <f t="shared" si="118"/>
        <v>54891.215416666666</v>
      </c>
      <c r="AJ119" s="325">
        <f t="shared" si="118"/>
        <v>0</v>
      </c>
      <c r="AK119" s="325">
        <f t="shared" si="118"/>
        <v>0</v>
      </c>
      <c r="AL119" s="326">
        <f t="shared" si="99"/>
        <v>0</v>
      </c>
      <c r="AM119" s="312">
        <f t="shared" si="100"/>
        <v>0</v>
      </c>
      <c r="AN119" s="325">
        <f t="shared" si="105"/>
        <v>0</v>
      </c>
      <c r="AO119" s="325">
        <f t="shared" si="106"/>
        <v>0</v>
      </c>
      <c r="AP119" s="325">
        <f t="shared" si="101"/>
        <v>0</v>
      </c>
      <c r="AQ119" s="174">
        <f t="shared" si="120"/>
        <v>0</v>
      </c>
      <c r="AR119" s="312">
        <f t="shared" si="102"/>
        <v>0</v>
      </c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N119" s="143"/>
    </row>
    <row r="120" spans="1:66" s="11" customFormat="1" ht="12" customHeight="1">
      <c r="A120" s="114">
        <v>13101023</v>
      </c>
      <c r="B120" s="74" t="str">
        <f t="shared" si="108"/>
        <v>13101023</v>
      </c>
      <c r="C120" s="62" t="s">
        <v>545</v>
      </c>
      <c r="D120" s="78" t="s">
        <v>1724</v>
      </c>
      <c r="E120" s="78"/>
      <c r="F120" s="62"/>
      <c r="G120" s="78"/>
      <c r="H120" s="63">
        <v>31113266.48</v>
      </c>
      <c r="I120" s="63">
        <v>37008554.049999997</v>
      </c>
      <c r="J120" s="63">
        <v>34610518.670000002</v>
      </c>
      <c r="K120" s="63">
        <v>64723062.780000001</v>
      </c>
      <c r="L120" s="63">
        <v>52891521.130000003</v>
      </c>
      <c r="M120" s="63">
        <v>26238435.41</v>
      </c>
      <c r="N120" s="63">
        <v>32644718.140000001</v>
      </c>
      <c r="O120" s="63">
        <v>22809842.199999999</v>
      </c>
      <c r="P120" s="63">
        <v>7631090.0199999996</v>
      </c>
      <c r="Q120" s="63">
        <v>27064766.390000001</v>
      </c>
      <c r="R120" s="63">
        <v>12397070.689999999</v>
      </c>
      <c r="S120" s="63">
        <v>4959109.42</v>
      </c>
      <c r="T120" s="63">
        <v>69579341.930000007</v>
      </c>
      <c r="U120" s="63"/>
      <c r="V120" s="63">
        <f t="shared" si="95"/>
        <v>31110416.092083331</v>
      </c>
      <c r="W120" s="69"/>
      <c r="X120" s="68"/>
      <c r="Y120" s="82">
        <f t="shared" ref="Y120:AA140" si="131">IF($D120=Y$5,$T120,0)</f>
        <v>69579341.930000007</v>
      </c>
      <c r="Z120" s="325">
        <f t="shared" si="131"/>
        <v>0</v>
      </c>
      <c r="AA120" s="325">
        <f t="shared" si="131"/>
        <v>0</v>
      </c>
      <c r="AB120" s="326">
        <f t="shared" si="96"/>
        <v>0</v>
      </c>
      <c r="AC120" s="312">
        <f t="shared" si="97"/>
        <v>0</v>
      </c>
      <c r="AD120" s="325">
        <f t="shared" si="107"/>
        <v>0</v>
      </c>
      <c r="AE120" s="329">
        <f t="shared" si="103"/>
        <v>0</v>
      </c>
      <c r="AF120" s="326">
        <f t="shared" si="104"/>
        <v>0</v>
      </c>
      <c r="AG120" s="174">
        <f t="shared" si="119"/>
        <v>0</v>
      </c>
      <c r="AH120" s="312">
        <f t="shared" si="98"/>
        <v>0</v>
      </c>
      <c r="AI120" s="324">
        <f t="shared" ref="AI120:AK140" si="132">IF($D120=AI$5,$V120,0)</f>
        <v>31110416.092083331</v>
      </c>
      <c r="AJ120" s="325">
        <f t="shared" si="132"/>
        <v>0</v>
      </c>
      <c r="AK120" s="325">
        <f t="shared" si="132"/>
        <v>0</v>
      </c>
      <c r="AL120" s="326">
        <f t="shared" si="99"/>
        <v>0</v>
      </c>
      <c r="AM120" s="312">
        <f t="shared" si="100"/>
        <v>0</v>
      </c>
      <c r="AN120" s="325">
        <f t="shared" si="105"/>
        <v>0</v>
      </c>
      <c r="AO120" s="325">
        <f t="shared" si="106"/>
        <v>0</v>
      </c>
      <c r="AP120" s="325">
        <f t="shared" si="101"/>
        <v>0</v>
      </c>
      <c r="AQ120" s="174">
        <f t="shared" si="120"/>
        <v>0</v>
      </c>
      <c r="AR120" s="312">
        <f t="shared" si="102"/>
        <v>0</v>
      </c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N120" s="143"/>
    </row>
    <row r="121" spans="1:66" s="11" customFormat="1" ht="12" customHeight="1">
      <c r="A121" s="114">
        <v>13101033</v>
      </c>
      <c r="B121" s="74" t="str">
        <f t="shared" si="108"/>
        <v>13101033</v>
      </c>
      <c r="C121" s="62" t="s">
        <v>546</v>
      </c>
      <c r="D121" s="78" t="s">
        <v>1724</v>
      </c>
      <c r="E121" s="78"/>
      <c r="F121" s="62"/>
      <c r="G121" s="78"/>
      <c r="H121" s="63">
        <v>959.19</v>
      </c>
      <c r="I121" s="63">
        <v>403324.45</v>
      </c>
      <c r="J121" s="63">
        <v>497551.53</v>
      </c>
      <c r="K121" s="63">
        <v>189636.97</v>
      </c>
      <c r="L121" s="63">
        <v>158383.29999999999</v>
      </c>
      <c r="M121" s="63">
        <v>445887.92</v>
      </c>
      <c r="N121" s="63">
        <v>194164.77</v>
      </c>
      <c r="O121" s="63">
        <v>125449.17</v>
      </c>
      <c r="P121" s="63">
        <v>144325.66</v>
      </c>
      <c r="Q121" s="63">
        <v>228079.9</v>
      </c>
      <c r="R121" s="63">
        <v>191348.66</v>
      </c>
      <c r="S121" s="63">
        <v>624476.55000000005</v>
      </c>
      <c r="T121" s="63">
        <v>288962.49</v>
      </c>
      <c r="U121" s="63"/>
      <c r="V121" s="63">
        <f t="shared" si="95"/>
        <v>278965.81</v>
      </c>
      <c r="W121" s="69"/>
      <c r="X121" s="68"/>
      <c r="Y121" s="82">
        <f t="shared" si="131"/>
        <v>288962.49</v>
      </c>
      <c r="Z121" s="325">
        <f t="shared" si="131"/>
        <v>0</v>
      </c>
      <c r="AA121" s="325">
        <f t="shared" si="131"/>
        <v>0</v>
      </c>
      <c r="AB121" s="326">
        <f t="shared" si="96"/>
        <v>0</v>
      </c>
      <c r="AC121" s="312">
        <f t="shared" si="97"/>
        <v>0</v>
      </c>
      <c r="AD121" s="325">
        <f t="shared" si="107"/>
        <v>0</v>
      </c>
      <c r="AE121" s="329">
        <f t="shared" si="103"/>
        <v>0</v>
      </c>
      <c r="AF121" s="326">
        <f t="shared" si="104"/>
        <v>0</v>
      </c>
      <c r="AG121" s="174">
        <f t="shared" si="119"/>
        <v>0</v>
      </c>
      <c r="AH121" s="312">
        <f t="shared" si="98"/>
        <v>0</v>
      </c>
      <c r="AI121" s="324">
        <f t="shared" si="132"/>
        <v>278965.81</v>
      </c>
      <c r="AJ121" s="325">
        <f t="shared" si="132"/>
        <v>0</v>
      </c>
      <c r="AK121" s="325">
        <f t="shared" si="132"/>
        <v>0</v>
      </c>
      <c r="AL121" s="326">
        <f t="shared" si="99"/>
        <v>0</v>
      </c>
      <c r="AM121" s="312">
        <f t="shared" si="100"/>
        <v>0</v>
      </c>
      <c r="AN121" s="325">
        <f t="shared" si="105"/>
        <v>0</v>
      </c>
      <c r="AO121" s="325">
        <f t="shared" si="106"/>
        <v>0</v>
      </c>
      <c r="AP121" s="325">
        <f t="shared" si="101"/>
        <v>0</v>
      </c>
      <c r="AQ121" s="174">
        <f t="shared" si="120"/>
        <v>0</v>
      </c>
      <c r="AR121" s="312">
        <f t="shared" si="102"/>
        <v>0</v>
      </c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N121" s="143"/>
    </row>
    <row r="122" spans="1:66" s="11" customFormat="1" ht="12" customHeight="1">
      <c r="A122" s="114">
        <v>13101053</v>
      </c>
      <c r="B122" s="74" t="str">
        <f t="shared" si="108"/>
        <v>13101053</v>
      </c>
      <c r="C122" s="62" t="s">
        <v>1687</v>
      </c>
      <c r="D122" s="78" t="s">
        <v>1724</v>
      </c>
      <c r="E122" s="78"/>
      <c r="F122" s="408">
        <v>43891</v>
      </c>
      <c r="G122" s="78"/>
      <c r="H122" s="63">
        <v>0</v>
      </c>
      <c r="I122" s="63">
        <v>-2.2999999999999998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/>
      <c r="V122" s="63">
        <f t="shared" si="95"/>
        <v>-0.19166666666666665</v>
      </c>
      <c r="W122" s="69"/>
      <c r="X122" s="338"/>
      <c r="Y122" s="82">
        <f t="shared" si="131"/>
        <v>0</v>
      </c>
      <c r="Z122" s="325">
        <f t="shared" si="131"/>
        <v>0</v>
      </c>
      <c r="AA122" s="325">
        <f t="shared" si="131"/>
        <v>0</v>
      </c>
      <c r="AB122" s="326">
        <f t="shared" si="96"/>
        <v>0</v>
      </c>
      <c r="AC122" s="312">
        <f t="shared" si="97"/>
        <v>0</v>
      </c>
      <c r="AD122" s="325">
        <f t="shared" si="107"/>
        <v>0</v>
      </c>
      <c r="AE122" s="329">
        <f t="shared" si="103"/>
        <v>0</v>
      </c>
      <c r="AF122" s="326">
        <f t="shared" si="104"/>
        <v>0</v>
      </c>
      <c r="AG122" s="174">
        <f t="shared" si="119"/>
        <v>0</v>
      </c>
      <c r="AH122" s="312">
        <f t="shared" si="98"/>
        <v>0</v>
      </c>
      <c r="AI122" s="324">
        <f t="shared" si="132"/>
        <v>-0.19166666666666665</v>
      </c>
      <c r="AJ122" s="325">
        <f t="shared" si="132"/>
        <v>0</v>
      </c>
      <c r="AK122" s="325">
        <f t="shared" si="132"/>
        <v>0</v>
      </c>
      <c r="AL122" s="326">
        <f t="shared" si="99"/>
        <v>0</v>
      </c>
      <c r="AM122" s="312">
        <f t="shared" si="100"/>
        <v>0</v>
      </c>
      <c r="AN122" s="325">
        <f t="shared" si="105"/>
        <v>0</v>
      </c>
      <c r="AO122" s="325">
        <f t="shared" si="106"/>
        <v>0</v>
      </c>
      <c r="AP122" s="325">
        <f t="shared" si="101"/>
        <v>0</v>
      </c>
      <c r="AQ122" s="174">
        <f t="shared" ref="AQ122" si="133">SUM(AN122:AP122)</f>
        <v>0</v>
      </c>
      <c r="AR122" s="312">
        <f t="shared" si="102"/>
        <v>0</v>
      </c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 s="4"/>
      <c r="BH122" s="4"/>
      <c r="BI122" s="4"/>
      <c r="BJ122" s="4"/>
      <c r="BK122" s="4"/>
      <c r="BL122" s="4"/>
      <c r="BN122" s="143"/>
    </row>
    <row r="123" spans="1:66" s="11" customFormat="1" ht="12" customHeight="1">
      <c r="A123" s="114">
        <v>13101093</v>
      </c>
      <c r="B123" s="74" t="str">
        <f t="shared" si="108"/>
        <v>13101093</v>
      </c>
      <c r="C123" s="62" t="s">
        <v>559</v>
      </c>
      <c r="D123" s="78" t="s">
        <v>1724</v>
      </c>
      <c r="E123" s="78"/>
      <c r="F123" s="62"/>
      <c r="G123" s="78"/>
      <c r="H123" s="63">
        <v>0</v>
      </c>
      <c r="I123" s="63">
        <v>-1042.6400000000001</v>
      </c>
      <c r="J123" s="63">
        <v>0</v>
      </c>
      <c r="K123" s="63">
        <v>0</v>
      </c>
      <c r="L123" s="63">
        <v>365901.15</v>
      </c>
      <c r="M123" s="63">
        <v>0</v>
      </c>
      <c r="N123" s="63">
        <v>-6881.02</v>
      </c>
      <c r="O123" s="63">
        <v>-120</v>
      </c>
      <c r="P123" s="63">
        <v>-120</v>
      </c>
      <c r="Q123" s="63">
        <v>0</v>
      </c>
      <c r="R123" s="63">
        <v>-5000</v>
      </c>
      <c r="S123" s="63">
        <v>-200</v>
      </c>
      <c r="T123" s="63">
        <v>0</v>
      </c>
      <c r="U123" s="63"/>
      <c r="V123" s="63">
        <f t="shared" si="95"/>
        <v>29378.124166666665</v>
      </c>
      <c r="W123" s="69"/>
      <c r="X123" s="68"/>
      <c r="Y123" s="82">
        <f t="shared" si="131"/>
        <v>0</v>
      </c>
      <c r="Z123" s="325">
        <f t="shared" si="131"/>
        <v>0</v>
      </c>
      <c r="AA123" s="325">
        <f t="shared" si="131"/>
        <v>0</v>
      </c>
      <c r="AB123" s="326">
        <f t="shared" si="96"/>
        <v>0</v>
      </c>
      <c r="AC123" s="312">
        <f t="shared" si="97"/>
        <v>0</v>
      </c>
      <c r="AD123" s="325">
        <f t="shared" si="107"/>
        <v>0</v>
      </c>
      <c r="AE123" s="329">
        <f t="shared" si="103"/>
        <v>0</v>
      </c>
      <c r="AF123" s="326">
        <f t="shared" si="104"/>
        <v>0</v>
      </c>
      <c r="AG123" s="174">
        <f t="shared" si="119"/>
        <v>0</v>
      </c>
      <c r="AH123" s="312">
        <f t="shared" si="98"/>
        <v>0</v>
      </c>
      <c r="AI123" s="324">
        <f t="shared" si="132"/>
        <v>29378.124166666665</v>
      </c>
      <c r="AJ123" s="325">
        <f t="shared" si="132"/>
        <v>0</v>
      </c>
      <c r="AK123" s="325">
        <f t="shared" si="132"/>
        <v>0</v>
      </c>
      <c r="AL123" s="326">
        <f t="shared" si="99"/>
        <v>0</v>
      </c>
      <c r="AM123" s="312">
        <f t="shared" si="100"/>
        <v>0</v>
      </c>
      <c r="AN123" s="325">
        <f t="shared" si="105"/>
        <v>0</v>
      </c>
      <c r="AO123" s="325">
        <f t="shared" si="106"/>
        <v>0</v>
      </c>
      <c r="AP123" s="325">
        <f t="shared" si="101"/>
        <v>0</v>
      </c>
      <c r="AQ123" s="174">
        <f t="shared" si="120"/>
        <v>0</v>
      </c>
      <c r="AR123" s="312">
        <f t="shared" si="102"/>
        <v>0</v>
      </c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N123" s="143"/>
    </row>
    <row r="124" spans="1:66" s="11" customFormat="1" ht="12" customHeight="1">
      <c r="A124" s="114">
        <v>13101113</v>
      </c>
      <c r="B124" s="74" t="str">
        <f t="shared" si="108"/>
        <v>13101113</v>
      </c>
      <c r="C124" s="62" t="s">
        <v>741</v>
      </c>
      <c r="D124" s="78" t="s">
        <v>1724</v>
      </c>
      <c r="E124" s="78"/>
      <c r="F124" s="62"/>
      <c r="G124" s="78"/>
      <c r="H124" s="63">
        <v>-9659536.9000000004</v>
      </c>
      <c r="I124" s="63">
        <v>-10416949.359999999</v>
      </c>
      <c r="J124" s="63">
        <v>-16460681.779999999</v>
      </c>
      <c r="K124" s="63">
        <v>-3791779.48</v>
      </c>
      <c r="L124" s="63">
        <v>-46820691.100000001</v>
      </c>
      <c r="M124" s="63">
        <v>-8602291.6799999997</v>
      </c>
      <c r="N124" s="63">
        <v>-7500783.5</v>
      </c>
      <c r="O124" s="63">
        <v>-15996950.199999999</v>
      </c>
      <c r="P124" s="63">
        <v>-5085556.3</v>
      </c>
      <c r="Q124" s="63">
        <v>-4545385.9000000004</v>
      </c>
      <c r="R124" s="63">
        <v>-37999713.189999998</v>
      </c>
      <c r="S124" s="63">
        <v>-7228774.8799999999</v>
      </c>
      <c r="T124" s="63">
        <v>-9032065.3699999992</v>
      </c>
      <c r="U124" s="63"/>
      <c r="V124" s="63">
        <f t="shared" si="95"/>
        <v>-14482946.542083332</v>
      </c>
      <c r="W124" s="69"/>
      <c r="X124" s="68"/>
      <c r="Y124" s="82">
        <f t="shared" si="131"/>
        <v>-9032065.3699999992</v>
      </c>
      <c r="Z124" s="325">
        <f t="shared" si="131"/>
        <v>0</v>
      </c>
      <c r="AA124" s="325">
        <f t="shared" si="131"/>
        <v>0</v>
      </c>
      <c r="AB124" s="326">
        <f t="shared" si="96"/>
        <v>0</v>
      </c>
      <c r="AC124" s="312">
        <f t="shared" si="97"/>
        <v>0</v>
      </c>
      <c r="AD124" s="325">
        <f t="shared" si="107"/>
        <v>0</v>
      </c>
      <c r="AE124" s="329">
        <f t="shared" si="103"/>
        <v>0</v>
      </c>
      <c r="AF124" s="326">
        <f t="shared" si="104"/>
        <v>0</v>
      </c>
      <c r="AG124" s="174">
        <f t="shared" si="119"/>
        <v>0</v>
      </c>
      <c r="AH124" s="312">
        <f t="shared" si="98"/>
        <v>0</v>
      </c>
      <c r="AI124" s="324">
        <f t="shared" si="132"/>
        <v>-14482946.542083332</v>
      </c>
      <c r="AJ124" s="325">
        <f t="shared" si="132"/>
        <v>0</v>
      </c>
      <c r="AK124" s="325">
        <f t="shared" si="132"/>
        <v>0</v>
      </c>
      <c r="AL124" s="326">
        <f t="shared" si="99"/>
        <v>0</v>
      </c>
      <c r="AM124" s="312">
        <f t="shared" si="100"/>
        <v>0</v>
      </c>
      <c r="AN124" s="325">
        <f t="shared" si="105"/>
        <v>0</v>
      </c>
      <c r="AO124" s="325">
        <f t="shared" si="106"/>
        <v>0</v>
      </c>
      <c r="AP124" s="325">
        <f t="shared" si="101"/>
        <v>0</v>
      </c>
      <c r="AQ124" s="174">
        <f t="shared" si="120"/>
        <v>0</v>
      </c>
      <c r="AR124" s="312">
        <f t="shared" si="102"/>
        <v>0</v>
      </c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N124" s="143"/>
    </row>
    <row r="125" spans="1:66" s="11" customFormat="1" ht="12" customHeight="1">
      <c r="A125" s="114">
        <v>13101123</v>
      </c>
      <c r="B125" s="74" t="str">
        <f t="shared" si="108"/>
        <v>13101123</v>
      </c>
      <c r="C125" s="62" t="s">
        <v>61</v>
      </c>
      <c r="D125" s="78" t="s">
        <v>1724</v>
      </c>
      <c r="E125" s="78"/>
      <c r="F125" s="62"/>
      <c r="G125" s="78"/>
      <c r="H125" s="63">
        <v>-3113402.74</v>
      </c>
      <c r="I125" s="63">
        <v>-4219952.24</v>
      </c>
      <c r="J125" s="63">
        <v>-3555895</v>
      </c>
      <c r="K125" s="63">
        <v>-3661900</v>
      </c>
      <c r="L125" s="63">
        <v>-4154362.85</v>
      </c>
      <c r="M125" s="63">
        <v>-3490273.41</v>
      </c>
      <c r="N125" s="63">
        <v>-3694062.31</v>
      </c>
      <c r="O125" s="63">
        <v>-3425410.92</v>
      </c>
      <c r="P125" s="63">
        <v>-4658565.92</v>
      </c>
      <c r="Q125" s="63">
        <v>-6272217.1799999997</v>
      </c>
      <c r="R125" s="63">
        <v>-3398100.83</v>
      </c>
      <c r="S125" s="63">
        <v>-2732329.79</v>
      </c>
      <c r="T125" s="63">
        <v>-2534902.2200000002</v>
      </c>
      <c r="U125" s="63"/>
      <c r="V125" s="63">
        <f t="shared" si="95"/>
        <v>-3840601.9108333327</v>
      </c>
      <c r="W125" s="69"/>
      <c r="X125" s="68"/>
      <c r="Y125" s="82">
        <f t="shared" si="131"/>
        <v>-2534902.2200000002</v>
      </c>
      <c r="Z125" s="325">
        <f t="shared" si="131"/>
        <v>0</v>
      </c>
      <c r="AA125" s="325">
        <f t="shared" si="131"/>
        <v>0</v>
      </c>
      <c r="AB125" s="326">
        <f t="shared" si="96"/>
        <v>0</v>
      </c>
      <c r="AC125" s="312">
        <f t="shared" si="97"/>
        <v>0</v>
      </c>
      <c r="AD125" s="325">
        <f t="shared" si="107"/>
        <v>0</v>
      </c>
      <c r="AE125" s="329">
        <f t="shared" si="103"/>
        <v>0</v>
      </c>
      <c r="AF125" s="326">
        <f t="shared" si="104"/>
        <v>0</v>
      </c>
      <c r="AG125" s="174">
        <f t="shared" si="119"/>
        <v>0</v>
      </c>
      <c r="AH125" s="312">
        <f t="shared" si="98"/>
        <v>0</v>
      </c>
      <c r="AI125" s="324">
        <f t="shared" si="132"/>
        <v>-3840601.9108333327</v>
      </c>
      <c r="AJ125" s="325">
        <f t="shared" si="132"/>
        <v>0</v>
      </c>
      <c r="AK125" s="325">
        <f t="shared" si="132"/>
        <v>0</v>
      </c>
      <c r="AL125" s="326">
        <f t="shared" si="99"/>
        <v>0</v>
      </c>
      <c r="AM125" s="312">
        <f t="shared" si="100"/>
        <v>0</v>
      </c>
      <c r="AN125" s="325">
        <f t="shared" si="105"/>
        <v>0</v>
      </c>
      <c r="AO125" s="325">
        <f t="shared" si="106"/>
        <v>0</v>
      </c>
      <c r="AP125" s="325">
        <f t="shared" si="101"/>
        <v>0</v>
      </c>
      <c r="AQ125" s="174">
        <f t="shared" si="120"/>
        <v>0</v>
      </c>
      <c r="AR125" s="312">
        <f t="shared" si="102"/>
        <v>0</v>
      </c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N125" s="143"/>
    </row>
    <row r="126" spans="1:66" s="11" customFormat="1" ht="12" customHeight="1">
      <c r="A126" s="114">
        <v>13101133</v>
      </c>
      <c r="B126" s="74" t="str">
        <f t="shared" si="108"/>
        <v>13101133</v>
      </c>
      <c r="C126" s="62" t="s">
        <v>157</v>
      </c>
      <c r="D126" s="78" t="s">
        <v>1724</v>
      </c>
      <c r="E126" s="78"/>
      <c r="F126" s="62"/>
      <c r="G126" s="78"/>
      <c r="H126" s="63">
        <v>-1309401.08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34.54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/>
      <c r="V126" s="63">
        <f t="shared" si="95"/>
        <v>-54555.5</v>
      </c>
      <c r="W126" s="69"/>
      <c r="X126" s="68"/>
      <c r="Y126" s="82">
        <f t="shared" si="131"/>
        <v>0</v>
      </c>
      <c r="Z126" s="325">
        <f t="shared" si="131"/>
        <v>0</v>
      </c>
      <c r="AA126" s="325">
        <f t="shared" si="131"/>
        <v>0</v>
      </c>
      <c r="AB126" s="326">
        <f t="shared" si="96"/>
        <v>0</v>
      </c>
      <c r="AC126" s="312">
        <f t="shared" si="97"/>
        <v>0</v>
      </c>
      <c r="AD126" s="325">
        <f t="shared" si="107"/>
        <v>0</v>
      </c>
      <c r="AE126" s="329">
        <f t="shared" si="103"/>
        <v>0</v>
      </c>
      <c r="AF126" s="326">
        <f t="shared" si="104"/>
        <v>0</v>
      </c>
      <c r="AG126" s="174">
        <f t="shared" si="119"/>
        <v>0</v>
      </c>
      <c r="AH126" s="312">
        <f t="shared" si="98"/>
        <v>0</v>
      </c>
      <c r="AI126" s="324">
        <f t="shared" si="132"/>
        <v>-54555.5</v>
      </c>
      <c r="AJ126" s="325">
        <f t="shared" si="132"/>
        <v>0</v>
      </c>
      <c r="AK126" s="325">
        <f t="shared" si="132"/>
        <v>0</v>
      </c>
      <c r="AL126" s="326">
        <f t="shared" si="99"/>
        <v>0</v>
      </c>
      <c r="AM126" s="312">
        <f t="shared" si="100"/>
        <v>0</v>
      </c>
      <c r="AN126" s="325">
        <f t="shared" si="105"/>
        <v>0</v>
      </c>
      <c r="AO126" s="325">
        <f t="shared" si="106"/>
        <v>0</v>
      </c>
      <c r="AP126" s="325">
        <f t="shared" si="101"/>
        <v>0</v>
      </c>
      <c r="AQ126" s="174">
        <f t="shared" si="120"/>
        <v>0</v>
      </c>
      <c r="AR126" s="312">
        <f t="shared" si="102"/>
        <v>0</v>
      </c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N126" s="143"/>
    </row>
    <row r="127" spans="1:66" s="11" customFormat="1" ht="12" customHeight="1">
      <c r="A127" s="114">
        <v>13101163</v>
      </c>
      <c r="B127" s="74" t="str">
        <f t="shared" si="108"/>
        <v>13101163</v>
      </c>
      <c r="C127" s="62" t="s">
        <v>658</v>
      </c>
      <c r="D127" s="78" t="s">
        <v>1724</v>
      </c>
      <c r="E127" s="78"/>
      <c r="F127" s="62"/>
      <c r="G127" s="78"/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/>
      <c r="V127" s="63">
        <f t="shared" si="95"/>
        <v>0</v>
      </c>
      <c r="W127" s="69"/>
      <c r="X127" s="68"/>
      <c r="Y127" s="82">
        <f t="shared" si="131"/>
        <v>0</v>
      </c>
      <c r="Z127" s="325">
        <f t="shared" si="131"/>
        <v>0</v>
      </c>
      <c r="AA127" s="325">
        <f t="shared" si="131"/>
        <v>0</v>
      </c>
      <c r="AB127" s="326">
        <f t="shared" si="96"/>
        <v>0</v>
      </c>
      <c r="AC127" s="312">
        <f t="shared" si="97"/>
        <v>0</v>
      </c>
      <c r="AD127" s="325">
        <f t="shared" si="107"/>
        <v>0</v>
      </c>
      <c r="AE127" s="329">
        <f t="shared" si="103"/>
        <v>0</v>
      </c>
      <c r="AF127" s="326">
        <f t="shared" si="104"/>
        <v>0</v>
      </c>
      <c r="AG127" s="174">
        <f t="shared" si="119"/>
        <v>0</v>
      </c>
      <c r="AH127" s="312">
        <f t="shared" si="98"/>
        <v>0</v>
      </c>
      <c r="AI127" s="324">
        <f t="shared" si="132"/>
        <v>0</v>
      </c>
      <c r="AJ127" s="325">
        <f t="shared" si="132"/>
        <v>0</v>
      </c>
      <c r="AK127" s="325">
        <f t="shared" si="132"/>
        <v>0</v>
      </c>
      <c r="AL127" s="326">
        <f t="shared" si="99"/>
        <v>0</v>
      </c>
      <c r="AM127" s="312">
        <f t="shared" si="100"/>
        <v>0</v>
      </c>
      <c r="AN127" s="325">
        <f t="shared" si="105"/>
        <v>0</v>
      </c>
      <c r="AO127" s="325">
        <f t="shared" si="106"/>
        <v>0</v>
      </c>
      <c r="AP127" s="325">
        <f t="shared" si="101"/>
        <v>0</v>
      </c>
      <c r="AQ127" s="174">
        <f t="shared" si="120"/>
        <v>0</v>
      </c>
      <c r="AR127" s="312">
        <f t="shared" si="102"/>
        <v>0</v>
      </c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N127" s="143"/>
    </row>
    <row r="128" spans="1:66" s="11" customFormat="1" ht="12" customHeight="1">
      <c r="A128" s="114">
        <v>13101183</v>
      </c>
      <c r="B128" s="74" t="str">
        <f t="shared" si="108"/>
        <v>13101183</v>
      </c>
      <c r="C128" s="62" t="s">
        <v>518</v>
      </c>
      <c r="D128" s="78" t="s">
        <v>1724</v>
      </c>
      <c r="E128" s="78"/>
      <c r="F128" s="62"/>
      <c r="G128" s="78"/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/>
      <c r="V128" s="63">
        <f t="shared" si="95"/>
        <v>0</v>
      </c>
      <c r="W128" s="69"/>
      <c r="X128" s="68"/>
      <c r="Y128" s="82">
        <f t="shared" si="131"/>
        <v>0</v>
      </c>
      <c r="Z128" s="325">
        <f t="shared" si="131"/>
        <v>0</v>
      </c>
      <c r="AA128" s="325">
        <f t="shared" si="131"/>
        <v>0</v>
      </c>
      <c r="AB128" s="326">
        <f t="shared" si="96"/>
        <v>0</v>
      </c>
      <c r="AC128" s="312">
        <f t="shared" si="97"/>
        <v>0</v>
      </c>
      <c r="AD128" s="325">
        <f t="shared" si="107"/>
        <v>0</v>
      </c>
      <c r="AE128" s="329">
        <f t="shared" si="103"/>
        <v>0</v>
      </c>
      <c r="AF128" s="326">
        <f t="shared" si="104"/>
        <v>0</v>
      </c>
      <c r="AG128" s="174">
        <f t="shared" si="119"/>
        <v>0</v>
      </c>
      <c r="AH128" s="312">
        <f t="shared" si="98"/>
        <v>0</v>
      </c>
      <c r="AI128" s="324">
        <f t="shared" si="132"/>
        <v>0</v>
      </c>
      <c r="AJ128" s="325">
        <f t="shared" si="132"/>
        <v>0</v>
      </c>
      <c r="AK128" s="325">
        <f t="shared" si="132"/>
        <v>0</v>
      </c>
      <c r="AL128" s="326">
        <f t="shared" si="99"/>
        <v>0</v>
      </c>
      <c r="AM128" s="312">
        <f t="shared" si="100"/>
        <v>0</v>
      </c>
      <c r="AN128" s="325">
        <f t="shared" si="105"/>
        <v>0</v>
      </c>
      <c r="AO128" s="325">
        <f t="shared" si="106"/>
        <v>0</v>
      </c>
      <c r="AP128" s="325">
        <f t="shared" si="101"/>
        <v>0</v>
      </c>
      <c r="AQ128" s="174">
        <f t="shared" si="120"/>
        <v>0</v>
      </c>
      <c r="AR128" s="312">
        <f t="shared" si="102"/>
        <v>0</v>
      </c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N128" s="143"/>
    </row>
    <row r="129" spans="1:66" s="11" customFormat="1" ht="12" customHeight="1">
      <c r="A129" s="114">
        <v>13101193</v>
      </c>
      <c r="B129" s="74" t="str">
        <f t="shared" si="108"/>
        <v>13101193</v>
      </c>
      <c r="C129" s="62" t="s">
        <v>701</v>
      </c>
      <c r="D129" s="78" t="s">
        <v>1724</v>
      </c>
      <c r="E129" s="78"/>
      <c r="F129" s="62"/>
      <c r="G129" s="78"/>
      <c r="H129" s="63">
        <v>-8983.7099999999991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26.94</v>
      </c>
      <c r="R129" s="63">
        <v>0</v>
      </c>
      <c r="S129" s="63">
        <v>0</v>
      </c>
      <c r="T129" s="63">
        <v>0</v>
      </c>
      <c r="U129" s="63"/>
      <c r="V129" s="63">
        <f t="shared" si="95"/>
        <v>-372.07625000000002</v>
      </c>
      <c r="W129" s="69"/>
      <c r="X129" s="68"/>
      <c r="Y129" s="82">
        <f t="shared" si="131"/>
        <v>0</v>
      </c>
      <c r="Z129" s="325">
        <f t="shared" si="131"/>
        <v>0</v>
      </c>
      <c r="AA129" s="325">
        <f t="shared" si="131"/>
        <v>0</v>
      </c>
      <c r="AB129" s="326">
        <f t="shared" si="96"/>
        <v>0</v>
      </c>
      <c r="AC129" s="312">
        <f t="shared" si="97"/>
        <v>0</v>
      </c>
      <c r="AD129" s="325">
        <f t="shared" si="107"/>
        <v>0</v>
      </c>
      <c r="AE129" s="329">
        <f t="shared" si="103"/>
        <v>0</v>
      </c>
      <c r="AF129" s="326">
        <f t="shared" si="104"/>
        <v>0</v>
      </c>
      <c r="AG129" s="174">
        <f t="shared" si="119"/>
        <v>0</v>
      </c>
      <c r="AH129" s="312">
        <f t="shared" si="98"/>
        <v>0</v>
      </c>
      <c r="AI129" s="324">
        <f t="shared" si="132"/>
        <v>-372.07625000000002</v>
      </c>
      <c r="AJ129" s="325">
        <f t="shared" si="132"/>
        <v>0</v>
      </c>
      <c r="AK129" s="325">
        <f t="shared" si="132"/>
        <v>0</v>
      </c>
      <c r="AL129" s="326">
        <f t="shared" si="99"/>
        <v>0</v>
      </c>
      <c r="AM129" s="312">
        <f t="shared" si="100"/>
        <v>0</v>
      </c>
      <c r="AN129" s="325">
        <f t="shared" si="105"/>
        <v>0</v>
      </c>
      <c r="AO129" s="325">
        <f t="shared" si="106"/>
        <v>0</v>
      </c>
      <c r="AP129" s="325">
        <f t="shared" si="101"/>
        <v>0</v>
      </c>
      <c r="AQ129" s="174">
        <f t="shared" si="120"/>
        <v>0</v>
      </c>
      <c r="AR129" s="312">
        <f t="shared" si="102"/>
        <v>0</v>
      </c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N129" s="143"/>
    </row>
    <row r="130" spans="1:66" s="11" customFormat="1" ht="12" customHeight="1">
      <c r="A130" s="389">
        <v>13101213</v>
      </c>
      <c r="B130" s="389" t="str">
        <f t="shared" si="108"/>
        <v>13101213</v>
      </c>
      <c r="C130" s="11" t="s">
        <v>1430</v>
      </c>
      <c r="D130" s="78" t="s">
        <v>1724</v>
      </c>
      <c r="E130" s="78"/>
      <c r="F130" s="408">
        <v>43132</v>
      </c>
      <c r="G130" s="78"/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/>
      <c r="V130" s="63">
        <f t="shared" si="95"/>
        <v>0</v>
      </c>
      <c r="W130" s="69"/>
      <c r="X130" s="68"/>
      <c r="Y130" s="82">
        <f t="shared" si="131"/>
        <v>0</v>
      </c>
      <c r="Z130" s="325">
        <f t="shared" si="131"/>
        <v>0</v>
      </c>
      <c r="AA130" s="325">
        <f t="shared" si="131"/>
        <v>0</v>
      </c>
      <c r="AB130" s="326">
        <f t="shared" si="96"/>
        <v>0</v>
      </c>
      <c r="AC130" s="312">
        <f t="shared" si="97"/>
        <v>0</v>
      </c>
      <c r="AD130" s="325">
        <f t="shared" si="107"/>
        <v>0</v>
      </c>
      <c r="AE130" s="329">
        <f t="shared" si="103"/>
        <v>0</v>
      </c>
      <c r="AF130" s="326">
        <f t="shared" si="104"/>
        <v>0</v>
      </c>
      <c r="AG130" s="174">
        <f t="shared" si="119"/>
        <v>0</v>
      </c>
      <c r="AH130" s="312">
        <f t="shared" si="98"/>
        <v>0</v>
      </c>
      <c r="AI130" s="324">
        <f t="shared" si="132"/>
        <v>0</v>
      </c>
      <c r="AJ130" s="325">
        <f t="shared" si="132"/>
        <v>0</v>
      </c>
      <c r="AK130" s="325">
        <f t="shared" si="132"/>
        <v>0</v>
      </c>
      <c r="AL130" s="326">
        <f t="shared" si="99"/>
        <v>0</v>
      </c>
      <c r="AM130" s="312">
        <f t="shared" si="100"/>
        <v>0</v>
      </c>
      <c r="AN130" s="325">
        <f t="shared" si="105"/>
        <v>0</v>
      </c>
      <c r="AO130" s="325">
        <f t="shared" si="106"/>
        <v>0</v>
      </c>
      <c r="AP130" s="325">
        <f t="shared" si="101"/>
        <v>0</v>
      </c>
      <c r="AQ130" s="174">
        <f t="shared" si="120"/>
        <v>0</v>
      </c>
      <c r="AR130" s="312">
        <f t="shared" si="102"/>
        <v>0</v>
      </c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 s="4"/>
      <c r="BH130" s="4"/>
      <c r="BI130" s="4"/>
      <c r="BJ130" s="4"/>
      <c r="BK130" s="4"/>
      <c r="BL130" s="4"/>
      <c r="BN130" s="143"/>
    </row>
    <row r="131" spans="1:66" s="11" customFormat="1" ht="12" customHeight="1">
      <c r="A131" s="411">
        <v>13101233</v>
      </c>
      <c r="B131" s="389" t="str">
        <f t="shared" si="108"/>
        <v>13101233</v>
      </c>
      <c r="C131" s="11" t="s">
        <v>1530</v>
      </c>
      <c r="D131" s="78" t="s">
        <v>1724</v>
      </c>
      <c r="E131" s="78"/>
      <c r="F131" s="408">
        <v>43405</v>
      </c>
      <c r="G131" s="78"/>
      <c r="H131" s="63">
        <v>1412232.67</v>
      </c>
      <c r="I131" s="63">
        <v>2990220.66</v>
      </c>
      <c r="J131" s="63">
        <v>2085666.02</v>
      </c>
      <c r="K131" s="63">
        <v>5208436.49</v>
      </c>
      <c r="L131" s="63">
        <v>2071236.18</v>
      </c>
      <c r="M131" s="63">
        <v>919874.09</v>
      </c>
      <c r="N131" s="63">
        <v>1444014.94</v>
      </c>
      <c r="O131" s="63">
        <v>1743680.68</v>
      </c>
      <c r="P131" s="63">
        <v>5002.5200000000004</v>
      </c>
      <c r="Q131" s="63">
        <v>1175563.96</v>
      </c>
      <c r="R131" s="63">
        <v>1676868.92</v>
      </c>
      <c r="S131" s="63">
        <v>938429.85</v>
      </c>
      <c r="T131" s="63">
        <v>1051251.0900000001</v>
      </c>
      <c r="U131" s="63"/>
      <c r="V131" s="63">
        <f t="shared" si="95"/>
        <v>1790894.6825000001</v>
      </c>
      <c r="W131" s="69"/>
      <c r="X131" s="338"/>
      <c r="Y131" s="82">
        <f t="shared" si="131"/>
        <v>1051251.0900000001</v>
      </c>
      <c r="Z131" s="325">
        <f t="shared" si="131"/>
        <v>0</v>
      </c>
      <c r="AA131" s="325">
        <f t="shared" si="131"/>
        <v>0</v>
      </c>
      <c r="AB131" s="326">
        <f t="shared" si="96"/>
        <v>0</v>
      </c>
      <c r="AC131" s="312">
        <f t="shared" si="97"/>
        <v>0</v>
      </c>
      <c r="AD131" s="325">
        <f t="shared" si="107"/>
        <v>0</v>
      </c>
      <c r="AE131" s="329">
        <f t="shared" si="103"/>
        <v>0</v>
      </c>
      <c r="AF131" s="326">
        <f t="shared" si="104"/>
        <v>0</v>
      </c>
      <c r="AG131" s="174">
        <f t="shared" si="119"/>
        <v>0</v>
      </c>
      <c r="AH131" s="312">
        <f t="shared" si="98"/>
        <v>0</v>
      </c>
      <c r="AI131" s="324">
        <f t="shared" si="132"/>
        <v>1790894.6825000001</v>
      </c>
      <c r="AJ131" s="325">
        <f t="shared" si="132"/>
        <v>0</v>
      </c>
      <c r="AK131" s="325">
        <f t="shared" si="132"/>
        <v>0</v>
      </c>
      <c r="AL131" s="326">
        <f t="shared" si="99"/>
        <v>0</v>
      </c>
      <c r="AM131" s="312">
        <f t="shared" si="100"/>
        <v>0</v>
      </c>
      <c r="AN131" s="325">
        <f t="shared" si="105"/>
        <v>0</v>
      </c>
      <c r="AO131" s="325">
        <f t="shared" si="106"/>
        <v>0</v>
      </c>
      <c r="AP131" s="325">
        <f t="shared" si="101"/>
        <v>0</v>
      </c>
      <c r="AQ131" s="174">
        <f t="shared" ref="AQ131" si="134">SUM(AN131:AP131)</f>
        <v>0</v>
      </c>
      <c r="AR131" s="312">
        <f t="shared" si="102"/>
        <v>0</v>
      </c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 s="4"/>
      <c r="BH131" s="4"/>
      <c r="BI131" s="4"/>
      <c r="BJ131" s="4"/>
      <c r="BK131" s="4"/>
      <c r="BL131" s="4"/>
      <c r="BN131" s="143"/>
    </row>
    <row r="132" spans="1:66" s="11" customFormat="1" ht="12" customHeight="1">
      <c r="A132" s="114">
        <v>13101253</v>
      </c>
      <c r="B132" s="74" t="str">
        <f t="shared" si="108"/>
        <v>13101253</v>
      </c>
      <c r="C132" s="62" t="s">
        <v>646</v>
      </c>
      <c r="D132" s="78" t="s">
        <v>1724</v>
      </c>
      <c r="E132" s="78"/>
      <c r="F132" s="62"/>
      <c r="G132" s="78"/>
      <c r="H132" s="63">
        <v>14015.95</v>
      </c>
      <c r="I132" s="63">
        <v>934684.13</v>
      </c>
      <c r="J132" s="63">
        <v>897123.64</v>
      </c>
      <c r="K132" s="63">
        <v>6209978.54</v>
      </c>
      <c r="L132" s="63">
        <v>3208483.99</v>
      </c>
      <c r="M132" s="63">
        <v>947102.12</v>
      </c>
      <c r="N132" s="63">
        <v>532070.97</v>
      </c>
      <c r="O132" s="63">
        <v>456907.8</v>
      </c>
      <c r="P132" s="63">
        <v>1131256.47</v>
      </c>
      <c r="Q132" s="63">
        <v>429582.13</v>
      </c>
      <c r="R132" s="63">
        <v>424709.44</v>
      </c>
      <c r="S132" s="63">
        <v>735053.21</v>
      </c>
      <c r="T132" s="63">
        <v>914156.08</v>
      </c>
      <c r="U132" s="63"/>
      <c r="V132" s="63">
        <f t="shared" si="95"/>
        <v>1364253.2045833336</v>
      </c>
      <c r="W132" s="69"/>
      <c r="X132" s="68"/>
      <c r="Y132" s="82">
        <f t="shared" si="131"/>
        <v>914156.08</v>
      </c>
      <c r="Z132" s="325">
        <f t="shared" si="131"/>
        <v>0</v>
      </c>
      <c r="AA132" s="325">
        <f t="shared" si="131"/>
        <v>0</v>
      </c>
      <c r="AB132" s="326">
        <f t="shared" si="96"/>
        <v>0</v>
      </c>
      <c r="AC132" s="312">
        <f t="shared" si="97"/>
        <v>0</v>
      </c>
      <c r="AD132" s="325">
        <f t="shared" si="107"/>
        <v>0</v>
      </c>
      <c r="AE132" s="329">
        <f t="shared" si="103"/>
        <v>0</v>
      </c>
      <c r="AF132" s="326">
        <f t="shared" si="104"/>
        <v>0</v>
      </c>
      <c r="AG132" s="174">
        <f t="shared" si="119"/>
        <v>0</v>
      </c>
      <c r="AH132" s="312">
        <f t="shared" si="98"/>
        <v>0</v>
      </c>
      <c r="AI132" s="324">
        <f t="shared" si="132"/>
        <v>1364253.2045833336</v>
      </c>
      <c r="AJ132" s="325">
        <f t="shared" si="132"/>
        <v>0</v>
      </c>
      <c r="AK132" s="325">
        <f t="shared" si="132"/>
        <v>0</v>
      </c>
      <c r="AL132" s="326">
        <f t="shared" si="99"/>
        <v>0</v>
      </c>
      <c r="AM132" s="312">
        <f t="shared" si="100"/>
        <v>0</v>
      </c>
      <c r="AN132" s="325">
        <f t="shared" si="105"/>
        <v>0</v>
      </c>
      <c r="AO132" s="325">
        <f t="shared" si="106"/>
        <v>0</v>
      </c>
      <c r="AP132" s="325">
        <f t="shared" si="101"/>
        <v>0</v>
      </c>
      <c r="AQ132" s="174">
        <f t="shared" si="120"/>
        <v>0</v>
      </c>
      <c r="AR132" s="312">
        <f t="shared" si="102"/>
        <v>0</v>
      </c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N132" s="143"/>
    </row>
    <row r="133" spans="1:66" s="11" customFormat="1" ht="12" customHeight="1">
      <c r="A133" s="187">
        <v>13101273</v>
      </c>
      <c r="B133" s="187" t="str">
        <f t="shared" si="108"/>
        <v>13101273</v>
      </c>
      <c r="C133" s="195" t="s">
        <v>1826</v>
      </c>
      <c r="D133" s="180" t="s">
        <v>1724</v>
      </c>
      <c r="E133" s="180"/>
      <c r="F133" s="196">
        <v>44136</v>
      </c>
      <c r="G133" s="180"/>
      <c r="H133" s="182">
        <v>34879315.950000003</v>
      </c>
      <c r="I133" s="182">
        <v>12459771.27</v>
      </c>
      <c r="J133" s="182">
        <v>14606958.34</v>
      </c>
      <c r="K133" s="182">
        <v>17894558.399999999</v>
      </c>
      <c r="L133" s="182">
        <v>446359.2</v>
      </c>
      <c r="M133" s="182">
        <v>685123.57</v>
      </c>
      <c r="N133" s="182">
        <v>568222.43999999994</v>
      </c>
      <c r="O133" s="182">
        <v>342817.46</v>
      </c>
      <c r="P133" s="182">
        <v>491515.49</v>
      </c>
      <c r="Q133" s="182">
        <v>454309.5</v>
      </c>
      <c r="R133" s="182">
        <v>4027374.08</v>
      </c>
      <c r="S133" s="182">
        <v>10316907.59</v>
      </c>
      <c r="T133" s="182">
        <v>2430170.75</v>
      </c>
      <c r="U133" s="182"/>
      <c r="V133" s="182">
        <f t="shared" ref="V133" si="135">(H133+T133+SUM(I133:S133)*2)/24</f>
        <v>6745721.7241666662</v>
      </c>
      <c r="W133" s="206"/>
      <c r="X133" s="219"/>
      <c r="Y133" s="82">
        <f t="shared" si="131"/>
        <v>2430170.75</v>
      </c>
      <c r="Z133" s="325">
        <f t="shared" si="131"/>
        <v>0</v>
      </c>
      <c r="AA133" s="325">
        <f t="shared" si="131"/>
        <v>0</v>
      </c>
      <c r="AB133" s="326">
        <f t="shared" ref="AB133" si="136">T133-SUM(Y133:AA133)</f>
        <v>0</v>
      </c>
      <c r="AC133" s="312">
        <f t="shared" ref="AC133" si="137">T133-SUM(Y133:AA133)-AB133</f>
        <v>0</v>
      </c>
      <c r="AD133" s="325">
        <f t="shared" si="107"/>
        <v>0</v>
      </c>
      <c r="AE133" s="329">
        <f t="shared" si="103"/>
        <v>0</v>
      </c>
      <c r="AF133" s="326">
        <f t="shared" si="104"/>
        <v>0</v>
      </c>
      <c r="AG133" s="174">
        <f t="shared" ref="AG133" si="138">SUM(AD133:AF133)</f>
        <v>0</v>
      </c>
      <c r="AH133" s="312">
        <f t="shared" ref="AH133" si="139">AG133-AB133</f>
        <v>0</v>
      </c>
      <c r="AI133" s="324">
        <f t="shared" si="132"/>
        <v>6745721.7241666662</v>
      </c>
      <c r="AJ133" s="325">
        <f t="shared" si="132"/>
        <v>0</v>
      </c>
      <c r="AK133" s="325">
        <f t="shared" si="132"/>
        <v>0</v>
      </c>
      <c r="AL133" s="326">
        <f t="shared" ref="AL133" si="140">V133-SUM(AI133:AK133)</f>
        <v>0</v>
      </c>
      <c r="AM133" s="312">
        <f t="shared" ref="AM133" si="141">V133-SUM(AI133:AK133)-AL133</f>
        <v>0</v>
      </c>
      <c r="AN133" s="325">
        <f t="shared" si="105"/>
        <v>0</v>
      </c>
      <c r="AO133" s="325">
        <f t="shared" si="106"/>
        <v>0</v>
      </c>
      <c r="AP133" s="325">
        <f t="shared" si="101"/>
        <v>0</v>
      </c>
      <c r="AQ133" s="174">
        <f t="shared" ref="AQ133" si="142">SUM(AN133:AP133)</f>
        <v>0</v>
      </c>
      <c r="AR133" s="312">
        <f t="shared" ref="AR133" si="143">AQ133-AL133</f>
        <v>0</v>
      </c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N133" s="143"/>
    </row>
    <row r="134" spans="1:66" s="11" customFormat="1" ht="12" customHeight="1">
      <c r="A134" s="114">
        <v>13109003</v>
      </c>
      <c r="B134" s="74" t="str">
        <f t="shared" si="108"/>
        <v>13109003</v>
      </c>
      <c r="C134" s="62" t="s">
        <v>914</v>
      </c>
      <c r="D134" s="78" t="s">
        <v>1724</v>
      </c>
      <c r="E134" s="78"/>
      <c r="F134" s="62"/>
      <c r="G134" s="78"/>
      <c r="H134" s="63">
        <v>6597.23</v>
      </c>
      <c r="I134" s="63">
        <v>6855.23</v>
      </c>
      <c r="J134" s="63">
        <v>6597.23</v>
      </c>
      <c r="K134" s="63">
        <v>6597.23</v>
      </c>
      <c r="L134" s="63">
        <v>6597.23</v>
      </c>
      <c r="M134" s="63">
        <v>6597.23</v>
      </c>
      <c r="N134" s="63">
        <v>6597.23</v>
      </c>
      <c r="O134" s="63">
        <v>6597.23</v>
      </c>
      <c r="P134" s="63">
        <v>6597.23</v>
      </c>
      <c r="Q134" s="63">
        <v>6597.23</v>
      </c>
      <c r="R134" s="63">
        <v>6597.23</v>
      </c>
      <c r="S134" s="63">
        <v>6597.23</v>
      </c>
      <c r="T134" s="63">
        <v>6597.23</v>
      </c>
      <c r="U134" s="63"/>
      <c r="V134" s="63">
        <f t="shared" si="95"/>
        <v>6618.7299999999968</v>
      </c>
      <c r="W134" s="69"/>
      <c r="X134" s="68"/>
      <c r="Y134" s="82">
        <f t="shared" si="131"/>
        <v>6597.23</v>
      </c>
      <c r="Z134" s="325">
        <f t="shared" si="131"/>
        <v>0</v>
      </c>
      <c r="AA134" s="325">
        <f t="shared" si="131"/>
        <v>0</v>
      </c>
      <c r="AB134" s="326">
        <f t="shared" si="96"/>
        <v>0</v>
      </c>
      <c r="AC134" s="312">
        <f t="shared" si="97"/>
        <v>0</v>
      </c>
      <c r="AD134" s="325">
        <f t="shared" si="107"/>
        <v>0</v>
      </c>
      <c r="AE134" s="329">
        <f t="shared" si="103"/>
        <v>0</v>
      </c>
      <c r="AF134" s="326">
        <f t="shared" si="104"/>
        <v>0</v>
      </c>
      <c r="AG134" s="174">
        <f t="shared" si="119"/>
        <v>0</v>
      </c>
      <c r="AH134" s="312">
        <f t="shared" si="98"/>
        <v>0</v>
      </c>
      <c r="AI134" s="324">
        <f t="shared" si="132"/>
        <v>6618.7299999999968</v>
      </c>
      <c r="AJ134" s="325">
        <f t="shared" si="132"/>
        <v>0</v>
      </c>
      <c r="AK134" s="325">
        <f t="shared" si="132"/>
        <v>0</v>
      </c>
      <c r="AL134" s="326">
        <f t="shared" si="99"/>
        <v>0</v>
      </c>
      <c r="AM134" s="312">
        <f t="shared" si="100"/>
        <v>0</v>
      </c>
      <c r="AN134" s="325">
        <f t="shared" si="105"/>
        <v>0</v>
      </c>
      <c r="AO134" s="325">
        <f t="shared" si="106"/>
        <v>0</v>
      </c>
      <c r="AP134" s="325">
        <f t="shared" si="101"/>
        <v>0</v>
      </c>
      <c r="AQ134" s="174">
        <f t="shared" si="120"/>
        <v>0</v>
      </c>
      <c r="AR134" s="312">
        <f t="shared" si="102"/>
        <v>0</v>
      </c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N134" s="143"/>
    </row>
    <row r="135" spans="1:66" s="11" customFormat="1" ht="12" customHeight="1">
      <c r="A135" s="114">
        <v>13109013</v>
      </c>
      <c r="B135" s="74" t="str">
        <f t="shared" si="108"/>
        <v>13109013</v>
      </c>
      <c r="C135" s="62" t="s">
        <v>915</v>
      </c>
      <c r="D135" s="78" t="s">
        <v>1724</v>
      </c>
      <c r="E135" s="78"/>
      <c r="F135" s="62"/>
      <c r="G135" s="78"/>
      <c r="H135" s="63">
        <v>3866</v>
      </c>
      <c r="I135" s="63">
        <v>3866</v>
      </c>
      <c r="J135" s="63">
        <v>3866</v>
      </c>
      <c r="K135" s="63">
        <v>3866</v>
      </c>
      <c r="L135" s="63">
        <v>3866</v>
      </c>
      <c r="M135" s="63">
        <v>3866</v>
      </c>
      <c r="N135" s="63">
        <v>3866</v>
      </c>
      <c r="O135" s="63">
        <v>3866</v>
      </c>
      <c r="P135" s="63">
        <v>3866</v>
      </c>
      <c r="Q135" s="63">
        <v>3866</v>
      </c>
      <c r="R135" s="63">
        <v>3866</v>
      </c>
      <c r="S135" s="63">
        <v>3866</v>
      </c>
      <c r="T135" s="63">
        <v>3866</v>
      </c>
      <c r="U135" s="63"/>
      <c r="V135" s="63">
        <f t="shared" si="95"/>
        <v>3866</v>
      </c>
      <c r="W135" s="69"/>
      <c r="X135" s="68"/>
      <c r="Y135" s="82">
        <f t="shared" si="131"/>
        <v>3866</v>
      </c>
      <c r="Z135" s="325">
        <f t="shared" si="131"/>
        <v>0</v>
      </c>
      <c r="AA135" s="325">
        <f t="shared" si="131"/>
        <v>0</v>
      </c>
      <c r="AB135" s="326">
        <f t="shared" si="96"/>
        <v>0</v>
      </c>
      <c r="AC135" s="312">
        <f t="shared" si="97"/>
        <v>0</v>
      </c>
      <c r="AD135" s="325">
        <f t="shared" si="107"/>
        <v>0</v>
      </c>
      <c r="AE135" s="329">
        <f t="shared" si="103"/>
        <v>0</v>
      </c>
      <c r="AF135" s="326">
        <f t="shared" si="104"/>
        <v>0</v>
      </c>
      <c r="AG135" s="174">
        <f t="shared" si="119"/>
        <v>0</v>
      </c>
      <c r="AH135" s="312">
        <f t="shared" si="98"/>
        <v>0</v>
      </c>
      <c r="AI135" s="324">
        <f t="shared" si="132"/>
        <v>3866</v>
      </c>
      <c r="AJ135" s="325">
        <f t="shared" si="132"/>
        <v>0</v>
      </c>
      <c r="AK135" s="325">
        <f t="shared" si="132"/>
        <v>0</v>
      </c>
      <c r="AL135" s="326">
        <f t="shared" si="99"/>
        <v>0</v>
      </c>
      <c r="AM135" s="312">
        <f t="shared" si="100"/>
        <v>0</v>
      </c>
      <c r="AN135" s="325">
        <f t="shared" si="105"/>
        <v>0</v>
      </c>
      <c r="AO135" s="325">
        <f t="shared" si="106"/>
        <v>0</v>
      </c>
      <c r="AP135" s="325">
        <f t="shared" si="101"/>
        <v>0</v>
      </c>
      <c r="AQ135" s="174">
        <f t="shared" si="120"/>
        <v>0</v>
      </c>
      <c r="AR135" s="312">
        <f t="shared" si="102"/>
        <v>0</v>
      </c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N135" s="143"/>
    </row>
    <row r="136" spans="1:66" s="11" customFormat="1" ht="12" customHeight="1">
      <c r="A136" s="389">
        <v>13109023</v>
      </c>
      <c r="B136" s="389" t="str">
        <f t="shared" si="108"/>
        <v>13109023</v>
      </c>
      <c r="C136" s="11" t="s">
        <v>1402</v>
      </c>
      <c r="D136" s="78" t="s">
        <v>1724</v>
      </c>
      <c r="E136" s="78"/>
      <c r="F136" s="408">
        <v>43101</v>
      </c>
      <c r="G136" s="78"/>
      <c r="H136" s="63">
        <v>-940.85</v>
      </c>
      <c r="I136" s="63">
        <v>-940.85</v>
      </c>
      <c r="J136" s="63">
        <v>-940.85</v>
      </c>
      <c r="K136" s="63">
        <v>-940.85</v>
      </c>
      <c r="L136" s="63">
        <v>-940.85</v>
      </c>
      <c r="M136" s="63">
        <v>-940.85</v>
      </c>
      <c r="N136" s="63">
        <v>-940.85</v>
      </c>
      <c r="O136" s="63">
        <v>-940.85</v>
      </c>
      <c r="P136" s="63">
        <v>-940.85</v>
      </c>
      <c r="Q136" s="63">
        <v>-940.85</v>
      </c>
      <c r="R136" s="63">
        <v>-940.85</v>
      </c>
      <c r="S136" s="63">
        <v>-940.85</v>
      </c>
      <c r="T136" s="63">
        <v>-940.85</v>
      </c>
      <c r="U136" s="63"/>
      <c r="V136" s="63">
        <f t="shared" si="95"/>
        <v>-940.85000000000025</v>
      </c>
      <c r="W136" s="69"/>
      <c r="X136" s="68"/>
      <c r="Y136" s="82">
        <f t="shared" si="131"/>
        <v>-940.85</v>
      </c>
      <c r="Z136" s="325">
        <f t="shared" si="131"/>
        <v>0</v>
      </c>
      <c r="AA136" s="325">
        <f t="shared" si="131"/>
        <v>0</v>
      </c>
      <c r="AB136" s="326">
        <f t="shared" si="96"/>
        <v>0</v>
      </c>
      <c r="AC136" s="312">
        <f t="shared" si="97"/>
        <v>0</v>
      </c>
      <c r="AD136" s="325">
        <f t="shared" si="107"/>
        <v>0</v>
      </c>
      <c r="AE136" s="329">
        <f t="shared" si="103"/>
        <v>0</v>
      </c>
      <c r="AF136" s="326">
        <f t="shared" si="104"/>
        <v>0</v>
      </c>
      <c r="AG136" s="174">
        <f t="shared" ref="AG136" si="144">SUM(AD136:AF136)</f>
        <v>0</v>
      </c>
      <c r="AH136" s="312">
        <f t="shared" si="98"/>
        <v>0</v>
      </c>
      <c r="AI136" s="324">
        <f t="shared" si="132"/>
        <v>-940.85000000000025</v>
      </c>
      <c r="AJ136" s="325">
        <f t="shared" si="132"/>
        <v>0</v>
      </c>
      <c r="AK136" s="325">
        <f t="shared" si="132"/>
        <v>0</v>
      </c>
      <c r="AL136" s="326">
        <f t="shared" si="99"/>
        <v>0</v>
      </c>
      <c r="AM136" s="312">
        <f t="shared" si="100"/>
        <v>0</v>
      </c>
      <c r="AN136" s="325">
        <f t="shared" si="105"/>
        <v>0</v>
      </c>
      <c r="AO136" s="325">
        <f t="shared" si="106"/>
        <v>0</v>
      </c>
      <c r="AP136" s="325">
        <f t="shared" si="101"/>
        <v>0</v>
      </c>
      <c r="AQ136" s="174"/>
      <c r="AR136" s="312">
        <f t="shared" si="102"/>
        <v>0</v>
      </c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 s="4"/>
      <c r="BH136" s="4"/>
      <c r="BI136" s="4"/>
      <c r="BJ136" s="4"/>
      <c r="BK136" s="4"/>
      <c r="BL136" s="4"/>
      <c r="BN136" s="143"/>
    </row>
    <row r="137" spans="1:66" s="11" customFormat="1" ht="12" customHeight="1">
      <c r="A137" s="114">
        <v>13400021</v>
      </c>
      <c r="B137" s="74" t="str">
        <f t="shared" si="108"/>
        <v>13400021</v>
      </c>
      <c r="C137" s="62" t="s">
        <v>413</v>
      </c>
      <c r="D137" s="78" t="s">
        <v>1137</v>
      </c>
      <c r="E137" s="78"/>
      <c r="F137" s="62"/>
      <c r="G137" s="78"/>
      <c r="H137" s="63">
        <v>1230171.6299999999</v>
      </c>
      <c r="I137" s="63">
        <v>1230171.6299999999</v>
      </c>
      <c r="J137" s="63">
        <v>1070171.6299999999</v>
      </c>
      <c r="K137" s="63">
        <v>1070171.6299999999</v>
      </c>
      <c r="L137" s="63">
        <v>1070171.6299999999</v>
      </c>
      <c r="M137" s="63">
        <v>1070171.6299999999</v>
      </c>
      <c r="N137" s="63">
        <v>1070171.6299999999</v>
      </c>
      <c r="O137" s="63">
        <v>1093203.3</v>
      </c>
      <c r="P137" s="63">
        <v>1546806.63</v>
      </c>
      <c r="Q137" s="63">
        <v>1556806.63</v>
      </c>
      <c r="R137" s="63">
        <v>1556806.63</v>
      </c>
      <c r="S137" s="63">
        <v>1556806.63</v>
      </c>
      <c r="T137" s="63">
        <v>1556806.63</v>
      </c>
      <c r="U137" s="63"/>
      <c r="V137" s="63">
        <f t="shared" si="95"/>
        <v>1273745.7274999998</v>
      </c>
      <c r="W137" s="69" t="s">
        <v>650</v>
      </c>
      <c r="X137" s="68"/>
      <c r="Y137" s="82">
        <f t="shared" si="131"/>
        <v>0</v>
      </c>
      <c r="Z137" s="325">
        <f t="shared" si="131"/>
        <v>0</v>
      </c>
      <c r="AA137" s="325">
        <f t="shared" si="131"/>
        <v>0</v>
      </c>
      <c r="AB137" s="326">
        <f t="shared" si="96"/>
        <v>1556806.63</v>
      </c>
      <c r="AC137" s="312">
        <f t="shared" si="97"/>
        <v>0</v>
      </c>
      <c r="AD137" s="325">
        <f t="shared" si="107"/>
        <v>1556806.63</v>
      </c>
      <c r="AE137" s="329">
        <f t="shared" si="103"/>
        <v>0</v>
      </c>
      <c r="AF137" s="326">
        <f t="shared" si="104"/>
        <v>0</v>
      </c>
      <c r="AG137" s="174">
        <f t="shared" si="119"/>
        <v>1556806.63</v>
      </c>
      <c r="AH137" s="312">
        <f t="shared" si="98"/>
        <v>0</v>
      </c>
      <c r="AI137" s="324">
        <f t="shared" si="132"/>
        <v>0</v>
      </c>
      <c r="AJ137" s="325">
        <f t="shared" si="132"/>
        <v>0</v>
      </c>
      <c r="AK137" s="325">
        <f t="shared" si="132"/>
        <v>0</v>
      </c>
      <c r="AL137" s="326">
        <f t="shared" si="99"/>
        <v>1273745.7274999998</v>
      </c>
      <c r="AM137" s="312">
        <f t="shared" si="100"/>
        <v>0</v>
      </c>
      <c r="AN137" s="325">
        <f t="shared" si="105"/>
        <v>1273745.7274999998</v>
      </c>
      <c r="AO137" s="325">
        <f t="shared" si="106"/>
        <v>0</v>
      </c>
      <c r="AP137" s="325">
        <f t="shared" si="101"/>
        <v>0</v>
      </c>
      <c r="AQ137" s="174">
        <f t="shared" si="120"/>
        <v>1273745.7274999998</v>
      </c>
      <c r="AR137" s="312">
        <f t="shared" si="102"/>
        <v>0</v>
      </c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N137" s="143"/>
    </row>
    <row r="138" spans="1:66" s="11" customFormat="1" ht="12" customHeight="1">
      <c r="A138" s="114">
        <v>13400031</v>
      </c>
      <c r="B138" s="74" t="str">
        <f t="shared" si="108"/>
        <v>13400031</v>
      </c>
      <c r="C138" s="62" t="s">
        <v>105</v>
      </c>
      <c r="D138" s="78" t="s">
        <v>1137</v>
      </c>
      <c r="E138" s="78"/>
      <c r="F138" s="62"/>
      <c r="G138" s="78"/>
      <c r="H138" s="63">
        <v>-1230171.6299999999</v>
      </c>
      <c r="I138" s="63">
        <v>-1230171.6299999999</v>
      </c>
      <c r="J138" s="63">
        <v>-1070171.6299999999</v>
      </c>
      <c r="K138" s="63">
        <v>-1070171.6299999999</v>
      </c>
      <c r="L138" s="63">
        <v>-1070171.6299999999</v>
      </c>
      <c r="M138" s="63">
        <v>-1070171.6299999999</v>
      </c>
      <c r="N138" s="63">
        <v>-1070171.6299999999</v>
      </c>
      <c r="O138" s="63">
        <v>-1093203.3</v>
      </c>
      <c r="P138" s="63">
        <v>-1546806.63</v>
      </c>
      <c r="Q138" s="63">
        <v>-1556806.63</v>
      </c>
      <c r="R138" s="63">
        <v>-1556806.63</v>
      </c>
      <c r="S138" s="63">
        <v>-1556806.63</v>
      </c>
      <c r="T138" s="63">
        <v>-1556806.63</v>
      </c>
      <c r="U138" s="63"/>
      <c r="V138" s="63">
        <f t="shared" si="95"/>
        <v>-1273745.7274999998</v>
      </c>
      <c r="W138" s="69" t="s">
        <v>650</v>
      </c>
      <c r="X138" s="68"/>
      <c r="Y138" s="82">
        <f t="shared" si="131"/>
        <v>0</v>
      </c>
      <c r="Z138" s="325">
        <f t="shared" si="131"/>
        <v>0</v>
      </c>
      <c r="AA138" s="325">
        <f t="shared" si="131"/>
        <v>0</v>
      </c>
      <c r="AB138" s="326">
        <f t="shared" si="96"/>
        <v>-1556806.63</v>
      </c>
      <c r="AC138" s="312">
        <f t="shared" si="97"/>
        <v>0</v>
      </c>
      <c r="AD138" s="325">
        <f t="shared" si="107"/>
        <v>-1556806.63</v>
      </c>
      <c r="AE138" s="329">
        <f t="shared" si="103"/>
        <v>0</v>
      </c>
      <c r="AF138" s="326">
        <f t="shared" si="104"/>
        <v>0</v>
      </c>
      <c r="AG138" s="174">
        <f t="shared" si="119"/>
        <v>-1556806.63</v>
      </c>
      <c r="AH138" s="312">
        <f t="shared" si="98"/>
        <v>0</v>
      </c>
      <c r="AI138" s="324">
        <f t="shared" si="132"/>
        <v>0</v>
      </c>
      <c r="AJ138" s="325">
        <f t="shared" si="132"/>
        <v>0</v>
      </c>
      <c r="AK138" s="325">
        <f t="shared" si="132"/>
        <v>0</v>
      </c>
      <c r="AL138" s="326">
        <f t="shared" si="99"/>
        <v>-1273745.7274999998</v>
      </c>
      <c r="AM138" s="312">
        <f t="shared" si="100"/>
        <v>0</v>
      </c>
      <c r="AN138" s="325">
        <f t="shared" si="105"/>
        <v>-1273745.7274999998</v>
      </c>
      <c r="AO138" s="325">
        <f t="shared" si="106"/>
        <v>0</v>
      </c>
      <c r="AP138" s="325">
        <f t="shared" si="101"/>
        <v>0</v>
      </c>
      <c r="AQ138" s="174">
        <f t="shared" si="120"/>
        <v>-1273745.7274999998</v>
      </c>
      <c r="AR138" s="312">
        <f t="shared" si="102"/>
        <v>0</v>
      </c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N138" s="143"/>
    </row>
    <row r="139" spans="1:66" s="11" customFormat="1" ht="12" customHeight="1">
      <c r="A139" s="114">
        <v>13400073</v>
      </c>
      <c r="B139" s="74" t="str">
        <f t="shared" si="108"/>
        <v>13400073</v>
      </c>
      <c r="C139" s="62" t="s">
        <v>342</v>
      </c>
      <c r="D139" s="78" t="s">
        <v>184</v>
      </c>
      <c r="E139" s="78"/>
      <c r="F139" s="62"/>
      <c r="G139" s="78"/>
      <c r="H139" s="63">
        <v>533353.51</v>
      </c>
      <c r="I139" s="63">
        <v>497928.11</v>
      </c>
      <c r="J139" s="63">
        <v>463070.24</v>
      </c>
      <c r="K139" s="63">
        <v>426877.16</v>
      </c>
      <c r="L139" s="63">
        <v>392275.21</v>
      </c>
      <c r="M139" s="63">
        <v>331476.32</v>
      </c>
      <c r="N139" s="63">
        <v>298272.68</v>
      </c>
      <c r="O139" s="63">
        <v>265850.76</v>
      </c>
      <c r="P139" s="63">
        <v>230082.16</v>
      </c>
      <c r="Q139" s="63">
        <v>197415.36</v>
      </c>
      <c r="R139" s="63">
        <v>166036.48000000001</v>
      </c>
      <c r="S139" s="63">
        <v>131451.6</v>
      </c>
      <c r="T139" s="63">
        <v>98761.61</v>
      </c>
      <c r="U139" s="63"/>
      <c r="V139" s="63">
        <f t="shared" si="95"/>
        <v>309732.8033333334</v>
      </c>
      <c r="W139" s="69"/>
      <c r="X139" s="68"/>
      <c r="Y139" s="82">
        <f t="shared" si="131"/>
        <v>0</v>
      </c>
      <c r="Z139" s="325">
        <f t="shared" si="131"/>
        <v>0</v>
      </c>
      <c r="AA139" s="325">
        <f t="shared" si="131"/>
        <v>0</v>
      </c>
      <c r="AB139" s="326">
        <f t="shared" si="96"/>
        <v>98761.61</v>
      </c>
      <c r="AC139" s="312">
        <f t="shared" si="97"/>
        <v>0</v>
      </c>
      <c r="AD139" s="325">
        <f t="shared" si="107"/>
        <v>0</v>
      </c>
      <c r="AE139" s="329">
        <f t="shared" si="103"/>
        <v>0</v>
      </c>
      <c r="AF139" s="326">
        <f t="shared" si="104"/>
        <v>98761.61</v>
      </c>
      <c r="AG139" s="174">
        <f t="shared" si="119"/>
        <v>98761.61</v>
      </c>
      <c r="AH139" s="312">
        <f t="shared" si="98"/>
        <v>0</v>
      </c>
      <c r="AI139" s="324">
        <f t="shared" si="132"/>
        <v>0</v>
      </c>
      <c r="AJ139" s="325">
        <f t="shared" si="132"/>
        <v>0</v>
      </c>
      <c r="AK139" s="325">
        <f t="shared" si="132"/>
        <v>0</v>
      </c>
      <c r="AL139" s="326">
        <f t="shared" si="99"/>
        <v>309732.8033333334</v>
      </c>
      <c r="AM139" s="312">
        <f t="shared" si="100"/>
        <v>0</v>
      </c>
      <c r="AN139" s="325">
        <f t="shared" si="105"/>
        <v>0</v>
      </c>
      <c r="AO139" s="325">
        <f t="shared" si="106"/>
        <v>0</v>
      </c>
      <c r="AP139" s="325">
        <f t="shared" si="101"/>
        <v>309732.8033333334</v>
      </c>
      <c r="AQ139" s="174">
        <f t="shared" si="120"/>
        <v>309732.8033333334</v>
      </c>
      <c r="AR139" s="312">
        <f t="shared" si="102"/>
        <v>0</v>
      </c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N139" s="143"/>
    </row>
    <row r="140" spans="1:66" s="11" customFormat="1" ht="12" customHeight="1">
      <c r="A140" s="114">
        <v>13400111</v>
      </c>
      <c r="B140" s="74" t="str">
        <f t="shared" si="108"/>
        <v>13400111</v>
      </c>
      <c r="C140" s="62" t="s">
        <v>349</v>
      </c>
      <c r="D140" s="78" t="s">
        <v>1137</v>
      </c>
      <c r="E140" s="78"/>
      <c r="F140" s="62"/>
      <c r="G140" s="78"/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63"/>
      <c r="V140" s="63">
        <f t="shared" si="95"/>
        <v>0</v>
      </c>
      <c r="W140" s="69" t="s">
        <v>650</v>
      </c>
      <c r="X140" s="68"/>
      <c r="Y140" s="82">
        <f t="shared" si="131"/>
        <v>0</v>
      </c>
      <c r="Z140" s="325">
        <f t="shared" si="131"/>
        <v>0</v>
      </c>
      <c r="AA140" s="325">
        <f t="shared" si="131"/>
        <v>0</v>
      </c>
      <c r="AB140" s="326">
        <f t="shared" si="96"/>
        <v>0</v>
      </c>
      <c r="AC140" s="312">
        <f t="shared" si="97"/>
        <v>0</v>
      </c>
      <c r="AD140" s="325">
        <f t="shared" si="107"/>
        <v>0</v>
      </c>
      <c r="AE140" s="329">
        <f t="shared" si="103"/>
        <v>0</v>
      </c>
      <c r="AF140" s="326">
        <f t="shared" si="104"/>
        <v>0</v>
      </c>
      <c r="AG140" s="174">
        <f t="shared" si="119"/>
        <v>0</v>
      </c>
      <c r="AH140" s="312">
        <f t="shared" si="98"/>
        <v>0</v>
      </c>
      <c r="AI140" s="324">
        <f t="shared" si="132"/>
        <v>0</v>
      </c>
      <c r="AJ140" s="325">
        <f t="shared" si="132"/>
        <v>0</v>
      </c>
      <c r="AK140" s="325">
        <f t="shared" si="132"/>
        <v>0</v>
      </c>
      <c r="AL140" s="326">
        <f t="shared" si="99"/>
        <v>0</v>
      </c>
      <c r="AM140" s="312">
        <f t="shared" si="100"/>
        <v>0</v>
      </c>
      <c r="AN140" s="325">
        <f t="shared" si="105"/>
        <v>0</v>
      </c>
      <c r="AO140" s="325">
        <f t="shared" si="106"/>
        <v>0</v>
      </c>
      <c r="AP140" s="325">
        <f t="shared" si="101"/>
        <v>0</v>
      </c>
      <c r="AQ140" s="174">
        <f t="shared" si="120"/>
        <v>0</v>
      </c>
      <c r="AR140" s="312">
        <f t="shared" si="102"/>
        <v>0</v>
      </c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N140" s="143"/>
    </row>
    <row r="141" spans="1:66" s="11" customFormat="1" ht="12" customHeight="1">
      <c r="A141" s="116">
        <v>13400123</v>
      </c>
      <c r="B141" s="143" t="str">
        <f t="shared" si="108"/>
        <v>13400123</v>
      </c>
      <c r="C141" s="62" t="s">
        <v>687</v>
      </c>
      <c r="D141" s="78" t="s">
        <v>184</v>
      </c>
      <c r="E141" s="78"/>
      <c r="F141" s="62"/>
      <c r="G141" s="78"/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63"/>
      <c r="V141" s="63">
        <f t="shared" si="95"/>
        <v>0</v>
      </c>
      <c r="W141" s="102"/>
      <c r="X141" s="71"/>
      <c r="Y141" s="82">
        <f t="shared" ref="Y141:AA160" si="145">IF($D141=Y$5,$T141,0)</f>
        <v>0</v>
      </c>
      <c r="Z141" s="325">
        <f t="shared" si="145"/>
        <v>0</v>
      </c>
      <c r="AA141" s="325">
        <f t="shared" si="145"/>
        <v>0</v>
      </c>
      <c r="AB141" s="326">
        <f t="shared" si="96"/>
        <v>0</v>
      </c>
      <c r="AC141" s="312">
        <f t="shared" si="97"/>
        <v>0</v>
      </c>
      <c r="AD141" s="325">
        <f t="shared" si="107"/>
        <v>0</v>
      </c>
      <c r="AE141" s="329">
        <f t="shared" si="103"/>
        <v>0</v>
      </c>
      <c r="AF141" s="326">
        <f t="shared" si="104"/>
        <v>0</v>
      </c>
      <c r="AG141" s="174">
        <f t="shared" si="119"/>
        <v>0</v>
      </c>
      <c r="AH141" s="312">
        <f t="shared" si="98"/>
        <v>0</v>
      </c>
      <c r="AI141" s="324">
        <f t="shared" ref="AI141:AK160" si="146">IF($D141=AI$5,$V141,0)</f>
        <v>0</v>
      </c>
      <c r="AJ141" s="325">
        <f t="shared" si="146"/>
        <v>0</v>
      </c>
      <c r="AK141" s="325">
        <f t="shared" si="146"/>
        <v>0</v>
      </c>
      <c r="AL141" s="326">
        <f t="shared" si="99"/>
        <v>0</v>
      </c>
      <c r="AM141" s="312">
        <f t="shared" si="100"/>
        <v>0</v>
      </c>
      <c r="AN141" s="325">
        <f t="shared" si="105"/>
        <v>0</v>
      </c>
      <c r="AO141" s="325">
        <f t="shared" si="106"/>
        <v>0</v>
      </c>
      <c r="AP141" s="325">
        <f t="shared" si="101"/>
        <v>0</v>
      </c>
      <c r="AQ141" s="174">
        <f t="shared" si="120"/>
        <v>0</v>
      </c>
      <c r="AR141" s="312">
        <f t="shared" si="102"/>
        <v>0</v>
      </c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N141" s="143"/>
    </row>
    <row r="142" spans="1:66" s="11" customFormat="1" ht="12" customHeight="1">
      <c r="A142" s="117">
        <v>13400211</v>
      </c>
      <c r="B142" s="144" t="str">
        <f t="shared" si="108"/>
        <v>13400211</v>
      </c>
      <c r="C142" s="72" t="s">
        <v>716</v>
      </c>
      <c r="D142" s="78" t="s">
        <v>1724</v>
      </c>
      <c r="E142" s="78"/>
      <c r="F142" s="72"/>
      <c r="G142" s="78"/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63"/>
      <c r="V142" s="63">
        <f t="shared" si="95"/>
        <v>0</v>
      </c>
      <c r="W142" s="69"/>
      <c r="X142" s="68"/>
      <c r="Y142" s="82">
        <f t="shared" si="145"/>
        <v>0</v>
      </c>
      <c r="Z142" s="325">
        <f t="shared" si="145"/>
        <v>0</v>
      </c>
      <c r="AA142" s="325">
        <f t="shared" si="145"/>
        <v>0</v>
      </c>
      <c r="AB142" s="326">
        <f t="shared" si="96"/>
        <v>0</v>
      </c>
      <c r="AC142" s="312">
        <f t="shared" si="97"/>
        <v>0</v>
      </c>
      <c r="AD142" s="325">
        <f t="shared" si="107"/>
        <v>0</v>
      </c>
      <c r="AE142" s="329">
        <f t="shared" si="103"/>
        <v>0</v>
      </c>
      <c r="AF142" s="326">
        <f t="shared" si="104"/>
        <v>0</v>
      </c>
      <c r="AG142" s="174">
        <f t="shared" si="119"/>
        <v>0</v>
      </c>
      <c r="AH142" s="312">
        <f t="shared" si="98"/>
        <v>0</v>
      </c>
      <c r="AI142" s="324">
        <f t="shared" si="146"/>
        <v>0</v>
      </c>
      <c r="AJ142" s="325">
        <f t="shared" si="146"/>
        <v>0</v>
      </c>
      <c r="AK142" s="325">
        <f t="shared" si="146"/>
        <v>0</v>
      </c>
      <c r="AL142" s="326">
        <f t="shared" si="99"/>
        <v>0</v>
      </c>
      <c r="AM142" s="312">
        <f t="shared" si="100"/>
        <v>0</v>
      </c>
      <c r="AN142" s="325">
        <f t="shared" si="105"/>
        <v>0</v>
      </c>
      <c r="AO142" s="325">
        <f t="shared" si="106"/>
        <v>0</v>
      </c>
      <c r="AP142" s="325">
        <f t="shared" si="101"/>
        <v>0</v>
      </c>
      <c r="AQ142" s="174">
        <f t="shared" si="120"/>
        <v>0</v>
      </c>
      <c r="AR142" s="312">
        <f t="shared" si="102"/>
        <v>0</v>
      </c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N142" s="143"/>
    </row>
    <row r="143" spans="1:66" s="11" customFormat="1" ht="12" customHeight="1">
      <c r="A143" s="117">
        <v>13400241</v>
      </c>
      <c r="B143" s="144" t="str">
        <f t="shared" si="108"/>
        <v>13400241</v>
      </c>
      <c r="C143" s="62" t="s">
        <v>1009</v>
      </c>
      <c r="D143" s="78" t="s">
        <v>1137</v>
      </c>
      <c r="E143" s="78"/>
      <c r="F143" s="62"/>
      <c r="G143" s="78"/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/>
      <c r="V143" s="63">
        <f t="shared" si="95"/>
        <v>0</v>
      </c>
      <c r="W143" s="69" t="s">
        <v>650</v>
      </c>
      <c r="X143" s="68"/>
      <c r="Y143" s="82">
        <f t="shared" si="145"/>
        <v>0</v>
      </c>
      <c r="Z143" s="325">
        <f t="shared" si="145"/>
        <v>0</v>
      </c>
      <c r="AA143" s="325">
        <f t="shared" si="145"/>
        <v>0</v>
      </c>
      <c r="AB143" s="326">
        <f t="shared" si="96"/>
        <v>0</v>
      </c>
      <c r="AC143" s="312">
        <f t="shared" si="97"/>
        <v>0</v>
      </c>
      <c r="AD143" s="325">
        <f t="shared" si="107"/>
        <v>0</v>
      </c>
      <c r="AE143" s="329">
        <f t="shared" si="103"/>
        <v>0</v>
      </c>
      <c r="AF143" s="326">
        <f t="shared" si="104"/>
        <v>0</v>
      </c>
      <c r="AG143" s="174">
        <f t="shared" si="119"/>
        <v>0</v>
      </c>
      <c r="AH143" s="312">
        <f t="shared" si="98"/>
        <v>0</v>
      </c>
      <c r="AI143" s="324">
        <f t="shared" si="146"/>
        <v>0</v>
      </c>
      <c r="AJ143" s="325">
        <f t="shared" si="146"/>
        <v>0</v>
      </c>
      <c r="AK143" s="325">
        <f t="shared" si="146"/>
        <v>0</v>
      </c>
      <c r="AL143" s="326">
        <f t="shared" si="99"/>
        <v>0</v>
      </c>
      <c r="AM143" s="312">
        <f t="shared" si="100"/>
        <v>0</v>
      </c>
      <c r="AN143" s="325">
        <f t="shared" si="105"/>
        <v>0</v>
      </c>
      <c r="AO143" s="325">
        <f t="shared" si="106"/>
        <v>0</v>
      </c>
      <c r="AP143" s="325">
        <f t="shared" si="101"/>
        <v>0</v>
      </c>
      <c r="AQ143" s="174">
        <f t="shared" si="120"/>
        <v>0</v>
      </c>
      <c r="AR143" s="312">
        <f t="shared" si="102"/>
        <v>0</v>
      </c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N143" s="143"/>
    </row>
    <row r="144" spans="1:66" s="11" customFormat="1" ht="12" customHeight="1">
      <c r="A144" s="117">
        <v>13400261</v>
      </c>
      <c r="B144" s="144" t="str">
        <f t="shared" si="108"/>
        <v>13400261</v>
      </c>
      <c r="C144" s="62" t="s">
        <v>1054</v>
      </c>
      <c r="D144" s="78" t="s">
        <v>1137</v>
      </c>
      <c r="E144" s="78"/>
      <c r="F144" s="62"/>
      <c r="G144" s="78"/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63"/>
      <c r="V144" s="63">
        <f t="shared" si="95"/>
        <v>0</v>
      </c>
      <c r="W144" s="69" t="s">
        <v>650</v>
      </c>
      <c r="X144" s="68"/>
      <c r="Y144" s="82">
        <f t="shared" si="145"/>
        <v>0</v>
      </c>
      <c r="Z144" s="325">
        <f t="shared" si="145"/>
        <v>0</v>
      </c>
      <c r="AA144" s="325">
        <f t="shared" si="145"/>
        <v>0</v>
      </c>
      <c r="AB144" s="326">
        <f t="shared" si="96"/>
        <v>0</v>
      </c>
      <c r="AC144" s="312">
        <f t="shared" si="97"/>
        <v>0</v>
      </c>
      <c r="AD144" s="325">
        <f t="shared" si="107"/>
        <v>0</v>
      </c>
      <c r="AE144" s="329">
        <f t="shared" si="103"/>
        <v>0</v>
      </c>
      <c r="AF144" s="326">
        <f t="shared" si="104"/>
        <v>0</v>
      </c>
      <c r="AG144" s="174">
        <f t="shared" si="119"/>
        <v>0</v>
      </c>
      <c r="AH144" s="312">
        <f t="shared" si="98"/>
        <v>0</v>
      </c>
      <c r="AI144" s="324">
        <f t="shared" si="146"/>
        <v>0</v>
      </c>
      <c r="AJ144" s="325">
        <f t="shared" si="146"/>
        <v>0</v>
      </c>
      <c r="AK144" s="325">
        <f t="shared" si="146"/>
        <v>0</v>
      </c>
      <c r="AL144" s="326">
        <f t="shared" si="99"/>
        <v>0</v>
      </c>
      <c r="AM144" s="312">
        <f t="shared" si="100"/>
        <v>0</v>
      </c>
      <c r="AN144" s="325">
        <f t="shared" si="105"/>
        <v>0</v>
      </c>
      <c r="AO144" s="325">
        <f t="shared" si="106"/>
        <v>0</v>
      </c>
      <c r="AP144" s="325">
        <f t="shared" si="101"/>
        <v>0</v>
      </c>
      <c r="AQ144" s="174">
        <f t="shared" si="120"/>
        <v>0</v>
      </c>
      <c r="AR144" s="312">
        <f t="shared" si="102"/>
        <v>0</v>
      </c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N144" s="276"/>
    </row>
    <row r="145" spans="1:66" s="11" customFormat="1" ht="12" customHeight="1">
      <c r="A145" s="117">
        <v>13400271</v>
      </c>
      <c r="B145" s="144" t="str">
        <f t="shared" si="108"/>
        <v>13400271</v>
      </c>
      <c r="C145" s="62" t="s">
        <v>752</v>
      </c>
      <c r="D145" s="78" t="s">
        <v>1724</v>
      </c>
      <c r="E145" s="78"/>
      <c r="F145" s="62"/>
      <c r="G145" s="78"/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/>
      <c r="V145" s="63">
        <f t="shared" si="95"/>
        <v>0</v>
      </c>
      <c r="W145" s="69"/>
      <c r="X145" s="68"/>
      <c r="Y145" s="82">
        <f t="shared" si="145"/>
        <v>0</v>
      </c>
      <c r="Z145" s="325">
        <f t="shared" si="145"/>
        <v>0</v>
      </c>
      <c r="AA145" s="325">
        <f t="shared" si="145"/>
        <v>0</v>
      </c>
      <c r="AB145" s="326">
        <f t="shared" si="96"/>
        <v>0</v>
      </c>
      <c r="AC145" s="312">
        <f t="shared" si="97"/>
        <v>0</v>
      </c>
      <c r="AD145" s="325">
        <f t="shared" si="107"/>
        <v>0</v>
      </c>
      <c r="AE145" s="329">
        <f t="shared" si="103"/>
        <v>0</v>
      </c>
      <c r="AF145" s="326">
        <f t="shared" si="104"/>
        <v>0</v>
      </c>
      <c r="AG145" s="174">
        <f t="shared" si="119"/>
        <v>0</v>
      </c>
      <c r="AH145" s="312">
        <f t="shared" si="98"/>
        <v>0</v>
      </c>
      <c r="AI145" s="324">
        <f t="shared" si="146"/>
        <v>0</v>
      </c>
      <c r="AJ145" s="325">
        <f t="shared" si="146"/>
        <v>0</v>
      </c>
      <c r="AK145" s="325">
        <f t="shared" si="146"/>
        <v>0</v>
      </c>
      <c r="AL145" s="326">
        <f t="shared" si="99"/>
        <v>0</v>
      </c>
      <c r="AM145" s="312">
        <f t="shared" si="100"/>
        <v>0</v>
      </c>
      <c r="AN145" s="325">
        <f t="shared" si="105"/>
        <v>0</v>
      </c>
      <c r="AO145" s="325">
        <f t="shared" si="106"/>
        <v>0</v>
      </c>
      <c r="AP145" s="325">
        <f t="shared" si="101"/>
        <v>0</v>
      </c>
      <c r="AQ145" s="174">
        <f t="shared" si="120"/>
        <v>0</v>
      </c>
      <c r="AR145" s="312">
        <f t="shared" si="102"/>
        <v>0</v>
      </c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N145" s="276"/>
    </row>
    <row r="146" spans="1:66" s="11" customFormat="1" ht="12" customHeight="1">
      <c r="A146" s="117">
        <v>13400281</v>
      </c>
      <c r="B146" s="144" t="str">
        <f t="shared" si="108"/>
        <v>13400281</v>
      </c>
      <c r="C146" s="72" t="s">
        <v>738</v>
      </c>
      <c r="D146" s="78" t="s">
        <v>1724</v>
      </c>
      <c r="E146" s="78"/>
      <c r="F146" s="72"/>
      <c r="G146" s="78"/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/>
      <c r="V146" s="63">
        <f t="shared" si="95"/>
        <v>0</v>
      </c>
      <c r="W146" s="69"/>
      <c r="X146" s="68"/>
      <c r="Y146" s="82">
        <f t="shared" si="145"/>
        <v>0</v>
      </c>
      <c r="Z146" s="325">
        <f t="shared" si="145"/>
        <v>0</v>
      </c>
      <c r="AA146" s="325">
        <f t="shared" si="145"/>
        <v>0</v>
      </c>
      <c r="AB146" s="326">
        <f t="shared" si="96"/>
        <v>0</v>
      </c>
      <c r="AC146" s="312">
        <f t="shared" si="97"/>
        <v>0</v>
      </c>
      <c r="AD146" s="325">
        <f t="shared" si="107"/>
        <v>0</v>
      </c>
      <c r="AE146" s="329">
        <f t="shared" si="103"/>
        <v>0</v>
      </c>
      <c r="AF146" s="326">
        <f t="shared" si="104"/>
        <v>0</v>
      </c>
      <c r="AG146" s="174">
        <f t="shared" si="119"/>
        <v>0</v>
      </c>
      <c r="AH146" s="312">
        <f t="shared" si="98"/>
        <v>0</v>
      </c>
      <c r="AI146" s="324">
        <f t="shared" si="146"/>
        <v>0</v>
      </c>
      <c r="AJ146" s="325">
        <f t="shared" si="146"/>
        <v>0</v>
      </c>
      <c r="AK146" s="325">
        <f t="shared" si="146"/>
        <v>0</v>
      </c>
      <c r="AL146" s="326">
        <f t="shared" si="99"/>
        <v>0</v>
      </c>
      <c r="AM146" s="312">
        <f t="shared" si="100"/>
        <v>0</v>
      </c>
      <c r="AN146" s="325">
        <f t="shared" si="105"/>
        <v>0</v>
      </c>
      <c r="AO146" s="325">
        <f t="shared" si="106"/>
        <v>0</v>
      </c>
      <c r="AP146" s="325">
        <f t="shared" si="101"/>
        <v>0</v>
      </c>
      <c r="AQ146" s="174">
        <f t="shared" si="120"/>
        <v>0</v>
      </c>
      <c r="AR146" s="312">
        <f t="shared" si="102"/>
        <v>0</v>
      </c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N146" s="276"/>
    </row>
    <row r="147" spans="1:66" s="11" customFormat="1" ht="12" customHeight="1">
      <c r="A147" s="117">
        <v>13400311</v>
      </c>
      <c r="B147" s="144" t="str">
        <f t="shared" si="108"/>
        <v>13400311</v>
      </c>
      <c r="C147" s="72" t="s">
        <v>927</v>
      </c>
      <c r="D147" s="78" t="s">
        <v>1724</v>
      </c>
      <c r="E147" s="78"/>
      <c r="F147" s="72"/>
      <c r="G147" s="78"/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63"/>
      <c r="V147" s="63">
        <f t="shared" si="95"/>
        <v>0</v>
      </c>
      <c r="W147" s="69"/>
      <c r="X147" s="68"/>
      <c r="Y147" s="82">
        <f t="shared" si="145"/>
        <v>0</v>
      </c>
      <c r="Z147" s="325">
        <f t="shared" si="145"/>
        <v>0</v>
      </c>
      <c r="AA147" s="325">
        <f t="shared" si="145"/>
        <v>0</v>
      </c>
      <c r="AB147" s="326">
        <f t="shared" si="96"/>
        <v>0</v>
      </c>
      <c r="AC147" s="312">
        <f t="shared" si="97"/>
        <v>0</v>
      </c>
      <c r="AD147" s="325">
        <f t="shared" si="107"/>
        <v>0</v>
      </c>
      <c r="AE147" s="329">
        <f t="shared" si="103"/>
        <v>0</v>
      </c>
      <c r="AF147" s="326">
        <f t="shared" si="104"/>
        <v>0</v>
      </c>
      <c r="AG147" s="174">
        <f t="shared" si="119"/>
        <v>0</v>
      </c>
      <c r="AH147" s="312">
        <f t="shared" si="98"/>
        <v>0</v>
      </c>
      <c r="AI147" s="324">
        <f t="shared" si="146"/>
        <v>0</v>
      </c>
      <c r="AJ147" s="325">
        <f t="shared" si="146"/>
        <v>0</v>
      </c>
      <c r="AK147" s="325">
        <f t="shared" si="146"/>
        <v>0</v>
      </c>
      <c r="AL147" s="326">
        <f t="shared" si="99"/>
        <v>0</v>
      </c>
      <c r="AM147" s="312">
        <f t="shared" si="100"/>
        <v>0</v>
      </c>
      <c r="AN147" s="325">
        <f t="shared" si="105"/>
        <v>0</v>
      </c>
      <c r="AO147" s="325">
        <f t="shared" si="106"/>
        <v>0</v>
      </c>
      <c r="AP147" s="325">
        <f t="shared" si="101"/>
        <v>0</v>
      </c>
      <c r="AQ147" s="174">
        <f t="shared" si="120"/>
        <v>0</v>
      </c>
      <c r="AR147" s="312">
        <f t="shared" si="102"/>
        <v>0</v>
      </c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N147" s="276"/>
    </row>
    <row r="148" spans="1:66" s="11" customFormat="1" ht="12" customHeight="1">
      <c r="A148" s="117">
        <v>13400321</v>
      </c>
      <c r="B148" s="144" t="str">
        <f t="shared" si="108"/>
        <v>13400321</v>
      </c>
      <c r="C148" s="72" t="s">
        <v>1126</v>
      </c>
      <c r="D148" s="78" t="s">
        <v>1137</v>
      </c>
      <c r="E148" s="78"/>
      <c r="F148" s="72"/>
      <c r="G148" s="78"/>
      <c r="H148" s="63">
        <v>1222242.3799999999</v>
      </c>
      <c r="I148" s="63">
        <v>1222242.3799999999</v>
      </c>
      <c r="J148" s="63">
        <v>1065049.3799999999</v>
      </c>
      <c r="K148" s="63">
        <v>1065049.3799999999</v>
      </c>
      <c r="L148" s="63">
        <v>1065049.3799999999</v>
      </c>
      <c r="M148" s="63">
        <v>1015049.38</v>
      </c>
      <c r="N148" s="63">
        <v>1015049.38</v>
      </c>
      <c r="O148" s="63">
        <v>989787.73</v>
      </c>
      <c r="P148" s="63">
        <v>1397049.38</v>
      </c>
      <c r="Q148" s="63">
        <v>1397049.38</v>
      </c>
      <c r="R148" s="63">
        <v>1397049.38</v>
      </c>
      <c r="S148" s="63">
        <v>1457049.38</v>
      </c>
      <c r="T148" s="63">
        <v>1457049.38</v>
      </c>
      <c r="U148" s="63"/>
      <c r="V148" s="63">
        <f t="shared" si="95"/>
        <v>1202093.3674999997</v>
      </c>
      <c r="W148" s="69" t="s">
        <v>650</v>
      </c>
      <c r="X148" s="68"/>
      <c r="Y148" s="82">
        <f t="shared" si="145"/>
        <v>0</v>
      </c>
      <c r="Z148" s="325">
        <f t="shared" si="145"/>
        <v>0</v>
      </c>
      <c r="AA148" s="325">
        <f t="shared" si="145"/>
        <v>0</v>
      </c>
      <c r="AB148" s="326">
        <f t="shared" si="96"/>
        <v>1457049.38</v>
      </c>
      <c r="AC148" s="312">
        <f t="shared" si="97"/>
        <v>0</v>
      </c>
      <c r="AD148" s="325">
        <f t="shared" si="107"/>
        <v>1457049.38</v>
      </c>
      <c r="AE148" s="329">
        <f t="shared" si="103"/>
        <v>0</v>
      </c>
      <c r="AF148" s="326">
        <f t="shared" si="104"/>
        <v>0</v>
      </c>
      <c r="AG148" s="174">
        <f t="shared" si="119"/>
        <v>1457049.38</v>
      </c>
      <c r="AH148" s="312">
        <f t="shared" si="98"/>
        <v>0</v>
      </c>
      <c r="AI148" s="324">
        <f t="shared" si="146"/>
        <v>0</v>
      </c>
      <c r="AJ148" s="325">
        <f t="shared" si="146"/>
        <v>0</v>
      </c>
      <c r="AK148" s="325">
        <f t="shared" si="146"/>
        <v>0</v>
      </c>
      <c r="AL148" s="326">
        <f t="shared" si="99"/>
        <v>1202093.3674999997</v>
      </c>
      <c r="AM148" s="312">
        <f t="shared" si="100"/>
        <v>0</v>
      </c>
      <c r="AN148" s="325">
        <f t="shared" si="105"/>
        <v>1202093.3674999997</v>
      </c>
      <c r="AO148" s="325">
        <f t="shared" si="106"/>
        <v>0</v>
      </c>
      <c r="AP148" s="325">
        <f t="shared" si="101"/>
        <v>0</v>
      </c>
      <c r="AQ148" s="174">
        <f t="shared" si="120"/>
        <v>1202093.3674999997</v>
      </c>
      <c r="AR148" s="312">
        <f t="shared" si="102"/>
        <v>0</v>
      </c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N148" s="276"/>
    </row>
    <row r="149" spans="1:66" s="11" customFormat="1" ht="12" customHeight="1">
      <c r="A149" s="117">
        <v>13400332</v>
      </c>
      <c r="B149" s="144" t="str">
        <f t="shared" si="108"/>
        <v>13400332</v>
      </c>
      <c r="C149" s="72" t="s">
        <v>1093</v>
      </c>
      <c r="D149" s="78" t="s">
        <v>184</v>
      </c>
      <c r="E149" s="78"/>
      <c r="F149" s="72"/>
      <c r="G149" s="78"/>
      <c r="H149" s="63">
        <v>2549534.5699999998</v>
      </c>
      <c r="I149" s="63">
        <v>2549556.23</v>
      </c>
      <c r="J149" s="63">
        <v>2549577.89</v>
      </c>
      <c r="K149" s="63">
        <v>2549597.4500000002</v>
      </c>
      <c r="L149" s="63">
        <v>2549619.11</v>
      </c>
      <c r="M149" s="63">
        <v>2677107.0699999998</v>
      </c>
      <c r="N149" s="63">
        <v>2677129.0099999998</v>
      </c>
      <c r="O149" s="63">
        <v>2677151.02</v>
      </c>
      <c r="P149" s="63">
        <v>2677719.4300000002</v>
      </c>
      <c r="Q149" s="63">
        <v>2678287.96</v>
      </c>
      <c r="R149" s="63">
        <v>2678838.27</v>
      </c>
      <c r="S149" s="63">
        <v>2679939.1800000002</v>
      </c>
      <c r="T149" s="63">
        <v>2681315.88</v>
      </c>
      <c r="U149" s="63"/>
      <c r="V149" s="63">
        <f t="shared" ref="V149:V216" si="147">(H149+T149+SUM(I149:S149)*2)/24</f>
        <v>2629995.6537500001</v>
      </c>
      <c r="W149" s="102"/>
      <c r="X149" s="71"/>
      <c r="Y149" s="82">
        <f t="shared" si="145"/>
        <v>0</v>
      </c>
      <c r="Z149" s="325">
        <f t="shared" si="145"/>
        <v>0</v>
      </c>
      <c r="AA149" s="325">
        <f t="shared" si="145"/>
        <v>0</v>
      </c>
      <c r="AB149" s="326">
        <f t="shared" si="96"/>
        <v>2681315.88</v>
      </c>
      <c r="AC149" s="312">
        <f t="shared" si="97"/>
        <v>0</v>
      </c>
      <c r="AD149" s="325">
        <f t="shared" si="107"/>
        <v>0</v>
      </c>
      <c r="AE149" s="329">
        <f t="shared" si="103"/>
        <v>0</v>
      </c>
      <c r="AF149" s="326">
        <f t="shared" si="104"/>
        <v>2681315.88</v>
      </c>
      <c r="AG149" s="174">
        <f t="shared" si="119"/>
        <v>2681315.88</v>
      </c>
      <c r="AH149" s="312">
        <f t="shared" si="98"/>
        <v>0</v>
      </c>
      <c r="AI149" s="324">
        <f t="shared" si="146"/>
        <v>0</v>
      </c>
      <c r="AJ149" s="325">
        <f t="shared" si="146"/>
        <v>0</v>
      </c>
      <c r="AK149" s="325">
        <f t="shared" si="146"/>
        <v>0</v>
      </c>
      <c r="AL149" s="326">
        <f t="shared" si="99"/>
        <v>2629995.6537500001</v>
      </c>
      <c r="AM149" s="312">
        <f t="shared" si="100"/>
        <v>0</v>
      </c>
      <c r="AN149" s="325">
        <f t="shared" si="105"/>
        <v>0</v>
      </c>
      <c r="AO149" s="325">
        <f t="shared" si="106"/>
        <v>0</v>
      </c>
      <c r="AP149" s="325">
        <f t="shared" si="101"/>
        <v>2629995.6537500001</v>
      </c>
      <c r="AQ149" s="174">
        <f t="shared" si="120"/>
        <v>2629995.6537500001</v>
      </c>
      <c r="AR149" s="312">
        <f t="shared" si="102"/>
        <v>0</v>
      </c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N149" s="276"/>
    </row>
    <row r="150" spans="1:66" s="11" customFormat="1" ht="12" customHeight="1">
      <c r="A150" s="117">
        <v>13400341</v>
      </c>
      <c r="B150" s="144" t="str">
        <f t="shared" si="108"/>
        <v>13400341</v>
      </c>
      <c r="C150" s="72" t="s">
        <v>1254</v>
      </c>
      <c r="D150" s="78" t="s">
        <v>184</v>
      </c>
      <c r="E150" s="78"/>
      <c r="F150" s="396">
        <v>42811</v>
      </c>
      <c r="G150" s="78"/>
      <c r="H150" s="63">
        <v>12782125</v>
      </c>
      <c r="I150" s="63">
        <v>5458951.7999999998</v>
      </c>
      <c r="J150" s="63">
        <v>6738346.5999999996</v>
      </c>
      <c r="K150" s="63">
        <v>6116831.8499999996</v>
      </c>
      <c r="L150" s="63">
        <v>2924219.85</v>
      </c>
      <c r="M150" s="63">
        <v>4878684.0999999996</v>
      </c>
      <c r="N150" s="63">
        <v>4228204.5999999996</v>
      </c>
      <c r="O150" s="63">
        <v>3314786.1</v>
      </c>
      <c r="P150" s="63">
        <v>4248078.5999999996</v>
      </c>
      <c r="Q150" s="63">
        <v>4150571.85</v>
      </c>
      <c r="R150" s="63">
        <v>5506813.75</v>
      </c>
      <c r="S150" s="63">
        <v>21895352.5</v>
      </c>
      <c r="T150" s="63">
        <v>23193429</v>
      </c>
      <c r="U150" s="63"/>
      <c r="V150" s="63">
        <f t="shared" si="147"/>
        <v>7287384.8833333338</v>
      </c>
      <c r="W150" s="102"/>
      <c r="X150" s="71"/>
      <c r="Y150" s="82">
        <f t="shared" si="145"/>
        <v>0</v>
      </c>
      <c r="Z150" s="325">
        <f t="shared" si="145"/>
        <v>0</v>
      </c>
      <c r="AA150" s="325">
        <f t="shared" si="145"/>
        <v>0</v>
      </c>
      <c r="AB150" s="326">
        <f t="shared" ref="AB150:AB217" si="148">T150-SUM(Y150:AA150)</f>
        <v>23193429</v>
      </c>
      <c r="AC150" s="312">
        <f t="shared" ref="AC150:AC217" si="149">T150-SUM(Y150:AA150)-AB150</f>
        <v>0</v>
      </c>
      <c r="AD150" s="325">
        <f t="shared" si="107"/>
        <v>0</v>
      </c>
      <c r="AE150" s="329">
        <f t="shared" si="103"/>
        <v>0</v>
      </c>
      <c r="AF150" s="326">
        <f t="shared" si="104"/>
        <v>23193429</v>
      </c>
      <c r="AG150" s="174">
        <f t="shared" si="119"/>
        <v>23193429</v>
      </c>
      <c r="AH150" s="312">
        <f t="shared" ref="AH150:AH217" si="150">AG150-AB150</f>
        <v>0</v>
      </c>
      <c r="AI150" s="324">
        <f t="shared" si="146"/>
        <v>0</v>
      </c>
      <c r="AJ150" s="325">
        <f t="shared" si="146"/>
        <v>0</v>
      </c>
      <c r="AK150" s="325">
        <f t="shared" si="146"/>
        <v>0</v>
      </c>
      <c r="AL150" s="326">
        <f t="shared" ref="AL150:AL217" si="151">V150-SUM(AI150:AK150)</f>
        <v>7287384.8833333338</v>
      </c>
      <c r="AM150" s="312">
        <f t="shared" ref="AM150:AM217" si="152">V150-SUM(AI150:AK150)-AL150</f>
        <v>0</v>
      </c>
      <c r="AN150" s="325">
        <f t="shared" si="105"/>
        <v>0</v>
      </c>
      <c r="AO150" s="325">
        <f t="shared" si="106"/>
        <v>0</v>
      </c>
      <c r="AP150" s="325">
        <f t="shared" ref="AP150:AP217" si="153">IF($D150=AP$5,$V150,IF($D150=AP$4, $V150*$AL$2,0))</f>
        <v>7287384.8833333338</v>
      </c>
      <c r="AQ150" s="174">
        <f t="shared" si="120"/>
        <v>7287384.8833333338</v>
      </c>
      <c r="AR150" s="312">
        <f t="shared" ref="AR150:AR217" si="154">AQ150-AL150</f>
        <v>0</v>
      </c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 s="4"/>
      <c r="BH150" s="4"/>
      <c r="BI150" s="4"/>
      <c r="BJ150" s="4"/>
      <c r="BK150" s="4"/>
      <c r="BL150" s="4"/>
      <c r="BN150" s="276"/>
    </row>
    <row r="151" spans="1:66" s="11" customFormat="1" ht="12" customHeight="1">
      <c r="A151" s="117">
        <v>13400342</v>
      </c>
      <c r="B151" s="144" t="str">
        <f t="shared" si="108"/>
        <v>13400342</v>
      </c>
      <c r="C151" s="297" t="s">
        <v>1493</v>
      </c>
      <c r="D151" s="78" t="s">
        <v>184</v>
      </c>
      <c r="E151" s="78"/>
      <c r="F151" s="408">
        <v>43282</v>
      </c>
      <c r="G151" s="78"/>
      <c r="H151" s="63">
        <v>23993194.800000001</v>
      </c>
      <c r="I151" s="63">
        <v>16993220.579999998</v>
      </c>
      <c r="J151" s="63">
        <v>16993637.379999999</v>
      </c>
      <c r="K151" s="63">
        <v>16994806.18</v>
      </c>
      <c r="L151" s="63">
        <v>11995783.939999999</v>
      </c>
      <c r="M151" s="63">
        <v>18995783.940000001</v>
      </c>
      <c r="N151" s="63">
        <v>9000285.8499999996</v>
      </c>
      <c r="O151" s="63">
        <v>9006200.75</v>
      </c>
      <c r="P151" s="63">
        <v>-7169.88</v>
      </c>
      <c r="Q151" s="63">
        <v>0</v>
      </c>
      <c r="R151" s="63">
        <v>7024.9</v>
      </c>
      <c r="S151" s="63">
        <v>7030.37</v>
      </c>
      <c r="T151" s="63">
        <v>33007040.600000001</v>
      </c>
      <c r="U151" s="63"/>
      <c r="V151" s="63">
        <f t="shared" si="147"/>
        <v>10707226.809166668</v>
      </c>
      <c r="W151" s="102"/>
      <c r="X151" s="409"/>
      <c r="Y151" s="82">
        <f t="shared" si="145"/>
        <v>0</v>
      </c>
      <c r="Z151" s="325">
        <f t="shared" si="145"/>
        <v>0</v>
      </c>
      <c r="AA151" s="325">
        <f t="shared" si="145"/>
        <v>0</v>
      </c>
      <c r="AB151" s="326">
        <f t="shared" si="148"/>
        <v>33007040.600000001</v>
      </c>
      <c r="AC151" s="312">
        <f t="shared" si="149"/>
        <v>0</v>
      </c>
      <c r="AD151" s="325">
        <f t="shared" si="107"/>
        <v>0</v>
      </c>
      <c r="AE151" s="329">
        <f t="shared" si="103"/>
        <v>0</v>
      </c>
      <c r="AF151" s="326">
        <f t="shared" si="104"/>
        <v>33007040.600000001</v>
      </c>
      <c r="AG151" s="174">
        <f t="shared" si="119"/>
        <v>33007040.600000001</v>
      </c>
      <c r="AH151" s="312">
        <f t="shared" si="150"/>
        <v>0</v>
      </c>
      <c r="AI151" s="324">
        <f t="shared" si="146"/>
        <v>0</v>
      </c>
      <c r="AJ151" s="325">
        <f t="shared" si="146"/>
        <v>0</v>
      </c>
      <c r="AK151" s="325">
        <f t="shared" si="146"/>
        <v>0</v>
      </c>
      <c r="AL151" s="326">
        <f t="shared" si="151"/>
        <v>10707226.809166668</v>
      </c>
      <c r="AM151" s="312">
        <f t="shared" si="152"/>
        <v>0</v>
      </c>
      <c r="AN151" s="325">
        <f t="shared" si="105"/>
        <v>0</v>
      </c>
      <c r="AO151" s="325">
        <f t="shared" si="106"/>
        <v>0</v>
      </c>
      <c r="AP151" s="325">
        <f t="shared" si="153"/>
        <v>10707226.809166668</v>
      </c>
      <c r="AQ151" s="174">
        <f t="shared" ref="AQ151" si="155">SUM(AN151:AP151)</f>
        <v>10707226.809166668</v>
      </c>
      <c r="AR151" s="312">
        <f t="shared" si="154"/>
        <v>0</v>
      </c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 s="4"/>
      <c r="BH151" s="4"/>
      <c r="BI151" s="4"/>
      <c r="BJ151" s="4"/>
      <c r="BK151" s="4"/>
      <c r="BL151" s="4"/>
      <c r="BN151" s="276"/>
    </row>
    <row r="152" spans="1:66" s="11" customFormat="1" ht="12" customHeight="1">
      <c r="A152" s="117">
        <v>13400351</v>
      </c>
      <c r="B152" s="144" t="str">
        <f t="shared" si="108"/>
        <v>13400351</v>
      </c>
      <c r="C152" s="297" t="s">
        <v>1538</v>
      </c>
      <c r="D152" s="78" t="s">
        <v>184</v>
      </c>
      <c r="E152" s="78"/>
      <c r="F152" s="408">
        <v>43435</v>
      </c>
      <c r="G152" s="78"/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/>
      <c r="V152" s="63">
        <f t="shared" si="147"/>
        <v>0</v>
      </c>
      <c r="W152" s="102"/>
      <c r="X152" s="409"/>
      <c r="Y152" s="82">
        <f t="shared" si="145"/>
        <v>0</v>
      </c>
      <c r="Z152" s="325">
        <f t="shared" si="145"/>
        <v>0</v>
      </c>
      <c r="AA152" s="325">
        <f t="shared" si="145"/>
        <v>0</v>
      </c>
      <c r="AB152" s="326">
        <f t="shared" si="148"/>
        <v>0</v>
      </c>
      <c r="AC152" s="312">
        <f t="shared" si="149"/>
        <v>0</v>
      </c>
      <c r="AD152" s="325">
        <f t="shared" si="107"/>
        <v>0</v>
      </c>
      <c r="AE152" s="329">
        <f t="shared" si="103"/>
        <v>0</v>
      </c>
      <c r="AF152" s="326">
        <f t="shared" si="104"/>
        <v>0</v>
      </c>
      <c r="AG152" s="174">
        <f t="shared" si="119"/>
        <v>0</v>
      </c>
      <c r="AH152" s="312">
        <f t="shared" si="150"/>
        <v>0</v>
      </c>
      <c r="AI152" s="324">
        <f t="shared" si="146"/>
        <v>0</v>
      </c>
      <c r="AJ152" s="325">
        <f t="shared" si="146"/>
        <v>0</v>
      </c>
      <c r="AK152" s="325">
        <f t="shared" si="146"/>
        <v>0</v>
      </c>
      <c r="AL152" s="326">
        <f t="shared" si="151"/>
        <v>0</v>
      </c>
      <c r="AM152" s="312">
        <f t="shared" si="152"/>
        <v>0</v>
      </c>
      <c r="AN152" s="325">
        <f t="shared" si="105"/>
        <v>0</v>
      </c>
      <c r="AO152" s="325">
        <f t="shared" si="106"/>
        <v>0</v>
      </c>
      <c r="AP152" s="325">
        <f t="shared" si="153"/>
        <v>0</v>
      </c>
      <c r="AQ152" s="174">
        <f t="shared" ref="AQ152" si="156">SUM(AN152:AP152)</f>
        <v>0</v>
      </c>
      <c r="AR152" s="312">
        <f t="shared" si="154"/>
        <v>0</v>
      </c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 s="4"/>
      <c r="BH152" s="4"/>
      <c r="BI152" s="4"/>
      <c r="BJ152" s="4"/>
      <c r="BK152" s="4"/>
      <c r="BL152" s="4"/>
      <c r="BN152" s="276"/>
    </row>
    <row r="153" spans="1:66" s="11" customFormat="1" ht="12" customHeight="1">
      <c r="A153" s="114">
        <v>13500003</v>
      </c>
      <c r="B153" s="74" t="str">
        <f t="shared" si="108"/>
        <v>13500003</v>
      </c>
      <c r="C153" s="62" t="s">
        <v>436</v>
      </c>
      <c r="D153" s="78" t="s">
        <v>1724</v>
      </c>
      <c r="E153" s="78"/>
      <c r="F153" s="62"/>
      <c r="G153" s="78"/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63"/>
      <c r="V153" s="63">
        <f t="shared" si="147"/>
        <v>0</v>
      </c>
      <c r="W153" s="69"/>
      <c r="X153" s="68"/>
      <c r="Y153" s="82">
        <f t="shared" si="145"/>
        <v>0</v>
      </c>
      <c r="Z153" s="325">
        <f t="shared" si="145"/>
        <v>0</v>
      </c>
      <c r="AA153" s="325">
        <f t="shared" si="145"/>
        <v>0</v>
      </c>
      <c r="AB153" s="326">
        <f t="shared" si="148"/>
        <v>0</v>
      </c>
      <c r="AC153" s="312">
        <f t="shared" si="149"/>
        <v>0</v>
      </c>
      <c r="AD153" s="325">
        <f t="shared" si="107"/>
        <v>0</v>
      </c>
      <c r="AE153" s="329">
        <f t="shared" si="103"/>
        <v>0</v>
      </c>
      <c r="AF153" s="326">
        <f t="shared" si="104"/>
        <v>0</v>
      </c>
      <c r="AG153" s="174">
        <f t="shared" si="119"/>
        <v>0</v>
      </c>
      <c r="AH153" s="312">
        <f t="shared" si="150"/>
        <v>0</v>
      </c>
      <c r="AI153" s="324">
        <f t="shared" si="146"/>
        <v>0</v>
      </c>
      <c r="AJ153" s="325">
        <f t="shared" si="146"/>
        <v>0</v>
      </c>
      <c r="AK153" s="325">
        <f t="shared" si="146"/>
        <v>0</v>
      </c>
      <c r="AL153" s="326">
        <f t="shared" si="151"/>
        <v>0</v>
      </c>
      <c r="AM153" s="312">
        <f t="shared" si="152"/>
        <v>0</v>
      </c>
      <c r="AN153" s="325">
        <f t="shared" si="105"/>
        <v>0</v>
      </c>
      <c r="AO153" s="325">
        <f t="shared" si="106"/>
        <v>0</v>
      </c>
      <c r="AP153" s="325">
        <f t="shared" si="153"/>
        <v>0</v>
      </c>
      <c r="AQ153" s="174">
        <f t="shared" si="120"/>
        <v>0</v>
      </c>
      <c r="AR153" s="312">
        <f t="shared" si="154"/>
        <v>0</v>
      </c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 s="4"/>
      <c r="BH153" s="4"/>
      <c r="BI153" s="4"/>
      <c r="BJ153" s="4"/>
      <c r="BK153" s="4"/>
      <c r="BL153" s="4"/>
      <c r="BN153" s="276"/>
    </row>
    <row r="154" spans="1:66" s="11" customFormat="1" ht="12" customHeight="1">
      <c r="A154" s="114">
        <v>13500041</v>
      </c>
      <c r="B154" s="74" t="str">
        <f t="shared" si="108"/>
        <v>13500041</v>
      </c>
      <c r="C154" s="62" t="s">
        <v>308</v>
      </c>
      <c r="D154" s="78" t="s">
        <v>1724</v>
      </c>
      <c r="E154" s="78"/>
      <c r="F154" s="62"/>
      <c r="G154" s="78"/>
      <c r="H154" s="63">
        <v>120732.96</v>
      </c>
      <c r="I154" s="63">
        <v>-123198.07</v>
      </c>
      <c r="J154" s="63">
        <v>-48800.62</v>
      </c>
      <c r="K154" s="63">
        <v>29140.98</v>
      </c>
      <c r="L154" s="63">
        <v>94551.83</v>
      </c>
      <c r="M154" s="63">
        <v>-169763.91</v>
      </c>
      <c r="N154" s="63">
        <v>312070.93</v>
      </c>
      <c r="O154" s="63">
        <v>288217.01</v>
      </c>
      <c r="P154" s="63">
        <v>22012.37</v>
      </c>
      <c r="Q154" s="63">
        <v>37119.35</v>
      </c>
      <c r="R154" s="63">
        <v>7994.62</v>
      </c>
      <c r="S154" s="63">
        <v>-145714.12</v>
      </c>
      <c r="T154" s="63">
        <v>-116092.42</v>
      </c>
      <c r="U154" s="63"/>
      <c r="V154" s="63">
        <f t="shared" si="147"/>
        <v>25495.886666666669</v>
      </c>
      <c r="W154" s="69"/>
      <c r="X154" s="68"/>
      <c r="Y154" s="82">
        <f t="shared" si="145"/>
        <v>-116092.42</v>
      </c>
      <c r="Z154" s="325">
        <f t="shared" si="145"/>
        <v>0</v>
      </c>
      <c r="AA154" s="325">
        <f t="shared" si="145"/>
        <v>0</v>
      </c>
      <c r="AB154" s="326">
        <f t="shared" si="148"/>
        <v>0</v>
      </c>
      <c r="AC154" s="312">
        <f t="shared" si="149"/>
        <v>0</v>
      </c>
      <c r="AD154" s="325">
        <f t="shared" si="107"/>
        <v>0</v>
      </c>
      <c r="AE154" s="329">
        <f t="shared" ref="AE154:AE221" si="157">IF($D154=AE$5,$T154,IF($D154=AE$4, $T154*$AK$2,0))</f>
        <v>0</v>
      </c>
      <c r="AF154" s="326">
        <f t="shared" ref="AF154:AF221" si="158">IF($D154=AF$5,$T154,IF($D154=AF$4, $T154*$AL$2,0))</f>
        <v>0</v>
      </c>
      <c r="AG154" s="174">
        <f t="shared" si="119"/>
        <v>0</v>
      </c>
      <c r="AH154" s="312">
        <f t="shared" si="150"/>
        <v>0</v>
      </c>
      <c r="AI154" s="324">
        <f t="shared" si="146"/>
        <v>25495.886666666669</v>
      </c>
      <c r="AJ154" s="325">
        <f t="shared" si="146"/>
        <v>0</v>
      </c>
      <c r="AK154" s="325">
        <f t="shared" si="146"/>
        <v>0</v>
      </c>
      <c r="AL154" s="326">
        <f t="shared" si="151"/>
        <v>0</v>
      </c>
      <c r="AM154" s="312">
        <f t="shared" si="152"/>
        <v>0</v>
      </c>
      <c r="AN154" s="325">
        <f t="shared" si="105"/>
        <v>0</v>
      </c>
      <c r="AO154" s="325">
        <f t="shared" si="106"/>
        <v>0</v>
      </c>
      <c r="AP154" s="325">
        <f t="shared" si="153"/>
        <v>0</v>
      </c>
      <c r="AQ154" s="174">
        <f t="shared" si="120"/>
        <v>0</v>
      </c>
      <c r="AR154" s="312">
        <f t="shared" si="154"/>
        <v>0</v>
      </c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 s="4"/>
      <c r="BH154" s="4"/>
      <c r="BI154" s="4"/>
      <c r="BJ154" s="4"/>
      <c r="BK154" s="4"/>
      <c r="BL154" s="4"/>
      <c r="BN154" s="276"/>
    </row>
    <row r="155" spans="1:66" s="11" customFormat="1" ht="12" customHeight="1">
      <c r="A155" s="114">
        <v>13500051</v>
      </c>
      <c r="B155" s="74" t="str">
        <f t="shared" si="108"/>
        <v>13500051</v>
      </c>
      <c r="C155" s="62" t="s">
        <v>92</v>
      </c>
      <c r="D155" s="78" t="s">
        <v>1724</v>
      </c>
      <c r="E155" s="78"/>
      <c r="F155" s="62"/>
      <c r="G155" s="78"/>
      <c r="H155" s="63">
        <v>73353</v>
      </c>
      <c r="I155" s="63">
        <v>73353</v>
      </c>
      <c r="J155" s="63">
        <v>73353</v>
      </c>
      <c r="K155" s="63">
        <v>73353</v>
      </c>
      <c r="L155" s="63">
        <v>73353</v>
      </c>
      <c r="M155" s="63">
        <v>73353</v>
      </c>
      <c r="N155" s="63">
        <v>73353</v>
      </c>
      <c r="O155" s="63">
        <v>73353</v>
      </c>
      <c r="P155" s="63">
        <v>73353</v>
      </c>
      <c r="Q155" s="63">
        <v>73353</v>
      </c>
      <c r="R155" s="63">
        <v>73353</v>
      </c>
      <c r="S155" s="63">
        <v>73353</v>
      </c>
      <c r="T155" s="63">
        <v>73353</v>
      </c>
      <c r="U155" s="63"/>
      <c r="V155" s="63">
        <f t="shared" si="147"/>
        <v>73353</v>
      </c>
      <c r="W155" s="69"/>
      <c r="X155" s="68"/>
      <c r="Y155" s="82">
        <f t="shared" si="145"/>
        <v>73353</v>
      </c>
      <c r="Z155" s="325">
        <f t="shared" si="145"/>
        <v>0</v>
      </c>
      <c r="AA155" s="325">
        <f t="shared" si="145"/>
        <v>0</v>
      </c>
      <c r="AB155" s="326">
        <f t="shared" si="148"/>
        <v>0</v>
      </c>
      <c r="AC155" s="312">
        <f t="shared" si="149"/>
        <v>0</v>
      </c>
      <c r="AD155" s="325">
        <f t="shared" si="107"/>
        <v>0</v>
      </c>
      <c r="AE155" s="329">
        <f t="shared" si="157"/>
        <v>0</v>
      </c>
      <c r="AF155" s="326">
        <f t="shared" si="158"/>
        <v>0</v>
      </c>
      <c r="AG155" s="174">
        <f t="shared" si="119"/>
        <v>0</v>
      </c>
      <c r="AH155" s="312">
        <f t="shared" si="150"/>
        <v>0</v>
      </c>
      <c r="AI155" s="324">
        <f t="shared" si="146"/>
        <v>73353</v>
      </c>
      <c r="AJ155" s="325">
        <f t="shared" si="146"/>
        <v>0</v>
      </c>
      <c r="AK155" s="325">
        <f t="shared" si="146"/>
        <v>0</v>
      </c>
      <c r="AL155" s="326">
        <f t="shared" si="151"/>
        <v>0</v>
      </c>
      <c r="AM155" s="312">
        <f t="shared" si="152"/>
        <v>0</v>
      </c>
      <c r="AN155" s="325">
        <f t="shared" ref="AN155:AN222" si="159">IF($D155=AN$5,$V155,IF($D155=AN$4, $V155*$AK$1,0))</f>
        <v>0</v>
      </c>
      <c r="AO155" s="325">
        <f t="shared" ref="AO155:AO222" si="160">IF($D155=AO$5,$V155,IF($D155=AO$4, $V155*$AK$2,0))</f>
        <v>0</v>
      </c>
      <c r="AP155" s="325">
        <f t="shared" si="153"/>
        <v>0</v>
      </c>
      <c r="AQ155" s="174">
        <f t="shared" si="120"/>
        <v>0</v>
      </c>
      <c r="AR155" s="312">
        <f t="shared" si="154"/>
        <v>0</v>
      </c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 s="4"/>
      <c r="BH155" s="4"/>
      <c r="BI155" s="4"/>
      <c r="BJ155" s="4"/>
      <c r="BK155" s="4"/>
      <c r="BL155" s="4"/>
      <c r="BN155" s="276"/>
    </row>
    <row r="156" spans="1:66" s="11" customFormat="1" ht="12" customHeight="1">
      <c r="A156" s="114">
        <v>13500061</v>
      </c>
      <c r="B156" s="74" t="str">
        <f t="shared" si="108"/>
        <v>13500061</v>
      </c>
      <c r="C156" s="62" t="s">
        <v>410</v>
      </c>
      <c r="D156" s="78" t="s">
        <v>1724</v>
      </c>
      <c r="E156" s="78"/>
      <c r="F156" s="62"/>
      <c r="G156" s="78"/>
      <c r="H156" s="63">
        <v>683811</v>
      </c>
      <c r="I156" s="63">
        <v>683811</v>
      </c>
      <c r="J156" s="63">
        <v>256621</v>
      </c>
      <c r="K156" s="63">
        <v>256621</v>
      </c>
      <c r="L156" s="63">
        <v>256621</v>
      </c>
      <c r="M156" s="63">
        <v>256621</v>
      </c>
      <c r="N156" s="63">
        <v>256621</v>
      </c>
      <c r="O156" s="63">
        <v>256621</v>
      </c>
      <c r="P156" s="63">
        <v>256621</v>
      </c>
      <c r="Q156" s="63">
        <v>256621</v>
      </c>
      <c r="R156" s="63">
        <v>256621</v>
      </c>
      <c r="S156" s="63">
        <v>256621</v>
      </c>
      <c r="T156" s="63">
        <v>256621</v>
      </c>
      <c r="U156" s="63"/>
      <c r="V156" s="63">
        <f t="shared" si="147"/>
        <v>310019.75</v>
      </c>
      <c r="W156" s="69"/>
      <c r="X156" s="68"/>
      <c r="Y156" s="82">
        <f t="shared" si="145"/>
        <v>256621</v>
      </c>
      <c r="Z156" s="325">
        <f t="shared" si="145"/>
        <v>0</v>
      </c>
      <c r="AA156" s="325">
        <f t="shared" si="145"/>
        <v>0</v>
      </c>
      <c r="AB156" s="326">
        <f t="shared" si="148"/>
        <v>0</v>
      </c>
      <c r="AC156" s="312">
        <f t="shared" si="149"/>
        <v>0</v>
      </c>
      <c r="AD156" s="325">
        <f t="shared" si="107"/>
        <v>0</v>
      </c>
      <c r="AE156" s="329">
        <f t="shared" si="157"/>
        <v>0</v>
      </c>
      <c r="AF156" s="326">
        <f t="shared" si="158"/>
        <v>0</v>
      </c>
      <c r="AG156" s="174">
        <f t="shared" si="119"/>
        <v>0</v>
      </c>
      <c r="AH156" s="312">
        <f t="shared" si="150"/>
        <v>0</v>
      </c>
      <c r="AI156" s="324">
        <f t="shared" si="146"/>
        <v>310019.75</v>
      </c>
      <c r="AJ156" s="325">
        <f t="shared" si="146"/>
        <v>0</v>
      </c>
      <c r="AK156" s="325">
        <f t="shared" si="146"/>
        <v>0</v>
      </c>
      <c r="AL156" s="326">
        <f t="shared" si="151"/>
        <v>0</v>
      </c>
      <c r="AM156" s="312">
        <f t="shared" si="152"/>
        <v>0</v>
      </c>
      <c r="AN156" s="325">
        <f t="shared" si="159"/>
        <v>0</v>
      </c>
      <c r="AO156" s="325">
        <f t="shared" si="160"/>
        <v>0</v>
      </c>
      <c r="AP156" s="325">
        <f t="shared" si="153"/>
        <v>0</v>
      </c>
      <c r="AQ156" s="174">
        <f t="shared" si="120"/>
        <v>0</v>
      </c>
      <c r="AR156" s="312">
        <f t="shared" si="154"/>
        <v>0</v>
      </c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 s="4"/>
      <c r="BH156" s="4"/>
      <c r="BI156" s="4"/>
      <c r="BJ156" s="4"/>
      <c r="BK156" s="4"/>
      <c r="BL156" s="4"/>
      <c r="BN156" s="277"/>
    </row>
    <row r="157" spans="1:66" s="11" customFormat="1" ht="12" customHeight="1">
      <c r="A157" s="114">
        <v>13500071</v>
      </c>
      <c r="B157" s="74" t="str">
        <f t="shared" si="108"/>
        <v>13500071</v>
      </c>
      <c r="C157" s="62" t="s">
        <v>411</v>
      </c>
      <c r="D157" s="78" t="s">
        <v>1724</v>
      </c>
      <c r="E157" s="78"/>
      <c r="F157" s="62"/>
      <c r="G157" s="78"/>
      <c r="H157" s="63">
        <v>1962499</v>
      </c>
      <c r="I157" s="63">
        <v>1962499</v>
      </c>
      <c r="J157" s="63">
        <v>1202355</v>
      </c>
      <c r="K157" s="63">
        <v>1202355</v>
      </c>
      <c r="L157" s="63">
        <v>1202355</v>
      </c>
      <c r="M157" s="63">
        <v>1202355</v>
      </c>
      <c r="N157" s="63">
        <v>1202355</v>
      </c>
      <c r="O157" s="63">
        <v>1202355</v>
      </c>
      <c r="P157" s="63">
        <v>1202355</v>
      </c>
      <c r="Q157" s="63">
        <v>1202355</v>
      </c>
      <c r="R157" s="63">
        <v>1202355</v>
      </c>
      <c r="S157" s="63">
        <v>1202355</v>
      </c>
      <c r="T157" s="63">
        <v>1202355</v>
      </c>
      <c r="U157" s="63"/>
      <c r="V157" s="63">
        <f t="shared" si="147"/>
        <v>1297373</v>
      </c>
      <c r="W157" s="69"/>
      <c r="X157" s="68"/>
      <c r="Y157" s="82">
        <f t="shared" si="145"/>
        <v>1202355</v>
      </c>
      <c r="Z157" s="325">
        <f t="shared" si="145"/>
        <v>0</v>
      </c>
      <c r="AA157" s="325">
        <f t="shared" si="145"/>
        <v>0</v>
      </c>
      <c r="AB157" s="326">
        <f t="shared" si="148"/>
        <v>0</v>
      </c>
      <c r="AC157" s="312">
        <f t="shared" si="149"/>
        <v>0</v>
      </c>
      <c r="AD157" s="325">
        <f t="shared" si="107"/>
        <v>0</v>
      </c>
      <c r="AE157" s="329">
        <f t="shared" si="157"/>
        <v>0</v>
      </c>
      <c r="AF157" s="326">
        <f t="shared" si="158"/>
        <v>0</v>
      </c>
      <c r="AG157" s="174">
        <f t="shared" si="119"/>
        <v>0</v>
      </c>
      <c r="AH157" s="312">
        <f t="shared" si="150"/>
        <v>0</v>
      </c>
      <c r="AI157" s="324">
        <f t="shared" si="146"/>
        <v>1297373</v>
      </c>
      <c r="AJ157" s="325">
        <f t="shared" si="146"/>
        <v>0</v>
      </c>
      <c r="AK157" s="325">
        <f t="shared" si="146"/>
        <v>0</v>
      </c>
      <c r="AL157" s="326">
        <f t="shared" si="151"/>
        <v>0</v>
      </c>
      <c r="AM157" s="312">
        <f t="shared" si="152"/>
        <v>0</v>
      </c>
      <c r="AN157" s="325">
        <f t="shared" si="159"/>
        <v>0</v>
      </c>
      <c r="AO157" s="325">
        <f t="shared" si="160"/>
        <v>0</v>
      </c>
      <c r="AP157" s="325">
        <f t="shared" si="153"/>
        <v>0</v>
      </c>
      <c r="AQ157" s="174">
        <f t="shared" si="120"/>
        <v>0</v>
      </c>
      <c r="AR157" s="312">
        <f t="shared" si="154"/>
        <v>0</v>
      </c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 s="4"/>
      <c r="BH157" s="4"/>
      <c r="BI157" s="4"/>
      <c r="BJ157" s="4"/>
      <c r="BK157" s="4"/>
      <c r="BL157" s="4"/>
      <c r="BN157" s="276"/>
    </row>
    <row r="158" spans="1:66" s="11" customFormat="1" ht="12" customHeight="1">
      <c r="A158" s="114">
        <v>13500183</v>
      </c>
      <c r="B158" s="74" t="str">
        <f t="shared" si="108"/>
        <v>13500183</v>
      </c>
      <c r="C158" s="62" t="s">
        <v>700</v>
      </c>
      <c r="D158" s="78" t="s">
        <v>1724</v>
      </c>
      <c r="E158" s="78"/>
      <c r="F158" s="62"/>
      <c r="G158" s="78"/>
      <c r="H158" s="63">
        <v>100000</v>
      </c>
      <c r="I158" s="63">
        <v>100000</v>
      </c>
      <c r="J158" s="63">
        <v>100000</v>
      </c>
      <c r="K158" s="63">
        <v>100000</v>
      </c>
      <c r="L158" s="63">
        <v>100000</v>
      </c>
      <c r="M158" s="63">
        <v>100000</v>
      </c>
      <c r="N158" s="63">
        <v>100000</v>
      </c>
      <c r="O158" s="63">
        <v>100000</v>
      </c>
      <c r="P158" s="63">
        <v>100000</v>
      </c>
      <c r="Q158" s="63">
        <v>100000</v>
      </c>
      <c r="R158" s="63">
        <v>100000</v>
      </c>
      <c r="S158" s="63">
        <v>100000</v>
      </c>
      <c r="T158" s="63">
        <v>100000</v>
      </c>
      <c r="U158" s="63"/>
      <c r="V158" s="63">
        <f t="shared" si="147"/>
        <v>100000</v>
      </c>
      <c r="W158" s="69"/>
      <c r="X158" s="68"/>
      <c r="Y158" s="82">
        <f t="shared" si="145"/>
        <v>100000</v>
      </c>
      <c r="Z158" s="325">
        <f t="shared" si="145"/>
        <v>0</v>
      </c>
      <c r="AA158" s="325">
        <f t="shared" si="145"/>
        <v>0</v>
      </c>
      <c r="AB158" s="326">
        <f t="shared" si="148"/>
        <v>0</v>
      </c>
      <c r="AC158" s="312">
        <f t="shared" si="149"/>
        <v>0</v>
      </c>
      <c r="AD158" s="325">
        <f t="shared" si="107"/>
        <v>0</v>
      </c>
      <c r="AE158" s="329">
        <f t="shared" si="157"/>
        <v>0</v>
      </c>
      <c r="AF158" s="326">
        <f t="shared" si="158"/>
        <v>0</v>
      </c>
      <c r="AG158" s="174">
        <f t="shared" si="119"/>
        <v>0</v>
      </c>
      <c r="AH158" s="312">
        <f t="shared" si="150"/>
        <v>0</v>
      </c>
      <c r="AI158" s="324">
        <f t="shared" si="146"/>
        <v>100000</v>
      </c>
      <c r="AJ158" s="325">
        <f t="shared" si="146"/>
        <v>0</v>
      </c>
      <c r="AK158" s="325">
        <f t="shared" si="146"/>
        <v>0</v>
      </c>
      <c r="AL158" s="326">
        <f t="shared" si="151"/>
        <v>0</v>
      </c>
      <c r="AM158" s="312">
        <f t="shared" si="152"/>
        <v>0</v>
      </c>
      <c r="AN158" s="325">
        <f t="shared" si="159"/>
        <v>0</v>
      </c>
      <c r="AO158" s="325">
        <f t="shared" si="160"/>
        <v>0</v>
      </c>
      <c r="AP158" s="325">
        <f t="shared" si="153"/>
        <v>0</v>
      </c>
      <c r="AQ158" s="174">
        <f t="shared" si="120"/>
        <v>0</v>
      </c>
      <c r="AR158" s="312">
        <f t="shared" si="154"/>
        <v>0</v>
      </c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 s="4"/>
      <c r="BH158" s="4"/>
      <c r="BI158" s="4"/>
      <c r="BJ158" s="4"/>
      <c r="BK158" s="4"/>
      <c r="BL158" s="4"/>
      <c r="BN158" s="276"/>
    </row>
    <row r="159" spans="1:66" s="11" customFormat="1" ht="12" customHeight="1">
      <c r="A159" s="114">
        <v>13500192</v>
      </c>
      <c r="B159" s="74" t="str">
        <f t="shared" si="108"/>
        <v>13500192</v>
      </c>
      <c r="C159" s="62" t="s">
        <v>767</v>
      </c>
      <c r="D159" s="78" t="s">
        <v>1724</v>
      </c>
      <c r="E159" s="78"/>
      <c r="F159" s="62"/>
      <c r="G159" s="78"/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/>
      <c r="V159" s="63">
        <f t="shared" si="147"/>
        <v>0</v>
      </c>
      <c r="W159" s="69"/>
      <c r="X159" s="68"/>
      <c r="Y159" s="82">
        <f t="shared" si="145"/>
        <v>0</v>
      </c>
      <c r="Z159" s="325">
        <f t="shared" si="145"/>
        <v>0</v>
      </c>
      <c r="AA159" s="325">
        <f t="shared" si="145"/>
        <v>0</v>
      </c>
      <c r="AB159" s="326">
        <f t="shared" si="148"/>
        <v>0</v>
      </c>
      <c r="AC159" s="312">
        <f t="shared" si="149"/>
        <v>0</v>
      </c>
      <c r="AD159" s="325">
        <f t="shared" si="107"/>
        <v>0</v>
      </c>
      <c r="AE159" s="329">
        <f t="shared" si="157"/>
        <v>0</v>
      </c>
      <c r="AF159" s="326">
        <f t="shared" si="158"/>
        <v>0</v>
      </c>
      <c r="AG159" s="174">
        <f t="shared" si="119"/>
        <v>0</v>
      </c>
      <c r="AH159" s="312">
        <f t="shared" si="150"/>
        <v>0</v>
      </c>
      <c r="AI159" s="324">
        <f t="shared" si="146"/>
        <v>0</v>
      </c>
      <c r="AJ159" s="325">
        <f t="shared" si="146"/>
        <v>0</v>
      </c>
      <c r="AK159" s="325">
        <f t="shared" si="146"/>
        <v>0</v>
      </c>
      <c r="AL159" s="326">
        <f t="shared" si="151"/>
        <v>0</v>
      </c>
      <c r="AM159" s="312">
        <f t="shared" si="152"/>
        <v>0</v>
      </c>
      <c r="AN159" s="325">
        <f t="shared" si="159"/>
        <v>0</v>
      </c>
      <c r="AO159" s="325">
        <f t="shared" si="160"/>
        <v>0</v>
      </c>
      <c r="AP159" s="325">
        <f t="shared" si="153"/>
        <v>0</v>
      </c>
      <c r="AQ159" s="174">
        <f t="shared" si="120"/>
        <v>0</v>
      </c>
      <c r="AR159" s="312">
        <f t="shared" si="154"/>
        <v>0</v>
      </c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 s="4"/>
      <c r="BH159" s="4"/>
      <c r="BI159" s="4"/>
      <c r="BJ159" s="4"/>
      <c r="BK159" s="4"/>
      <c r="BL159" s="4"/>
      <c r="BN159" s="276"/>
    </row>
    <row r="160" spans="1:66" s="11" customFormat="1" ht="12" customHeight="1">
      <c r="A160" s="114">
        <v>13500201</v>
      </c>
      <c r="B160" s="74" t="str">
        <f t="shared" si="108"/>
        <v>13500201</v>
      </c>
      <c r="C160" s="62" t="s">
        <v>852</v>
      </c>
      <c r="D160" s="78" t="s">
        <v>1724</v>
      </c>
      <c r="E160" s="78"/>
      <c r="F160" s="62"/>
      <c r="G160" s="78"/>
      <c r="H160" s="63">
        <v>1543067.33</v>
      </c>
      <c r="I160" s="63">
        <v>809984.12</v>
      </c>
      <c r="J160" s="63">
        <v>996698.36</v>
      </c>
      <c r="K160" s="63">
        <v>769863.17</v>
      </c>
      <c r="L160" s="63">
        <v>1970934.25</v>
      </c>
      <c r="M160" s="63">
        <v>1947879.78</v>
      </c>
      <c r="N160" s="63">
        <v>2311355.73</v>
      </c>
      <c r="O160" s="63">
        <v>1952595.22</v>
      </c>
      <c r="P160" s="63">
        <v>855087.68</v>
      </c>
      <c r="Q160" s="63">
        <v>1463380.46</v>
      </c>
      <c r="R160" s="63">
        <v>1520002.21</v>
      </c>
      <c r="S160" s="63">
        <v>2751029.61</v>
      </c>
      <c r="T160" s="63">
        <v>130715.13</v>
      </c>
      <c r="U160" s="63"/>
      <c r="V160" s="63">
        <f t="shared" si="147"/>
        <v>1515475.1516666666</v>
      </c>
      <c r="W160" s="69"/>
      <c r="X160" s="68"/>
      <c r="Y160" s="82">
        <f t="shared" si="145"/>
        <v>130715.13</v>
      </c>
      <c r="Z160" s="325">
        <f t="shared" si="145"/>
        <v>0</v>
      </c>
      <c r="AA160" s="325">
        <f t="shared" si="145"/>
        <v>0</v>
      </c>
      <c r="AB160" s="326">
        <f t="shared" si="148"/>
        <v>0</v>
      </c>
      <c r="AC160" s="312">
        <f t="shared" si="149"/>
        <v>0</v>
      </c>
      <c r="AD160" s="325">
        <f t="shared" si="107"/>
        <v>0</v>
      </c>
      <c r="AE160" s="329">
        <f t="shared" si="157"/>
        <v>0</v>
      </c>
      <c r="AF160" s="326">
        <f t="shared" si="158"/>
        <v>0</v>
      </c>
      <c r="AG160" s="174">
        <f t="shared" si="119"/>
        <v>0</v>
      </c>
      <c r="AH160" s="312">
        <f t="shared" si="150"/>
        <v>0</v>
      </c>
      <c r="AI160" s="324">
        <f t="shared" si="146"/>
        <v>1515475.1516666666</v>
      </c>
      <c r="AJ160" s="325">
        <f t="shared" si="146"/>
        <v>0</v>
      </c>
      <c r="AK160" s="325">
        <f t="shared" si="146"/>
        <v>0</v>
      </c>
      <c r="AL160" s="326">
        <f t="shared" si="151"/>
        <v>0</v>
      </c>
      <c r="AM160" s="312">
        <f t="shared" si="152"/>
        <v>0</v>
      </c>
      <c r="AN160" s="325">
        <f t="shared" si="159"/>
        <v>0</v>
      </c>
      <c r="AO160" s="325">
        <f t="shared" si="160"/>
        <v>0</v>
      </c>
      <c r="AP160" s="325">
        <f t="shared" si="153"/>
        <v>0</v>
      </c>
      <c r="AQ160" s="174">
        <f t="shared" si="120"/>
        <v>0</v>
      </c>
      <c r="AR160" s="312">
        <f t="shared" si="154"/>
        <v>0</v>
      </c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 s="4"/>
      <c r="BH160" s="4"/>
      <c r="BI160" s="4"/>
      <c r="BJ160" s="4"/>
      <c r="BK160" s="4"/>
      <c r="BL160" s="4"/>
      <c r="BN160" s="276"/>
    </row>
    <row r="161" spans="1:66" s="11" customFormat="1" ht="12" customHeight="1">
      <c r="A161" s="120">
        <v>13500203</v>
      </c>
      <c r="B161" s="145" t="str">
        <f t="shared" si="108"/>
        <v>13500203</v>
      </c>
      <c r="C161" s="72" t="s">
        <v>1256</v>
      </c>
      <c r="D161" s="78" t="s">
        <v>1724</v>
      </c>
      <c r="E161" s="78"/>
      <c r="F161" s="396">
        <v>42811</v>
      </c>
      <c r="G161" s="78"/>
      <c r="H161" s="63">
        <v>75000</v>
      </c>
      <c r="I161" s="63">
        <v>75000</v>
      </c>
      <c r="J161" s="63">
        <v>75000</v>
      </c>
      <c r="K161" s="63">
        <v>75000</v>
      </c>
      <c r="L161" s="63">
        <v>75000</v>
      </c>
      <c r="M161" s="63">
        <v>75000</v>
      </c>
      <c r="N161" s="63">
        <v>75000</v>
      </c>
      <c r="O161" s="63">
        <v>75000</v>
      </c>
      <c r="P161" s="63">
        <v>75000</v>
      </c>
      <c r="Q161" s="63">
        <v>75000</v>
      </c>
      <c r="R161" s="63">
        <v>70500</v>
      </c>
      <c r="S161" s="63">
        <v>70500</v>
      </c>
      <c r="T161" s="63">
        <v>70500</v>
      </c>
      <c r="U161" s="63"/>
      <c r="V161" s="63">
        <f t="shared" si="147"/>
        <v>74062.5</v>
      </c>
      <c r="W161" s="69"/>
      <c r="X161" s="68"/>
      <c r="Y161" s="82">
        <f t="shared" ref="Y161:AA181" si="161">IF($D161=Y$5,$T161,0)</f>
        <v>70500</v>
      </c>
      <c r="Z161" s="325">
        <f t="shared" si="161"/>
        <v>0</v>
      </c>
      <c r="AA161" s="325">
        <f t="shared" si="161"/>
        <v>0</v>
      </c>
      <c r="AB161" s="326">
        <f t="shared" si="148"/>
        <v>0</v>
      </c>
      <c r="AC161" s="312">
        <f t="shared" si="149"/>
        <v>0</v>
      </c>
      <c r="AD161" s="325">
        <f t="shared" si="107"/>
        <v>0</v>
      </c>
      <c r="AE161" s="329">
        <f t="shared" si="157"/>
        <v>0</v>
      </c>
      <c r="AF161" s="326">
        <f t="shared" si="158"/>
        <v>0</v>
      </c>
      <c r="AG161" s="174">
        <f t="shared" si="119"/>
        <v>0</v>
      </c>
      <c r="AH161" s="312">
        <f t="shared" si="150"/>
        <v>0</v>
      </c>
      <c r="AI161" s="324">
        <f t="shared" ref="AI161:AK181" si="162">IF($D161=AI$5,$V161,0)</f>
        <v>74062.5</v>
      </c>
      <c r="AJ161" s="325">
        <f t="shared" si="162"/>
        <v>0</v>
      </c>
      <c r="AK161" s="325">
        <f t="shared" si="162"/>
        <v>0</v>
      </c>
      <c r="AL161" s="326">
        <f t="shared" si="151"/>
        <v>0</v>
      </c>
      <c r="AM161" s="312">
        <f t="shared" si="152"/>
        <v>0</v>
      </c>
      <c r="AN161" s="325">
        <f t="shared" si="159"/>
        <v>0</v>
      </c>
      <c r="AO161" s="325">
        <f t="shared" si="160"/>
        <v>0</v>
      </c>
      <c r="AP161" s="325">
        <f t="shared" si="153"/>
        <v>0</v>
      </c>
      <c r="AQ161" s="174">
        <f t="shared" si="120"/>
        <v>0</v>
      </c>
      <c r="AR161" s="312">
        <f t="shared" si="154"/>
        <v>0</v>
      </c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 s="4"/>
      <c r="BH161" s="4"/>
      <c r="BI161" s="4"/>
      <c r="BJ161" s="4"/>
      <c r="BK161" s="4"/>
      <c r="BL161" s="4"/>
      <c r="BN161" s="276"/>
    </row>
    <row r="162" spans="1:66" s="11" customFormat="1" ht="12" customHeight="1">
      <c r="A162" s="190">
        <v>13500222</v>
      </c>
      <c r="B162" s="199" t="str">
        <f t="shared" si="108"/>
        <v>13500222</v>
      </c>
      <c r="C162" s="412" t="s">
        <v>1688</v>
      </c>
      <c r="D162" s="180" t="s">
        <v>1724</v>
      </c>
      <c r="E162" s="180"/>
      <c r="F162" s="196">
        <v>43891</v>
      </c>
      <c r="G162" s="180"/>
      <c r="H162" s="182">
        <v>566334.18999999994</v>
      </c>
      <c r="I162" s="182">
        <v>696615.49</v>
      </c>
      <c r="J162" s="182">
        <v>960324.32</v>
      </c>
      <c r="K162" s="182">
        <v>865292</v>
      </c>
      <c r="L162" s="182">
        <v>907091.47</v>
      </c>
      <c r="M162" s="182">
        <v>890015.42</v>
      </c>
      <c r="N162" s="182">
        <v>636087.13</v>
      </c>
      <c r="O162" s="182">
        <v>535459.94999999995</v>
      </c>
      <c r="P162" s="182">
        <v>550261.42000000004</v>
      </c>
      <c r="Q162" s="182">
        <v>806442.37</v>
      </c>
      <c r="R162" s="182">
        <v>901191.18</v>
      </c>
      <c r="S162" s="182">
        <v>1086959.47</v>
      </c>
      <c r="T162" s="182">
        <v>890062.11</v>
      </c>
      <c r="U162" s="182"/>
      <c r="V162" s="182">
        <f t="shared" si="147"/>
        <v>796994.86416666675</v>
      </c>
      <c r="W162" s="206"/>
      <c r="X162" s="219"/>
      <c r="Y162" s="82">
        <f t="shared" si="161"/>
        <v>890062.11</v>
      </c>
      <c r="Z162" s="325">
        <f t="shared" si="161"/>
        <v>0</v>
      </c>
      <c r="AA162" s="325">
        <f t="shared" si="161"/>
        <v>0</v>
      </c>
      <c r="AB162" s="326">
        <f t="shared" si="148"/>
        <v>0</v>
      </c>
      <c r="AC162" s="312">
        <f t="shared" si="149"/>
        <v>0</v>
      </c>
      <c r="AD162" s="325">
        <f t="shared" si="107"/>
        <v>0</v>
      </c>
      <c r="AE162" s="329">
        <f t="shared" si="157"/>
        <v>0</v>
      </c>
      <c r="AF162" s="326">
        <f t="shared" si="158"/>
        <v>0</v>
      </c>
      <c r="AG162" s="174">
        <f t="shared" si="119"/>
        <v>0</v>
      </c>
      <c r="AH162" s="312">
        <f t="shared" si="150"/>
        <v>0</v>
      </c>
      <c r="AI162" s="324">
        <f t="shared" si="162"/>
        <v>796994.86416666675</v>
      </c>
      <c r="AJ162" s="325">
        <f t="shared" si="162"/>
        <v>0</v>
      </c>
      <c r="AK162" s="325">
        <f t="shared" si="162"/>
        <v>0</v>
      </c>
      <c r="AL162" s="326">
        <f t="shared" si="151"/>
        <v>0</v>
      </c>
      <c r="AM162" s="312">
        <f t="shared" si="152"/>
        <v>0</v>
      </c>
      <c r="AN162" s="325">
        <f t="shared" si="159"/>
        <v>0</v>
      </c>
      <c r="AO162" s="325">
        <f t="shared" si="160"/>
        <v>0</v>
      </c>
      <c r="AP162" s="325">
        <f t="shared" si="153"/>
        <v>0</v>
      </c>
      <c r="AQ162" s="174">
        <f t="shared" ref="AQ162" si="163">SUM(AN162:AP162)</f>
        <v>0</v>
      </c>
      <c r="AR162" s="312">
        <f t="shared" si="154"/>
        <v>0</v>
      </c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N162" s="276"/>
    </row>
    <row r="163" spans="1:66" s="11" customFormat="1" ht="12" customHeight="1">
      <c r="A163" s="114">
        <v>13600013</v>
      </c>
      <c r="B163" s="74" t="str">
        <f t="shared" si="108"/>
        <v>13600013</v>
      </c>
      <c r="C163" s="62" t="s">
        <v>135</v>
      </c>
      <c r="D163" s="78" t="s">
        <v>184</v>
      </c>
      <c r="E163" s="78"/>
      <c r="F163" s="62"/>
      <c r="G163" s="78"/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/>
      <c r="V163" s="63">
        <f t="shared" si="147"/>
        <v>0</v>
      </c>
      <c r="W163" s="102"/>
      <c r="X163" s="71"/>
      <c r="Y163" s="82">
        <f t="shared" si="161"/>
        <v>0</v>
      </c>
      <c r="Z163" s="325">
        <f t="shared" si="161"/>
        <v>0</v>
      </c>
      <c r="AA163" s="325">
        <f t="shared" si="161"/>
        <v>0</v>
      </c>
      <c r="AB163" s="326">
        <f t="shared" si="148"/>
        <v>0</v>
      </c>
      <c r="AC163" s="312">
        <f t="shared" si="149"/>
        <v>0</v>
      </c>
      <c r="AD163" s="325">
        <f t="shared" ref="AD163:AD230" si="164">IF($D163=AD$5,$T163,IF($D163=AD$4, $T163*$AK$1,0))</f>
        <v>0</v>
      </c>
      <c r="AE163" s="329">
        <f t="shared" si="157"/>
        <v>0</v>
      </c>
      <c r="AF163" s="326">
        <f t="shared" si="158"/>
        <v>0</v>
      </c>
      <c r="AG163" s="174">
        <f t="shared" si="119"/>
        <v>0</v>
      </c>
      <c r="AH163" s="312">
        <f t="shared" si="150"/>
        <v>0</v>
      </c>
      <c r="AI163" s="324">
        <f t="shared" si="162"/>
        <v>0</v>
      </c>
      <c r="AJ163" s="325">
        <f t="shared" si="162"/>
        <v>0</v>
      </c>
      <c r="AK163" s="325">
        <f t="shared" si="162"/>
        <v>0</v>
      </c>
      <c r="AL163" s="326">
        <f t="shared" si="151"/>
        <v>0</v>
      </c>
      <c r="AM163" s="312">
        <f t="shared" si="152"/>
        <v>0</v>
      </c>
      <c r="AN163" s="325">
        <f t="shared" si="159"/>
        <v>0</v>
      </c>
      <c r="AO163" s="325">
        <f t="shared" si="160"/>
        <v>0</v>
      </c>
      <c r="AP163" s="325">
        <f t="shared" si="153"/>
        <v>0</v>
      </c>
      <c r="AQ163" s="174">
        <f t="shared" si="120"/>
        <v>0</v>
      </c>
      <c r="AR163" s="312">
        <f t="shared" si="154"/>
        <v>0</v>
      </c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N163" s="276"/>
    </row>
    <row r="164" spans="1:66" s="11" customFormat="1" ht="12" customHeight="1">
      <c r="A164" s="114">
        <v>14100311</v>
      </c>
      <c r="B164" s="74" t="str">
        <f t="shared" si="108"/>
        <v>14100311</v>
      </c>
      <c r="C164" s="62" t="s">
        <v>523</v>
      </c>
      <c r="D164" s="78" t="s">
        <v>184</v>
      </c>
      <c r="E164" s="78"/>
      <c r="F164" s="62"/>
      <c r="G164" s="78"/>
      <c r="H164" s="63">
        <v>91409.97</v>
      </c>
      <c r="I164" s="63">
        <v>91409.97</v>
      </c>
      <c r="J164" s="63">
        <v>91409.97</v>
      </c>
      <c r="K164" s="63">
        <v>91409.97</v>
      </c>
      <c r="L164" s="63">
        <v>91409.97</v>
      </c>
      <c r="M164" s="63">
        <v>91409.97</v>
      </c>
      <c r="N164" s="63">
        <v>91409.97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/>
      <c r="V164" s="63">
        <f t="shared" si="147"/>
        <v>49513.733749999992</v>
      </c>
      <c r="W164" s="69"/>
      <c r="X164" s="68"/>
      <c r="Y164" s="82">
        <f t="shared" si="161"/>
        <v>0</v>
      </c>
      <c r="Z164" s="325">
        <f t="shared" si="161"/>
        <v>0</v>
      </c>
      <c r="AA164" s="325">
        <f t="shared" si="161"/>
        <v>0</v>
      </c>
      <c r="AB164" s="326">
        <f t="shared" si="148"/>
        <v>0</v>
      </c>
      <c r="AC164" s="312">
        <f t="shared" si="149"/>
        <v>0</v>
      </c>
      <c r="AD164" s="325">
        <f t="shared" si="164"/>
        <v>0</v>
      </c>
      <c r="AE164" s="329">
        <f t="shared" si="157"/>
        <v>0</v>
      </c>
      <c r="AF164" s="326">
        <f t="shared" si="158"/>
        <v>0</v>
      </c>
      <c r="AG164" s="174">
        <f t="shared" si="119"/>
        <v>0</v>
      </c>
      <c r="AH164" s="312">
        <f t="shared" si="150"/>
        <v>0</v>
      </c>
      <c r="AI164" s="324">
        <f t="shared" si="162"/>
        <v>0</v>
      </c>
      <c r="AJ164" s="325">
        <f t="shared" si="162"/>
        <v>0</v>
      </c>
      <c r="AK164" s="325">
        <f t="shared" si="162"/>
        <v>0</v>
      </c>
      <c r="AL164" s="326">
        <f t="shared" si="151"/>
        <v>49513.733749999992</v>
      </c>
      <c r="AM164" s="312">
        <f t="shared" si="152"/>
        <v>0</v>
      </c>
      <c r="AN164" s="325">
        <f t="shared" si="159"/>
        <v>0</v>
      </c>
      <c r="AO164" s="325">
        <f t="shared" si="160"/>
        <v>0</v>
      </c>
      <c r="AP164" s="325">
        <f t="shared" si="153"/>
        <v>49513.733749999992</v>
      </c>
      <c r="AQ164" s="174">
        <f t="shared" si="120"/>
        <v>49513.733749999992</v>
      </c>
      <c r="AR164" s="312">
        <f t="shared" si="154"/>
        <v>0</v>
      </c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N164" s="278"/>
    </row>
    <row r="165" spans="1:66" s="11" customFormat="1" ht="12" customHeight="1">
      <c r="A165" s="114">
        <v>14200003</v>
      </c>
      <c r="B165" s="74" t="str">
        <f t="shared" si="108"/>
        <v>14200003</v>
      </c>
      <c r="C165" s="62" t="s">
        <v>90</v>
      </c>
      <c r="D165" s="78" t="s">
        <v>1724</v>
      </c>
      <c r="E165" s="78"/>
      <c r="F165" s="62"/>
      <c r="G165" s="78"/>
      <c r="H165" s="63">
        <v>-1143.0999999999999</v>
      </c>
      <c r="I165" s="63">
        <v>-186426.17</v>
      </c>
      <c r="J165" s="63">
        <v>-183217.91</v>
      </c>
      <c r="K165" s="63">
        <v>-149261.65</v>
      </c>
      <c r="L165" s="63">
        <v>-140181.6</v>
      </c>
      <c r="M165" s="63">
        <v>-2172.23</v>
      </c>
      <c r="N165" s="63">
        <v>-115173.85</v>
      </c>
      <c r="O165" s="63">
        <v>-81714.67</v>
      </c>
      <c r="P165" s="63">
        <v>0</v>
      </c>
      <c r="Q165" s="63">
        <v>-122.76</v>
      </c>
      <c r="R165" s="63">
        <v>0</v>
      </c>
      <c r="S165" s="63">
        <v>-146187.54999999999</v>
      </c>
      <c r="T165" s="63">
        <v>0</v>
      </c>
      <c r="U165" s="63"/>
      <c r="V165" s="63">
        <f t="shared" si="147"/>
        <v>-83752.494999999995</v>
      </c>
      <c r="W165" s="69"/>
      <c r="X165" s="68"/>
      <c r="Y165" s="82">
        <f t="shared" si="161"/>
        <v>0</v>
      </c>
      <c r="Z165" s="325">
        <f t="shared" si="161"/>
        <v>0</v>
      </c>
      <c r="AA165" s="325">
        <f t="shared" si="161"/>
        <v>0</v>
      </c>
      <c r="AB165" s="326">
        <f t="shared" si="148"/>
        <v>0</v>
      </c>
      <c r="AC165" s="312">
        <f t="shared" si="149"/>
        <v>0</v>
      </c>
      <c r="AD165" s="325">
        <f t="shared" si="164"/>
        <v>0</v>
      </c>
      <c r="AE165" s="329">
        <f t="shared" si="157"/>
        <v>0</v>
      </c>
      <c r="AF165" s="326">
        <f t="shared" si="158"/>
        <v>0</v>
      </c>
      <c r="AG165" s="174">
        <f t="shared" si="119"/>
        <v>0</v>
      </c>
      <c r="AH165" s="312">
        <f t="shared" si="150"/>
        <v>0</v>
      </c>
      <c r="AI165" s="324">
        <f t="shared" si="162"/>
        <v>-83752.494999999995</v>
      </c>
      <c r="AJ165" s="325">
        <f t="shared" si="162"/>
        <v>0</v>
      </c>
      <c r="AK165" s="325">
        <f t="shared" si="162"/>
        <v>0</v>
      </c>
      <c r="AL165" s="326">
        <f t="shared" si="151"/>
        <v>0</v>
      </c>
      <c r="AM165" s="312">
        <f t="shared" si="152"/>
        <v>0</v>
      </c>
      <c r="AN165" s="325">
        <f t="shared" si="159"/>
        <v>0</v>
      </c>
      <c r="AO165" s="325">
        <f t="shared" si="160"/>
        <v>0</v>
      </c>
      <c r="AP165" s="325">
        <f t="shared" si="153"/>
        <v>0</v>
      </c>
      <c r="AQ165" s="174">
        <f t="shared" si="120"/>
        <v>0</v>
      </c>
      <c r="AR165" s="312">
        <f t="shared" si="154"/>
        <v>0</v>
      </c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N165" s="278"/>
    </row>
    <row r="166" spans="1:66" s="11" customFormat="1" ht="12" customHeight="1">
      <c r="A166" s="114">
        <v>14200201</v>
      </c>
      <c r="B166" s="74" t="str">
        <f t="shared" si="108"/>
        <v>14200201</v>
      </c>
      <c r="C166" s="62" t="s">
        <v>894</v>
      </c>
      <c r="D166" s="78" t="s">
        <v>1724</v>
      </c>
      <c r="E166" s="78"/>
      <c r="F166" s="62"/>
      <c r="G166" s="78"/>
      <c r="H166" s="63">
        <v>203630582.52000001</v>
      </c>
      <c r="I166" s="63">
        <v>230971998.43000001</v>
      </c>
      <c r="J166" s="63">
        <v>236359464.52000001</v>
      </c>
      <c r="K166" s="63">
        <v>220671275.08000001</v>
      </c>
      <c r="L166" s="63">
        <v>217465401.90000001</v>
      </c>
      <c r="M166" s="63">
        <v>207026926.16</v>
      </c>
      <c r="N166" s="63">
        <v>194367997.06</v>
      </c>
      <c r="O166" s="63">
        <v>190123995.24000001</v>
      </c>
      <c r="P166" s="63">
        <v>195298422.61000001</v>
      </c>
      <c r="Q166" s="63">
        <v>187090302.58000001</v>
      </c>
      <c r="R166" s="63">
        <v>181972060.12</v>
      </c>
      <c r="S166" s="63">
        <v>222704804.36000001</v>
      </c>
      <c r="T166" s="63">
        <v>233080083.53</v>
      </c>
      <c r="U166" s="63"/>
      <c r="V166" s="63">
        <f t="shared" si="147"/>
        <v>208533998.42375001</v>
      </c>
      <c r="W166" s="69"/>
      <c r="X166" s="68"/>
      <c r="Y166" s="82">
        <f t="shared" si="161"/>
        <v>233080083.53</v>
      </c>
      <c r="Z166" s="325">
        <f t="shared" si="161"/>
        <v>0</v>
      </c>
      <c r="AA166" s="325">
        <f t="shared" si="161"/>
        <v>0</v>
      </c>
      <c r="AB166" s="326">
        <f t="shared" si="148"/>
        <v>0</v>
      </c>
      <c r="AC166" s="312">
        <f t="shared" si="149"/>
        <v>0</v>
      </c>
      <c r="AD166" s="325">
        <f t="shared" si="164"/>
        <v>0</v>
      </c>
      <c r="AE166" s="329">
        <f t="shared" si="157"/>
        <v>0</v>
      </c>
      <c r="AF166" s="326">
        <f t="shared" si="158"/>
        <v>0</v>
      </c>
      <c r="AG166" s="174">
        <f t="shared" si="119"/>
        <v>0</v>
      </c>
      <c r="AH166" s="312">
        <f t="shared" si="150"/>
        <v>0</v>
      </c>
      <c r="AI166" s="324">
        <f t="shared" si="162"/>
        <v>208533998.42375001</v>
      </c>
      <c r="AJ166" s="325">
        <f t="shared" si="162"/>
        <v>0</v>
      </c>
      <c r="AK166" s="325">
        <f t="shared" si="162"/>
        <v>0</v>
      </c>
      <c r="AL166" s="326">
        <f t="shared" si="151"/>
        <v>0</v>
      </c>
      <c r="AM166" s="312">
        <f t="shared" si="152"/>
        <v>0</v>
      </c>
      <c r="AN166" s="325">
        <f t="shared" si="159"/>
        <v>0</v>
      </c>
      <c r="AO166" s="325">
        <f t="shared" si="160"/>
        <v>0</v>
      </c>
      <c r="AP166" s="325">
        <f t="shared" si="153"/>
        <v>0</v>
      </c>
      <c r="AQ166" s="174">
        <f t="shared" si="120"/>
        <v>0</v>
      </c>
      <c r="AR166" s="312">
        <f t="shared" si="154"/>
        <v>0</v>
      </c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N166" s="278"/>
    </row>
    <row r="167" spans="1:66" s="11" customFormat="1" ht="12" customHeight="1">
      <c r="A167" s="114">
        <v>14200202</v>
      </c>
      <c r="B167" s="74" t="str">
        <f t="shared" si="108"/>
        <v>14200202</v>
      </c>
      <c r="C167" s="62" t="s">
        <v>895</v>
      </c>
      <c r="D167" s="78" t="s">
        <v>1724</v>
      </c>
      <c r="E167" s="78"/>
      <c r="F167" s="62"/>
      <c r="G167" s="78"/>
      <c r="H167" s="63">
        <v>108313089.45</v>
      </c>
      <c r="I167" s="63">
        <v>136797778.28999999</v>
      </c>
      <c r="J167" s="63">
        <v>130431217.61</v>
      </c>
      <c r="K167" s="63">
        <v>121199987.44</v>
      </c>
      <c r="L167" s="63">
        <v>107127274.09</v>
      </c>
      <c r="M167" s="63">
        <v>91946608.290000007</v>
      </c>
      <c r="N167" s="63">
        <v>68742310.829999998</v>
      </c>
      <c r="O167" s="63">
        <v>56102265.57</v>
      </c>
      <c r="P167" s="63">
        <v>45582376.729999997</v>
      </c>
      <c r="Q167" s="63">
        <v>43013255.649999999</v>
      </c>
      <c r="R167" s="63">
        <v>45231863.270000003</v>
      </c>
      <c r="S167" s="63">
        <v>102272498.56999999</v>
      </c>
      <c r="T167" s="63">
        <v>142476728.83000001</v>
      </c>
      <c r="U167" s="63"/>
      <c r="V167" s="63">
        <f t="shared" si="147"/>
        <v>89486862.123333335</v>
      </c>
      <c r="W167" s="69"/>
      <c r="X167" s="68"/>
      <c r="Y167" s="82">
        <f t="shared" si="161"/>
        <v>142476728.83000001</v>
      </c>
      <c r="Z167" s="325">
        <f t="shared" si="161"/>
        <v>0</v>
      </c>
      <c r="AA167" s="325">
        <f t="shared" si="161"/>
        <v>0</v>
      </c>
      <c r="AB167" s="326">
        <f t="shared" si="148"/>
        <v>0</v>
      </c>
      <c r="AC167" s="312">
        <f t="shared" si="149"/>
        <v>0</v>
      </c>
      <c r="AD167" s="325">
        <f t="shared" si="164"/>
        <v>0</v>
      </c>
      <c r="AE167" s="329">
        <f t="shared" si="157"/>
        <v>0</v>
      </c>
      <c r="AF167" s="326">
        <f t="shared" si="158"/>
        <v>0</v>
      </c>
      <c r="AG167" s="174">
        <f t="shared" si="119"/>
        <v>0</v>
      </c>
      <c r="AH167" s="312">
        <f t="shared" si="150"/>
        <v>0</v>
      </c>
      <c r="AI167" s="324">
        <f t="shared" si="162"/>
        <v>89486862.123333335</v>
      </c>
      <c r="AJ167" s="325">
        <f t="shared" si="162"/>
        <v>0</v>
      </c>
      <c r="AK167" s="325">
        <f t="shared" si="162"/>
        <v>0</v>
      </c>
      <c r="AL167" s="326">
        <f t="shared" si="151"/>
        <v>0</v>
      </c>
      <c r="AM167" s="312">
        <f t="shared" si="152"/>
        <v>0</v>
      </c>
      <c r="AN167" s="325">
        <f t="shared" si="159"/>
        <v>0</v>
      </c>
      <c r="AO167" s="325">
        <f t="shared" si="160"/>
        <v>0</v>
      </c>
      <c r="AP167" s="325">
        <f t="shared" si="153"/>
        <v>0</v>
      </c>
      <c r="AQ167" s="174">
        <f t="shared" si="120"/>
        <v>0</v>
      </c>
      <c r="AR167" s="312">
        <f t="shared" si="154"/>
        <v>0</v>
      </c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N167" s="278"/>
    </row>
    <row r="168" spans="1:66" s="11" customFormat="1" ht="12" customHeight="1">
      <c r="A168" s="114">
        <v>14200203</v>
      </c>
      <c r="B168" s="74" t="str">
        <f t="shared" si="108"/>
        <v>14200203</v>
      </c>
      <c r="C168" s="62" t="s">
        <v>896</v>
      </c>
      <c r="D168" s="78" t="s">
        <v>1724</v>
      </c>
      <c r="E168" s="78"/>
      <c r="F168" s="62"/>
      <c r="G168" s="78"/>
      <c r="H168" s="63">
        <v>-369046.45</v>
      </c>
      <c r="I168" s="63">
        <v>-369414.19</v>
      </c>
      <c r="J168" s="63">
        <v>-376718.58</v>
      </c>
      <c r="K168" s="63">
        <v>-357889.17</v>
      </c>
      <c r="L168" s="63">
        <v>-366718.89</v>
      </c>
      <c r="M168" s="63">
        <v>-367415.94</v>
      </c>
      <c r="N168" s="63">
        <v>-367277.25</v>
      </c>
      <c r="O168" s="63">
        <v>-355537.31</v>
      </c>
      <c r="P168" s="63">
        <v>-359045.14</v>
      </c>
      <c r="Q168" s="63">
        <v>-353970.1</v>
      </c>
      <c r="R168" s="63">
        <v>-347588.64</v>
      </c>
      <c r="S168" s="63">
        <v>-346010.64</v>
      </c>
      <c r="T168" s="63">
        <v>-332147.59999999998</v>
      </c>
      <c r="U168" s="63"/>
      <c r="V168" s="63">
        <f t="shared" si="147"/>
        <v>-359848.57291666674</v>
      </c>
      <c r="W168" s="69"/>
      <c r="X168" s="68"/>
      <c r="Y168" s="82">
        <f t="shared" si="161"/>
        <v>-332147.59999999998</v>
      </c>
      <c r="Z168" s="325">
        <f t="shared" si="161"/>
        <v>0</v>
      </c>
      <c r="AA168" s="325">
        <f t="shared" si="161"/>
        <v>0</v>
      </c>
      <c r="AB168" s="326">
        <f t="shared" si="148"/>
        <v>0</v>
      </c>
      <c r="AC168" s="312">
        <f t="shared" si="149"/>
        <v>0</v>
      </c>
      <c r="AD168" s="325">
        <f t="shared" si="164"/>
        <v>0</v>
      </c>
      <c r="AE168" s="329">
        <f t="shared" si="157"/>
        <v>0</v>
      </c>
      <c r="AF168" s="326">
        <f t="shared" si="158"/>
        <v>0</v>
      </c>
      <c r="AG168" s="174">
        <f t="shared" si="119"/>
        <v>0</v>
      </c>
      <c r="AH168" s="312">
        <f t="shared" si="150"/>
        <v>0</v>
      </c>
      <c r="AI168" s="324">
        <f t="shared" si="162"/>
        <v>-359848.57291666674</v>
      </c>
      <c r="AJ168" s="325">
        <f t="shared" si="162"/>
        <v>0</v>
      </c>
      <c r="AK168" s="325">
        <f t="shared" si="162"/>
        <v>0</v>
      </c>
      <c r="AL168" s="326">
        <f t="shared" si="151"/>
        <v>0</v>
      </c>
      <c r="AM168" s="312">
        <f t="shared" si="152"/>
        <v>0</v>
      </c>
      <c r="AN168" s="325">
        <f t="shared" si="159"/>
        <v>0</v>
      </c>
      <c r="AO168" s="325">
        <f t="shared" si="160"/>
        <v>0</v>
      </c>
      <c r="AP168" s="325">
        <f t="shared" si="153"/>
        <v>0</v>
      </c>
      <c r="AQ168" s="174">
        <f t="shared" si="120"/>
        <v>0</v>
      </c>
      <c r="AR168" s="312">
        <f t="shared" si="154"/>
        <v>0</v>
      </c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N168" s="278"/>
    </row>
    <row r="169" spans="1:66" s="11" customFormat="1" ht="12" customHeight="1">
      <c r="A169" s="114">
        <v>14200213</v>
      </c>
      <c r="B169" s="74" t="str">
        <f t="shared" si="108"/>
        <v>14200213</v>
      </c>
      <c r="C169" s="62" t="s">
        <v>896</v>
      </c>
      <c r="D169" s="78" t="s">
        <v>1724</v>
      </c>
      <c r="E169" s="78"/>
      <c r="F169" s="62"/>
      <c r="G169" s="78"/>
      <c r="H169" s="63">
        <v>-2094.25</v>
      </c>
      <c r="I169" s="63">
        <v>-15123.64</v>
      </c>
      <c r="J169" s="63">
        <v>-1705.4</v>
      </c>
      <c r="K169" s="63">
        <v>-3609.79</v>
      </c>
      <c r="L169" s="63">
        <v>-12827.4</v>
      </c>
      <c r="M169" s="63">
        <v>-3280.18</v>
      </c>
      <c r="N169" s="63">
        <v>-52948.47</v>
      </c>
      <c r="O169" s="63">
        <v>-54711.64</v>
      </c>
      <c r="P169" s="63">
        <v>-5623.44</v>
      </c>
      <c r="Q169" s="63">
        <v>-12871.42</v>
      </c>
      <c r="R169" s="63">
        <v>-12163.85</v>
      </c>
      <c r="S169" s="63">
        <v>-72369.289999999994</v>
      </c>
      <c r="T169" s="63">
        <v>-7033.36</v>
      </c>
      <c r="U169" s="63"/>
      <c r="V169" s="63">
        <f t="shared" si="147"/>
        <v>-20983.193750000002</v>
      </c>
      <c r="W169" s="69"/>
      <c r="X169" s="68"/>
      <c r="Y169" s="82">
        <f t="shared" si="161"/>
        <v>-7033.36</v>
      </c>
      <c r="Z169" s="325">
        <f t="shared" si="161"/>
        <v>0</v>
      </c>
      <c r="AA169" s="325">
        <f t="shared" si="161"/>
        <v>0</v>
      </c>
      <c r="AB169" s="326">
        <f t="shared" si="148"/>
        <v>0</v>
      </c>
      <c r="AC169" s="312">
        <f t="shared" si="149"/>
        <v>0</v>
      </c>
      <c r="AD169" s="325">
        <f t="shared" si="164"/>
        <v>0</v>
      </c>
      <c r="AE169" s="329">
        <f t="shared" si="157"/>
        <v>0</v>
      </c>
      <c r="AF169" s="326">
        <f t="shared" si="158"/>
        <v>0</v>
      </c>
      <c r="AG169" s="174">
        <f t="shared" si="119"/>
        <v>0</v>
      </c>
      <c r="AH169" s="312">
        <f t="shared" si="150"/>
        <v>0</v>
      </c>
      <c r="AI169" s="324">
        <f t="shared" si="162"/>
        <v>-20983.193750000002</v>
      </c>
      <c r="AJ169" s="325">
        <f t="shared" si="162"/>
        <v>0</v>
      </c>
      <c r="AK169" s="325">
        <f t="shared" si="162"/>
        <v>0</v>
      </c>
      <c r="AL169" s="326">
        <f t="shared" si="151"/>
        <v>0</v>
      </c>
      <c r="AM169" s="312">
        <f t="shared" si="152"/>
        <v>0</v>
      </c>
      <c r="AN169" s="325">
        <f t="shared" si="159"/>
        <v>0</v>
      </c>
      <c r="AO169" s="325">
        <f t="shared" si="160"/>
        <v>0</v>
      </c>
      <c r="AP169" s="325">
        <f t="shared" si="153"/>
        <v>0</v>
      </c>
      <c r="AQ169" s="174">
        <f t="shared" si="120"/>
        <v>0</v>
      </c>
      <c r="AR169" s="312">
        <f t="shared" si="154"/>
        <v>0</v>
      </c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N169" s="276"/>
    </row>
    <row r="170" spans="1:66" s="11" customFormat="1" ht="12" customHeight="1">
      <c r="A170" s="114">
        <v>14200223</v>
      </c>
      <c r="B170" s="74" t="str">
        <f t="shared" si="108"/>
        <v>14200223</v>
      </c>
      <c r="C170" s="62" t="s">
        <v>905</v>
      </c>
      <c r="D170" s="78" t="s">
        <v>1724</v>
      </c>
      <c r="E170" s="78"/>
      <c r="F170" s="62"/>
      <c r="G170" s="78"/>
      <c r="H170" s="63">
        <v>22331.17</v>
      </c>
      <c r="I170" s="63">
        <v>22077.63</v>
      </c>
      <c r="J170" s="63">
        <v>25173.03</v>
      </c>
      <c r="K170" s="63">
        <v>22331.14</v>
      </c>
      <c r="L170" s="63">
        <v>22254.1</v>
      </c>
      <c r="M170" s="63">
        <v>23511.98</v>
      </c>
      <c r="N170" s="63">
        <v>23435.27</v>
      </c>
      <c r="O170" s="63">
        <v>22549.77</v>
      </c>
      <c r="P170" s="63">
        <v>22236.22</v>
      </c>
      <c r="Q170" s="63">
        <v>76780.539999999994</v>
      </c>
      <c r="R170" s="63">
        <v>22346.73</v>
      </c>
      <c r="S170" s="63">
        <v>22077.63</v>
      </c>
      <c r="T170" s="63">
        <v>22487.200000000001</v>
      </c>
      <c r="U170" s="63"/>
      <c r="V170" s="63">
        <f t="shared" si="147"/>
        <v>27265.268749999999</v>
      </c>
      <c r="W170" s="69"/>
      <c r="X170" s="68"/>
      <c r="Y170" s="82">
        <f t="shared" si="161"/>
        <v>22487.200000000001</v>
      </c>
      <c r="Z170" s="325">
        <f t="shared" si="161"/>
        <v>0</v>
      </c>
      <c r="AA170" s="325">
        <f t="shared" si="161"/>
        <v>0</v>
      </c>
      <c r="AB170" s="326">
        <f t="shared" si="148"/>
        <v>0</v>
      </c>
      <c r="AC170" s="312">
        <f t="shared" si="149"/>
        <v>0</v>
      </c>
      <c r="AD170" s="325">
        <f t="shared" si="164"/>
        <v>0</v>
      </c>
      <c r="AE170" s="329">
        <f t="shared" si="157"/>
        <v>0</v>
      </c>
      <c r="AF170" s="326">
        <f t="shared" si="158"/>
        <v>0</v>
      </c>
      <c r="AG170" s="174">
        <f t="shared" si="119"/>
        <v>0</v>
      </c>
      <c r="AH170" s="312">
        <f t="shared" si="150"/>
        <v>0</v>
      </c>
      <c r="AI170" s="324">
        <f t="shared" si="162"/>
        <v>27265.268749999999</v>
      </c>
      <c r="AJ170" s="325">
        <f t="shared" si="162"/>
        <v>0</v>
      </c>
      <c r="AK170" s="325">
        <f t="shared" si="162"/>
        <v>0</v>
      </c>
      <c r="AL170" s="326">
        <f t="shared" si="151"/>
        <v>0</v>
      </c>
      <c r="AM170" s="312">
        <f t="shared" si="152"/>
        <v>0</v>
      </c>
      <c r="AN170" s="325">
        <f t="shared" si="159"/>
        <v>0</v>
      </c>
      <c r="AO170" s="325">
        <f t="shared" si="160"/>
        <v>0</v>
      </c>
      <c r="AP170" s="325">
        <f t="shared" si="153"/>
        <v>0</v>
      </c>
      <c r="AQ170" s="174">
        <f t="shared" si="120"/>
        <v>0</v>
      </c>
      <c r="AR170" s="312">
        <f t="shared" si="154"/>
        <v>0</v>
      </c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N170" s="276"/>
    </row>
    <row r="171" spans="1:66" s="11" customFormat="1" ht="12" customHeight="1">
      <c r="A171" s="184" t="s">
        <v>2002</v>
      </c>
      <c r="B171" s="185" t="str">
        <f t="shared" si="108"/>
        <v>14200243</v>
      </c>
      <c r="C171" s="179" t="s">
        <v>1999</v>
      </c>
      <c r="D171" s="180" t="s">
        <v>1724</v>
      </c>
      <c r="E171" s="180"/>
      <c r="F171" s="196">
        <v>44896</v>
      </c>
      <c r="G171" s="180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>
        <v>-3243.4</v>
      </c>
      <c r="U171" s="182"/>
      <c r="V171" s="182">
        <f t="shared" ref="V171" si="165">(H171+T171+SUM(I171:S171)*2)/24</f>
        <v>-135.14166666666668</v>
      </c>
      <c r="W171" s="206"/>
      <c r="X171" s="219"/>
      <c r="Y171" s="82">
        <f t="shared" si="161"/>
        <v>-3243.4</v>
      </c>
      <c r="Z171" s="325">
        <f t="shared" si="161"/>
        <v>0</v>
      </c>
      <c r="AA171" s="325">
        <f t="shared" si="161"/>
        <v>0</v>
      </c>
      <c r="AB171" s="326">
        <f t="shared" ref="AB171" si="166">T171-SUM(Y171:AA171)</f>
        <v>0</v>
      </c>
      <c r="AC171" s="312">
        <f t="shared" ref="AC171" si="167">T171-SUM(Y171:AA171)-AB171</f>
        <v>0</v>
      </c>
      <c r="AD171" s="325">
        <f t="shared" si="164"/>
        <v>0</v>
      </c>
      <c r="AE171" s="329">
        <f t="shared" si="157"/>
        <v>0</v>
      </c>
      <c r="AF171" s="326">
        <f t="shared" si="158"/>
        <v>0</v>
      </c>
      <c r="AG171" s="174">
        <f t="shared" ref="AG171" si="168">SUM(AD171:AF171)</f>
        <v>0</v>
      </c>
      <c r="AH171" s="312">
        <f t="shared" ref="AH171" si="169">AG171-AB171</f>
        <v>0</v>
      </c>
      <c r="AI171" s="324">
        <f t="shared" si="162"/>
        <v>-135.14166666666668</v>
      </c>
      <c r="AJ171" s="325">
        <f t="shared" si="162"/>
        <v>0</v>
      </c>
      <c r="AK171" s="325">
        <f t="shared" si="162"/>
        <v>0</v>
      </c>
      <c r="AL171" s="326">
        <f t="shared" ref="AL171" si="170">V171-SUM(AI171:AK171)</f>
        <v>0</v>
      </c>
      <c r="AM171" s="312">
        <f t="shared" ref="AM171" si="171">V171-SUM(AI171:AK171)-AL171</f>
        <v>0</v>
      </c>
      <c r="AN171" s="325">
        <f t="shared" si="159"/>
        <v>0</v>
      </c>
      <c r="AO171" s="325">
        <f t="shared" si="160"/>
        <v>0</v>
      </c>
      <c r="AP171" s="325">
        <f t="shared" si="153"/>
        <v>0</v>
      </c>
      <c r="AQ171" s="174">
        <f t="shared" ref="AQ171" si="172">SUM(AN171:AP171)</f>
        <v>0</v>
      </c>
      <c r="AR171" s="312">
        <f t="shared" ref="AR171" si="173">AQ171-AL171</f>
        <v>0</v>
      </c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N171" s="276"/>
    </row>
    <row r="172" spans="1:66" s="11" customFormat="1" ht="12" customHeight="1">
      <c r="A172" s="120">
        <v>14200251</v>
      </c>
      <c r="B172" s="145" t="str">
        <f t="shared" ref="B172:B247" si="174">TEXT(A172,"##")</f>
        <v>14200251</v>
      </c>
      <c r="C172" s="62" t="s">
        <v>894</v>
      </c>
      <c r="D172" s="78" t="s">
        <v>1724</v>
      </c>
      <c r="E172" s="78"/>
      <c r="F172" s="62"/>
      <c r="G172" s="78"/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/>
      <c r="V172" s="63">
        <f t="shared" si="147"/>
        <v>0</v>
      </c>
      <c r="W172" s="69"/>
      <c r="X172" s="68"/>
      <c r="Y172" s="82">
        <f t="shared" si="161"/>
        <v>0</v>
      </c>
      <c r="Z172" s="325">
        <f t="shared" si="161"/>
        <v>0</v>
      </c>
      <c r="AA172" s="325">
        <f t="shared" si="161"/>
        <v>0</v>
      </c>
      <c r="AB172" s="326">
        <f t="shared" si="148"/>
        <v>0</v>
      </c>
      <c r="AC172" s="312">
        <f t="shared" si="149"/>
        <v>0</v>
      </c>
      <c r="AD172" s="325">
        <f t="shared" si="164"/>
        <v>0</v>
      </c>
      <c r="AE172" s="329">
        <f t="shared" si="157"/>
        <v>0</v>
      </c>
      <c r="AF172" s="326">
        <f t="shared" si="158"/>
        <v>0</v>
      </c>
      <c r="AG172" s="174">
        <f t="shared" si="119"/>
        <v>0</v>
      </c>
      <c r="AH172" s="312">
        <f t="shared" si="150"/>
        <v>0</v>
      </c>
      <c r="AI172" s="324">
        <f t="shared" si="162"/>
        <v>0</v>
      </c>
      <c r="AJ172" s="325">
        <f t="shared" si="162"/>
        <v>0</v>
      </c>
      <c r="AK172" s="325">
        <f t="shared" si="162"/>
        <v>0</v>
      </c>
      <c r="AL172" s="326">
        <f t="shared" si="151"/>
        <v>0</v>
      </c>
      <c r="AM172" s="312">
        <f t="shared" si="152"/>
        <v>0</v>
      </c>
      <c r="AN172" s="325">
        <f t="shared" si="159"/>
        <v>0</v>
      </c>
      <c r="AO172" s="325">
        <f t="shared" si="160"/>
        <v>0</v>
      </c>
      <c r="AP172" s="325">
        <f t="shared" si="153"/>
        <v>0</v>
      </c>
      <c r="AQ172" s="174">
        <f t="shared" si="120"/>
        <v>0</v>
      </c>
      <c r="AR172" s="312">
        <f t="shared" si="154"/>
        <v>0</v>
      </c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N172" s="276"/>
    </row>
    <row r="173" spans="1:66" s="11" customFormat="1" ht="12" customHeight="1">
      <c r="A173" s="114">
        <v>14200252</v>
      </c>
      <c r="B173" s="74" t="str">
        <f t="shared" si="174"/>
        <v>14200252</v>
      </c>
      <c r="C173" s="62" t="s">
        <v>911</v>
      </c>
      <c r="D173" s="78" t="s">
        <v>1724</v>
      </c>
      <c r="E173" s="78"/>
      <c r="F173" s="62"/>
      <c r="G173" s="78"/>
      <c r="H173" s="63">
        <v>-25978.61</v>
      </c>
      <c r="I173" s="63">
        <v>-25978.61</v>
      </c>
      <c r="J173" s="63">
        <v>-25978.61</v>
      </c>
      <c r="K173" s="63">
        <v>-25978.61</v>
      </c>
      <c r="L173" s="63">
        <v>-25978.61</v>
      </c>
      <c r="M173" s="63">
        <v>-26115.15</v>
      </c>
      <c r="N173" s="63">
        <v>-26115.15</v>
      </c>
      <c r="O173" s="63">
        <v>-26115.15</v>
      </c>
      <c r="P173" s="63">
        <v>-26110.21</v>
      </c>
      <c r="Q173" s="63">
        <v>-26110.21</v>
      </c>
      <c r="R173" s="63">
        <v>-26110.21</v>
      </c>
      <c r="S173" s="63">
        <v>-25639.96</v>
      </c>
      <c r="T173" s="63">
        <v>-25639.96</v>
      </c>
      <c r="U173" s="63"/>
      <c r="V173" s="63">
        <f t="shared" si="147"/>
        <v>-26003.313749999998</v>
      </c>
      <c r="W173" s="69"/>
      <c r="X173" s="68"/>
      <c r="Y173" s="82">
        <f t="shared" si="161"/>
        <v>-25639.96</v>
      </c>
      <c r="Z173" s="325">
        <f t="shared" si="161"/>
        <v>0</v>
      </c>
      <c r="AA173" s="325">
        <f t="shared" si="161"/>
        <v>0</v>
      </c>
      <c r="AB173" s="326">
        <f t="shared" si="148"/>
        <v>0</v>
      </c>
      <c r="AC173" s="312">
        <f t="shared" si="149"/>
        <v>0</v>
      </c>
      <c r="AD173" s="325">
        <f t="shared" si="164"/>
        <v>0</v>
      </c>
      <c r="AE173" s="329">
        <f t="shared" si="157"/>
        <v>0</v>
      </c>
      <c r="AF173" s="326">
        <f t="shared" si="158"/>
        <v>0</v>
      </c>
      <c r="AG173" s="174">
        <f t="shared" si="119"/>
        <v>0</v>
      </c>
      <c r="AH173" s="312">
        <f t="shared" si="150"/>
        <v>0</v>
      </c>
      <c r="AI173" s="324">
        <f t="shared" si="162"/>
        <v>-26003.313749999998</v>
      </c>
      <c r="AJ173" s="325">
        <f t="shared" si="162"/>
        <v>0</v>
      </c>
      <c r="AK173" s="325">
        <f t="shared" si="162"/>
        <v>0</v>
      </c>
      <c r="AL173" s="326">
        <f t="shared" si="151"/>
        <v>0</v>
      </c>
      <c r="AM173" s="312">
        <f t="shared" si="152"/>
        <v>0</v>
      </c>
      <c r="AN173" s="325">
        <f t="shared" si="159"/>
        <v>0</v>
      </c>
      <c r="AO173" s="325">
        <f t="shared" si="160"/>
        <v>0</v>
      </c>
      <c r="AP173" s="325">
        <f t="shared" si="153"/>
        <v>0</v>
      </c>
      <c r="AQ173" s="174">
        <f t="shared" si="120"/>
        <v>0</v>
      </c>
      <c r="AR173" s="312">
        <f t="shared" si="154"/>
        <v>0</v>
      </c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N173" s="276"/>
    </row>
    <row r="174" spans="1:66" s="11" customFormat="1" ht="12" customHeight="1">
      <c r="A174" s="114">
        <v>14200253</v>
      </c>
      <c r="B174" s="74" t="str">
        <f t="shared" si="174"/>
        <v>14200253</v>
      </c>
      <c r="C174" s="62" t="s">
        <v>897</v>
      </c>
      <c r="D174" s="78" t="s">
        <v>1724</v>
      </c>
      <c r="E174" s="78"/>
      <c r="F174" s="62"/>
      <c r="G174" s="78"/>
      <c r="H174" s="63">
        <v>-18102.18</v>
      </c>
      <c r="I174" s="63">
        <v>-13932.77</v>
      </c>
      <c r="J174" s="63">
        <v>-13465.48</v>
      </c>
      <c r="K174" s="63">
        <v>-60979.51</v>
      </c>
      <c r="L174" s="63">
        <v>-126966.11</v>
      </c>
      <c r="M174" s="63">
        <v>-14846.29</v>
      </c>
      <c r="N174" s="63">
        <v>333.37</v>
      </c>
      <c r="O174" s="63">
        <v>-407403.56</v>
      </c>
      <c r="P174" s="63">
        <v>-1933.26</v>
      </c>
      <c r="Q174" s="63">
        <v>-8829.1200000000008</v>
      </c>
      <c r="R174" s="63">
        <v>-20404.5</v>
      </c>
      <c r="S174" s="63">
        <v>-1528.13</v>
      </c>
      <c r="T174" s="63">
        <v>-3485.44</v>
      </c>
      <c r="U174" s="63"/>
      <c r="V174" s="63">
        <f t="shared" si="147"/>
        <v>-56729.097500000003</v>
      </c>
      <c r="W174" s="69"/>
      <c r="X174" s="68"/>
      <c r="Y174" s="82">
        <f t="shared" si="161"/>
        <v>-3485.44</v>
      </c>
      <c r="Z174" s="325">
        <f t="shared" si="161"/>
        <v>0</v>
      </c>
      <c r="AA174" s="325">
        <f t="shared" si="161"/>
        <v>0</v>
      </c>
      <c r="AB174" s="326">
        <f t="shared" si="148"/>
        <v>0</v>
      </c>
      <c r="AC174" s="312">
        <f t="shared" si="149"/>
        <v>0</v>
      </c>
      <c r="AD174" s="325">
        <f t="shared" si="164"/>
        <v>0</v>
      </c>
      <c r="AE174" s="329">
        <f t="shared" si="157"/>
        <v>0</v>
      </c>
      <c r="AF174" s="326">
        <f t="shared" si="158"/>
        <v>0</v>
      </c>
      <c r="AG174" s="174">
        <f t="shared" si="119"/>
        <v>0</v>
      </c>
      <c r="AH174" s="312">
        <f t="shared" si="150"/>
        <v>0</v>
      </c>
      <c r="AI174" s="324">
        <f t="shared" si="162"/>
        <v>-56729.097500000003</v>
      </c>
      <c r="AJ174" s="325">
        <f t="shared" si="162"/>
        <v>0</v>
      </c>
      <c r="AK174" s="325">
        <f t="shared" si="162"/>
        <v>0</v>
      </c>
      <c r="AL174" s="326">
        <f t="shared" si="151"/>
        <v>0</v>
      </c>
      <c r="AM174" s="312">
        <f t="shared" si="152"/>
        <v>0</v>
      </c>
      <c r="AN174" s="325">
        <f t="shared" si="159"/>
        <v>0</v>
      </c>
      <c r="AO174" s="325">
        <f t="shared" si="160"/>
        <v>0</v>
      </c>
      <c r="AP174" s="325">
        <f t="shared" si="153"/>
        <v>0</v>
      </c>
      <c r="AQ174" s="174">
        <f t="shared" si="120"/>
        <v>0</v>
      </c>
      <c r="AR174" s="312">
        <f t="shared" si="154"/>
        <v>0</v>
      </c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N174" s="276"/>
    </row>
    <row r="175" spans="1:66" s="11" customFormat="1" ht="12" customHeight="1">
      <c r="A175" s="114">
        <v>14300062</v>
      </c>
      <c r="B175" s="74" t="str">
        <f t="shared" si="174"/>
        <v>14300062</v>
      </c>
      <c r="C175" s="62" t="s">
        <v>726</v>
      </c>
      <c r="D175" s="78" t="s">
        <v>1724</v>
      </c>
      <c r="E175" s="78"/>
      <c r="F175" s="62"/>
      <c r="G175" s="78"/>
      <c r="H175" s="63">
        <v>6619293.4400000004</v>
      </c>
      <c r="I175" s="63">
        <v>12096500.119999999</v>
      </c>
      <c r="J175" s="63">
        <v>22960695.379999999</v>
      </c>
      <c r="K175" s="63">
        <v>16161554.710000001</v>
      </c>
      <c r="L175" s="63">
        <v>8307286.9199999999</v>
      </c>
      <c r="M175" s="63">
        <v>4892559.74</v>
      </c>
      <c r="N175" s="63">
        <v>19849964.399999999</v>
      </c>
      <c r="O175" s="63">
        <v>15486597.359999999</v>
      </c>
      <c r="P175" s="63">
        <v>26805680.66</v>
      </c>
      <c r="Q175" s="63">
        <v>16853411.649999999</v>
      </c>
      <c r="R175" s="63">
        <v>14263517.970000001</v>
      </c>
      <c r="S175" s="63">
        <v>22409788.489999998</v>
      </c>
      <c r="T175" s="63">
        <v>66606874.060000002</v>
      </c>
      <c r="U175" s="63"/>
      <c r="V175" s="63">
        <f t="shared" si="147"/>
        <v>18058386.762499999</v>
      </c>
      <c r="W175" s="69"/>
      <c r="X175" s="68"/>
      <c r="Y175" s="82">
        <f t="shared" si="161"/>
        <v>66606874.060000002</v>
      </c>
      <c r="Z175" s="325">
        <f t="shared" si="161"/>
        <v>0</v>
      </c>
      <c r="AA175" s="325">
        <f t="shared" si="161"/>
        <v>0</v>
      </c>
      <c r="AB175" s="326">
        <f t="shared" si="148"/>
        <v>0</v>
      </c>
      <c r="AC175" s="312">
        <f t="shared" si="149"/>
        <v>0</v>
      </c>
      <c r="AD175" s="325">
        <f t="shared" si="164"/>
        <v>0</v>
      </c>
      <c r="AE175" s="329">
        <f t="shared" si="157"/>
        <v>0</v>
      </c>
      <c r="AF175" s="326">
        <f t="shared" si="158"/>
        <v>0</v>
      </c>
      <c r="AG175" s="174">
        <f t="shared" si="119"/>
        <v>0</v>
      </c>
      <c r="AH175" s="312">
        <f t="shared" si="150"/>
        <v>0</v>
      </c>
      <c r="AI175" s="324">
        <f t="shared" si="162"/>
        <v>18058386.762499999</v>
      </c>
      <c r="AJ175" s="325">
        <f t="shared" si="162"/>
        <v>0</v>
      </c>
      <c r="AK175" s="325">
        <f t="shared" si="162"/>
        <v>0</v>
      </c>
      <c r="AL175" s="326">
        <f t="shared" si="151"/>
        <v>0</v>
      </c>
      <c r="AM175" s="312">
        <f t="shared" si="152"/>
        <v>0</v>
      </c>
      <c r="AN175" s="325">
        <f t="shared" si="159"/>
        <v>0</v>
      </c>
      <c r="AO175" s="325">
        <f t="shared" si="160"/>
        <v>0</v>
      </c>
      <c r="AP175" s="325">
        <f t="shared" si="153"/>
        <v>0</v>
      </c>
      <c r="AQ175" s="174">
        <f t="shared" si="120"/>
        <v>0</v>
      </c>
      <c r="AR175" s="312">
        <f t="shared" si="154"/>
        <v>0</v>
      </c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N175" s="276"/>
    </row>
    <row r="176" spans="1:66" s="11" customFormat="1" ht="12" customHeight="1">
      <c r="A176" s="114">
        <v>14300072</v>
      </c>
      <c r="B176" s="74" t="str">
        <f t="shared" si="174"/>
        <v>14300072</v>
      </c>
      <c r="C176" s="62" t="s">
        <v>532</v>
      </c>
      <c r="D176" s="78" t="s">
        <v>1724</v>
      </c>
      <c r="E176" s="78"/>
      <c r="F176" s="62"/>
      <c r="G176" s="78"/>
      <c r="H176" s="63">
        <v>468589.8</v>
      </c>
      <c r="I176" s="63">
        <v>639457.47</v>
      </c>
      <c r="J176" s="63">
        <v>149045.68</v>
      </c>
      <c r="K176" s="63">
        <v>439070.97</v>
      </c>
      <c r="L176" s="63">
        <v>425185.6</v>
      </c>
      <c r="M176" s="63">
        <v>725854.27</v>
      </c>
      <c r="N176" s="63">
        <v>930229.61</v>
      </c>
      <c r="O176" s="63">
        <v>512205.55</v>
      </c>
      <c r="P176" s="63">
        <v>471060.58</v>
      </c>
      <c r="Q176" s="63">
        <v>432943.53</v>
      </c>
      <c r="R176" s="63">
        <v>343484.23</v>
      </c>
      <c r="S176" s="63">
        <v>644989.26</v>
      </c>
      <c r="T176" s="63">
        <v>385012.49</v>
      </c>
      <c r="U176" s="63"/>
      <c r="V176" s="63">
        <f t="shared" si="147"/>
        <v>511693.99124999996</v>
      </c>
      <c r="W176" s="69"/>
      <c r="X176" s="68"/>
      <c r="Y176" s="82">
        <f t="shared" si="161"/>
        <v>385012.49</v>
      </c>
      <c r="Z176" s="325">
        <f t="shared" si="161"/>
        <v>0</v>
      </c>
      <c r="AA176" s="325">
        <f t="shared" si="161"/>
        <v>0</v>
      </c>
      <c r="AB176" s="326">
        <f t="shared" si="148"/>
        <v>0</v>
      </c>
      <c r="AC176" s="312">
        <f t="shared" si="149"/>
        <v>0</v>
      </c>
      <c r="AD176" s="325">
        <f t="shared" si="164"/>
        <v>0</v>
      </c>
      <c r="AE176" s="329">
        <f t="shared" si="157"/>
        <v>0</v>
      </c>
      <c r="AF176" s="326">
        <f t="shared" si="158"/>
        <v>0</v>
      </c>
      <c r="AG176" s="174">
        <f t="shared" ref="AG176:AG251" si="175">SUM(AD176:AF176)</f>
        <v>0</v>
      </c>
      <c r="AH176" s="312">
        <f t="shared" si="150"/>
        <v>0</v>
      </c>
      <c r="AI176" s="324">
        <f t="shared" si="162"/>
        <v>511693.99124999996</v>
      </c>
      <c r="AJ176" s="325">
        <f t="shared" si="162"/>
        <v>0</v>
      </c>
      <c r="AK176" s="325">
        <f t="shared" si="162"/>
        <v>0</v>
      </c>
      <c r="AL176" s="326">
        <f t="shared" si="151"/>
        <v>0</v>
      </c>
      <c r="AM176" s="312">
        <f t="shared" si="152"/>
        <v>0</v>
      </c>
      <c r="AN176" s="325">
        <f t="shared" si="159"/>
        <v>0</v>
      </c>
      <c r="AO176" s="325">
        <f t="shared" si="160"/>
        <v>0</v>
      </c>
      <c r="AP176" s="325">
        <f t="shared" si="153"/>
        <v>0</v>
      </c>
      <c r="AQ176" s="174">
        <f t="shared" ref="AQ176:AQ251" si="176">SUM(AN176:AP176)</f>
        <v>0</v>
      </c>
      <c r="AR176" s="312">
        <f t="shared" si="154"/>
        <v>0</v>
      </c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N176" s="276"/>
    </row>
    <row r="177" spans="1:66" s="11" customFormat="1" ht="12" customHeight="1">
      <c r="A177" s="118">
        <v>14300081</v>
      </c>
      <c r="B177" s="73" t="str">
        <f t="shared" si="174"/>
        <v>14300081</v>
      </c>
      <c r="C177" s="73" t="s">
        <v>727</v>
      </c>
      <c r="D177" s="78" t="s">
        <v>1724</v>
      </c>
      <c r="E177" s="78"/>
      <c r="F177" s="73"/>
      <c r="G177" s="78"/>
      <c r="H177" s="63">
        <v>1469.05</v>
      </c>
      <c r="I177" s="63">
        <v>1469.05</v>
      </c>
      <c r="J177" s="63">
        <v>1469.05</v>
      </c>
      <c r="K177" s="63">
        <v>1505.76</v>
      </c>
      <c r="L177" s="63">
        <v>76.58</v>
      </c>
      <c r="M177" s="63">
        <v>76.58</v>
      </c>
      <c r="N177" s="63">
        <v>1582.35</v>
      </c>
      <c r="O177" s="63">
        <v>528.30999999999995</v>
      </c>
      <c r="P177" s="63">
        <v>528.30999999999995</v>
      </c>
      <c r="Q177" s="63">
        <v>2034.08</v>
      </c>
      <c r="R177" s="63">
        <v>1608.85</v>
      </c>
      <c r="S177" s="63">
        <v>103.08</v>
      </c>
      <c r="T177" s="63">
        <v>1505.75</v>
      </c>
      <c r="U177" s="63"/>
      <c r="V177" s="63">
        <f t="shared" si="147"/>
        <v>1039.1166666666666</v>
      </c>
      <c r="W177" s="69"/>
      <c r="X177" s="68"/>
      <c r="Y177" s="82">
        <f t="shared" si="161"/>
        <v>1505.75</v>
      </c>
      <c r="Z177" s="325">
        <f t="shared" si="161"/>
        <v>0</v>
      </c>
      <c r="AA177" s="325">
        <f t="shared" si="161"/>
        <v>0</v>
      </c>
      <c r="AB177" s="326">
        <f t="shared" si="148"/>
        <v>0</v>
      </c>
      <c r="AC177" s="312">
        <f t="shared" si="149"/>
        <v>0</v>
      </c>
      <c r="AD177" s="325">
        <f t="shared" si="164"/>
        <v>0</v>
      </c>
      <c r="AE177" s="329">
        <f t="shared" si="157"/>
        <v>0</v>
      </c>
      <c r="AF177" s="326">
        <f t="shared" si="158"/>
        <v>0</v>
      </c>
      <c r="AG177" s="174">
        <f t="shared" si="175"/>
        <v>0</v>
      </c>
      <c r="AH177" s="312">
        <f t="shared" si="150"/>
        <v>0</v>
      </c>
      <c r="AI177" s="324">
        <f t="shared" si="162"/>
        <v>1039.1166666666666</v>
      </c>
      <c r="AJ177" s="325">
        <f t="shared" si="162"/>
        <v>0</v>
      </c>
      <c r="AK177" s="325">
        <f t="shared" si="162"/>
        <v>0</v>
      </c>
      <c r="AL177" s="326">
        <f t="shared" si="151"/>
        <v>0</v>
      </c>
      <c r="AM177" s="312">
        <f t="shared" si="152"/>
        <v>0</v>
      </c>
      <c r="AN177" s="325">
        <f t="shared" si="159"/>
        <v>0</v>
      </c>
      <c r="AO177" s="325">
        <f t="shared" si="160"/>
        <v>0</v>
      </c>
      <c r="AP177" s="325">
        <f t="shared" si="153"/>
        <v>0</v>
      </c>
      <c r="AQ177" s="174">
        <f t="shared" si="176"/>
        <v>0</v>
      </c>
      <c r="AR177" s="312">
        <f t="shared" si="154"/>
        <v>0</v>
      </c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N177" s="276"/>
    </row>
    <row r="178" spans="1:66" s="11" customFormat="1" ht="12" customHeight="1">
      <c r="A178" s="114">
        <v>14300082</v>
      </c>
      <c r="B178" s="74" t="str">
        <f t="shared" si="174"/>
        <v>14300082</v>
      </c>
      <c r="C178" s="62" t="s">
        <v>533</v>
      </c>
      <c r="D178" s="78" t="s">
        <v>1724</v>
      </c>
      <c r="E178" s="78"/>
      <c r="F178" s="62"/>
      <c r="G178" s="78"/>
      <c r="H178" s="63">
        <v>468589.77</v>
      </c>
      <c r="I178" s="63">
        <v>639457.49</v>
      </c>
      <c r="J178" s="63">
        <v>319930.59000000003</v>
      </c>
      <c r="K178" s="63">
        <v>439071.36</v>
      </c>
      <c r="L178" s="63">
        <v>863562.44</v>
      </c>
      <c r="M178" s="63">
        <v>725854.5</v>
      </c>
      <c r="N178" s="63">
        <v>930229.72</v>
      </c>
      <c r="O178" s="63">
        <v>512205.77</v>
      </c>
      <c r="P178" s="63">
        <v>471060.76</v>
      </c>
      <c r="Q178" s="63">
        <v>432943.95</v>
      </c>
      <c r="R178" s="63">
        <v>343484.71</v>
      </c>
      <c r="S178" s="63">
        <v>301163.71999999997</v>
      </c>
      <c r="T178" s="63">
        <v>385012.56</v>
      </c>
      <c r="U178" s="63"/>
      <c r="V178" s="63">
        <f t="shared" si="147"/>
        <v>533813.84791666653</v>
      </c>
      <c r="W178" s="69"/>
      <c r="X178" s="68"/>
      <c r="Y178" s="82">
        <f t="shared" si="161"/>
        <v>385012.56</v>
      </c>
      <c r="Z178" s="325">
        <f t="shared" si="161"/>
        <v>0</v>
      </c>
      <c r="AA178" s="325">
        <f t="shared" si="161"/>
        <v>0</v>
      </c>
      <c r="AB178" s="326">
        <f t="shared" si="148"/>
        <v>0</v>
      </c>
      <c r="AC178" s="312">
        <f t="shared" si="149"/>
        <v>0</v>
      </c>
      <c r="AD178" s="325">
        <f t="shared" si="164"/>
        <v>0</v>
      </c>
      <c r="AE178" s="329">
        <f t="shared" si="157"/>
        <v>0</v>
      </c>
      <c r="AF178" s="326">
        <f t="shared" si="158"/>
        <v>0</v>
      </c>
      <c r="AG178" s="174">
        <f t="shared" si="175"/>
        <v>0</v>
      </c>
      <c r="AH178" s="312">
        <f t="shared" si="150"/>
        <v>0</v>
      </c>
      <c r="AI178" s="324">
        <f t="shared" si="162"/>
        <v>533813.84791666653</v>
      </c>
      <c r="AJ178" s="325">
        <f t="shared" si="162"/>
        <v>0</v>
      </c>
      <c r="AK178" s="325">
        <f t="shared" si="162"/>
        <v>0</v>
      </c>
      <c r="AL178" s="326">
        <f t="shared" si="151"/>
        <v>0</v>
      </c>
      <c r="AM178" s="312">
        <f t="shared" si="152"/>
        <v>0</v>
      </c>
      <c r="AN178" s="325">
        <f t="shared" si="159"/>
        <v>0</v>
      </c>
      <c r="AO178" s="325">
        <f t="shared" si="160"/>
        <v>0</v>
      </c>
      <c r="AP178" s="325">
        <f t="shared" si="153"/>
        <v>0</v>
      </c>
      <c r="AQ178" s="174">
        <f t="shared" si="176"/>
        <v>0</v>
      </c>
      <c r="AR178" s="312">
        <f t="shared" si="154"/>
        <v>0</v>
      </c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N178" s="276"/>
    </row>
    <row r="179" spans="1:66" s="11" customFormat="1" ht="12" customHeight="1">
      <c r="A179" s="114">
        <v>14300141</v>
      </c>
      <c r="B179" s="74" t="str">
        <f t="shared" si="174"/>
        <v>14300141</v>
      </c>
      <c r="C179" s="62" t="s">
        <v>728</v>
      </c>
      <c r="D179" s="78" t="s">
        <v>1724</v>
      </c>
      <c r="E179" s="78"/>
      <c r="F179" s="62"/>
      <c r="G179" s="78"/>
      <c r="H179" s="63">
        <v>19503663.809999999</v>
      </c>
      <c r="I179" s="63">
        <v>33273262.649999999</v>
      </c>
      <c r="J179" s="63">
        <v>22747005.109999999</v>
      </c>
      <c r="K179" s="63">
        <v>20081088.300000001</v>
      </c>
      <c r="L179" s="63">
        <v>13533104.380000001</v>
      </c>
      <c r="M179" s="63">
        <v>38996321.960000001</v>
      </c>
      <c r="N179" s="63">
        <v>35239558.240000002</v>
      </c>
      <c r="O179" s="63">
        <v>52292213.020000003</v>
      </c>
      <c r="P179" s="63">
        <v>52964519.899999999</v>
      </c>
      <c r="Q179" s="63">
        <v>91931856.430000007</v>
      </c>
      <c r="R179" s="63">
        <v>26498676.210000001</v>
      </c>
      <c r="S179" s="63">
        <v>58093605.259999998</v>
      </c>
      <c r="T179" s="63">
        <v>131759763.59999999</v>
      </c>
      <c r="U179" s="63"/>
      <c r="V179" s="63">
        <f t="shared" si="147"/>
        <v>43440243.763749994</v>
      </c>
      <c r="W179" s="69"/>
      <c r="X179" s="68"/>
      <c r="Y179" s="82">
        <f t="shared" si="161"/>
        <v>131759763.59999999</v>
      </c>
      <c r="Z179" s="325">
        <f t="shared" si="161"/>
        <v>0</v>
      </c>
      <c r="AA179" s="325">
        <f t="shared" si="161"/>
        <v>0</v>
      </c>
      <c r="AB179" s="326">
        <f t="shared" si="148"/>
        <v>0</v>
      </c>
      <c r="AC179" s="312">
        <f t="shared" si="149"/>
        <v>0</v>
      </c>
      <c r="AD179" s="325">
        <f t="shared" si="164"/>
        <v>0</v>
      </c>
      <c r="AE179" s="329">
        <f t="shared" si="157"/>
        <v>0</v>
      </c>
      <c r="AF179" s="326">
        <f t="shared" si="158"/>
        <v>0</v>
      </c>
      <c r="AG179" s="174">
        <f t="shared" si="175"/>
        <v>0</v>
      </c>
      <c r="AH179" s="312">
        <f t="shared" si="150"/>
        <v>0</v>
      </c>
      <c r="AI179" s="324">
        <f t="shared" si="162"/>
        <v>43440243.763749994</v>
      </c>
      <c r="AJ179" s="325">
        <f t="shared" si="162"/>
        <v>0</v>
      </c>
      <c r="AK179" s="325">
        <f t="shared" si="162"/>
        <v>0</v>
      </c>
      <c r="AL179" s="326">
        <f t="shared" si="151"/>
        <v>0</v>
      </c>
      <c r="AM179" s="312">
        <f t="shared" si="152"/>
        <v>0</v>
      </c>
      <c r="AN179" s="325">
        <f t="shared" si="159"/>
        <v>0</v>
      </c>
      <c r="AO179" s="325">
        <f t="shared" si="160"/>
        <v>0</v>
      </c>
      <c r="AP179" s="325">
        <f t="shared" si="153"/>
        <v>0</v>
      </c>
      <c r="AQ179" s="174">
        <f t="shared" si="176"/>
        <v>0</v>
      </c>
      <c r="AR179" s="312">
        <f t="shared" si="154"/>
        <v>0</v>
      </c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N179" s="277"/>
    </row>
    <row r="180" spans="1:66" s="11" customFormat="1" ht="12" customHeight="1">
      <c r="A180" s="114">
        <v>14300151</v>
      </c>
      <c r="B180" s="74" t="str">
        <f t="shared" si="174"/>
        <v>14300151</v>
      </c>
      <c r="C180" s="62" t="s">
        <v>729</v>
      </c>
      <c r="D180" s="78" t="s">
        <v>1724</v>
      </c>
      <c r="E180" s="78"/>
      <c r="F180" s="62"/>
      <c r="G180" s="78"/>
      <c r="H180" s="63">
        <v>1956010.78</v>
      </c>
      <c r="I180" s="63">
        <v>1540769.76</v>
      </c>
      <c r="J180" s="63">
        <v>1508844.77</v>
      </c>
      <c r="K180" s="63">
        <v>1397476.93</v>
      </c>
      <c r="L180" s="63">
        <v>1232926.01</v>
      </c>
      <c r="M180" s="63">
        <v>1399355.27</v>
      </c>
      <c r="N180" s="63">
        <v>1182195.58</v>
      </c>
      <c r="O180" s="63">
        <v>1516999.58</v>
      </c>
      <c r="P180" s="63">
        <v>1795973.48</v>
      </c>
      <c r="Q180" s="63">
        <v>1612456.93</v>
      </c>
      <c r="R180" s="63">
        <v>1245757.48</v>
      </c>
      <c r="S180" s="63">
        <v>1668072.24</v>
      </c>
      <c r="T180" s="63">
        <v>1802108.23</v>
      </c>
      <c r="U180" s="63"/>
      <c r="V180" s="63">
        <f t="shared" si="147"/>
        <v>1498323.9612499999</v>
      </c>
      <c r="W180" s="69"/>
      <c r="X180" s="68"/>
      <c r="Y180" s="82">
        <f t="shared" si="161"/>
        <v>1802108.23</v>
      </c>
      <c r="Z180" s="325">
        <f t="shared" si="161"/>
        <v>0</v>
      </c>
      <c r="AA180" s="325">
        <f t="shared" si="161"/>
        <v>0</v>
      </c>
      <c r="AB180" s="326">
        <f t="shared" si="148"/>
        <v>0</v>
      </c>
      <c r="AC180" s="312">
        <f t="shared" si="149"/>
        <v>0</v>
      </c>
      <c r="AD180" s="325">
        <f t="shared" si="164"/>
        <v>0</v>
      </c>
      <c r="AE180" s="329">
        <f t="shared" si="157"/>
        <v>0</v>
      </c>
      <c r="AF180" s="326">
        <f t="shared" si="158"/>
        <v>0</v>
      </c>
      <c r="AG180" s="174">
        <f t="shared" si="175"/>
        <v>0</v>
      </c>
      <c r="AH180" s="312">
        <f t="shared" si="150"/>
        <v>0</v>
      </c>
      <c r="AI180" s="324">
        <f t="shared" si="162"/>
        <v>1498323.9612499999</v>
      </c>
      <c r="AJ180" s="325">
        <f t="shared" si="162"/>
        <v>0</v>
      </c>
      <c r="AK180" s="325">
        <f t="shared" si="162"/>
        <v>0</v>
      </c>
      <c r="AL180" s="326">
        <f t="shared" si="151"/>
        <v>0</v>
      </c>
      <c r="AM180" s="312">
        <f t="shared" si="152"/>
        <v>0</v>
      </c>
      <c r="AN180" s="325">
        <f t="shared" si="159"/>
        <v>0</v>
      </c>
      <c r="AO180" s="325">
        <f t="shared" si="160"/>
        <v>0</v>
      </c>
      <c r="AP180" s="325">
        <f t="shared" si="153"/>
        <v>0</v>
      </c>
      <c r="AQ180" s="174">
        <f t="shared" si="176"/>
        <v>0</v>
      </c>
      <c r="AR180" s="312">
        <f t="shared" si="154"/>
        <v>0</v>
      </c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N180" s="276"/>
    </row>
    <row r="181" spans="1:66" s="11" customFormat="1" ht="12" customHeight="1">
      <c r="A181" s="114">
        <v>14300171</v>
      </c>
      <c r="B181" s="74" t="str">
        <f t="shared" si="174"/>
        <v>14300171</v>
      </c>
      <c r="C181" s="62" t="s">
        <v>730</v>
      </c>
      <c r="D181" s="78" t="s">
        <v>1724</v>
      </c>
      <c r="E181" s="78"/>
      <c r="F181" s="62"/>
      <c r="G181" s="78"/>
      <c r="H181" s="63">
        <v>13884851.07</v>
      </c>
      <c r="I181" s="63">
        <v>15752619.91</v>
      </c>
      <c r="J181" s="63">
        <v>15687676.5</v>
      </c>
      <c r="K181" s="63">
        <v>15624648.359999999</v>
      </c>
      <c r="L181" s="63">
        <v>14053497.08</v>
      </c>
      <c r="M181" s="63">
        <v>11420875.359999999</v>
      </c>
      <c r="N181" s="63">
        <v>9973618.7699999996</v>
      </c>
      <c r="O181" s="63">
        <v>9415939.1099999994</v>
      </c>
      <c r="P181" s="63">
        <v>9339081.9600000009</v>
      </c>
      <c r="Q181" s="63">
        <v>9508538.8699999992</v>
      </c>
      <c r="R181" s="63">
        <v>9732131.3300000001</v>
      </c>
      <c r="S181" s="63">
        <v>10948235.1</v>
      </c>
      <c r="T181" s="63">
        <v>13884851.07</v>
      </c>
      <c r="U181" s="63"/>
      <c r="V181" s="63">
        <f t="shared" si="147"/>
        <v>12111809.451666666</v>
      </c>
      <c r="W181" s="69"/>
      <c r="X181" s="68"/>
      <c r="Y181" s="82">
        <f t="shared" si="161"/>
        <v>13884851.07</v>
      </c>
      <c r="Z181" s="325">
        <f t="shared" si="161"/>
        <v>0</v>
      </c>
      <c r="AA181" s="325">
        <f t="shared" si="161"/>
        <v>0</v>
      </c>
      <c r="AB181" s="326">
        <f t="shared" si="148"/>
        <v>0</v>
      </c>
      <c r="AC181" s="312">
        <f t="shared" si="149"/>
        <v>0</v>
      </c>
      <c r="AD181" s="325">
        <f t="shared" si="164"/>
        <v>0</v>
      </c>
      <c r="AE181" s="329">
        <f t="shared" si="157"/>
        <v>0</v>
      </c>
      <c r="AF181" s="326">
        <f t="shared" si="158"/>
        <v>0</v>
      </c>
      <c r="AG181" s="174">
        <f t="shared" si="175"/>
        <v>0</v>
      </c>
      <c r="AH181" s="312">
        <f t="shared" si="150"/>
        <v>0</v>
      </c>
      <c r="AI181" s="324">
        <f t="shared" si="162"/>
        <v>12111809.451666666</v>
      </c>
      <c r="AJ181" s="325">
        <f t="shared" si="162"/>
        <v>0</v>
      </c>
      <c r="AK181" s="325">
        <f t="shared" si="162"/>
        <v>0</v>
      </c>
      <c r="AL181" s="326">
        <f t="shared" si="151"/>
        <v>0</v>
      </c>
      <c r="AM181" s="312">
        <f t="shared" si="152"/>
        <v>0</v>
      </c>
      <c r="AN181" s="325">
        <f t="shared" si="159"/>
        <v>0</v>
      </c>
      <c r="AO181" s="325">
        <f t="shared" si="160"/>
        <v>0</v>
      </c>
      <c r="AP181" s="325">
        <f t="shared" si="153"/>
        <v>0</v>
      </c>
      <c r="AQ181" s="174">
        <f t="shared" si="176"/>
        <v>0</v>
      </c>
      <c r="AR181" s="312">
        <f t="shared" si="154"/>
        <v>0</v>
      </c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N181" s="276"/>
    </row>
    <row r="182" spans="1:66" s="11" customFormat="1" ht="12" customHeight="1">
      <c r="A182" s="114">
        <v>14300213</v>
      </c>
      <c r="B182" s="74" t="str">
        <f t="shared" si="174"/>
        <v>14300213</v>
      </c>
      <c r="C182" s="62" t="s">
        <v>731</v>
      </c>
      <c r="D182" s="78" t="s">
        <v>1724</v>
      </c>
      <c r="E182" s="78"/>
      <c r="F182" s="62"/>
      <c r="G182" s="78"/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/>
      <c r="V182" s="63">
        <f t="shared" si="147"/>
        <v>0</v>
      </c>
      <c r="W182" s="69"/>
      <c r="X182" s="68"/>
      <c r="Y182" s="82">
        <f t="shared" ref="Y182:AA204" si="177">IF($D182=Y$5,$T182,0)</f>
        <v>0</v>
      </c>
      <c r="Z182" s="325">
        <f t="shared" si="177"/>
        <v>0</v>
      </c>
      <c r="AA182" s="325">
        <f t="shared" si="177"/>
        <v>0</v>
      </c>
      <c r="AB182" s="326">
        <f t="shared" si="148"/>
        <v>0</v>
      </c>
      <c r="AC182" s="312">
        <f t="shared" si="149"/>
        <v>0</v>
      </c>
      <c r="AD182" s="325">
        <f t="shared" si="164"/>
        <v>0</v>
      </c>
      <c r="AE182" s="329">
        <f t="shared" si="157"/>
        <v>0</v>
      </c>
      <c r="AF182" s="326">
        <f t="shared" si="158"/>
        <v>0</v>
      </c>
      <c r="AG182" s="174">
        <f t="shared" si="175"/>
        <v>0</v>
      </c>
      <c r="AH182" s="312">
        <f t="shared" si="150"/>
        <v>0</v>
      </c>
      <c r="AI182" s="324">
        <f t="shared" ref="AI182:AK201" si="178">IF($D182=AI$5,$V182,0)</f>
        <v>0</v>
      </c>
      <c r="AJ182" s="325">
        <f t="shared" si="178"/>
        <v>0</v>
      </c>
      <c r="AK182" s="325">
        <f t="shared" si="178"/>
        <v>0</v>
      </c>
      <c r="AL182" s="326">
        <f t="shared" si="151"/>
        <v>0</v>
      </c>
      <c r="AM182" s="312">
        <f t="shared" si="152"/>
        <v>0</v>
      </c>
      <c r="AN182" s="325">
        <f t="shared" si="159"/>
        <v>0</v>
      </c>
      <c r="AO182" s="325">
        <f t="shared" si="160"/>
        <v>0</v>
      </c>
      <c r="AP182" s="325">
        <f t="shared" si="153"/>
        <v>0</v>
      </c>
      <c r="AQ182" s="174">
        <f t="shared" si="176"/>
        <v>0</v>
      </c>
      <c r="AR182" s="312">
        <f t="shared" si="154"/>
        <v>0</v>
      </c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N182" s="276"/>
    </row>
    <row r="183" spans="1:66" s="11" customFormat="1" ht="12" customHeight="1">
      <c r="A183" s="114">
        <v>14300241</v>
      </c>
      <c r="B183" s="74" t="str">
        <f t="shared" si="174"/>
        <v>14300241</v>
      </c>
      <c r="C183" s="62" t="s">
        <v>648</v>
      </c>
      <c r="D183" s="78" t="s">
        <v>184</v>
      </c>
      <c r="E183" s="78"/>
      <c r="F183" s="62"/>
      <c r="G183" s="78"/>
      <c r="H183" s="63">
        <v>80250.45</v>
      </c>
      <c r="I183" s="63">
        <v>80250.45</v>
      </c>
      <c r="J183" s="63">
        <v>4500.45</v>
      </c>
      <c r="K183" s="63">
        <v>4500.45</v>
      </c>
      <c r="L183" s="63">
        <v>4500.45</v>
      </c>
      <c r="M183" s="63">
        <v>4500.45</v>
      </c>
      <c r="N183" s="63">
        <v>4500.45</v>
      </c>
      <c r="O183" s="63">
        <v>42000.45</v>
      </c>
      <c r="P183" s="63">
        <v>56250.45</v>
      </c>
      <c r="Q183" s="63">
        <v>61500.45</v>
      </c>
      <c r="R183" s="63">
        <v>61500.45</v>
      </c>
      <c r="S183" s="63">
        <v>63750.45</v>
      </c>
      <c r="T183" s="63">
        <v>67750.45</v>
      </c>
      <c r="U183" s="63"/>
      <c r="V183" s="63">
        <f t="shared" si="147"/>
        <v>38479.616666666669</v>
      </c>
      <c r="W183" s="69"/>
      <c r="X183" s="68"/>
      <c r="Y183" s="82">
        <f t="shared" si="177"/>
        <v>0</v>
      </c>
      <c r="Z183" s="325">
        <f t="shared" si="177"/>
        <v>0</v>
      </c>
      <c r="AA183" s="325">
        <f t="shared" si="177"/>
        <v>0</v>
      </c>
      <c r="AB183" s="326">
        <f t="shared" si="148"/>
        <v>67750.45</v>
      </c>
      <c r="AC183" s="312">
        <f t="shared" si="149"/>
        <v>0</v>
      </c>
      <c r="AD183" s="325">
        <f t="shared" si="164"/>
        <v>0</v>
      </c>
      <c r="AE183" s="329">
        <f t="shared" si="157"/>
        <v>0</v>
      </c>
      <c r="AF183" s="326">
        <f t="shared" si="158"/>
        <v>67750.45</v>
      </c>
      <c r="AG183" s="174">
        <f t="shared" si="175"/>
        <v>67750.45</v>
      </c>
      <c r="AH183" s="312">
        <f t="shared" si="150"/>
        <v>0</v>
      </c>
      <c r="AI183" s="324">
        <f t="shared" si="178"/>
        <v>0</v>
      </c>
      <c r="AJ183" s="325">
        <f t="shared" si="178"/>
        <v>0</v>
      </c>
      <c r="AK183" s="325">
        <f t="shared" si="178"/>
        <v>0</v>
      </c>
      <c r="AL183" s="326">
        <f t="shared" si="151"/>
        <v>38479.616666666669</v>
      </c>
      <c r="AM183" s="312">
        <f t="shared" si="152"/>
        <v>0</v>
      </c>
      <c r="AN183" s="325">
        <f t="shared" si="159"/>
        <v>0</v>
      </c>
      <c r="AO183" s="325">
        <f t="shared" si="160"/>
        <v>0</v>
      </c>
      <c r="AP183" s="325">
        <f t="shared" si="153"/>
        <v>38479.616666666669</v>
      </c>
      <c r="AQ183" s="174">
        <f t="shared" si="176"/>
        <v>38479.616666666669</v>
      </c>
      <c r="AR183" s="312">
        <f t="shared" si="154"/>
        <v>0</v>
      </c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N183" s="276"/>
    </row>
    <row r="184" spans="1:66" s="11" customFormat="1" ht="12" customHeight="1">
      <c r="A184" s="114">
        <v>14300253</v>
      </c>
      <c r="B184" s="74" t="str">
        <f t="shared" si="174"/>
        <v>14300253</v>
      </c>
      <c r="C184" s="62" t="s">
        <v>732</v>
      </c>
      <c r="D184" s="78" t="s">
        <v>1724</v>
      </c>
      <c r="E184" s="78"/>
      <c r="F184" s="62"/>
      <c r="G184" s="78"/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-2644367.7799999998</v>
      </c>
      <c r="R184" s="63">
        <v>0</v>
      </c>
      <c r="S184" s="63">
        <v>0</v>
      </c>
      <c r="T184" s="63">
        <v>28568579</v>
      </c>
      <c r="U184" s="63"/>
      <c r="V184" s="63">
        <f t="shared" si="147"/>
        <v>969993.47666666668</v>
      </c>
      <c r="W184" s="69"/>
      <c r="X184" s="68"/>
      <c r="Y184" s="82">
        <f t="shared" si="177"/>
        <v>28568579</v>
      </c>
      <c r="Z184" s="325">
        <f t="shared" si="177"/>
        <v>0</v>
      </c>
      <c r="AA184" s="325">
        <f t="shared" si="177"/>
        <v>0</v>
      </c>
      <c r="AB184" s="326">
        <f t="shared" si="148"/>
        <v>0</v>
      </c>
      <c r="AC184" s="312">
        <f t="shared" si="149"/>
        <v>0</v>
      </c>
      <c r="AD184" s="325">
        <f t="shared" si="164"/>
        <v>0</v>
      </c>
      <c r="AE184" s="329">
        <f t="shared" si="157"/>
        <v>0</v>
      </c>
      <c r="AF184" s="326">
        <f t="shared" si="158"/>
        <v>0</v>
      </c>
      <c r="AG184" s="174">
        <f t="shared" si="175"/>
        <v>0</v>
      </c>
      <c r="AH184" s="312">
        <f t="shared" si="150"/>
        <v>0</v>
      </c>
      <c r="AI184" s="324">
        <f t="shared" si="178"/>
        <v>969993.47666666668</v>
      </c>
      <c r="AJ184" s="325">
        <f t="shared" si="178"/>
        <v>0</v>
      </c>
      <c r="AK184" s="325">
        <f t="shared" si="178"/>
        <v>0</v>
      </c>
      <c r="AL184" s="326">
        <f t="shared" si="151"/>
        <v>0</v>
      </c>
      <c r="AM184" s="312">
        <f t="shared" si="152"/>
        <v>0</v>
      </c>
      <c r="AN184" s="325">
        <f t="shared" si="159"/>
        <v>0</v>
      </c>
      <c r="AO184" s="325">
        <f t="shared" si="160"/>
        <v>0</v>
      </c>
      <c r="AP184" s="325">
        <f t="shared" si="153"/>
        <v>0</v>
      </c>
      <c r="AQ184" s="174">
        <f t="shared" si="176"/>
        <v>0</v>
      </c>
      <c r="AR184" s="312">
        <f t="shared" si="154"/>
        <v>0</v>
      </c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N184" s="276"/>
    </row>
    <row r="185" spans="1:66" s="11" customFormat="1" ht="12" customHeight="1">
      <c r="A185" s="114">
        <v>14300261</v>
      </c>
      <c r="B185" s="74" t="str">
        <f t="shared" si="174"/>
        <v>14300261</v>
      </c>
      <c r="C185" s="62" t="s">
        <v>530</v>
      </c>
      <c r="D185" s="78" t="s">
        <v>184</v>
      </c>
      <c r="E185" s="78"/>
      <c r="F185" s="62"/>
      <c r="G185" s="78"/>
      <c r="H185" s="63">
        <v>3355561.91</v>
      </c>
      <c r="I185" s="63">
        <v>3338452.91</v>
      </c>
      <c r="J185" s="63">
        <v>3320663.91</v>
      </c>
      <c r="K185" s="63">
        <v>3303411.91</v>
      </c>
      <c r="L185" s="63">
        <v>3285943.91</v>
      </c>
      <c r="M185" s="63">
        <v>3268605.91</v>
      </c>
      <c r="N185" s="63">
        <v>3251000.91</v>
      </c>
      <c r="O185" s="63">
        <v>3233574.91</v>
      </c>
      <c r="P185" s="63">
        <v>3216077.91</v>
      </c>
      <c r="Q185" s="63">
        <v>3198318.91</v>
      </c>
      <c r="R185" s="63">
        <v>3180732.91</v>
      </c>
      <c r="S185" s="63">
        <v>3162888.91</v>
      </c>
      <c r="T185" s="63">
        <v>3145160.91</v>
      </c>
      <c r="U185" s="63"/>
      <c r="V185" s="63">
        <f t="shared" si="147"/>
        <v>3250836.2016666667</v>
      </c>
      <c r="W185" s="102"/>
      <c r="X185" s="71"/>
      <c r="Y185" s="82">
        <f t="shared" si="177"/>
        <v>0</v>
      </c>
      <c r="Z185" s="325">
        <f t="shared" si="177"/>
        <v>0</v>
      </c>
      <c r="AA185" s="325">
        <f t="shared" si="177"/>
        <v>0</v>
      </c>
      <c r="AB185" s="326">
        <f t="shared" si="148"/>
        <v>3145160.91</v>
      </c>
      <c r="AC185" s="312">
        <f t="shared" si="149"/>
        <v>0</v>
      </c>
      <c r="AD185" s="325">
        <f t="shared" si="164"/>
        <v>0</v>
      </c>
      <c r="AE185" s="329">
        <f t="shared" si="157"/>
        <v>0</v>
      </c>
      <c r="AF185" s="326">
        <f t="shared" si="158"/>
        <v>3145160.91</v>
      </c>
      <c r="AG185" s="174">
        <f t="shared" si="175"/>
        <v>3145160.91</v>
      </c>
      <c r="AH185" s="312">
        <f t="shared" si="150"/>
        <v>0</v>
      </c>
      <c r="AI185" s="324">
        <f t="shared" si="178"/>
        <v>0</v>
      </c>
      <c r="AJ185" s="325">
        <f t="shared" si="178"/>
        <v>0</v>
      </c>
      <c r="AK185" s="325">
        <f t="shared" si="178"/>
        <v>0</v>
      </c>
      <c r="AL185" s="326">
        <f t="shared" si="151"/>
        <v>3250836.2016666667</v>
      </c>
      <c r="AM185" s="312">
        <f t="shared" si="152"/>
        <v>0</v>
      </c>
      <c r="AN185" s="325">
        <f t="shared" si="159"/>
        <v>0</v>
      </c>
      <c r="AO185" s="325">
        <f t="shared" si="160"/>
        <v>0</v>
      </c>
      <c r="AP185" s="325">
        <f t="shared" si="153"/>
        <v>3250836.2016666667</v>
      </c>
      <c r="AQ185" s="174">
        <f t="shared" si="176"/>
        <v>3250836.2016666667</v>
      </c>
      <c r="AR185" s="312">
        <f t="shared" si="154"/>
        <v>0</v>
      </c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N185" s="276"/>
    </row>
    <row r="186" spans="1:66" s="11" customFormat="1" ht="12" customHeight="1">
      <c r="A186" s="114">
        <v>14300323</v>
      </c>
      <c r="B186" s="74" t="str">
        <f t="shared" si="174"/>
        <v>14300323</v>
      </c>
      <c r="C186" s="62" t="s">
        <v>252</v>
      </c>
      <c r="D186" s="78" t="s">
        <v>1724</v>
      </c>
      <c r="E186" s="78"/>
      <c r="F186" s="62"/>
      <c r="G186" s="78"/>
      <c r="H186" s="63">
        <v>10179.280000000001</v>
      </c>
      <c r="I186" s="63">
        <v>4393.7299999999996</v>
      </c>
      <c r="J186" s="63">
        <v>2812.98</v>
      </c>
      <c r="K186" s="63">
        <v>1269.3399999999999</v>
      </c>
      <c r="L186" s="63">
        <v>0.05</v>
      </c>
      <c r="M186" s="63">
        <v>0.05</v>
      </c>
      <c r="N186" s="63">
        <v>-1403.93</v>
      </c>
      <c r="O186" s="63">
        <v>2270.4</v>
      </c>
      <c r="P186" s="63">
        <v>23708.68</v>
      </c>
      <c r="Q186" s="63">
        <v>16432.84</v>
      </c>
      <c r="R186" s="63">
        <v>11971.63</v>
      </c>
      <c r="S186" s="63">
        <v>8259.81</v>
      </c>
      <c r="T186" s="63">
        <v>7946.38</v>
      </c>
      <c r="U186" s="63"/>
      <c r="V186" s="63">
        <f t="shared" si="147"/>
        <v>6564.8675000000003</v>
      </c>
      <c r="W186" s="69"/>
      <c r="X186" s="68"/>
      <c r="Y186" s="82">
        <f t="shared" si="177"/>
        <v>7946.38</v>
      </c>
      <c r="Z186" s="325">
        <f t="shared" si="177"/>
        <v>0</v>
      </c>
      <c r="AA186" s="325">
        <f t="shared" si="177"/>
        <v>0</v>
      </c>
      <c r="AB186" s="326">
        <f t="shared" si="148"/>
        <v>0</v>
      </c>
      <c r="AC186" s="312">
        <f t="shared" si="149"/>
        <v>0</v>
      </c>
      <c r="AD186" s="325">
        <f t="shared" si="164"/>
        <v>0</v>
      </c>
      <c r="AE186" s="329">
        <f t="shared" si="157"/>
        <v>0</v>
      </c>
      <c r="AF186" s="326">
        <f t="shared" si="158"/>
        <v>0</v>
      </c>
      <c r="AG186" s="174">
        <f t="shared" si="175"/>
        <v>0</v>
      </c>
      <c r="AH186" s="312">
        <f t="shared" si="150"/>
        <v>0</v>
      </c>
      <c r="AI186" s="324">
        <f t="shared" si="178"/>
        <v>6564.8675000000003</v>
      </c>
      <c r="AJ186" s="325">
        <f t="shared" si="178"/>
        <v>0</v>
      </c>
      <c r="AK186" s="325">
        <f t="shared" si="178"/>
        <v>0</v>
      </c>
      <c r="AL186" s="326">
        <f t="shared" si="151"/>
        <v>0</v>
      </c>
      <c r="AM186" s="312">
        <f t="shared" si="152"/>
        <v>0</v>
      </c>
      <c r="AN186" s="325">
        <f t="shared" si="159"/>
        <v>0</v>
      </c>
      <c r="AO186" s="325">
        <f t="shared" si="160"/>
        <v>0</v>
      </c>
      <c r="AP186" s="325">
        <f t="shared" si="153"/>
        <v>0</v>
      </c>
      <c r="AQ186" s="174">
        <f t="shared" si="176"/>
        <v>0</v>
      </c>
      <c r="AR186" s="312">
        <f t="shared" si="154"/>
        <v>0</v>
      </c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N186" s="276"/>
    </row>
    <row r="187" spans="1:66" s="11" customFormat="1" ht="12" customHeight="1">
      <c r="A187" s="114">
        <v>14300333</v>
      </c>
      <c r="B187" s="74" t="str">
        <f t="shared" si="174"/>
        <v>14300333</v>
      </c>
      <c r="C187" s="62" t="s">
        <v>733</v>
      </c>
      <c r="D187" s="78" t="s">
        <v>1724</v>
      </c>
      <c r="E187" s="78"/>
      <c r="F187" s="62"/>
      <c r="G187" s="78"/>
      <c r="H187" s="63">
        <v>14847.36</v>
      </c>
      <c r="I187" s="63">
        <v>14847.36</v>
      </c>
      <c r="J187" s="63">
        <v>14847.36</v>
      </c>
      <c r="K187" s="63">
        <v>11134.64</v>
      </c>
      <c r="L187" s="63">
        <v>9855.1200000000008</v>
      </c>
      <c r="M187" s="63">
        <v>9855.1200000000008</v>
      </c>
      <c r="N187" s="63">
        <v>9855.1200000000008</v>
      </c>
      <c r="O187" s="63">
        <v>9855.1200000000008</v>
      </c>
      <c r="P187" s="63">
        <v>9855.1200000000008</v>
      </c>
      <c r="Q187" s="63">
        <v>9855.1200000000008</v>
      </c>
      <c r="R187" s="63">
        <v>9855.1200000000008</v>
      </c>
      <c r="S187" s="63">
        <v>8372.32</v>
      </c>
      <c r="T187" s="63">
        <v>6556.88</v>
      </c>
      <c r="U187" s="63"/>
      <c r="V187" s="63">
        <f t="shared" si="147"/>
        <v>10740.803333333331</v>
      </c>
      <c r="W187" s="69"/>
      <c r="X187" s="68"/>
      <c r="Y187" s="82">
        <f t="shared" si="177"/>
        <v>6556.88</v>
      </c>
      <c r="Z187" s="325">
        <f t="shared" si="177"/>
        <v>0</v>
      </c>
      <c r="AA187" s="325">
        <f t="shared" si="177"/>
        <v>0</v>
      </c>
      <c r="AB187" s="326">
        <f t="shared" si="148"/>
        <v>0</v>
      </c>
      <c r="AC187" s="312">
        <f t="shared" si="149"/>
        <v>0</v>
      </c>
      <c r="AD187" s="325">
        <f t="shared" si="164"/>
        <v>0</v>
      </c>
      <c r="AE187" s="329">
        <f t="shared" si="157"/>
        <v>0</v>
      </c>
      <c r="AF187" s="326">
        <f t="shared" si="158"/>
        <v>0</v>
      </c>
      <c r="AG187" s="174">
        <f t="shared" si="175"/>
        <v>0</v>
      </c>
      <c r="AH187" s="312">
        <f t="shared" si="150"/>
        <v>0</v>
      </c>
      <c r="AI187" s="324">
        <f t="shared" si="178"/>
        <v>10740.803333333331</v>
      </c>
      <c r="AJ187" s="325">
        <f t="shared" si="178"/>
        <v>0</v>
      </c>
      <c r="AK187" s="325">
        <f t="shared" si="178"/>
        <v>0</v>
      </c>
      <c r="AL187" s="326">
        <f t="shared" si="151"/>
        <v>0</v>
      </c>
      <c r="AM187" s="312">
        <f t="shared" si="152"/>
        <v>0</v>
      </c>
      <c r="AN187" s="325">
        <f t="shared" si="159"/>
        <v>0</v>
      </c>
      <c r="AO187" s="325">
        <f t="shared" si="160"/>
        <v>0</v>
      </c>
      <c r="AP187" s="325">
        <f t="shared" si="153"/>
        <v>0</v>
      </c>
      <c r="AQ187" s="174">
        <f t="shared" si="176"/>
        <v>0</v>
      </c>
      <c r="AR187" s="312">
        <f t="shared" si="154"/>
        <v>0</v>
      </c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N187" s="276"/>
    </row>
    <row r="188" spans="1:66" s="11" customFormat="1" ht="12" customHeight="1">
      <c r="A188" s="114">
        <v>14300341</v>
      </c>
      <c r="B188" s="74" t="str">
        <f t="shared" si="174"/>
        <v>14300341</v>
      </c>
      <c r="C188" s="62" t="s">
        <v>919</v>
      </c>
      <c r="D188" s="78" t="s">
        <v>1724</v>
      </c>
      <c r="E188" s="78"/>
      <c r="F188" s="62"/>
      <c r="G188" s="78"/>
      <c r="H188" s="63">
        <v>876778.01</v>
      </c>
      <c r="I188" s="63">
        <v>841678.92</v>
      </c>
      <c r="J188" s="63">
        <v>395332.98</v>
      </c>
      <c r="K188" s="63">
        <v>297942.49</v>
      </c>
      <c r="L188" s="63">
        <v>87861.119999999995</v>
      </c>
      <c r="M188" s="63">
        <v>841914.96</v>
      </c>
      <c r="N188" s="63">
        <v>1542681.29</v>
      </c>
      <c r="O188" s="63">
        <v>1845646.62</v>
      </c>
      <c r="P188" s="63">
        <v>1074736.51</v>
      </c>
      <c r="Q188" s="63">
        <v>114315.7</v>
      </c>
      <c r="R188" s="63">
        <v>194870.63</v>
      </c>
      <c r="S188" s="63">
        <v>563213.54</v>
      </c>
      <c r="T188" s="63">
        <v>2317038.2000000002</v>
      </c>
      <c r="U188" s="63"/>
      <c r="V188" s="63">
        <f t="shared" si="147"/>
        <v>783091.90541666665</v>
      </c>
      <c r="W188" s="69"/>
      <c r="X188" s="68"/>
      <c r="Y188" s="82">
        <f t="shared" si="177"/>
        <v>2317038.2000000002</v>
      </c>
      <c r="Z188" s="325">
        <f t="shared" si="177"/>
        <v>0</v>
      </c>
      <c r="AA188" s="325">
        <f t="shared" si="177"/>
        <v>0</v>
      </c>
      <c r="AB188" s="326">
        <f t="shared" si="148"/>
        <v>0</v>
      </c>
      <c r="AC188" s="312">
        <f t="shared" si="149"/>
        <v>0</v>
      </c>
      <c r="AD188" s="325">
        <f t="shared" si="164"/>
        <v>0</v>
      </c>
      <c r="AE188" s="329">
        <f t="shared" si="157"/>
        <v>0</v>
      </c>
      <c r="AF188" s="326">
        <f t="shared" si="158"/>
        <v>0</v>
      </c>
      <c r="AG188" s="174">
        <f t="shared" si="175"/>
        <v>0</v>
      </c>
      <c r="AH188" s="312">
        <f t="shared" si="150"/>
        <v>0</v>
      </c>
      <c r="AI188" s="324">
        <f t="shared" si="178"/>
        <v>783091.90541666665</v>
      </c>
      <c r="AJ188" s="325">
        <f t="shared" si="178"/>
        <v>0</v>
      </c>
      <c r="AK188" s="325">
        <f t="shared" si="178"/>
        <v>0</v>
      </c>
      <c r="AL188" s="326">
        <f t="shared" si="151"/>
        <v>0</v>
      </c>
      <c r="AM188" s="312">
        <f t="shared" si="152"/>
        <v>0</v>
      </c>
      <c r="AN188" s="325">
        <f t="shared" si="159"/>
        <v>0</v>
      </c>
      <c r="AO188" s="325">
        <f t="shared" si="160"/>
        <v>0</v>
      </c>
      <c r="AP188" s="325">
        <f t="shared" si="153"/>
        <v>0</v>
      </c>
      <c r="AQ188" s="174">
        <f t="shared" si="176"/>
        <v>0</v>
      </c>
      <c r="AR188" s="312">
        <f t="shared" si="154"/>
        <v>0</v>
      </c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N188" s="277"/>
    </row>
    <row r="189" spans="1:66" s="11" customFormat="1" ht="12" customHeight="1">
      <c r="A189" s="114">
        <v>14300703</v>
      </c>
      <c r="B189" s="74" t="str">
        <f t="shared" si="174"/>
        <v>14300703</v>
      </c>
      <c r="C189" s="62" t="s">
        <v>87</v>
      </c>
      <c r="D189" s="78" t="s">
        <v>1724</v>
      </c>
      <c r="E189" s="78"/>
      <c r="F189" s="62"/>
      <c r="G189" s="78"/>
      <c r="H189" s="63">
        <v>29073564.469999999</v>
      </c>
      <c r="I189" s="63">
        <v>26852047.329999998</v>
      </c>
      <c r="J189" s="63">
        <v>27020796.449999999</v>
      </c>
      <c r="K189" s="63">
        <v>24261037.390000001</v>
      </c>
      <c r="L189" s="63">
        <v>27662673.559999999</v>
      </c>
      <c r="M189" s="63">
        <v>18532114.98</v>
      </c>
      <c r="N189" s="63">
        <v>17467199.32</v>
      </c>
      <c r="O189" s="63">
        <v>18593745.879999999</v>
      </c>
      <c r="P189" s="63">
        <v>21702936.16</v>
      </c>
      <c r="Q189" s="63">
        <v>20508875.59</v>
      </c>
      <c r="R189" s="63">
        <v>25974222.719999999</v>
      </c>
      <c r="S189" s="63">
        <v>22619031.489999998</v>
      </c>
      <c r="T189" s="63">
        <v>23982912.66</v>
      </c>
      <c r="U189" s="63"/>
      <c r="V189" s="63">
        <f t="shared" si="147"/>
        <v>23143576.619583335</v>
      </c>
      <c r="W189" s="69"/>
      <c r="X189" s="68"/>
      <c r="Y189" s="82">
        <f t="shared" si="177"/>
        <v>23982912.66</v>
      </c>
      <c r="Z189" s="325">
        <f t="shared" si="177"/>
        <v>0</v>
      </c>
      <c r="AA189" s="325">
        <f t="shared" si="177"/>
        <v>0</v>
      </c>
      <c r="AB189" s="326">
        <f t="shared" si="148"/>
        <v>0</v>
      </c>
      <c r="AC189" s="312">
        <f t="shared" si="149"/>
        <v>0</v>
      </c>
      <c r="AD189" s="325">
        <f t="shared" si="164"/>
        <v>0</v>
      </c>
      <c r="AE189" s="329">
        <f t="shared" si="157"/>
        <v>0</v>
      </c>
      <c r="AF189" s="326">
        <f t="shared" si="158"/>
        <v>0</v>
      </c>
      <c r="AG189" s="174">
        <f t="shared" si="175"/>
        <v>0</v>
      </c>
      <c r="AH189" s="312">
        <f t="shared" si="150"/>
        <v>0</v>
      </c>
      <c r="AI189" s="324">
        <f t="shared" si="178"/>
        <v>23143576.619583335</v>
      </c>
      <c r="AJ189" s="325">
        <f t="shared" si="178"/>
        <v>0</v>
      </c>
      <c r="AK189" s="325">
        <f t="shared" si="178"/>
        <v>0</v>
      </c>
      <c r="AL189" s="326">
        <f t="shared" si="151"/>
        <v>0</v>
      </c>
      <c r="AM189" s="312">
        <f t="shared" si="152"/>
        <v>0</v>
      </c>
      <c r="AN189" s="325">
        <f t="shared" si="159"/>
        <v>0</v>
      </c>
      <c r="AO189" s="325">
        <f t="shared" si="160"/>
        <v>0</v>
      </c>
      <c r="AP189" s="325">
        <f t="shared" si="153"/>
        <v>0</v>
      </c>
      <c r="AQ189" s="174">
        <f t="shared" si="176"/>
        <v>0</v>
      </c>
      <c r="AR189" s="312">
        <f t="shared" si="154"/>
        <v>0</v>
      </c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N189" s="277"/>
    </row>
    <row r="190" spans="1:66" s="11" customFormat="1" ht="12" customHeight="1">
      <c r="A190" s="114">
        <v>14300711</v>
      </c>
      <c r="B190" s="74" t="str">
        <f t="shared" si="174"/>
        <v>14300711</v>
      </c>
      <c r="C190" s="62" t="s">
        <v>1366</v>
      </c>
      <c r="D190" s="78" t="s">
        <v>1724</v>
      </c>
      <c r="E190" s="78"/>
      <c r="F190" s="140">
        <v>43070</v>
      </c>
      <c r="G190" s="78"/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/>
      <c r="V190" s="63">
        <f t="shared" si="147"/>
        <v>0</v>
      </c>
      <c r="W190" s="69"/>
      <c r="X190" s="68"/>
      <c r="Y190" s="82">
        <f t="shared" si="177"/>
        <v>0</v>
      </c>
      <c r="Z190" s="325">
        <f t="shared" si="177"/>
        <v>0</v>
      </c>
      <c r="AA190" s="325">
        <f t="shared" si="177"/>
        <v>0</v>
      </c>
      <c r="AB190" s="326">
        <f t="shared" si="148"/>
        <v>0</v>
      </c>
      <c r="AC190" s="312">
        <f t="shared" si="149"/>
        <v>0</v>
      </c>
      <c r="AD190" s="325">
        <f t="shared" si="164"/>
        <v>0</v>
      </c>
      <c r="AE190" s="329">
        <f t="shared" si="157"/>
        <v>0</v>
      </c>
      <c r="AF190" s="326">
        <f t="shared" si="158"/>
        <v>0</v>
      </c>
      <c r="AG190" s="174">
        <f t="shared" si="175"/>
        <v>0</v>
      </c>
      <c r="AH190" s="312">
        <f t="shared" si="150"/>
        <v>0</v>
      </c>
      <c r="AI190" s="324">
        <f t="shared" si="178"/>
        <v>0</v>
      </c>
      <c r="AJ190" s="325">
        <f t="shared" si="178"/>
        <v>0</v>
      </c>
      <c r="AK190" s="325">
        <f t="shared" si="178"/>
        <v>0</v>
      </c>
      <c r="AL190" s="326">
        <f t="shared" si="151"/>
        <v>0</v>
      </c>
      <c r="AM190" s="312">
        <f t="shared" si="152"/>
        <v>0</v>
      </c>
      <c r="AN190" s="325">
        <f t="shared" si="159"/>
        <v>0</v>
      </c>
      <c r="AO190" s="325">
        <f t="shared" si="160"/>
        <v>0</v>
      </c>
      <c r="AP190" s="325">
        <f t="shared" si="153"/>
        <v>0</v>
      </c>
      <c r="AQ190" s="174">
        <f t="shared" si="176"/>
        <v>0</v>
      </c>
      <c r="AR190" s="312">
        <f t="shared" si="154"/>
        <v>0</v>
      </c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 s="4"/>
      <c r="BH190" s="4"/>
      <c r="BI190" s="4"/>
      <c r="BJ190" s="4"/>
      <c r="BK190" s="4"/>
      <c r="BL190" s="4"/>
      <c r="BN190" s="276"/>
    </row>
    <row r="191" spans="1:66" s="11" customFormat="1" ht="12" customHeight="1">
      <c r="A191" s="114">
        <v>14300713</v>
      </c>
      <c r="B191" s="74" t="str">
        <f t="shared" si="174"/>
        <v>14300713</v>
      </c>
      <c r="C191" s="62" t="s">
        <v>900</v>
      </c>
      <c r="D191" s="78" t="s">
        <v>1724</v>
      </c>
      <c r="E191" s="78"/>
      <c r="F191" s="62"/>
      <c r="G191" s="78"/>
      <c r="H191" s="63">
        <v>132310.81</v>
      </c>
      <c r="I191" s="63">
        <v>131169.29999999999</v>
      </c>
      <c r="J191" s="63">
        <v>130571.38</v>
      </c>
      <c r="K191" s="63">
        <v>128705.06</v>
      </c>
      <c r="L191" s="63">
        <v>128263.51</v>
      </c>
      <c r="M191" s="63">
        <v>127222.08</v>
      </c>
      <c r="N191" s="63">
        <v>127222.08</v>
      </c>
      <c r="O191" s="63">
        <v>126740.94</v>
      </c>
      <c r="P191" s="63">
        <v>126431.4</v>
      </c>
      <c r="Q191" s="63">
        <v>126431.4</v>
      </c>
      <c r="R191" s="63">
        <v>127458.78</v>
      </c>
      <c r="S191" s="63">
        <v>127458.78</v>
      </c>
      <c r="T191" s="63">
        <v>127458.78</v>
      </c>
      <c r="U191" s="63"/>
      <c r="V191" s="63">
        <f t="shared" si="147"/>
        <v>128129.95874999999</v>
      </c>
      <c r="W191" s="69"/>
      <c r="X191" s="68"/>
      <c r="Y191" s="82">
        <f t="shared" si="177"/>
        <v>127458.78</v>
      </c>
      <c r="Z191" s="325">
        <f t="shared" si="177"/>
        <v>0</v>
      </c>
      <c r="AA191" s="325">
        <f t="shared" si="177"/>
        <v>0</v>
      </c>
      <c r="AB191" s="326">
        <f t="shared" si="148"/>
        <v>0</v>
      </c>
      <c r="AC191" s="312">
        <f t="shared" si="149"/>
        <v>0</v>
      </c>
      <c r="AD191" s="325">
        <f t="shared" si="164"/>
        <v>0</v>
      </c>
      <c r="AE191" s="329">
        <f t="shared" si="157"/>
        <v>0</v>
      </c>
      <c r="AF191" s="326">
        <f t="shared" si="158"/>
        <v>0</v>
      </c>
      <c r="AG191" s="174">
        <f t="shared" si="175"/>
        <v>0</v>
      </c>
      <c r="AH191" s="312">
        <f t="shared" si="150"/>
        <v>0</v>
      </c>
      <c r="AI191" s="324">
        <f t="shared" si="178"/>
        <v>128129.95874999999</v>
      </c>
      <c r="AJ191" s="325">
        <f t="shared" si="178"/>
        <v>0</v>
      </c>
      <c r="AK191" s="325">
        <f t="shared" si="178"/>
        <v>0</v>
      </c>
      <c r="AL191" s="326">
        <f t="shared" si="151"/>
        <v>0</v>
      </c>
      <c r="AM191" s="312">
        <f t="shared" si="152"/>
        <v>0</v>
      </c>
      <c r="AN191" s="325">
        <f t="shared" si="159"/>
        <v>0</v>
      </c>
      <c r="AO191" s="325">
        <f t="shared" si="160"/>
        <v>0</v>
      </c>
      <c r="AP191" s="325">
        <f t="shared" si="153"/>
        <v>0</v>
      </c>
      <c r="AQ191" s="174">
        <f t="shared" si="176"/>
        <v>0</v>
      </c>
      <c r="AR191" s="312">
        <f t="shared" si="154"/>
        <v>0</v>
      </c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N191" s="276"/>
    </row>
    <row r="192" spans="1:66" s="11" customFormat="1" ht="12" customHeight="1">
      <c r="A192" s="114">
        <v>14300723</v>
      </c>
      <c r="B192" s="74" t="str">
        <f t="shared" si="174"/>
        <v>14300723</v>
      </c>
      <c r="C192" s="62" t="s">
        <v>1224</v>
      </c>
      <c r="D192" s="78" t="s">
        <v>1724</v>
      </c>
      <c r="E192" s="78"/>
      <c r="F192" s="62"/>
      <c r="G192" s="78"/>
      <c r="H192" s="63">
        <v>1406951.94</v>
      </c>
      <c r="I192" s="63">
        <v>1405145.6</v>
      </c>
      <c r="J192" s="63">
        <v>1404528.88</v>
      </c>
      <c r="K192" s="63">
        <v>1403485.08</v>
      </c>
      <c r="L192" s="63">
        <v>1403340.08</v>
      </c>
      <c r="M192" s="63">
        <v>1402656.9</v>
      </c>
      <c r="N192" s="63">
        <v>1402389.72</v>
      </c>
      <c r="O192" s="63">
        <v>1402339.72</v>
      </c>
      <c r="P192" s="63">
        <v>1402220.95</v>
      </c>
      <c r="Q192" s="63">
        <v>1400803.49</v>
      </c>
      <c r="R192" s="63">
        <v>1400633.49</v>
      </c>
      <c r="S192" s="63">
        <v>1400543.49</v>
      </c>
      <c r="T192" s="63">
        <v>1400493.49</v>
      </c>
      <c r="U192" s="63"/>
      <c r="V192" s="63">
        <f t="shared" si="147"/>
        <v>1402650.8429166668</v>
      </c>
      <c r="W192" s="69"/>
      <c r="X192" s="68"/>
      <c r="Y192" s="82">
        <f t="shared" si="177"/>
        <v>1400493.49</v>
      </c>
      <c r="Z192" s="325">
        <f t="shared" si="177"/>
        <v>0</v>
      </c>
      <c r="AA192" s="325">
        <f t="shared" si="177"/>
        <v>0</v>
      </c>
      <c r="AB192" s="326">
        <f t="shared" si="148"/>
        <v>0</v>
      </c>
      <c r="AC192" s="312">
        <f t="shared" si="149"/>
        <v>0</v>
      </c>
      <c r="AD192" s="325">
        <f t="shared" si="164"/>
        <v>0</v>
      </c>
      <c r="AE192" s="329">
        <f t="shared" si="157"/>
        <v>0</v>
      </c>
      <c r="AF192" s="326">
        <f t="shared" si="158"/>
        <v>0</v>
      </c>
      <c r="AG192" s="174">
        <f t="shared" si="175"/>
        <v>0</v>
      </c>
      <c r="AH192" s="312">
        <f t="shared" si="150"/>
        <v>0</v>
      </c>
      <c r="AI192" s="324">
        <f t="shared" si="178"/>
        <v>1402650.8429166668</v>
      </c>
      <c r="AJ192" s="325">
        <f t="shared" si="178"/>
        <v>0</v>
      </c>
      <c r="AK192" s="325">
        <f t="shared" si="178"/>
        <v>0</v>
      </c>
      <c r="AL192" s="326">
        <f t="shared" si="151"/>
        <v>0</v>
      </c>
      <c r="AM192" s="312">
        <f t="shared" si="152"/>
        <v>0</v>
      </c>
      <c r="AN192" s="325">
        <f t="shared" si="159"/>
        <v>0</v>
      </c>
      <c r="AO192" s="325">
        <f t="shared" si="160"/>
        <v>0</v>
      </c>
      <c r="AP192" s="325">
        <f t="shared" si="153"/>
        <v>0</v>
      </c>
      <c r="AQ192" s="174">
        <f t="shared" si="176"/>
        <v>0</v>
      </c>
      <c r="AR192" s="312">
        <f t="shared" si="154"/>
        <v>0</v>
      </c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N192" s="276"/>
    </row>
    <row r="193" spans="1:66" s="11" customFormat="1" ht="12" customHeight="1">
      <c r="A193" s="114">
        <v>14300733</v>
      </c>
      <c r="B193" s="74" t="str">
        <f t="shared" si="174"/>
        <v>14300733</v>
      </c>
      <c r="C193" s="62" t="s">
        <v>901</v>
      </c>
      <c r="D193" s="78" t="s">
        <v>1724</v>
      </c>
      <c r="E193" s="78"/>
      <c r="F193" s="62"/>
      <c r="G193" s="78"/>
      <c r="H193" s="63">
        <v>13297060.800000001</v>
      </c>
      <c r="I193" s="63">
        <v>13474958.27</v>
      </c>
      <c r="J193" s="63">
        <v>13783419.32</v>
      </c>
      <c r="K193" s="63">
        <v>13780644.83</v>
      </c>
      <c r="L193" s="63">
        <v>14499838.880000001</v>
      </c>
      <c r="M193" s="63">
        <v>14655082.65</v>
      </c>
      <c r="N193" s="63">
        <v>14730948.5</v>
      </c>
      <c r="O193" s="63">
        <v>14864613.880000001</v>
      </c>
      <c r="P193" s="63">
        <v>15022160.43</v>
      </c>
      <c r="Q193" s="63">
        <v>15093424.84</v>
      </c>
      <c r="R193" s="63">
        <v>15450323.42</v>
      </c>
      <c r="S193" s="63">
        <v>15742586.970000001</v>
      </c>
      <c r="T193" s="63">
        <v>16095237.470000001</v>
      </c>
      <c r="U193" s="63"/>
      <c r="V193" s="63">
        <f t="shared" si="147"/>
        <v>14649512.593749998</v>
      </c>
      <c r="W193" s="69"/>
      <c r="X193" s="68"/>
      <c r="Y193" s="82">
        <f t="shared" si="177"/>
        <v>16095237.470000001</v>
      </c>
      <c r="Z193" s="325">
        <f t="shared" si="177"/>
        <v>0</v>
      </c>
      <c r="AA193" s="325">
        <f t="shared" si="177"/>
        <v>0</v>
      </c>
      <c r="AB193" s="326">
        <f t="shared" si="148"/>
        <v>0</v>
      </c>
      <c r="AC193" s="312">
        <f t="shared" si="149"/>
        <v>0</v>
      </c>
      <c r="AD193" s="325">
        <f t="shared" si="164"/>
        <v>0</v>
      </c>
      <c r="AE193" s="329">
        <f t="shared" si="157"/>
        <v>0</v>
      </c>
      <c r="AF193" s="326">
        <f t="shared" si="158"/>
        <v>0</v>
      </c>
      <c r="AG193" s="174">
        <f t="shared" si="175"/>
        <v>0</v>
      </c>
      <c r="AH193" s="312">
        <f t="shared" si="150"/>
        <v>0</v>
      </c>
      <c r="AI193" s="324">
        <f t="shared" si="178"/>
        <v>14649512.593749998</v>
      </c>
      <c r="AJ193" s="325">
        <f t="shared" si="178"/>
        <v>0</v>
      </c>
      <c r="AK193" s="325">
        <f t="shared" si="178"/>
        <v>0</v>
      </c>
      <c r="AL193" s="326">
        <f t="shared" si="151"/>
        <v>0</v>
      </c>
      <c r="AM193" s="312">
        <f t="shared" si="152"/>
        <v>0</v>
      </c>
      <c r="AN193" s="325">
        <f t="shared" si="159"/>
        <v>0</v>
      </c>
      <c r="AO193" s="325">
        <f t="shared" si="160"/>
        <v>0</v>
      </c>
      <c r="AP193" s="325">
        <f t="shared" si="153"/>
        <v>0</v>
      </c>
      <c r="AQ193" s="174">
        <f t="shared" si="176"/>
        <v>0</v>
      </c>
      <c r="AR193" s="312">
        <f t="shared" si="154"/>
        <v>0</v>
      </c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N193" s="276"/>
    </row>
    <row r="194" spans="1:66" s="11" customFormat="1" ht="12" customHeight="1">
      <c r="A194" s="114">
        <v>14300743</v>
      </c>
      <c r="B194" s="74" t="str">
        <f t="shared" si="174"/>
        <v>14300743</v>
      </c>
      <c r="C194" s="62" t="s">
        <v>902</v>
      </c>
      <c r="D194" s="78" t="s">
        <v>1724</v>
      </c>
      <c r="E194" s="78"/>
      <c r="F194" s="62"/>
      <c r="G194" s="78"/>
      <c r="H194" s="63">
        <v>531941.03</v>
      </c>
      <c r="I194" s="63">
        <v>494194.54</v>
      </c>
      <c r="J194" s="63">
        <v>408824.25</v>
      </c>
      <c r="K194" s="63">
        <v>358727.69</v>
      </c>
      <c r="L194" s="63">
        <v>362503.54</v>
      </c>
      <c r="M194" s="63">
        <v>374924.58</v>
      </c>
      <c r="N194" s="63">
        <v>362751.36</v>
      </c>
      <c r="O194" s="63">
        <v>293511.21000000002</v>
      </c>
      <c r="P194" s="63">
        <v>305729.28000000003</v>
      </c>
      <c r="Q194" s="63">
        <v>347395.91</v>
      </c>
      <c r="R194" s="63">
        <v>374665.17</v>
      </c>
      <c r="S194" s="63">
        <v>515984.02</v>
      </c>
      <c r="T194" s="63">
        <v>526644.97</v>
      </c>
      <c r="U194" s="63"/>
      <c r="V194" s="63">
        <f t="shared" si="147"/>
        <v>394042.0458333334</v>
      </c>
      <c r="W194" s="69"/>
      <c r="X194" s="68"/>
      <c r="Y194" s="82">
        <f t="shared" si="177"/>
        <v>526644.97</v>
      </c>
      <c r="Z194" s="325">
        <f t="shared" si="177"/>
        <v>0</v>
      </c>
      <c r="AA194" s="325">
        <f t="shared" si="177"/>
        <v>0</v>
      </c>
      <c r="AB194" s="326">
        <f t="shared" si="148"/>
        <v>0</v>
      </c>
      <c r="AC194" s="312">
        <f t="shared" si="149"/>
        <v>0</v>
      </c>
      <c r="AD194" s="325">
        <f t="shared" si="164"/>
        <v>0</v>
      </c>
      <c r="AE194" s="329">
        <f t="shared" si="157"/>
        <v>0</v>
      </c>
      <c r="AF194" s="326">
        <f t="shared" si="158"/>
        <v>0</v>
      </c>
      <c r="AG194" s="174">
        <f t="shared" si="175"/>
        <v>0</v>
      </c>
      <c r="AH194" s="312">
        <f t="shared" si="150"/>
        <v>0</v>
      </c>
      <c r="AI194" s="324">
        <f t="shared" si="178"/>
        <v>394042.0458333334</v>
      </c>
      <c r="AJ194" s="325">
        <f t="shared" si="178"/>
        <v>0</v>
      </c>
      <c r="AK194" s="325">
        <f t="shared" si="178"/>
        <v>0</v>
      </c>
      <c r="AL194" s="326">
        <f t="shared" si="151"/>
        <v>0</v>
      </c>
      <c r="AM194" s="312">
        <f t="shared" si="152"/>
        <v>0</v>
      </c>
      <c r="AN194" s="325">
        <f t="shared" si="159"/>
        <v>0</v>
      </c>
      <c r="AO194" s="325">
        <f t="shared" si="160"/>
        <v>0</v>
      </c>
      <c r="AP194" s="325">
        <f t="shared" si="153"/>
        <v>0</v>
      </c>
      <c r="AQ194" s="174">
        <f t="shared" si="176"/>
        <v>0</v>
      </c>
      <c r="AR194" s="312">
        <f t="shared" si="154"/>
        <v>0</v>
      </c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N194" s="276"/>
    </row>
    <row r="195" spans="1:66" s="11" customFormat="1" ht="12" customHeight="1">
      <c r="A195" s="114">
        <v>14300763</v>
      </c>
      <c r="B195" s="74" t="str">
        <f t="shared" si="174"/>
        <v>14300763</v>
      </c>
      <c r="C195" s="62" t="s">
        <v>884</v>
      </c>
      <c r="D195" s="78" t="s">
        <v>1724</v>
      </c>
      <c r="E195" s="78"/>
      <c r="F195" s="62"/>
      <c r="G195" s="78"/>
      <c r="H195" s="63">
        <v>3378345.08</v>
      </c>
      <c r="I195" s="63">
        <v>3689847.01</v>
      </c>
      <c r="J195" s="63">
        <v>696302.41</v>
      </c>
      <c r="K195" s="63">
        <v>1211022.77</v>
      </c>
      <c r="L195" s="63">
        <v>1178034.92</v>
      </c>
      <c r="M195" s="63">
        <v>1556958.05</v>
      </c>
      <c r="N195" s="63">
        <v>1922698.6</v>
      </c>
      <c r="O195" s="63">
        <v>2149810.65</v>
      </c>
      <c r="P195" s="63">
        <v>2485076.4900000002</v>
      </c>
      <c r="Q195" s="63">
        <v>2784523.01</v>
      </c>
      <c r="R195" s="63">
        <v>2955636.13</v>
      </c>
      <c r="S195" s="63">
        <v>3387050.81</v>
      </c>
      <c r="T195" s="63">
        <v>3733987.84</v>
      </c>
      <c r="U195" s="63"/>
      <c r="V195" s="63">
        <f t="shared" si="147"/>
        <v>2297760.6091666664</v>
      </c>
      <c r="W195" s="69"/>
      <c r="X195" s="68"/>
      <c r="Y195" s="82">
        <f t="shared" si="177"/>
        <v>3733987.84</v>
      </c>
      <c r="Z195" s="325">
        <f t="shared" si="177"/>
        <v>0</v>
      </c>
      <c r="AA195" s="325">
        <f t="shared" si="177"/>
        <v>0</v>
      </c>
      <c r="AB195" s="326">
        <f t="shared" si="148"/>
        <v>0</v>
      </c>
      <c r="AC195" s="312">
        <f t="shared" si="149"/>
        <v>0</v>
      </c>
      <c r="AD195" s="325">
        <f t="shared" si="164"/>
        <v>0</v>
      </c>
      <c r="AE195" s="329">
        <f t="shared" si="157"/>
        <v>0</v>
      </c>
      <c r="AF195" s="326">
        <f t="shared" si="158"/>
        <v>0</v>
      </c>
      <c r="AG195" s="174">
        <f t="shared" si="175"/>
        <v>0</v>
      </c>
      <c r="AH195" s="312">
        <f t="shared" si="150"/>
        <v>0</v>
      </c>
      <c r="AI195" s="324">
        <f t="shared" si="178"/>
        <v>2297760.6091666664</v>
      </c>
      <c r="AJ195" s="325">
        <f t="shared" si="178"/>
        <v>0</v>
      </c>
      <c r="AK195" s="325">
        <f t="shared" si="178"/>
        <v>0</v>
      </c>
      <c r="AL195" s="326">
        <f t="shared" si="151"/>
        <v>0</v>
      </c>
      <c r="AM195" s="312">
        <f t="shared" si="152"/>
        <v>0</v>
      </c>
      <c r="AN195" s="325">
        <f t="shared" si="159"/>
        <v>0</v>
      </c>
      <c r="AO195" s="325">
        <f t="shared" si="160"/>
        <v>0</v>
      </c>
      <c r="AP195" s="325">
        <f t="shared" si="153"/>
        <v>0</v>
      </c>
      <c r="AQ195" s="174">
        <f t="shared" si="176"/>
        <v>0</v>
      </c>
      <c r="AR195" s="312">
        <f t="shared" si="154"/>
        <v>0</v>
      </c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N195" s="276"/>
    </row>
    <row r="196" spans="1:66" s="11" customFormat="1" ht="12" customHeight="1">
      <c r="A196" s="114">
        <v>14300913</v>
      </c>
      <c r="B196" s="74" t="str">
        <f t="shared" si="174"/>
        <v>14300913</v>
      </c>
      <c r="C196" s="62" t="s">
        <v>1220</v>
      </c>
      <c r="D196" s="78" t="s">
        <v>1724</v>
      </c>
      <c r="E196" s="78"/>
      <c r="F196" s="62"/>
      <c r="G196" s="78"/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3"/>
      <c r="V196" s="63">
        <f t="shared" si="147"/>
        <v>0</v>
      </c>
      <c r="W196" s="69"/>
      <c r="X196" s="68"/>
      <c r="Y196" s="82">
        <f t="shared" si="177"/>
        <v>0</v>
      </c>
      <c r="Z196" s="325">
        <f t="shared" si="177"/>
        <v>0</v>
      </c>
      <c r="AA196" s="325">
        <f t="shared" si="177"/>
        <v>0</v>
      </c>
      <c r="AB196" s="326">
        <f t="shared" si="148"/>
        <v>0</v>
      </c>
      <c r="AC196" s="312">
        <f t="shared" si="149"/>
        <v>0</v>
      </c>
      <c r="AD196" s="325">
        <f t="shared" si="164"/>
        <v>0</v>
      </c>
      <c r="AE196" s="329">
        <f t="shared" si="157"/>
        <v>0</v>
      </c>
      <c r="AF196" s="326">
        <f t="shared" si="158"/>
        <v>0</v>
      </c>
      <c r="AG196" s="174">
        <f t="shared" si="175"/>
        <v>0</v>
      </c>
      <c r="AH196" s="312">
        <f t="shared" si="150"/>
        <v>0</v>
      </c>
      <c r="AI196" s="324">
        <f t="shared" si="178"/>
        <v>0</v>
      </c>
      <c r="AJ196" s="325">
        <f t="shared" si="178"/>
        <v>0</v>
      </c>
      <c r="AK196" s="325">
        <f t="shared" si="178"/>
        <v>0</v>
      </c>
      <c r="AL196" s="326">
        <f t="shared" si="151"/>
        <v>0</v>
      </c>
      <c r="AM196" s="312">
        <f t="shared" si="152"/>
        <v>0</v>
      </c>
      <c r="AN196" s="325">
        <f t="shared" si="159"/>
        <v>0</v>
      </c>
      <c r="AO196" s="325">
        <f t="shared" si="160"/>
        <v>0</v>
      </c>
      <c r="AP196" s="325">
        <f t="shared" si="153"/>
        <v>0</v>
      </c>
      <c r="AQ196" s="174">
        <f t="shared" si="176"/>
        <v>0</v>
      </c>
      <c r="AR196" s="312">
        <f t="shared" si="154"/>
        <v>0</v>
      </c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N196" s="276"/>
    </row>
    <row r="197" spans="1:66" s="11" customFormat="1" ht="12" customHeight="1">
      <c r="A197" s="114">
        <v>14300921</v>
      </c>
      <c r="B197" s="74" t="str">
        <f t="shared" si="174"/>
        <v>14300921</v>
      </c>
      <c r="C197" s="62" t="s">
        <v>292</v>
      </c>
      <c r="D197" s="78" t="s">
        <v>1724</v>
      </c>
      <c r="E197" s="78"/>
      <c r="F197" s="62"/>
      <c r="G197" s="78"/>
      <c r="H197" s="63">
        <v>1123879.68</v>
      </c>
      <c r="I197" s="63">
        <v>1123879.68</v>
      </c>
      <c r="J197" s="63">
        <v>1123879.68</v>
      </c>
      <c r="K197" s="63">
        <v>1123879.68</v>
      </c>
      <c r="L197" s="63">
        <v>1123879.68</v>
      </c>
      <c r="M197" s="63">
        <v>1123879.68</v>
      </c>
      <c r="N197" s="63">
        <v>1123879.68</v>
      </c>
      <c r="O197" s="63">
        <v>1123879.68</v>
      </c>
      <c r="P197" s="63">
        <v>1123879.68</v>
      </c>
      <c r="Q197" s="63">
        <v>1123879.68</v>
      </c>
      <c r="R197" s="63">
        <v>1123879.68</v>
      </c>
      <c r="S197" s="63">
        <v>1123879.68</v>
      </c>
      <c r="T197" s="63">
        <v>1359141.41</v>
      </c>
      <c r="U197" s="63"/>
      <c r="V197" s="63">
        <f t="shared" si="147"/>
        <v>1133682.2520833332</v>
      </c>
      <c r="W197" s="69"/>
      <c r="X197" s="68"/>
      <c r="Y197" s="82">
        <f t="shared" si="177"/>
        <v>1359141.41</v>
      </c>
      <c r="Z197" s="325">
        <f t="shared" si="177"/>
        <v>0</v>
      </c>
      <c r="AA197" s="325">
        <f t="shared" si="177"/>
        <v>0</v>
      </c>
      <c r="AB197" s="326">
        <f t="shared" si="148"/>
        <v>0</v>
      </c>
      <c r="AC197" s="312">
        <f t="shared" si="149"/>
        <v>0</v>
      </c>
      <c r="AD197" s="325">
        <f t="shared" si="164"/>
        <v>0</v>
      </c>
      <c r="AE197" s="329">
        <f t="shared" si="157"/>
        <v>0</v>
      </c>
      <c r="AF197" s="326">
        <f t="shared" si="158"/>
        <v>0</v>
      </c>
      <c r="AG197" s="174">
        <f t="shared" si="175"/>
        <v>0</v>
      </c>
      <c r="AH197" s="312">
        <f t="shared" si="150"/>
        <v>0</v>
      </c>
      <c r="AI197" s="324">
        <f t="shared" si="178"/>
        <v>1133682.2520833332</v>
      </c>
      <c r="AJ197" s="325">
        <f t="shared" si="178"/>
        <v>0</v>
      </c>
      <c r="AK197" s="325">
        <f t="shared" si="178"/>
        <v>0</v>
      </c>
      <c r="AL197" s="326">
        <f t="shared" si="151"/>
        <v>0</v>
      </c>
      <c r="AM197" s="312">
        <f t="shared" si="152"/>
        <v>0</v>
      </c>
      <c r="AN197" s="325">
        <f t="shared" si="159"/>
        <v>0</v>
      </c>
      <c r="AO197" s="325">
        <f t="shared" si="160"/>
        <v>0</v>
      </c>
      <c r="AP197" s="325">
        <f t="shared" si="153"/>
        <v>0</v>
      </c>
      <c r="AQ197" s="174">
        <f t="shared" si="176"/>
        <v>0</v>
      </c>
      <c r="AR197" s="312">
        <f t="shared" si="154"/>
        <v>0</v>
      </c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N197" s="276"/>
    </row>
    <row r="198" spans="1:66" s="11" customFormat="1" ht="12" customHeight="1">
      <c r="A198" s="190">
        <v>14300951</v>
      </c>
      <c r="B198" s="185" t="str">
        <f t="shared" si="174"/>
        <v>14300951</v>
      </c>
      <c r="C198" s="179" t="s">
        <v>1566</v>
      </c>
      <c r="D198" s="180" t="s">
        <v>1724</v>
      </c>
      <c r="E198" s="180"/>
      <c r="F198" s="223">
        <v>43555</v>
      </c>
      <c r="G198" s="180"/>
      <c r="H198" s="182">
        <v>0</v>
      </c>
      <c r="I198" s="182">
        <v>0</v>
      </c>
      <c r="J198" s="182">
        <v>0</v>
      </c>
      <c r="K198" s="182">
        <v>0</v>
      </c>
      <c r="L198" s="182">
        <v>0</v>
      </c>
      <c r="M198" s="182">
        <v>0</v>
      </c>
      <c r="N198" s="182">
        <v>0</v>
      </c>
      <c r="O198" s="182">
        <v>0</v>
      </c>
      <c r="P198" s="182">
        <v>0</v>
      </c>
      <c r="Q198" s="182">
        <v>0</v>
      </c>
      <c r="R198" s="182">
        <v>0</v>
      </c>
      <c r="S198" s="182">
        <v>0</v>
      </c>
      <c r="T198" s="182">
        <v>0</v>
      </c>
      <c r="U198" s="182"/>
      <c r="V198" s="182">
        <f t="shared" si="147"/>
        <v>0</v>
      </c>
      <c r="W198" s="206"/>
      <c r="X198" s="219"/>
      <c r="Y198" s="82">
        <f t="shared" si="177"/>
        <v>0</v>
      </c>
      <c r="Z198" s="325">
        <f t="shared" si="177"/>
        <v>0</v>
      </c>
      <c r="AA198" s="325">
        <f t="shared" si="177"/>
        <v>0</v>
      </c>
      <c r="AB198" s="326">
        <f t="shared" si="148"/>
        <v>0</v>
      </c>
      <c r="AC198" s="312">
        <f t="shared" si="149"/>
        <v>0</v>
      </c>
      <c r="AD198" s="325">
        <f t="shared" si="164"/>
        <v>0</v>
      </c>
      <c r="AE198" s="329">
        <f t="shared" si="157"/>
        <v>0</v>
      </c>
      <c r="AF198" s="326">
        <f t="shared" si="158"/>
        <v>0</v>
      </c>
      <c r="AG198" s="174">
        <f t="shared" ref="AG198" si="179">SUM(AD198:AF198)</f>
        <v>0</v>
      </c>
      <c r="AH198" s="312">
        <f t="shared" si="150"/>
        <v>0</v>
      </c>
      <c r="AI198" s="324">
        <f t="shared" si="178"/>
        <v>0</v>
      </c>
      <c r="AJ198" s="325">
        <f t="shared" si="178"/>
        <v>0</v>
      </c>
      <c r="AK198" s="325">
        <f t="shared" si="178"/>
        <v>0</v>
      </c>
      <c r="AL198" s="326">
        <f t="shared" si="151"/>
        <v>0</v>
      </c>
      <c r="AM198" s="312">
        <f t="shared" si="152"/>
        <v>0</v>
      </c>
      <c r="AN198" s="325">
        <f t="shared" si="159"/>
        <v>0</v>
      </c>
      <c r="AO198" s="325">
        <f t="shared" si="160"/>
        <v>0</v>
      </c>
      <c r="AP198" s="325">
        <f t="shared" si="153"/>
        <v>0</v>
      </c>
      <c r="AQ198" s="174">
        <f t="shared" si="176"/>
        <v>0</v>
      </c>
      <c r="AR198" s="312">
        <f t="shared" si="154"/>
        <v>0</v>
      </c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N198" s="276"/>
    </row>
    <row r="199" spans="1:66" s="11" customFormat="1" ht="12" customHeight="1">
      <c r="A199" s="114">
        <v>14301022</v>
      </c>
      <c r="B199" s="74" t="str">
        <f t="shared" si="174"/>
        <v>14301022</v>
      </c>
      <c r="C199" s="62" t="s">
        <v>508</v>
      </c>
      <c r="D199" s="78" t="s">
        <v>1724</v>
      </c>
      <c r="E199" s="78"/>
      <c r="F199" s="62"/>
      <c r="G199" s="78"/>
      <c r="H199" s="63">
        <v>10403156.66</v>
      </c>
      <c r="I199" s="63">
        <v>12914288.57</v>
      </c>
      <c r="J199" s="63">
        <v>15848538.42</v>
      </c>
      <c r="K199" s="63">
        <v>11329288.060000001</v>
      </c>
      <c r="L199" s="63">
        <v>9729682.2100000009</v>
      </c>
      <c r="M199" s="63">
        <v>12964430.93</v>
      </c>
      <c r="N199" s="63">
        <v>11067125.949999999</v>
      </c>
      <c r="O199" s="63">
        <v>11395145.529999999</v>
      </c>
      <c r="P199" s="63">
        <v>10793996.59</v>
      </c>
      <c r="Q199" s="63">
        <v>10456761.08</v>
      </c>
      <c r="R199" s="63">
        <v>11103492.689999999</v>
      </c>
      <c r="S199" s="63">
        <v>12580242.109999999</v>
      </c>
      <c r="T199" s="63">
        <v>17818974.469999999</v>
      </c>
      <c r="U199" s="63"/>
      <c r="V199" s="63">
        <f t="shared" si="147"/>
        <v>12024504.808750002</v>
      </c>
      <c r="W199" s="69"/>
      <c r="X199" s="68"/>
      <c r="Y199" s="82">
        <f t="shared" si="177"/>
        <v>17818974.469999999</v>
      </c>
      <c r="Z199" s="325">
        <f t="shared" si="177"/>
        <v>0</v>
      </c>
      <c r="AA199" s="325">
        <f t="shared" si="177"/>
        <v>0</v>
      </c>
      <c r="AB199" s="326">
        <f t="shared" si="148"/>
        <v>0</v>
      </c>
      <c r="AC199" s="312">
        <f t="shared" si="149"/>
        <v>0</v>
      </c>
      <c r="AD199" s="325">
        <f t="shared" si="164"/>
        <v>0</v>
      </c>
      <c r="AE199" s="329">
        <f t="shared" si="157"/>
        <v>0</v>
      </c>
      <c r="AF199" s="326">
        <f t="shared" si="158"/>
        <v>0</v>
      </c>
      <c r="AG199" s="174">
        <f t="shared" si="175"/>
        <v>0</v>
      </c>
      <c r="AH199" s="312">
        <f t="shared" si="150"/>
        <v>0</v>
      </c>
      <c r="AI199" s="324">
        <f t="shared" si="178"/>
        <v>12024504.808750002</v>
      </c>
      <c r="AJ199" s="325">
        <f t="shared" si="178"/>
        <v>0</v>
      </c>
      <c r="AK199" s="325">
        <f t="shared" si="178"/>
        <v>0</v>
      </c>
      <c r="AL199" s="326">
        <f t="shared" si="151"/>
        <v>0</v>
      </c>
      <c r="AM199" s="312">
        <f t="shared" si="152"/>
        <v>0</v>
      </c>
      <c r="AN199" s="325">
        <f t="shared" si="159"/>
        <v>0</v>
      </c>
      <c r="AO199" s="325">
        <f t="shared" si="160"/>
        <v>0</v>
      </c>
      <c r="AP199" s="325">
        <f t="shared" si="153"/>
        <v>0</v>
      </c>
      <c r="AQ199" s="174">
        <f t="shared" si="176"/>
        <v>0</v>
      </c>
      <c r="AR199" s="312">
        <f t="shared" si="154"/>
        <v>0</v>
      </c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N199" s="276"/>
    </row>
    <row r="200" spans="1:66" s="11" customFormat="1" ht="12" customHeight="1">
      <c r="A200" s="114">
        <v>14301033</v>
      </c>
      <c r="B200" s="74" t="str">
        <f t="shared" si="174"/>
        <v>14301033</v>
      </c>
      <c r="C200" s="62" t="s">
        <v>965</v>
      </c>
      <c r="D200" s="78" t="s">
        <v>1724</v>
      </c>
      <c r="E200" s="78"/>
      <c r="F200" s="62"/>
      <c r="G200" s="78"/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63"/>
      <c r="V200" s="63">
        <f t="shared" si="147"/>
        <v>0</v>
      </c>
      <c r="W200" s="69"/>
      <c r="X200" s="68"/>
      <c r="Y200" s="82">
        <f t="shared" si="177"/>
        <v>0</v>
      </c>
      <c r="Z200" s="325">
        <f t="shared" si="177"/>
        <v>0</v>
      </c>
      <c r="AA200" s="325">
        <f t="shared" si="177"/>
        <v>0</v>
      </c>
      <c r="AB200" s="326">
        <f t="shared" si="148"/>
        <v>0</v>
      </c>
      <c r="AC200" s="312">
        <f t="shared" si="149"/>
        <v>0</v>
      </c>
      <c r="AD200" s="325">
        <f t="shared" si="164"/>
        <v>0</v>
      </c>
      <c r="AE200" s="329">
        <f t="shared" si="157"/>
        <v>0</v>
      </c>
      <c r="AF200" s="326">
        <f t="shared" si="158"/>
        <v>0</v>
      </c>
      <c r="AG200" s="174">
        <f t="shared" si="175"/>
        <v>0</v>
      </c>
      <c r="AH200" s="312">
        <f t="shared" si="150"/>
        <v>0</v>
      </c>
      <c r="AI200" s="324">
        <f t="shared" si="178"/>
        <v>0</v>
      </c>
      <c r="AJ200" s="325">
        <f t="shared" si="178"/>
        <v>0</v>
      </c>
      <c r="AK200" s="325">
        <f t="shared" si="178"/>
        <v>0</v>
      </c>
      <c r="AL200" s="326">
        <f t="shared" si="151"/>
        <v>0</v>
      </c>
      <c r="AM200" s="312">
        <f t="shared" si="152"/>
        <v>0</v>
      </c>
      <c r="AN200" s="325">
        <f t="shared" si="159"/>
        <v>0</v>
      </c>
      <c r="AO200" s="325">
        <f t="shared" si="160"/>
        <v>0</v>
      </c>
      <c r="AP200" s="325">
        <f t="shared" si="153"/>
        <v>0</v>
      </c>
      <c r="AQ200" s="174">
        <f t="shared" si="176"/>
        <v>0</v>
      </c>
      <c r="AR200" s="312">
        <f t="shared" si="154"/>
        <v>0</v>
      </c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N200" s="276"/>
    </row>
    <row r="201" spans="1:66" s="11" customFormat="1" ht="12" customHeight="1">
      <c r="A201" s="114">
        <v>14301041</v>
      </c>
      <c r="B201" s="74" t="str">
        <f t="shared" si="174"/>
        <v>14301041</v>
      </c>
      <c r="C201" s="62" t="s">
        <v>988</v>
      </c>
      <c r="D201" s="78" t="s">
        <v>1724</v>
      </c>
      <c r="E201" s="78"/>
      <c r="F201" s="62"/>
      <c r="G201" s="78"/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63"/>
      <c r="V201" s="63">
        <f t="shared" si="147"/>
        <v>0</v>
      </c>
      <c r="W201" s="69"/>
      <c r="X201" s="68"/>
      <c r="Y201" s="82">
        <f t="shared" si="177"/>
        <v>0</v>
      </c>
      <c r="Z201" s="325">
        <f t="shared" si="177"/>
        <v>0</v>
      </c>
      <c r="AA201" s="325">
        <f t="shared" si="177"/>
        <v>0</v>
      </c>
      <c r="AB201" s="326">
        <f t="shared" si="148"/>
        <v>0</v>
      </c>
      <c r="AC201" s="312">
        <f t="shared" si="149"/>
        <v>0</v>
      </c>
      <c r="AD201" s="325">
        <f t="shared" si="164"/>
        <v>0</v>
      </c>
      <c r="AE201" s="329">
        <f t="shared" si="157"/>
        <v>0</v>
      </c>
      <c r="AF201" s="326">
        <f t="shared" si="158"/>
        <v>0</v>
      </c>
      <c r="AG201" s="174">
        <f t="shared" si="175"/>
        <v>0</v>
      </c>
      <c r="AH201" s="312">
        <f t="shared" si="150"/>
        <v>0</v>
      </c>
      <c r="AI201" s="324">
        <f t="shared" si="178"/>
        <v>0</v>
      </c>
      <c r="AJ201" s="325">
        <f t="shared" si="178"/>
        <v>0</v>
      </c>
      <c r="AK201" s="325">
        <f t="shared" si="178"/>
        <v>0</v>
      </c>
      <c r="AL201" s="326">
        <f t="shared" si="151"/>
        <v>0</v>
      </c>
      <c r="AM201" s="312">
        <f t="shared" si="152"/>
        <v>0</v>
      </c>
      <c r="AN201" s="325">
        <f t="shared" si="159"/>
        <v>0</v>
      </c>
      <c r="AO201" s="325">
        <f t="shared" si="160"/>
        <v>0</v>
      </c>
      <c r="AP201" s="325">
        <f t="shared" si="153"/>
        <v>0</v>
      </c>
      <c r="AQ201" s="174">
        <f t="shared" si="176"/>
        <v>0</v>
      </c>
      <c r="AR201" s="312">
        <f t="shared" si="154"/>
        <v>0</v>
      </c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N201" s="276"/>
    </row>
    <row r="202" spans="1:66" s="11" customFormat="1" ht="12" customHeight="1">
      <c r="A202" s="114">
        <v>14301043</v>
      </c>
      <c r="B202" s="74" t="str">
        <f t="shared" si="174"/>
        <v>14301043</v>
      </c>
      <c r="C202" s="74" t="s">
        <v>1139</v>
      </c>
      <c r="D202" s="78" t="s">
        <v>184</v>
      </c>
      <c r="E202" s="78"/>
      <c r="F202" s="74"/>
      <c r="G202" s="78"/>
      <c r="H202" s="63">
        <v>4753955.51</v>
      </c>
      <c r="I202" s="63">
        <v>7322446.3899999997</v>
      </c>
      <c r="J202" s="63">
        <v>5918160.8600000003</v>
      </c>
      <c r="K202" s="63">
        <v>4068068.39</v>
      </c>
      <c r="L202" s="63">
        <v>7219520.3099999996</v>
      </c>
      <c r="M202" s="63">
        <v>7227512.1100000003</v>
      </c>
      <c r="N202" s="63">
        <v>7439536.4500000002</v>
      </c>
      <c r="O202" s="63">
        <v>6160197.79</v>
      </c>
      <c r="P202" s="63">
        <v>6157406.46</v>
      </c>
      <c r="Q202" s="63">
        <v>6662354.8600000003</v>
      </c>
      <c r="R202" s="63">
        <v>6057965.75</v>
      </c>
      <c r="S202" s="63">
        <v>5546101.9800000004</v>
      </c>
      <c r="T202" s="63">
        <v>7804509.1200000001</v>
      </c>
      <c r="U202" s="63"/>
      <c r="V202" s="63">
        <f t="shared" si="147"/>
        <v>6338208.638749999</v>
      </c>
      <c r="W202" s="69"/>
      <c r="X202" s="68"/>
      <c r="Y202" s="82">
        <f t="shared" si="177"/>
        <v>0</v>
      </c>
      <c r="Z202" s="325">
        <f t="shared" si="177"/>
        <v>0</v>
      </c>
      <c r="AA202" s="325">
        <f t="shared" si="177"/>
        <v>0</v>
      </c>
      <c r="AB202" s="326">
        <f t="shared" si="148"/>
        <v>7804509.1200000001</v>
      </c>
      <c r="AC202" s="312">
        <f t="shared" si="149"/>
        <v>0</v>
      </c>
      <c r="AD202" s="325">
        <f t="shared" si="164"/>
        <v>0</v>
      </c>
      <c r="AE202" s="329">
        <f t="shared" si="157"/>
        <v>0</v>
      </c>
      <c r="AF202" s="326">
        <f t="shared" si="158"/>
        <v>7804509.1200000001</v>
      </c>
      <c r="AG202" s="174">
        <f t="shared" si="175"/>
        <v>7804509.1200000001</v>
      </c>
      <c r="AH202" s="312">
        <f t="shared" si="150"/>
        <v>0</v>
      </c>
      <c r="AI202" s="66">
        <f t="shared" ref="AI202:AK224" si="180">IF($D202=AI$5,$V202,0)</f>
        <v>0</v>
      </c>
      <c r="AJ202" s="326">
        <f t="shared" si="180"/>
        <v>0</v>
      </c>
      <c r="AK202" s="326">
        <f t="shared" si="180"/>
        <v>0</v>
      </c>
      <c r="AL202" s="326">
        <f t="shared" si="151"/>
        <v>6338208.638749999</v>
      </c>
      <c r="AM202" s="312">
        <f t="shared" si="152"/>
        <v>0</v>
      </c>
      <c r="AN202" s="325">
        <f t="shared" si="159"/>
        <v>0</v>
      </c>
      <c r="AO202" s="325">
        <f t="shared" si="160"/>
        <v>0</v>
      </c>
      <c r="AP202" s="325">
        <f t="shared" si="153"/>
        <v>6338208.638749999</v>
      </c>
      <c r="AQ202" s="174">
        <f t="shared" si="176"/>
        <v>6338208.638749999</v>
      </c>
      <c r="AR202" s="312">
        <f t="shared" si="154"/>
        <v>0</v>
      </c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N202" s="276"/>
    </row>
    <row r="203" spans="1:66" s="11" customFormat="1" ht="12" customHeight="1">
      <c r="A203" s="190">
        <v>14301044</v>
      </c>
      <c r="B203" s="185" t="str">
        <f t="shared" si="174"/>
        <v>14301044</v>
      </c>
      <c r="C203" s="179" t="s">
        <v>1844</v>
      </c>
      <c r="D203" s="180" t="s">
        <v>184</v>
      </c>
      <c r="E203" s="180"/>
      <c r="F203" s="223">
        <v>44255</v>
      </c>
      <c r="G203" s="180"/>
      <c r="H203" s="182">
        <v>0</v>
      </c>
      <c r="I203" s="182">
        <v>3386.14</v>
      </c>
      <c r="J203" s="182">
        <v>1693.07</v>
      </c>
      <c r="K203" s="182">
        <v>5196.79</v>
      </c>
      <c r="L203" s="182">
        <v>3498.36</v>
      </c>
      <c r="M203" s="182">
        <v>3498.36</v>
      </c>
      <c r="N203" s="182">
        <v>3498.36</v>
      </c>
      <c r="O203" s="182">
        <v>3498.36</v>
      </c>
      <c r="P203" s="182">
        <v>3498.36</v>
      </c>
      <c r="Q203" s="182">
        <v>3498.36</v>
      </c>
      <c r="R203" s="182">
        <v>5247.54</v>
      </c>
      <c r="S203" s="182">
        <v>5247.54</v>
      </c>
      <c r="T203" s="182">
        <v>6996.72</v>
      </c>
      <c r="U203" s="182"/>
      <c r="V203" s="182">
        <f t="shared" ref="V203" si="181">(H203+T203+SUM(I203:S203)*2)/24</f>
        <v>3771.6333333333337</v>
      </c>
      <c r="W203" s="206"/>
      <c r="X203" s="219"/>
      <c r="Y203" s="82">
        <f t="shared" si="177"/>
        <v>0</v>
      </c>
      <c r="Z203" s="325">
        <f t="shared" si="177"/>
        <v>0</v>
      </c>
      <c r="AA203" s="325">
        <f t="shared" si="177"/>
        <v>0</v>
      </c>
      <c r="AB203" s="326">
        <f t="shared" ref="AB203" si="182">T203-SUM(Y203:AA203)</f>
        <v>6996.72</v>
      </c>
      <c r="AC203" s="312">
        <f t="shared" ref="AC203" si="183">T203-SUM(Y203:AA203)-AB203</f>
        <v>0</v>
      </c>
      <c r="AD203" s="325">
        <f t="shared" si="164"/>
        <v>0</v>
      </c>
      <c r="AE203" s="329">
        <f t="shared" si="157"/>
        <v>0</v>
      </c>
      <c r="AF203" s="326">
        <f t="shared" si="158"/>
        <v>6996.72</v>
      </c>
      <c r="AG203" s="174">
        <f t="shared" ref="AG203" si="184">SUM(AD203:AF203)</f>
        <v>6996.72</v>
      </c>
      <c r="AH203" s="312">
        <f t="shared" ref="AH203" si="185">AG203-AB203</f>
        <v>0</v>
      </c>
      <c r="AI203" s="66">
        <f t="shared" si="180"/>
        <v>0</v>
      </c>
      <c r="AJ203" s="326">
        <f t="shared" si="180"/>
        <v>0</v>
      </c>
      <c r="AK203" s="326">
        <f t="shared" si="180"/>
        <v>0</v>
      </c>
      <c r="AL203" s="326">
        <f t="shared" ref="AL203" si="186">V203-SUM(AI203:AK203)</f>
        <v>3771.6333333333337</v>
      </c>
      <c r="AM203" s="312">
        <f t="shared" ref="AM203" si="187">V203-SUM(AI203:AK203)-AL203</f>
        <v>0</v>
      </c>
      <c r="AN203" s="325">
        <f t="shared" si="159"/>
        <v>0</v>
      </c>
      <c r="AO203" s="325">
        <f t="shared" si="160"/>
        <v>0</v>
      </c>
      <c r="AP203" s="325">
        <f t="shared" si="153"/>
        <v>3771.6333333333337</v>
      </c>
      <c r="AQ203" s="174">
        <f t="shared" ref="AQ203" si="188">SUM(AN203:AP203)</f>
        <v>3771.6333333333337</v>
      </c>
      <c r="AR203" s="312">
        <f t="shared" ref="AR203" si="189">AQ203-AL203</f>
        <v>0</v>
      </c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N203" s="276"/>
    </row>
    <row r="204" spans="1:66" s="11" customFormat="1" ht="12" customHeight="1">
      <c r="A204" s="190">
        <v>14301053</v>
      </c>
      <c r="B204" s="185" t="str">
        <f t="shared" si="174"/>
        <v>14301053</v>
      </c>
      <c r="C204" s="179" t="s">
        <v>1981</v>
      </c>
      <c r="D204" s="180" t="s">
        <v>1724</v>
      </c>
      <c r="E204" s="180"/>
      <c r="F204" s="223">
        <v>44743</v>
      </c>
      <c r="G204" s="180"/>
      <c r="H204" s="182"/>
      <c r="I204" s="182"/>
      <c r="J204" s="182"/>
      <c r="K204" s="182"/>
      <c r="L204" s="182"/>
      <c r="M204" s="182"/>
      <c r="N204" s="182"/>
      <c r="O204" s="182">
        <v>89.47</v>
      </c>
      <c r="P204" s="182">
        <v>58.21</v>
      </c>
      <c r="Q204" s="182">
        <v>0</v>
      </c>
      <c r="R204" s="182">
        <v>0</v>
      </c>
      <c r="S204" s="182">
        <v>152.66999999999999</v>
      </c>
      <c r="T204" s="182">
        <v>0</v>
      </c>
      <c r="U204" s="182"/>
      <c r="V204" s="182">
        <f t="shared" ref="V204" si="190">(H204+T204+SUM(I204:S204)*2)/24</f>
        <v>25.029166666666669</v>
      </c>
      <c r="W204" s="206"/>
      <c r="X204" s="219"/>
      <c r="Y204" s="82">
        <f t="shared" si="177"/>
        <v>0</v>
      </c>
      <c r="Z204" s="325">
        <f t="shared" si="177"/>
        <v>0</v>
      </c>
      <c r="AA204" s="325">
        <f t="shared" si="177"/>
        <v>0</v>
      </c>
      <c r="AB204" s="326">
        <f t="shared" ref="AB204" si="191">T204-SUM(Y204:AA204)</f>
        <v>0</v>
      </c>
      <c r="AC204" s="312">
        <f t="shared" ref="AC204" si="192">T204-SUM(Y204:AA204)-AB204</f>
        <v>0</v>
      </c>
      <c r="AD204" s="325">
        <f t="shared" si="164"/>
        <v>0</v>
      </c>
      <c r="AE204" s="329">
        <f t="shared" si="157"/>
        <v>0</v>
      </c>
      <c r="AF204" s="326">
        <f t="shared" si="158"/>
        <v>0</v>
      </c>
      <c r="AG204" s="174">
        <f t="shared" ref="AG204" si="193">SUM(AD204:AF204)</f>
        <v>0</v>
      </c>
      <c r="AH204" s="312">
        <f t="shared" ref="AH204" si="194">AG204-AB204</f>
        <v>0</v>
      </c>
      <c r="AI204" s="66">
        <f t="shared" si="180"/>
        <v>25.029166666666669</v>
      </c>
      <c r="AJ204" s="326">
        <f t="shared" si="180"/>
        <v>0</v>
      </c>
      <c r="AK204" s="326">
        <f t="shared" si="180"/>
        <v>0</v>
      </c>
      <c r="AL204" s="326">
        <f t="shared" ref="AL204" si="195">V204-SUM(AI204:AK204)</f>
        <v>0</v>
      </c>
      <c r="AM204" s="312">
        <f t="shared" ref="AM204" si="196">V204-SUM(AI204:AK204)-AL204</f>
        <v>0</v>
      </c>
      <c r="AN204" s="325">
        <f t="shared" si="159"/>
        <v>0</v>
      </c>
      <c r="AO204" s="325">
        <f t="shared" si="160"/>
        <v>0</v>
      </c>
      <c r="AP204" s="325">
        <f t="shared" si="153"/>
        <v>0</v>
      </c>
      <c r="AQ204" s="174">
        <f t="shared" ref="AQ204" si="197">SUM(AN204:AP204)</f>
        <v>0</v>
      </c>
      <c r="AR204" s="312">
        <f t="shared" ref="AR204" si="198">AQ204-AL204</f>
        <v>0</v>
      </c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N204" s="276"/>
    </row>
    <row r="205" spans="1:66" s="11" customFormat="1" ht="12" customHeight="1">
      <c r="A205" s="114">
        <v>14400311</v>
      </c>
      <c r="B205" s="74" t="str">
        <f t="shared" si="174"/>
        <v>14400311</v>
      </c>
      <c r="C205" s="62" t="s">
        <v>903</v>
      </c>
      <c r="D205" s="78" t="s">
        <v>1724</v>
      </c>
      <c r="E205" s="78"/>
      <c r="F205" s="62"/>
      <c r="G205" s="78"/>
      <c r="H205" s="63">
        <v>-23991945.100000001</v>
      </c>
      <c r="I205" s="63">
        <v>-24557467.989999998</v>
      </c>
      <c r="J205" s="63">
        <v>-23715737.219999999</v>
      </c>
      <c r="K205" s="63">
        <v>-27745463.210000001</v>
      </c>
      <c r="L205" s="63">
        <v>-31284179.920000002</v>
      </c>
      <c r="M205" s="63">
        <v>-35047836.789999999</v>
      </c>
      <c r="N205" s="63">
        <v>-28358334.609999999</v>
      </c>
      <c r="O205" s="63">
        <v>-29280660.73</v>
      </c>
      <c r="P205" s="63">
        <v>-29723416.879999999</v>
      </c>
      <c r="Q205" s="63">
        <v>-28055689.800000001</v>
      </c>
      <c r="R205" s="63">
        <v>-29271527.710000001</v>
      </c>
      <c r="S205" s="63">
        <v>-35665453.299999997</v>
      </c>
      <c r="T205" s="63">
        <v>-27831624.07</v>
      </c>
      <c r="U205" s="63"/>
      <c r="V205" s="63">
        <f t="shared" si="147"/>
        <v>-29051462.728750002</v>
      </c>
      <c r="W205" s="69"/>
      <c r="X205" s="68"/>
      <c r="Y205" s="82">
        <f t="shared" ref="Y205:AA225" si="199">IF($D205=Y$5,$T205,0)</f>
        <v>-27831624.07</v>
      </c>
      <c r="Z205" s="325">
        <f t="shared" si="199"/>
        <v>0</v>
      </c>
      <c r="AA205" s="325">
        <f t="shared" si="199"/>
        <v>0</v>
      </c>
      <c r="AB205" s="326">
        <f t="shared" si="148"/>
        <v>0</v>
      </c>
      <c r="AC205" s="312">
        <f t="shared" si="149"/>
        <v>0</v>
      </c>
      <c r="AD205" s="325">
        <f t="shared" si="164"/>
        <v>0</v>
      </c>
      <c r="AE205" s="329">
        <f t="shared" si="157"/>
        <v>0</v>
      </c>
      <c r="AF205" s="326">
        <f t="shared" si="158"/>
        <v>0</v>
      </c>
      <c r="AG205" s="174">
        <f t="shared" si="175"/>
        <v>0</v>
      </c>
      <c r="AH205" s="312">
        <f t="shared" si="150"/>
        <v>0</v>
      </c>
      <c r="AI205" s="324">
        <f t="shared" si="180"/>
        <v>-29051462.728750002</v>
      </c>
      <c r="AJ205" s="325">
        <f t="shared" si="180"/>
        <v>0</v>
      </c>
      <c r="AK205" s="325">
        <f t="shared" si="180"/>
        <v>0</v>
      </c>
      <c r="AL205" s="326">
        <f t="shared" si="151"/>
        <v>0</v>
      </c>
      <c r="AM205" s="312">
        <f t="shared" si="152"/>
        <v>0</v>
      </c>
      <c r="AN205" s="325">
        <f t="shared" si="159"/>
        <v>0</v>
      </c>
      <c r="AO205" s="325">
        <f t="shared" si="160"/>
        <v>0</v>
      </c>
      <c r="AP205" s="325">
        <f t="shared" si="153"/>
        <v>0</v>
      </c>
      <c r="AQ205" s="174">
        <f t="shared" si="176"/>
        <v>0</v>
      </c>
      <c r="AR205" s="312">
        <f t="shared" si="154"/>
        <v>0</v>
      </c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N205" s="276"/>
    </row>
    <row r="206" spans="1:66" s="11" customFormat="1" ht="12" customHeight="1">
      <c r="A206" s="114">
        <v>14400312</v>
      </c>
      <c r="B206" s="74" t="str">
        <f t="shared" si="174"/>
        <v>14400312</v>
      </c>
      <c r="C206" s="62" t="s">
        <v>898</v>
      </c>
      <c r="D206" s="78" t="s">
        <v>1724</v>
      </c>
      <c r="E206" s="78"/>
      <c r="F206" s="62"/>
      <c r="G206" s="78"/>
      <c r="H206" s="63">
        <v>-5277023.7300000004</v>
      </c>
      <c r="I206" s="63">
        <v>-5476245.1699999999</v>
      </c>
      <c r="J206" s="63">
        <v>-5288866.46</v>
      </c>
      <c r="K206" s="63">
        <v>-7092065.6500000004</v>
      </c>
      <c r="L206" s="63">
        <v>-8219563.2000000002</v>
      </c>
      <c r="M206" s="63">
        <v>-8876646.2799999993</v>
      </c>
      <c r="N206" s="63">
        <v>-6734709.6200000001</v>
      </c>
      <c r="O206" s="63">
        <v>-5601470.3499999996</v>
      </c>
      <c r="P206" s="63">
        <v>-4744767.8899999997</v>
      </c>
      <c r="Q206" s="63">
        <v>-4672409.66</v>
      </c>
      <c r="R206" s="63">
        <v>-5903717.8300000001</v>
      </c>
      <c r="S206" s="63">
        <v>-12321341.52</v>
      </c>
      <c r="T206" s="63">
        <v>-7178759.21</v>
      </c>
      <c r="U206" s="63"/>
      <c r="V206" s="63">
        <f t="shared" si="147"/>
        <v>-6763307.9249999998</v>
      </c>
      <c r="W206" s="69"/>
      <c r="X206" s="68"/>
      <c r="Y206" s="82">
        <f t="shared" si="199"/>
        <v>-7178759.21</v>
      </c>
      <c r="Z206" s="325">
        <f t="shared" si="199"/>
        <v>0</v>
      </c>
      <c r="AA206" s="325">
        <f t="shared" si="199"/>
        <v>0</v>
      </c>
      <c r="AB206" s="326">
        <f t="shared" si="148"/>
        <v>0</v>
      </c>
      <c r="AC206" s="312">
        <f t="shared" si="149"/>
        <v>0</v>
      </c>
      <c r="AD206" s="325">
        <f t="shared" si="164"/>
        <v>0</v>
      </c>
      <c r="AE206" s="329">
        <f t="shared" si="157"/>
        <v>0</v>
      </c>
      <c r="AF206" s="326">
        <f t="shared" si="158"/>
        <v>0</v>
      </c>
      <c r="AG206" s="174">
        <f t="shared" si="175"/>
        <v>0</v>
      </c>
      <c r="AH206" s="312">
        <f t="shared" si="150"/>
        <v>0</v>
      </c>
      <c r="AI206" s="324">
        <f t="shared" si="180"/>
        <v>-6763307.9249999998</v>
      </c>
      <c r="AJ206" s="325">
        <f t="shared" si="180"/>
        <v>0</v>
      </c>
      <c r="AK206" s="325">
        <f t="shared" si="180"/>
        <v>0</v>
      </c>
      <c r="AL206" s="326">
        <f t="shared" si="151"/>
        <v>0</v>
      </c>
      <c r="AM206" s="312">
        <f t="shared" si="152"/>
        <v>0</v>
      </c>
      <c r="AN206" s="325">
        <f t="shared" si="159"/>
        <v>0</v>
      </c>
      <c r="AO206" s="325">
        <f t="shared" si="160"/>
        <v>0</v>
      </c>
      <c r="AP206" s="325">
        <f t="shared" si="153"/>
        <v>0</v>
      </c>
      <c r="AQ206" s="174">
        <f t="shared" si="176"/>
        <v>0</v>
      </c>
      <c r="AR206" s="312">
        <f t="shared" si="154"/>
        <v>0</v>
      </c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N206" s="276"/>
    </row>
    <row r="207" spans="1:66" s="11" customFormat="1" ht="12" customHeight="1">
      <c r="A207" s="114">
        <v>14400313</v>
      </c>
      <c r="B207" s="74" t="str">
        <f t="shared" si="174"/>
        <v>14400313</v>
      </c>
      <c r="C207" s="62" t="s">
        <v>916</v>
      </c>
      <c r="D207" s="78" t="s">
        <v>1724</v>
      </c>
      <c r="E207" s="78"/>
      <c r="F207" s="62"/>
      <c r="G207" s="78"/>
      <c r="H207" s="63">
        <v>-4261911.28</v>
      </c>
      <c r="I207" s="63">
        <v>13078.29</v>
      </c>
      <c r="J207" s="63">
        <v>13078.29</v>
      </c>
      <c r="K207" s="63">
        <v>-4935340.8899999997</v>
      </c>
      <c r="L207" s="63">
        <v>13078.29</v>
      </c>
      <c r="M207" s="63">
        <v>13078.3</v>
      </c>
      <c r="N207" s="63">
        <v>-5749232.4199999999</v>
      </c>
      <c r="O207" s="63">
        <v>13078.3</v>
      </c>
      <c r="P207" s="63">
        <v>13078.31</v>
      </c>
      <c r="Q207" s="63">
        <v>-4826752.9400000004</v>
      </c>
      <c r="R207" s="63">
        <v>13078.31</v>
      </c>
      <c r="S207" s="63">
        <v>13078.31</v>
      </c>
      <c r="T207" s="63">
        <v>-4725496.71</v>
      </c>
      <c r="U207" s="63"/>
      <c r="V207" s="63">
        <f t="shared" si="147"/>
        <v>-1658366.9870833333</v>
      </c>
      <c r="W207" s="69"/>
      <c r="X207" s="68"/>
      <c r="Y207" s="82">
        <f t="shared" si="199"/>
        <v>-4725496.71</v>
      </c>
      <c r="Z207" s="325">
        <f t="shared" si="199"/>
        <v>0</v>
      </c>
      <c r="AA207" s="325">
        <f t="shared" si="199"/>
        <v>0</v>
      </c>
      <c r="AB207" s="326">
        <f t="shared" si="148"/>
        <v>0</v>
      </c>
      <c r="AC207" s="312">
        <f t="shared" si="149"/>
        <v>0</v>
      </c>
      <c r="AD207" s="325">
        <f t="shared" si="164"/>
        <v>0</v>
      </c>
      <c r="AE207" s="329">
        <f t="shared" si="157"/>
        <v>0</v>
      </c>
      <c r="AF207" s="326">
        <f t="shared" si="158"/>
        <v>0</v>
      </c>
      <c r="AG207" s="174">
        <f t="shared" si="175"/>
        <v>0</v>
      </c>
      <c r="AH207" s="312">
        <f t="shared" si="150"/>
        <v>0</v>
      </c>
      <c r="AI207" s="324">
        <f t="shared" si="180"/>
        <v>-1658366.9870833333</v>
      </c>
      <c r="AJ207" s="325">
        <f t="shared" si="180"/>
        <v>0</v>
      </c>
      <c r="AK207" s="325">
        <f t="shared" si="180"/>
        <v>0</v>
      </c>
      <c r="AL207" s="326">
        <f t="shared" si="151"/>
        <v>0</v>
      </c>
      <c r="AM207" s="312">
        <f t="shared" si="152"/>
        <v>0</v>
      </c>
      <c r="AN207" s="325">
        <f t="shared" si="159"/>
        <v>0</v>
      </c>
      <c r="AO207" s="325">
        <f t="shared" si="160"/>
        <v>0</v>
      </c>
      <c r="AP207" s="325">
        <f t="shared" si="153"/>
        <v>0</v>
      </c>
      <c r="AQ207" s="174">
        <f t="shared" si="176"/>
        <v>0</v>
      </c>
      <c r="AR207" s="312">
        <f t="shared" si="154"/>
        <v>0</v>
      </c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N207" s="276"/>
    </row>
    <row r="208" spans="1:66" s="11" customFormat="1" ht="12" customHeight="1">
      <c r="A208" s="114">
        <v>14400323</v>
      </c>
      <c r="B208" s="74" t="str">
        <f t="shared" si="174"/>
        <v>14400323</v>
      </c>
      <c r="C208" s="62" t="s">
        <v>918</v>
      </c>
      <c r="D208" s="78" t="s">
        <v>1724</v>
      </c>
      <c r="E208" s="78"/>
      <c r="F208" s="62"/>
      <c r="G208" s="78"/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63"/>
      <c r="V208" s="63">
        <f t="shared" si="147"/>
        <v>0</v>
      </c>
      <c r="W208" s="69"/>
      <c r="X208" s="68"/>
      <c r="Y208" s="82">
        <f t="shared" si="199"/>
        <v>0</v>
      </c>
      <c r="Z208" s="325">
        <f t="shared" si="199"/>
        <v>0</v>
      </c>
      <c r="AA208" s="325">
        <f t="shared" si="199"/>
        <v>0</v>
      </c>
      <c r="AB208" s="326">
        <f t="shared" si="148"/>
        <v>0</v>
      </c>
      <c r="AC208" s="312">
        <f t="shared" si="149"/>
        <v>0</v>
      </c>
      <c r="AD208" s="325">
        <f t="shared" si="164"/>
        <v>0</v>
      </c>
      <c r="AE208" s="329">
        <f t="shared" si="157"/>
        <v>0</v>
      </c>
      <c r="AF208" s="326">
        <f t="shared" si="158"/>
        <v>0</v>
      </c>
      <c r="AG208" s="174">
        <f t="shared" si="175"/>
        <v>0</v>
      </c>
      <c r="AH208" s="312">
        <f t="shared" si="150"/>
        <v>0</v>
      </c>
      <c r="AI208" s="324">
        <f t="shared" si="180"/>
        <v>0</v>
      </c>
      <c r="AJ208" s="325">
        <f t="shared" si="180"/>
        <v>0</v>
      </c>
      <c r="AK208" s="325">
        <f t="shared" si="180"/>
        <v>0</v>
      </c>
      <c r="AL208" s="326">
        <f t="shared" si="151"/>
        <v>0</v>
      </c>
      <c r="AM208" s="312">
        <f t="shared" si="152"/>
        <v>0</v>
      </c>
      <c r="AN208" s="325">
        <f t="shared" si="159"/>
        <v>0</v>
      </c>
      <c r="AO208" s="325">
        <f t="shared" si="160"/>
        <v>0</v>
      </c>
      <c r="AP208" s="325">
        <f t="shared" si="153"/>
        <v>0</v>
      </c>
      <c r="AQ208" s="174">
        <f t="shared" si="176"/>
        <v>0</v>
      </c>
      <c r="AR208" s="312">
        <f t="shared" si="154"/>
        <v>0</v>
      </c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N208" s="276"/>
    </row>
    <row r="209" spans="1:66" s="11" customFormat="1" ht="12" customHeight="1">
      <c r="A209" s="120">
        <v>14400333</v>
      </c>
      <c r="B209" s="145" t="str">
        <f t="shared" si="174"/>
        <v>14400333</v>
      </c>
      <c r="C209" s="62" t="s">
        <v>1238</v>
      </c>
      <c r="D209" s="78" t="s">
        <v>1724</v>
      </c>
      <c r="E209" s="78"/>
      <c r="F209" s="163">
        <v>42720</v>
      </c>
      <c r="G209" s="78"/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63"/>
      <c r="V209" s="63">
        <f t="shared" si="147"/>
        <v>0</v>
      </c>
      <c r="W209" s="69"/>
      <c r="X209" s="68"/>
      <c r="Y209" s="82">
        <f t="shared" si="199"/>
        <v>0</v>
      </c>
      <c r="Z209" s="325">
        <f t="shared" si="199"/>
        <v>0</v>
      </c>
      <c r="AA209" s="325">
        <f t="shared" si="199"/>
        <v>0</v>
      </c>
      <c r="AB209" s="326">
        <f t="shared" si="148"/>
        <v>0</v>
      </c>
      <c r="AC209" s="312">
        <f t="shared" si="149"/>
        <v>0</v>
      </c>
      <c r="AD209" s="325">
        <f t="shared" si="164"/>
        <v>0</v>
      </c>
      <c r="AE209" s="329">
        <f t="shared" si="157"/>
        <v>0</v>
      </c>
      <c r="AF209" s="326">
        <f t="shared" si="158"/>
        <v>0</v>
      </c>
      <c r="AG209" s="174">
        <f t="shared" si="175"/>
        <v>0</v>
      </c>
      <c r="AH209" s="312">
        <f t="shared" si="150"/>
        <v>0</v>
      </c>
      <c r="AI209" s="324">
        <f t="shared" si="180"/>
        <v>0</v>
      </c>
      <c r="AJ209" s="325">
        <f t="shared" si="180"/>
        <v>0</v>
      </c>
      <c r="AK209" s="325">
        <f t="shared" si="180"/>
        <v>0</v>
      </c>
      <c r="AL209" s="326">
        <f t="shared" si="151"/>
        <v>0</v>
      </c>
      <c r="AM209" s="312">
        <f t="shared" si="152"/>
        <v>0</v>
      </c>
      <c r="AN209" s="325">
        <f t="shared" si="159"/>
        <v>0</v>
      </c>
      <c r="AO209" s="325">
        <f t="shared" si="160"/>
        <v>0</v>
      </c>
      <c r="AP209" s="325">
        <f t="shared" si="153"/>
        <v>0</v>
      </c>
      <c r="AQ209" s="174">
        <f t="shared" si="176"/>
        <v>0</v>
      </c>
      <c r="AR209" s="312">
        <f t="shared" si="154"/>
        <v>0</v>
      </c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 s="4"/>
      <c r="BH209" s="4"/>
      <c r="BI209" s="4"/>
      <c r="BJ209" s="4"/>
      <c r="BK209" s="4"/>
      <c r="BL209" s="4"/>
      <c r="BN209" s="277"/>
    </row>
    <row r="210" spans="1:66" s="11" customFormat="1" ht="12" customHeight="1">
      <c r="A210" s="114">
        <v>14400343</v>
      </c>
      <c r="B210" s="74" t="str">
        <f t="shared" si="174"/>
        <v>14400343</v>
      </c>
      <c r="C210" s="62" t="s">
        <v>471</v>
      </c>
      <c r="D210" s="78" t="s">
        <v>1724</v>
      </c>
      <c r="E210" s="78"/>
      <c r="F210" s="62"/>
      <c r="G210" s="78"/>
      <c r="H210" s="63">
        <v>-902021.11</v>
      </c>
      <c r="I210" s="63">
        <v>-1096753.8799999999</v>
      </c>
      <c r="J210" s="63">
        <v>-1099895.74</v>
      </c>
      <c r="K210" s="63">
        <v>-1108586.5900000001</v>
      </c>
      <c r="L210" s="63">
        <v>-1106360.8500000001</v>
      </c>
      <c r="M210" s="63">
        <v>-1114366.1200000001</v>
      </c>
      <c r="N210" s="63">
        <v>-1143757.5</v>
      </c>
      <c r="O210" s="63">
        <v>-1375872.29</v>
      </c>
      <c r="P210" s="63">
        <v>-1403961.65</v>
      </c>
      <c r="Q210" s="63">
        <v>-1437436.7</v>
      </c>
      <c r="R210" s="63">
        <v>-1667414.47</v>
      </c>
      <c r="S210" s="63">
        <v>-1672091.72</v>
      </c>
      <c r="T210" s="63">
        <v>-1706287.5</v>
      </c>
      <c r="U210" s="63"/>
      <c r="V210" s="63">
        <f t="shared" si="147"/>
        <v>-1294220.9845833334</v>
      </c>
      <c r="W210" s="69"/>
      <c r="X210" s="68"/>
      <c r="Y210" s="82">
        <f t="shared" si="199"/>
        <v>-1706287.5</v>
      </c>
      <c r="Z210" s="325">
        <f t="shared" si="199"/>
        <v>0</v>
      </c>
      <c r="AA210" s="325">
        <f t="shared" si="199"/>
        <v>0</v>
      </c>
      <c r="AB210" s="326">
        <f t="shared" si="148"/>
        <v>0</v>
      </c>
      <c r="AC210" s="312">
        <f t="shared" si="149"/>
        <v>0</v>
      </c>
      <c r="AD210" s="325">
        <f t="shared" si="164"/>
        <v>0</v>
      </c>
      <c r="AE210" s="329">
        <f t="shared" si="157"/>
        <v>0</v>
      </c>
      <c r="AF210" s="326">
        <f t="shared" si="158"/>
        <v>0</v>
      </c>
      <c r="AG210" s="174">
        <f t="shared" si="175"/>
        <v>0</v>
      </c>
      <c r="AH210" s="312">
        <f t="shared" si="150"/>
        <v>0</v>
      </c>
      <c r="AI210" s="324">
        <f t="shared" si="180"/>
        <v>-1294220.9845833334</v>
      </c>
      <c r="AJ210" s="325">
        <f t="shared" si="180"/>
        <v>0</v>
      </c>
      <c r="AK210" s="325">
        <f t="shared" si="180"/>
        <v>0</v>
      </c>
      <c r="AL210" s="326">
        <f t="shared" si="151"/>
        <v>0</v>
      </c>
      <c r="AM210" s="312">
        <f t="shared" si="152"/>
        <v>0</v>
      </c>
      <c r="AN210" s="325">
        <f t="shared" si="159"/>
        <v>0</v>
      </c>
      <c r="AO210" s="325">
        <f t="shared" si="160"/>
        <v>0</v>
      </c>
      <c r="AP210" s="325">
        <f t="shared" si="153"/>
        <v>0</v>
      </c>
      <c r="AQ210" s="174">
        <f t="shared" si="176"/>
        <v>0</v>
      </c>
      <c r="AR210" s="312">
        <f t="shared" si="154"/>
        <v>0</v>
      </c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N210" s="277"/>
    </row>
    <row r="211" spans="1:66" s="11" customFormat="1" ht="12" customHeight="1">
      <c r="A211" s="114">
        <v>14400353</v>
      </c>
      <c r="B211" s="74" t="str">
        <f t="shared" si="174"/>
        <v>14400353</v>
      </c>
      <c r="C211" s="62" t="s">
        <v>904</v>
      </c>
      <c r="D211" s="78" t="s">
        <v>1724</v>
      </c>
      <c r="E211" s="78"/>
      <c r="F211" s="62"/>
      <c r="G211" s="78"/>
      <c r="H211" s="63">
        <v>-524843.91</v>
      </c>
      <c r="I211" s="63">
        <v>-487097.42</v>
      </c>
      <c r="J211" s="63">
        <v>-401727.13</v>
      </c>
      <c r="K211" s="63">
        <v>-351630.57</v>
      </c>
      <c r="L211" s="63">
        <v>-355406.42</v>
      </c>
      <c r="M211" s="63">
        <v>-367827.46</v>
      </c>
      <c r="N211" s="63">
        <v>-355654.24</v>
      </c>
      <c r="O211" s="63">
        <v>-286414.09000000003</v>
      </c>
      <c r="P211" s="63">
        <v>-298632.15999999997</v>
      </c>
      <c r="Q211" s="63">
        <v>-340298.79</v>
      </c>
      <c r="R211" s="63">
        <v>-367568.05</v>
      </c>
      <c r="S211" s="63">
        <v>-508886.9</v>
      </c>
      <c r="T211" s="63">
        <v>-519547.85</v>
      </c>
      <c r="U211" s="63"/>
      <c r="V211" s="63">
        <f t="shared" si="147"/>
        <v>-386944.92583333334</v>
      </c>
      <c r="W211" s="69"/>
      <c r="X211" s="68"/>
      <c r="Y211" s="82">
        <f t="shared" si="199"/>
        <v>-519547.85</v>
      </c>
      <c r="Z211" s="325">
        <f t="shared" si="199"/>
        <v>0</v>
      </c>
      <c r="AA211" s="325">
        <f t="shared" si="199"/>
        <v>0</v>
      </c>
      <c r="AB211" s="326">
        <f t="shared" si="148"/>
        <v>0</v>
      </c>
      <c r="AC211" s="312">
        <f t="shared" si="149"/>
        <v>0</v>
      </c>
      <c r="AD211" s="325">
        <f t="shared" si="164"/>
        <v>0</v>
      </c>
      <c r="AE211" s="329">
        <f t="shared" si="157"/>
        <v>0</v>
      </c>
      <c r="AF211" s="326">
        <f t="shared" si="158"/>
        <v>0</v>
      </c>
      <c r="AG211" s="174">
        <f t="shared" si="175"/>
        <v>0</v>
      </c>
      <c r="AH211" s="312">
        <f t="shared" si="150"/>
        <v>0</v>
      </c>
      <c r="AI211" s="324">
        <f t="shared" si="180"/>
        <v>-386944.92583333334</v>
      </c>
      <c r="AJ211" s="325">
        <f t="shared" si="180"/>
        <v>0</v>
      </c>
      <c r="AK211" s="325">
        <f t="shared" si="180"/>
        <v>0</v>
      </c>
      <c r="AL211" s="326">
        <f t="shared" si="151"/>
        <v>0</v>
      </c>
      <c r="AM211" s="312">
        <f t="shared" si="152"/>
        <v>0</v>
      </c>
      <c r="AN211" s="325">
        <f t="shared" si="159"/>
        <v>0</v>
      </c>
      <c r="AO211" s="325">
        <f t="shared" si="160"/>
        <v>0</v>
      </c>
      <c r="AP211" s="325">
        <f t="shared" si="153"/>
        <v>0</v>
      </c>
      <c r="AQ211" s="174">
        <f t="shared" si="176"/>
        <v>0</v>
      </c>
      <c r="AR211" s="312">
        <f t="shared" si="154"/>
        <v>0</v>
      </c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N211" s="276"/>
    </row>
    <row r="212" spans="1:66" s="11" customFormat="1" ht="13.9" customHeight="1">
      <c r="A212" s="114">
        <v>14600000</v>
      </c>
      <c r="B212" s="74" t="str">
        <f t="shared" si="174"/>
        <v>14600000</v>
      </c>
      <c r="C212" s="62" t="s">
        <v>742</v>
      </c>
      <c r="D212" s="78" t="s">
        <v>184</v>
      </c>
      <c r="E212" s="78"/>
      <c r="F212" s="62"/>
      <c r="G212" s="78"/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63"/>
      <c r="V212" s="63">
        <f t="shared" si="147"/>
        <v>0</v>
      </c>
      <c r="W212" s="69"/>
      <c r="X212" s="68"/>
      <c r="Y212" s="82">
        <f t="shared" si="199"/>
        <v>0</v>
      </c>
      <c r="Z212" s="325">
        <f t="shared" si="199"/>
        <v>0</v>
      </c>
      <c r="AA212" s="325">
        <f t="shared" si="199"/>
        <v>0</v>
      </c>
      <c r="AB212" s="326">
        <f t="shared" si="148"/>
        <v>0</v>
      </c>
      <c r="AC212" s="312">
        <f t="shared" si="149"/>
        <v>0</v>
      </c>
      <c r="AD212" s="325">
        <f t="shared" si="164"/>
        <v>0</v>
      </c>
      <c r="AE212" s="329">
        <f t="shared" si="157"/>
        <v>0</v>
      </c>
      <c r="AF212" s="326">
        <f t="shared" si="158"/>
        <v>0</v>
      </c>
      <c r="AG212" s="174">
        <f t="shared" si="175"/>
        <v>0</v>
      </c>
      <c r="AH212" s="312">
        <f t="shared" si="150"/>
        <v>0</v>
      </c>
      <c r="AI212" s="324">
        <f t="shared" si="180"/>
        <v>0</v>
      </c>
      <c r="AJ212" s="325">
        <f t="shared" si="180"/>
        <v>0</v>
      </c>
      <c r="AK212" s="325">
        <f t="shared" si="180"/>
        <v>0</v>
      </c>
      <c r="AL212" s="326">
        <f t="shared" si="151"/>
        <v>0</v>
      </c>
      <c r="AM212" s="312">
        <f t="shared" si="152"/>
        <v>0</v>
      </c>
      <c r="AN212" s="325">
        <f t="shared" si="159"/>
        <v>0</v>
      </c>
      <c r="AO212" s="325">
        <f t="shared" si="160"/>
        <v>0</v>
      </c>
      <c r="AP212" s="325">
        <f t="shared" si="153"/>
        <v>0</v>
      </c>
      <c r="AQ212" s="174">
        <f t="shared" si="176"/>
        <v>0</v>
      </c>
      <c r="AR212" s="312">
        <f t="shared" si="154"/>
        <v>0</v>
      </c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N212" s="279"/>
    </row>
    <row r="213" spans="1:66" s="11" customFormat="1" ht="13.9" customHeight="1">
      <c r="A213" s="184" t="s">
        <v>1920</v>
      </c>
      <c r="B213" s="185" t="str">
        <f t="shared" si="174"/>
        <v>14601002</v>
      </c>
      <c r="C213" s="179" t="s">
        <v>1915</v>
      </c>
      <c r="D213" s="180" t="s">
        <v>184</v>
      </c>
      <c r="E213" s="180"/>
      <c r="F213" s="223">
        <v>44530</v>
      </c>
      <c r="G213" s="180"/>
      <c r="H213" s="182">
        <v>0</v>
      </c>
      <c r="I213" s="182">
        <v>0</v>
      </c>
      <c r="J213" s="182">
        <v>686790.61</v>
      </c>
      <c r="K213" s="182">
        <v>187773.6</v>
      </c>
      <c r="L213" s="182">
        <v>227498.85</v>
      </c>
      <c r="M213" s="182">
        <v>243689.96</v>
      </c>
      <c r="N213" s="182">
        <v>274799.02</v>
      </c>
      <c r="O213" s="182">
        <v>787361.26</v>
      </c>
      <c r="P213" s="182">
        <v>233534.44</v>
      </c>
      <c r="Q213" s="182">
        <v>226001.07</v>
      </c>
      <c r="R213" s="182">
        <v>434204.98</v>
      </c>
      <c r="S213" s="182">
        <v>530589.16</v>
      </c>
      <c r="T213" s="182">
        <v>1555790.94</v>
      </c>
      <c r="U213" s="182"/>
      <c r="V213" s="182">
        <f t="shared" ref="V213" si="200">(H213+T213+SUM(I213:S213)*2)/24</f>
        <v>384178.20166666666</v>
      </c>
      <c r="W213" s="206"/>
      <c r="X213" s="219"/>
      <c r="Y213" s="82">
        <f t="shared" si="199"/>
        <v>0</v>
      </c>
      <c r="Z213" s="325">
        <f t="shared" si="199"/>
        <v>0</v>
      </c>
      <c r="AA213" s="325">
        <f t="shared" si="199"/>
        <v>0</v>
      </c>
      <c r="AB213" s="326">
        <f t="shared" ref="AB213" si="201">T213-SUM(Y213:AA213)</f>
        <v>1555790.94</v>
      </c>
      <c r="AC213" s="312">
        <f t="shared" ref="AC213" si="202">T213-SUM(Y213:AA213)-AB213</f>
        <v>0</v>
      </c>
      <c r="AD213" s="325">
        <f t="shared" si="164"/>
        <v>0</v>
      </c>
      <c r="AE213" s="329">
        <f t="shared" si="157"/>
        <v>0</v>
      </c>
      <c r="AF213" s="326">
        <f t="shared" si="158"/>
        <v>1555790.94</v>
      </c>
      <c r="AG213" s="174">
        <f t="shared" ref="AG213" si="203">SUM(AD213:AF213)</f>
        <v>1555790.94</v>
      </c>
      <c r="AH213" s="312">
        <f t="shared" ref="AH213" si="204">AG213-AB213</f>
        <v>0</v>
      </c>
      <c r="AI213" s="324">
        <f t="shared" si="180"/>
        <v>0</v>
      </c>
      <c r="AJ213" s="325">
        <f t="shared" si="180"/>
        <v>0</v>
      </c>
      <c r="AK213" s="325">
        <f t="shared" si="180"/>
        <v>0</v>
      </c>
      <c r="AL213" s="326">
        <f t="shared" ref="AL213" si="205">V213-SUM(AI213:AK213)</f>
        <v>384178.20166666666</v>
      </c>
      <c r="AM213" s="312">
        <f t="shared" ref="AM213" si="206">V213-SUM(AI213:AK213)-AL213</f>
        <v>0</v>
      </c>
      <c r="AN213" s="325">
        <f t="shared" si="159"/>
        <v>0</v>
      </c>
      <c r="AO213" s="325">
        <f t="shared" si="160"/>
        <v>0</v>
      </c>
      <c r="AP213" s="325">
        <f t="shared" si="153"/>
        <v>384178.20166666666</v>
      </c>
      <c r="AQ213" s="174">
        <f t="shared" ref="AQ213" si="207">SUM(AN213:AP213)</f>
        <v>384178.20166666666</v>
      </c>
      <c r="AR213" s="312">
        <f t="shared" ref="AR213" si="208">AQ213-AL213</f>
        <v>0</v>
      </c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N213" s="279"/>
    </row>
    <row r="214" spans="1:66" s="11" customFormat="1" ht="12" customHeight="1">
      <c r="A214" s="120">
        <v>14601004</v>
      </c>
      <c r="B214" s="74" t="str">
        <f t="shared" si="174"/>
        <v>14601004</v>
      </c>
      <c r="C214" s="378" t="s">
        <v>1453</v>
      </c>
      <c r="D214" s="78" t="s">
        <v>184</v>
      </c>
      <c r="E214" s="78"/>
      <c r="F214" s="413">
        <v>43221</v>
      </c>
      <c r="G214" s="78"/>
      <c r="H214" s="63">
        <v>24801.64</v>
      </c>
      <c r="I214" s="63">
        <v>22976.39</v>
      </c>
      <c r="J214" s="63">
        <v>23780.71</v>
      </c>
      <c r="K214" s="63">
        <v>28384.67</v>
      </c>
      <c r="L214" s="63">
        <v>24021.83</v>
      </c>
      <c r="M214" s="63">
        <v>25071.5</v>
      </c>
      <c r="N214" s="63">
        <v>32044.23</v>
      </c>
      <c r="O214" s="63">
        <v>28766.73</v>
      </c>
      <c r="P214" s="63">
        <v>17873.66</v>
      </c>
      <c r="Q214" s="63">
        <v>18225.93</v>
      </c>
      <c r="R214" s="63">
        <v>21015.16</v>
      </c>
      <c r="S214" s="63">
        <v>15251.52</v>
      </c>
      <c r="T214" s="63">
        <v>15346.68</v>
      </c>
      <c r="U214" s="63"/>
      <c r="V214" s="63">
        <f t="shared" si="147"/>
        <v>23123.874166666665</v>
      </c>
      <c r="W214" s="69"/>
      <c r="X214" s="68"/>
      <c r="Y214" s="82">
        <f t="shared" si="199"/>
        <v>0</v>
      </c>
      <c r="Z214" s="325">
        <f t="shared" si="199"/>
        <v>0</v>
      </c>
      <c r="AA214" s="325">
        <f t="shared" si="199"/>
        <v>0</v>
      </c>
      <c r="AB214" s="326">
        <f t="shared" si="148"/>
        <v>15346.68</v>
      </c>
      <c r="AC214" s="312">
        <f t="shared" si="149"/>
        <v>0</v>
      </c>
      <c r="AD214" s="325">
        <f t="shared" si="164"/>
        <v>0</v>
      </c>
      <c r="AE214" s="329">
        <f t="shared" si="157"/>
        <v>0</v>
      </c>
      <c r="AF214" s="326">
        <f t="shared" si="158"/>
        <v>15346.68</v>
      </c>
      <c r="AG214" s="174">
        <f t="shared" si="175"/>
        <v>15346.68</v>
      </c>
      <c r="AH214" s="312">
        <f t="shared" si="150"/>
        <v>0</v>
      </c>
      <c r="AI214" s="324">
        <f t="shared" si="180"/>
        <v>0</v>
      </c>
      <c r="AJ214" s="325">
        <f t="shared" si="180"/>
        <v>0</v>
      </c>
      <c r="AK214" s="325">
        <f t="shared" si="180"/>
        <v>0</v>
      </c>
      <c r="AL214" s="326">
        <f t="shared" si="151"/>
        <v>23123.874166666665</v>
      </c>
      <c r="AM214" s="312">
        <f t="shared" si="152"/>
        <v>0</v>
      </c>
      <c r="AN214" s="325">
        <f t="shared" si="159"/>
        <v>0</v>
      </c>
      <c r="AO214" s="325">
        <f t="shared" si="160"/>
        <v>0</v>
      </c>
      <c r="AP214" s="325">
        <f t="shared" si="153"/>
        <v>23123.874166666665</v>
      </c>
      <c r="AQ214" s="174">
        <f t="shared" ref="AQ214" si="209">SUM(AN214:AP214)</f>
        <v>23123.874166666665</v>
      </c>
      <c r="AR214" s="312">
        <f t="shared" si="154"/>
        <v>0</v>
      </c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 s="4"/>
      <c r="BH214" s="4"/>
      <c r="BI214" s="4"/>
      <c r="BJ214" s="4"/>
      <c r="BK214" s="4"/>
      <c r="BL214" s="4"/>
      <c r="BN214" s="276"/>
    </row>
    <row r="215" spans="1:66" s="11" customFormat="1" ht="12" customHeight="1">
      <c r="A215" s="114">
        <v>14602502</v>
      </c>
      <c r="B215" s="74" t="str">
        <f t="shared" si="174"/>
        <v>14602502</v>
      </c>
      <c r="C215" s="378" t="s">
        <v>1454</v>
      </c>
      <c r="D215" s="78" t="s">
        <v>184</v>
      </c>
      <c r="E215" s="78"/>
      <c r="F215" s="413">
        <v>43221</v>
      </c>
      <c r="G215" s="78"/>
      <c r="H215" s="63">
        <v>3559615.16</v>
      </c>
      <c r="I215" s="63">
        <v>1134525.8999999999</v>
      </c>
      <c r="J215" s="63">
        <v>1431299.72</v>
      </c>
      <c r="K215" s="63">
        <v>1192610.18</v>
      </c>
      <c r="L215" s="63">
        <v>1631017.47</v>
      </c>
      <c r="M215" s="63">
        <v>922322.36</v>
      </c>
      <c r="N215" s="63">
        <v>835606.09</v>
      </c>
      <c r="O215" s="63">
        <v>888811.36</v>
      </c>
      <c r="P215" s="63">
        <v>760975.95</v>
      </c>
      <c r="Q215" s="63">
        <v>961038.43</v>
      </c>
      <c r="R215" s="63">
        <v>2106279.2000000002</v>
      </c>
      <c r="S215" s="63">
        <v>1445577.81</v>
      </c>
      <c r="T215" s="63">
        <v>1560935.08</v>
      </c>
      <c r="U215" s="63"/>
      <c r="V215" s="63">
        <f t="shared" si="147"/>
        <v>1322528.2991666666</v>
      </c>
      <c r="W215" s="69"/>
      <c r="X215" s="68"/>
      <c r="Y215" s="82">
        <f t="shared" si="199"/>
        <v>0</v>
      </c>
      <c r="Z215" s="325">
        <f t="shared" si="199"/>
        <v>0</v>
      </c>
      <c r="AA215" s="325">
        <f t="shared" si="199"/>
        <v>0</v>
      </c>
      <c r="AB215" s="326">
        <f t="shared" si="148"/>
        <v>1560935.08</v>
      </c>
      <c r="AC215" s="312">
        <f t="shared" si="149"/>
        <v>0</v>
      </c>
      <c r="AD215" s="325">
        <f t="shared" si="164"/>
        <v>0</v>
      </c>
      <c r="AE215" s="329">
        <f t="shared" si="157"/>
        <v>0</v>
      </c>
      <c r="AF215" s="326">
        <f t="shared" si="158"/>
        <v>1560935.08</v>
      </c>
      <c r="AG215" s="174">
        <f t="shared" si="175"/>
        <v>1560935.08</v>
      </c>
      <c r="AH215" s="312">
        <f t="shared" si="150"/>
        <v>0</v>
      </c>
      <c r="AI215" s="324">
        <f t="shared" si="180"/>
        <v>0</v>
      </c>
      <c r="AJ215" s="325">
        <f t="shared" si="180"/>
        <v>0</v>
      </c>
      <c r="AK215" s="325">
        <f t="shared" si="180"/>
        <v>0</v>
      </c>
      <c r="AL215" s="326">
        <f t="shared" si="151"/>
        <v>1322528.2991666666</v>
      </c>
      <c r="AM215" s="312">
        <f t="shared" si="152"/>
        <v>0</v>
      </c>
      <c r="AN215" s="325">
        <f t="shared" si="159"/>
        <v>0</v>
      </c>
      <c r="AO215" s="325">
        <f t="shared" si="160"/>
        <v>0</v>
      </c>
      <c r="AP215" s="325">
        <f t="shared" si="153"/>
        <v>1322528.2991666666</v>
      </c>
      <c r="AQ215" s="174">
        <f t="shared" ref="AQ215:AQ219" si="210">SUM(AN215:AP215)</f>
        <v>1322528.2991666666</v>
      </c>
      <c r="AR215" s="312">
        <f t="shared" si="154"/>
        <v>0</v>
      </c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 s="4"/>
      <c r="BH215" s="4"/>
      <c r="BI215" s="4"/>
      <c r="BJ215" s="4"/>
      <c r="BK215" s="4"/>
      <c r="BL215" s="4"/>
      <c r="BN215" s="276"/>
    </row>
    <row r="216" spans="1:66" s="11" customFormat="1" ht="12" customHeight="1">
      <c r="A216" s="114">
        <v>14609470</v>
      </c>
      <c r="B216" s="74" t="str">
        <f t="shared" si="174"/>
        <v>14609470</v>
      </c>
      <c r="C216" s="378" t="s">
        <v>1455</v>
      </c>
      <c r="D216" s="78" t="s">
        <v>184</v>
      </c>
      <c r="E216" s="78"/>
      <c r="F216" s="413">
        <v>43221</v>
      </c>
      <c r="G216" s="78"/>
      <c r="H216" s="63">
        <v>771732.37</v>
      </c>
      <c r="I216" s="63">
        <v>896274.05</v>
      </c>
      <c r="J216" s="63">
        <v>4098349.14</v>
      </c>
      <c r="K216" s="63">
        <v>803737.14</v>
      </c>
      <c r="L216" s="63">
        <v>902610.56</v>
      </c>
      <c r="M216" s="63">
        <v>1008248.65</v>
      </c>
      <c r="N216" s="63">
        <v>845174.44</v>
      </c>
      <c r="O216" s="63">
        <v>935813.06</v>
      </c>
      <c r="P216" s="63">
        <v>1097725.45</v>
      </c>
      <c r="Q216" s="63">
        <v>710504.64</v>
      </c>
      <c r="R216" s="63">
        <v>836162.68</v>
      </c>
      <c r="S216" s="63">
        <v>1086726.1000000001</v>
      </c>
      <c r="T216" s="63">
        <v>765772.24</v>
      </c>
      <c r="U216" s="63"/>
      <c r="V216" s="63">
        <f t="shared" si="147"/>
        <v>1165839.8512500001</v>
      </c>
      <c r="W216" s="69"/>
      <c r="X216" s="68"/>
      <c r="Y216" s="82">
        <f t="shared" si="199"/>
        <v>0</v>
      </c>
      <c r="Z216" s="325">
        <f t="shared" si="199"/>
        <v>0</v>
      </c>
      <c r="AA216" s="325">
        <f t="shared" si="199"/>
        <v>0</v>
      </c>
      <c r="AB216" s="326">
        <f t="shared" si="148"/>
        <v>765772.24</v>
      </c>
      <c r="AC216" s="312">
        <f t="shared" si="149"/>
        <v>0</v>
      </c>
      <c r="AD216" s="325">
        <f t="shared" si="164"/>
        <v>0</v>
      </c>
      <c r="AE216" s="329">
        <f t="shared" si="157"/>
        <v>0</v>
      </c>
      <c r="AF216" s="326">
        <f t="shared" si="158"/>
        <v>765772.24</v>
      </c>
      <c r="AG216" s="174">
        <f t="shared" si="175"/>
        <v>765772.24</v>
      </c>
      <c r="AH216" s="312">
        <f t="shared" si="150"/>
        <v>0</v>
      </c>
      <c r="AI216" s="324">
        <f t="shared" si="180"/>
        <v>0</v>
      </c>
      <c r="AJ216" s="325">
        <f t="shared" si="180"/>
        <v>0</v>
      </c>
      <c r="AK216" s="325">
        <f t="shared" si="180"/>
        <v>0</v>
      </c>
      <c r="AL216" s="326">
        <f t="shared" si="151"/>
        <v>1165839.8512500001</v>
      </c>
      <c r="AM216" s="312">
        <f t="shared" si="152"/>
        <v>0</v>
      </c>
      <c r="AN216" s="325">
        <f t="shared" si="159"/>
        <v>0</v>
      </c>
      <c r="AO216" s="325">
        <f t="shared" si="160"/>
        <v>0</v>
      </c>
      <c r="AP216" s="325">
        <f t="shared" si="153"/>
        <v>1165839.8512500001</v>
      </c>
      <c r="AQ216" s="174">
        <f t="shared" si="210"/>
        <v>1165839.8512500001</v>
      </c>
      <c r="AR216" s="312">
        <f t="shared" si="154"/>
        <v>0</v>
      </c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 s="4"/>
      <c r="BH216" s="4"/>
      <c r="BI216" s="4"/>
      <c r="BJ216" s="4"/>
      <c r="BK216" s="4"/>
      <c r="BL216" s="4"/>
      <c r="BN216" s="276"/>
    </row>
    <row r="217" spans="1:66" s="11" customFormat="1" ht="12" customHeight="1">
      <c r="A217" s="114">
        <v>14609480</v>
      </c>
      <c r="B217" s="74" t="str">
        <f t="shared" si="174"/>
        <v>14609480</v>
      </c>
      <c r="C217" s="378" t="s">
        <v>1456</v>
      </c>
      <c r="D217" s="78" t="s">
        <v>184</v>
      </c>
      <c r="E217" s="78"/>
      <c r="F217" s="413">
        <v>43221</v>
      </c>
      <c r="G217" s="78"/>
      <c r="H217" s="63">
        <v>95833.87</v>
      </c>
      <c r="I217" s="63">
        <v>100552.73</v>
      </c>
      <c r="J217" s="63">
        <v>104909.96</v>
      </c>
      <c r="K217" s="63">
        <v>36828.480000000003</v>
      </c>
      <c r="L217" s="63">
        <v>40955.51</v>
      </c>
      <c r="M217" s="63">
        <v>51219.08</v>
      </c>
      <c r="N217" s="63">
        <v>5130.8599999999997</v>
      </c>
      <c r="O217" s="63">
        <v>9635.33</v>
      </c>
      <c r="P217" s="63">
        <v>14544.72</v>
      </c>
      <c r="Q217" s="63">
        <v>4666.3900000000003</v>
      </c>
      <c r="R217" s="63">
        <v>10557.37</v>
      </c>
      <c r="S217" s="63">
        <v>14997.88</v>
      </c>
      <c r="T217" s="63">
        <v>8261.9500000000007</v>
      </c>
      <c r="U217" s="63"/>
      <c r="V217" s="63">
        <f t="shared" ref="V217:V282" si="211">(H217+T217+SUM(I217:S217)*2)/24</f>
        <v>37170.518333333333</v>
      </c>
      <c r="W217" s="69"/>
      <c r="X217" s="68"/>
      <c r="Y217" s="82">
        <f t="shared" si="199"/>
        <v>0</v>
      </c>
      <c r="Z217" s="325">
        <f t="shared" si="199"/>
        <v>0</v>
      </c>
      <c r="AA217" s="325">
        <f t="shared" si="199"/>
        <v>0</v>
      </c>
      <c r="AB217" s="326">
        <f t="shared" si="148"/>
        <v>8261.9500000000007</v>
      </c>
      <c r="AC217" s="312">
        <f t="shared" si="149"/>
        <v>0</v>
      </c>
      <c r="AD217" s="325">
        <f t="shared" si="164"/>
        <v>0</v>
      </c>
      <c r="AE217" s="329">
        <f t="shared" si="157"/>
        <v>0</v>
      </c>
      <c r="AF217" s="326">
        <f t="shared" si="158"/>
        <v>8261.9500000000007</v>
      </c>
      <c r="AG217" s="174">
        <f t="shared" si="175"/>
        <v>8261.9500000000007</v>
      </c>
      <c r="AH217" s="312">
        <f t="shared" si="150"/>
        <v>0</v>
      </c>
      <c r="AI217" s="324">
        <f t="shared" si="180"/>
        <v>0</v>
      </c>
      <c r="AJ217" s="325">
        <f t="shared" si="180"/>
        <v>0</v>
      </c>
      <c r="AK217" s="325">
        <f t="shared" si="180"/>
        <v>0</v>
      </c>
      <c r="AL217" s="326">
        <f t="shared" si="151"/>
        <v>37170.518333333333</v>
      </c>
      <c r="AM217" s="312">
        <f t="shared" si="152"/>
        <v>0</v>
      </c>
      <c r="AN217" s="325">
        <f t="shared" si="159"/>
        <v>0</v>
      </c>
      <c r="AO217" s="325">
        <f t="shared" si="160"/>
        <v>0</v>
      </c>
      <c r="AP217" s="325">
        <f t="shared" si="153"/>
        <v>37170.518333333333</v>
      </c>
      <c r="AQ217" s="174">
        <f t="shared" si="210"/>
        <v>37170.518333333333</v>
      </c>
      <c r="AR217" s="312">
        <f t="shared" si="154"/>
        <v>0</v>
      </c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 s="4"/>
      <c r="BH217" s="4"/>
      <c r="BI217" s="4"/>
      <c r="BJ217" s="4"/>
      <c r="BK217" s="4"/>
      <c r="BL217" s="4"/>
      <c r="BN217" s="277"/>
    </row>
    <row r="218" spans="1:66" s="11" customFormat="1" ht="12" customHeight="1">
      <c r="A218" s="114">
        <v>14609490</v>
      </c>
      <c r="B218" s="74" t="str">
        <f t="shared" si="174"/>
        <v>14609490</v>
      </c>
      <c r="C218" s="378" t="s">
        <v>1457</v>
      </c>
      <c r="D218" s="78" t="s">
        <v>184</v>
      </c>
      <c r="E218" s="78"/>
      <c r="F218" s="413">
        <v>43221</v>
      </c>
      <c r="G218" s="78"/>
      <c r="H218" s="63">
        <v>4227.67</v>
      </c>
      <c r="I218" s="63">
        <v>8476.24</v>
      </c>
      <c r="J218" s="63">
        <v>11880.38</v>
      </c>
      <c r="K218" s="63">
        <v>14659.16</v>
      </c>
      <c r="L218" s="63">
        <v>18092.849999999999</v>
      </c>
      <c r="M218" s="63">
        <v>26051.69</v>
      </c>
      <c r="N218" s="63">
        <v>4042.64</v>
      </c>
      <c r="O218" s="63">
        <v>7944.65</v>
      </c>
      <c r="P218" s="63">
        <v>11867.92</v>
      </c>
      <c r="Q218" s="63">
        <v>3653.99</v>
      </c>
      <c r="R218" s="63">
        <v>8233.32</v>
      </c>
      <c r="S218" s="63">
        <v>11774.26</v>
      </c>
      <c r="T218" s="63">
        <v>4672.72</v>
      </c>
      <c r="U218" s="63"/>
      <c r="V218" s="63">
        <f t="shared" si="211"/>
        <v>10927.274583333332</v>
      </c>
      <c r="W218" s="69"/>
      <c r="X218" s="68"/>
      <c r="Y218" s="82">
        <f t="shared" si="199"/>
        <v>0</v>
      </c>
      <c r="Z218" s="325">
        <f t="shared" si="199"/>
        <v>0</v>
      </c>
      <c r="AA218" s="325">
        <f t="shared" si="199"/>
        <v>0</v>
      </c>
      <c r="AB218" s="326">
        <f t="shared" ref="AB218:AB283" si="212">T218-SUM(Y218:AA218)</f>
        <v>4672.72</v>
      </c>
      <c r="AC218" s="312">
        <f t="shared" ref="AC218:AC283" si="213">T218-SUM(Y218:AA218)-AB218</f>
        <v>0</v>
      </c>
      <c r="AD218" s="325">
        <f t="shared" si="164"/>
        <v>0</v>
      </c>
      <c r="AE218" s="329">
        <f t="shared" si="157"/>
        <v>0</v>
      </c>
      <c r="AF218" s="326">
        <f t="shared" si="158"/>
        <v>4672.72</v>
      </c>
      <c r="AG218" s="174">
        <f t="shared" si="175"/>
        <v>4672.72</v>
      </c>
      <c r="AH218" s="312">
        <f t="shared" ref="AH218:AH283" si="214">AG218-AB218</f>
        <v>0</v>
      </c>
      <c r="AI218" s="324">
        <f t="shared" si="180"/>
        <v>0</v>
      </c>
      <c r="AJ218" s="325">
        <f t="shared" si="180"/>
        <v>0</v>
      </c>
      <c r="AK218" s="325">
        <f t="shared" si="180"/>
        <v>0</v>
      </c>
      <c r="AL218" s="326">
        <f t="shared" ref="AL218:AL283" si="215">V218-SUM(AI218:AK218)</f>
        <v>10927.274583333332</v>
      </c>
      <c r="AM218" s="312">
        <f t="shared" ref="AM218:AM283" si="216">V218-SUM(AI218:AK218)-AL218</f>
        <v>0</v>
      </c>
      <c r="AN218" s="325">
        <f t="shared" si="159"/>
        <v>0</v>
      </c>
      <c r="AO218" s="325">
        <f t="shared" si="160"/>
        <v>0</v>
      </c>
      <c r="AP218" s="325">
        <f t="shared" ref="AP218:AP283" si="217">IF($D218=AP$5,$V218,IF($D218=AP$4, $V218*$AL$2,0))</f>
        <v>10927.274583333332</v>
      </c>
      <c r="AQ218" s="174">
        <f t="shared" si="210"/>
        <v>10927.274583333332</v>
      </c>
      <c r="AR218" s="312">
        <f t="shared" ref="AR218:AR283" si="218">AQ218-AL218</f>
        <v>0</v>
      </c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 s="4"/>
      <c r="BH218" s="4"/>
      <c r="BI218" s="4"/>
      <c r="BJ218" s="4"/>
      <c r="BK218" s="4"/>
      <c r="BL218" s="4"/>
      <c r="BN218" s="276"/>
    </row>
    <row r="219" spans="1:66" s="11" customFormat="1" ht="12" customHeight="1">
      <c r="A219" s="114">
        <v>14609500</v>
      </c>
      <c r="B219" s="74" t="str">
        <f t="shared" si="174"/>
        <v>14609500</v>
      </c>
      <c r="C219" s="378" t="s">
        <v>1458</v>
      </c>
      <c r="D219" s="78" t="s">
        <v>184</v>
      </c>
      <c r="E219" s="78"/>
      <c r="F219" s="413">
        <v>43221</v>
      </c>
      <c r="G219" s="78"/>
      <c r="H219" s="63">
        <v>147494.70000000001</v>
      </c>
      <c r="I219" s="63">
        <v>285187.64</v>
      </c>
      <c r="J219" s="63">
        <v>444271.63</v>
      </c>
      <c r="K219" s="63">
        <v>196159.89</v>
      </c>
      <c r="L219" s="63">
        <v>674462.98</v>
      </c>
      <c r="M219" s="63">
        <v>1088154.72</v>
      </c>
      <c r="N219" s="63">
        <v>496200.01</v>
      </c>
      <c r="O219" s="63">
        <v>662950.19999999995</v>
      </c>
      <c r="P219" s="63">
        <v>871889.54</v>
      </c>
      <c r="Q219" s="63">
        <v>94922.96</v>
      </c>
      <c r="R219" s="63">
        <v>149289.76999999999</v>
      </c>
      <c r="S219" s="63">
        <v>184329.73</v>
      </c>
      <c r="T219" s="63">
        <v>132640.69</v>
      </c>
      <c r="U219" s="63"/>
      <c r="V219" s="63">
        <f t="shared" si="211"/>
        <v>440657.23041666672</v>
      </c>
      <c r="W219" s="69"/>
      <c r="X219" s="68"/>
      <c r="Y219" s="82">
        <f t="shared" si="199"/>
        <v>0</v>
      </c>
      <c r="Z219" s="325">
        <f t="shared" si="199"/>
        <v>0</v>
      </c>
      <c r="AA219" s="325">
        <f t="shared" si="199"/>
        <v>0</v>
      </c>
      <c r="AB219" s="326">
        <f t="shared" si="212"/>
        <v>132640.69</v>
      </c>
      <c r="AC219" s="312">
        <f t="shared" si="213"/>
        <v>0</v>
      </c>
      <c r="AD219" s="325">
        <f t="shared" si="164"/>
        <v>0</v>
      </c>
      <c r="AE219" s="329">
        <f t="shared" si="157"/>
        <v>0</v>
      </c>
      <c r="AF219" s="326">
        <f t="shared" si="158"/>
        <v>132640.69</v>
      </c>
      <c r="AG219" s="174">
        <f t="shared" si="175"/>
        <v>132640.69</v>
      </c>
      <c r="AH219" s="312">
        <f t="shared" si="214"/>
        <v>0</v>
      </c>
      <c r="AI219" s="324">
        <f t="shared" si="180"/>
        <v>0</v>
      </c>
      <c r="AJ219" s="325">
        <f t="shared" si="180"/>
        <v>0</v>
      </c>
      <c r="AK219" s="325">
        <f t="shared" si="180"/>
        <v>0</v>
      </c>
      <c r="AL219" s="326">
        <f t="shared" si="215"/>
        <v>440657.23041666672</v>
      </c>
      <c r="AM219" s="312">
        <f t="shared" si="216"/>
        <v>0</v>
      </c>
      <c r="AN219" s="325">
        <f t="shared" si="159"/>
        <v>0</v>
      </c>
      <c r="AO219" s="325">
        <f t="shared" si="160"/>
        <v>0</v>
      </c>
      <c r="AP219" s="325">
        <f t="shared" si="217"/>
        <v>440657.23041666672</v>
      </c>
      <c r="AQ219" s="174">
        <f t="shared" si="210"/>
        <v>440657.23041666672</v>
      </c>
      <c r="AR219" s="312">
        <f t="shared" si="218"/>
        <v>0</v>
      </c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 s="4"/>
      <c r="BH219" s="4"/>
      <c r="BI219" s="4"/>
      <c r="BJ219" s="4"/>
      <c r="BK219" s="4"/>
      <c r="BL219" s="4"/>
      <c r="BN219" s="276"/>
    </row>
    <row r="220" spans="1:66" s="11" customFormat="1" ht="12" customHeight="1">
      <c r="A220" s="114">
        <v>15100001</v>
      </c>
      <c r="B220" s="74" t="str">
        <f t="shared" si="174"/>
        <v>15100001</v>
      </c>
      <c r="C220" s="62" t="s">
        <v>1341</v>
      </c>
      <c r="D220" s="78" t="s">
        <v>1724</v>
      </c>
      <c r="E220" s="78"/>
      <c r="F220" s="413">
        <v>43070</v>
      </c>
      <c r="G220" s="78"/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63"/>
      <c r="V220" s="63">
        <f t="shared" si="211"/>
        <v>0</v>
      </c>
      <c r="W220" s="69"/>
      <c r="X220" s="68"/>
      <c r="Y220" s="82">
        <f t="shared" si="199"/>
        <v>0</v>
      </c>
      <c r="Z220" s="325">
        <f t="shared" si="199"/>
        <v>0</v>
      </c>
      <c r="AA220" s="325">
        <f t="shared" si="199"/>
        <v>0</v>
      </c>
      <c r="AB220" s="326">
        <f t="shared" si="212"/>
        <v>0</v>
      </c>
      <c r="AC220" s="312">
        <f t="shared" si="213"/>
        <v>0</v>
      </c>
      <c r="AD220" s="325">
        <f t="shared" si="164"/>
        <v>0</v>
      </c>
      <c r="AE220" s="329">
        <f t="shared" si="157"/>
        <v>0</v>
      </c>
      <c r="AF220" s="326">
        <f t="shared" si="158"/>
        <v>0</v>
      </c>
      <c r="AG220" s="174">
        <f t="shared" si="175"/>
        <v>0</v>
      </c>
      <c r="AH220" s="312">
        <f t="shared" si="214"/>
        <v>0</v>
      </c>
      <c r="AI220" s="324">
        <f t="shared" si="180"/>
        <v>0</v>
      </c>
      <c r="AJ220" s="325">
        <f t="shared" si="180"/>
        <v>0</v>
      </c>
      <c r="AK220" s="325">
        <f t="shared" si="180"/>
        <v>0</v>
      </c>
      <c r="AL220" s="326">
        <f t="shared" si="215"/>
        <v>0</v>
      </c>
      <c r="AM220" s="312">
        <f t="shared" si="216"/>
        <v>0</v>
      </c>
      <c r="AN220" s="325">
        <f t="shared" si="159"/>
        <v>0</v>
      </c>
      <c r="AO220" s="325">
        <f t="shared" si="160"/>
        <v>0</v>
      </c>
      <c r="AP220" s="325">
        <f t="shared" si="217"/>
        <v>0</v>
      </c>
      <c r="AQ220" s="174">
        <f t="shared" si="176"/>
        <v>0</v>
      </c>
      <c r="AR220" s="312">
        <f t="shared" si="218"/>
        <v>0</v>
      </c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 s="4"/>
      <c r="BH220" s="4"/>
      <c r="BI220" s="4"/>
      <c r="BJ220" s="4"/>
      <c r="BK220" s="4"/>
      <c r="BL220" s="4"/>
      <c r="BN220" s="276"/>
    </row>
    <row r="221" spans="1:66" s="11" customFormat="1" ht="12" customHeight="1">
      <c r="A221" s="114">
        <v>15100021</v>
      </c>
      <c r="B221" s="74" t="str">
        <f t="shared" si="174"/>
        <v>15100021</v>
      </c>
      <c r="C221" s="62" t="s">
        <v>601</v>
      </c>
      <c r="D221" s="78" t="s">
        <v>1724</v>
      </c>
      <c r="E221" s="78"/>
      <c r="F221" s="62"/>
      <c r="G221" s="78"/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63"/>
      <c r="V221" s="63">
        <f t="shared" si="211"/>
        <v>0</v>
      </c>
      <c r="W221" s="69"/>
      <c r="X221" s="68"/>
      <c r="Y221" s="82">
        <f t="shared" si="199"/>
        <v>0</v>
      </c>
      <c r="Z221" s="325">
        <f t="shared" si="199"/>
        <v>0</v>
      </c>
      <c r="AA221" s="325">
        <f t="shared" si="199"/>
        <v>0</v>
      </c>
      <c r="AB221" s="326">
        <f t="shared" si="212"/>
        <v>0</v>
      </c>
      <c r="AC221" s="312">
        <f t="shared" si="213"/>
        <v>0</v>
      </c>
      <c r="AD221" s="325">
        <f t="shared" si="164"/>
        <v>0</v>
      </c>
      <c r="AE221" s="329">
        <f t="shared" si="157"/>
        <v>0</v>
      </c>
      <c r="AF221" s="326">
        <f t="shared" si="158"/>
        <v>0</v>
      </c>
      <c r="AG221" s="174">
        <f t="shared" si="175"/>
        <v>0</v>
      </c>
      <c r="AH221" s="312">
        <f t="shared" si="214"/>
        <v>0</v>
      </c>
      <c r="AI221" s="324">
        <f t="shared" si="180"/>
        <v>0</v>
      </c>
      <c r="AJ221" s="325">
        <f t="shared" si="180"/>
        <v>0</v>
      </c>
      <c r="AK221" s="325">
        <f t="shared" si="180"/>
        <v>0</v>
      </c>
      <c r="AL221" s="326">
        <f t="shared" si="215"/>
        <v>0</v>
      </c>
      <c r="AM221" s="312">
        <f t="shared" si="216"/>
        <v>0</v>
      </c>
      <c r="AN221" s="325">
        <f t="shared" si="159"/>
        <v>0</v>
      </c>
      <c r="AO221" s="325">
        <f t="shared" si="160"/>
        <v>0</v>
      </c>
      <c r="AP221" s="325">
        <f t="shared" si="217"/>
        <v>0</v>
      </c>
      <c r="AQ221" s="174">
        <f t="shared" si="176"/>
        <v>0</v>
      </c>
      <c r="AR221" s="312">
        <f t="shared" si="218"/>
        <v>0</v>
      </c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 s="4"/>
      <c r="BH221" s="4"/>
      <c r="BI221" s="4"/>
      <c r="BJ221" s="4"/>
      <c r="BK221" s="4"/>
      <c r="BL221" s="4"/>
      <c r="BN221" s="276"/>
    </row>
    <row r="222" spans="1:66" s="11" customFormat="1" ht="12" customHeight="1">
      <c r="A222" s="114">
        <v>15100031</v>
      </c>
      <c r="B222" s="74" t="str">
        <f t="shared" si="174"/>
        <v>15100031</v>
      </c>
      <c r="C222" s="62" t="s">
        <v>602</v>
      </c>
      <c r="D222" s="78" t="s">
        <v>1724</v>
      </c>
      <c r="E222" s="78"/>
      <c r="F222" s="62"/>
      <c r="G222" s="78"/>
      <c r="H222" s="63">
        <v>4075627.26</v>
      </c>
      <c r="I222" s="63">
        <v>4690761.7</v>
      </c>
      <c r="J222" s="63">
        <v>4918170.88</v>
      </c>
      <c r="K222" s="63">
        <v>5119558.71</v>
      </c>
      <c r="L222" s="63">
        <v>5525030.0999999996</v>
      </c>
      <c r="M222" s="63">
        <v>5472674.7699999996</v>
      </c>
      <c r="N222" s="63">
        <v>5491746.3399999999</v>
      </c>
      <c r="O222" s="63">
        <v>5487623.2999999998</v>
      </c>
      <c r="P222" s="63">
        <v>5654539</v>
      </c>
      <c r="Q222" s="63">
        <v>5793039.2800000003</v>
      </c>
      <c r="R222" s="63">
        <v>5066884.88</v>
      </c>
      <c r="S222" s="63">
        <v>4774794.53</v>
      </c>
      <c r="T222" s="63">
        <v>4341319.9400000004</v>
      </c>
      <c r="U222" s="63"/>
      <c r="V222" s="63">
        <f t="shared" si="211"/>
        <v>5183608.0908333333</v>
      </c>
      <c r="W222" s="69"/>
      <c r="X222" s="68"/>
      <c r="Y222" s="82">
        <f t="shared" si="199"/>
        <v>4341319.9400000004</v>
      </c>
      <c r="Z222" s="325">
        <f t="shared" si="199"/>
        <v>0</v>
      </c>
      <c r="AA222" s="325">
        <f t="shared" si="199"/>
        <v>0</v>
      </c>
      <c r="AB222" s="326">
        <f t="shared" si="212"/>
        <v>0</v>
      </c>
      <c r="AC222" s="312">
        <f t="shared" si="213"/>
        <v>0</v>
      </c>
      <c r="AD222" s="325">
        <f t="shared" si="164"/>
        <v>0</v>
      </c>
      <c r="AE222" s="329">
        <f t="shared" ref="AE222:AE287" si="219">IF($D222=AE$5,$T222,IF($D222=AE$4, $T222*$AK$2,0))</f>
        <v>0</v>
      </c>
      <c r="AF222" s="326">
        <f t="shared" ref="AF222:AF287" si="220">IF($D222=AF$5,$T222,IF($D222=AF$4, $T222*$AL$2,0))</f>
        <v>0</v>
      </c>
      <c r="AG222" s="174">
        <f t="shared" si="175"/>
        <v>0</v>
      </c>
      <c r="AH222" s="312">
        <f t="shared" si="214"/>
        <v>0</v>
      </c>
      <c r="AI222" s="324">
        <f t="shared" si="180"/>
        <v>5183608.0908333333</v>
      </c>
      <c r="AJ222" s="325">
        <f t="shared" si="180"/>
        <v>0</v>
      </c>
      <c r="AK222" s="325">
        <f t="shared" si="180"/>
        <v>0</v>
      </c>
      <c r="AL222" s="326">
        <f t="shared" si="215"/>
        <v>0</v>
      </c>
      <c r="AM222" s="312">
        <f t="shared" si="216"/>
        <v>0</v>
      </c>
      <c r="AN222" s="325">
        <f t="shared" si="159"/>
        <v>0</v>
      </c>
      <c r="AO222" s="325">
        <f t="shared" si="160"/>
        <v>0</v>
      </c>
      <c r="AP222" s="325">
        <f t="shared" si="217"/>
        <v>0</v>
      </c>
      <c r="AQ222" s="174">
        <f t="shared" si="176"/>
        <v>0</v>
      </c>
      <c r="AR222" s="312">
        <f t="shared" si="218"/>
        <v>0</v>
      </c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 s="4"/>
      <c r="BH222" s="4"/>
      <c r="BI222" s="4"/>
      <c r="BJ222" s="4"/>
      <c r="BK222" s="4"/>
      <c r="BL222" s="4"/>
      <c r="BN222" s="276"/>
    </row>
    <row r="223" spans="1:66" s="11" customFormat="1" ht="12" customHeight="1">
      <c r="A223" s="114">
        <v>15100041</v>
      </c>
      <c r="B223" s="74" t="str">
        <f t="shared" si="174"/>
        <v>15100041</v>
      </c>
      <c r="C223" s="62" t="s">
        <v>267</v>
      </c>
      <c r="D223" s="78" t="s">
        <v>1724</v>
      </c>
      <c r="E223" s="78"/>
      <c r="F223" s="62"/>
      <c r="G223" s="78"/>
      <c r="H223" s="63">
        <v>311974.31</v>
      </c>
      <c r="I223" s="63">
        <v>301559.59000000003</v>
      </c>
      <c r="J223" s="63">
        <v>271037.94</v>
      </c>
      <c r="K223" s="63">
        <v>265371.53000000003</v>
      </c>
      <c r="L223" s="63">
        <v>325342.42</v>
      </c>
      <c r="M223" s="63">
        <v>347561.51</v>
      </c>
      <c r="N223" s="63">
        <v>336704.65</v>
      </c>
      <c r="O223" s="63">
        <v>383637.07</v>
      </c>
      <c r="P223" s="63">
        <v>380179.73</v>
      </c>
      <c r="Q223" s="63">
        <v>324560.57</v>
      </c>
      <c r="R223" s="63">
        <v>434449.87</v>
      </c>
      <c r="S223" s="63">
        <v>379411.99</v>
      </c>
      <c r="T223" s="63">
        <v>503117.35</v>
      </c>
      <c r="U223" s="63"/>
      <c r="V223" s="63">
        <f t="shared" si="211"/>
        <v>346446.89166666666</v>
      </c>
      <c r="W223" s="69"/>
      <c r="X223" s="68"/>
      <c r="Y223" s="82">
        <f t="shared" si="199"/>
        <v>503117.35</v>
      </c>
      <c r="Z223" s="325">
        <f t="shared" si="199"/>
        <v>0</v>
      </c>
      <c r="AA223" s="325">
        <f t="shared" si="199"/>
        <v>0</v>
      </c>
      <c r="AB223" s="326">
        <f t="shared" si="212"/>
        <v>0</v>
      </c>
      <c r="AC223" s="312">
        <f t="shared" si="213"/>
        <v>0</v>
      </c>
      <c r="AD223" s="325">
        <f t="shared" si="164"/>
        <v>0</v>
      </c>
      <c r="AE223" s="329">
        <f t="shared" si="219"/>
        <v>0</v>
      </c>
      <c r="AF223" s="326">
        <f t="shared" si="220"/>
        <v>0</v>
      </c>
      <c r="AG223" s="174">
        <f t="shared" si="175"/>
        <v>0</v>
      </c>
      <c r="AH223" s="312">
        <f t="shared" si="214"/>
        <v>0</v>
      </c>
      <c r="AI223" s="324">
        <f t="shared" si="180"/>
        <v>346446.89166666666</v>
      </c>
      <c r="AJ223" s="325">
        <f t="shared" si="180"/>
        <v>0</v>
      </c>
      <c r="AK223" s="325">
        <f t="shared" si="180"/>
        <v>0</v>
      </c>
      <c r="AL223" s="326">
        <f t="shared" si="215"/>
        <v>0</v>
      </c>
      <c r="AM223" s="312">
        <f t="shared" si="216"/>
        <v>0</v>
      </c>
      <c r="AN223" s="325">
        <f t="shared" ref="AN223:AN288" si="221">IF($D223=AN$5,$V223,IF($D223=AN$4, $V223*$AK$1,0))</f>
        <v>0</v>
      </c>
      <c r="AO223" s="325">
        <f t="shared" ref="AO223:AO288" si="222">IF($D223=AO$5,$V223,IF($D223=AO$4, $V223*$AK$2,0))</f>
        <v>0</v>
      </c>
      <c r="AP223" s="325">
        <f t="shared" si="217"/>
        <v>0</v>
      </c>
      <c r="AQ223" s="174">
        <f t="shared" si="176"/>
        <v>0</v>
      </c>
      <c r="AR223" s="312">
        <f t="shared" si="218"/>
        <v>0</v>
      </c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N223" s="276"/>
    </row>
    <row r="224" spans="1:66" s="11" customFormat="1" ht="12" customHeight="1">
      <c r="A224" s="114">
        <v>15100061</v>
      </c>
      <c r="B224" s="74" t="str">
        <f t="shared" si="174"/>
        <v>15100061</v>
      </c>
      <c r="C224" s="62" t="s">
        <v>299</v>
      </c>
      <c r="D224" s="78" t="s">
        <v>1724</v>
      </c>
      <c r="E224" s="78"/>
      <c r="F224" s="62"/>
      <c r="G224" s="78"/>
      <c r="H224" s="63">
        <v>47452.29</v>
      </c>
      <c r="I224" s="63">
        <v>53928.34</v>
      </c>
      <c r="J224" s="63">
        <v>37920.769999999997</v>
      </c>
      <c r="K224" s="63">
        <v>43552.56</v>
      </c>
      <c r="L224" s="63">
        <v>35224.28</v>
      </c>
      <c r="M224" s="63">
        <v>26423.49</v>
      </c>
      <c r="N224" s="63">
        <v>26423.49</v>
      </c>
      <c r="O224" s="63">
        <v>25548.9</v>
      </c>
      <c r="P224" s="63">
        <v>25548.9</v>
      </c>
      <c r="Q224" s="63">
        <v>25548.9</v>
      </c>
      <c r="R224" s="63">
        <v>50337.36</v>
      </c>
      <c r="S224" s="63">
        <v>69277.710000000006</v>
      </c>
      <c r="T224" s="63">
        <v>66582.28</v>
      </c>
      <c r="U224" s="63"/>
      <c r="V224" s="63">
        <f t="shared" si="211"/>
        <v>39729.332083333335</v>
      </c>
      <c r="W224" s="69"/>
      <c r="X224" s="68"/>
      <c r="Y224" s="82">
        <f t="shared" si="199"/>
        <v>66582.28</v>
      </c>
      <c r="Z224" s="325">
        <f t="shared" si="199"/>
        <v>0</v>
      </c>
      <c r="AA224" s="325">
        <f t="shared" si="199"/>
        <v>0</v>
      </c>
      <c r="AB224" s="326">
        <f t="shared" si="212"/>
        <v>0</v>
      </c>
      <c r="AC224" s="312">
        <f t="shared" si="213"/>
        <v>0</v>
      </c>
      <c r="AD224" s="325">
        <f t="shared" si="164"/>
        <v>0</v>
      </c>
      <c r="AE224" s="329">
        <f t="shared" si="219"/>
        <v>0</v>
      </c>
      <c r="AF224" s="326">
        <f t="shared" si="220"/>
        <v>0</v>
      </c>
      <c r="AG224" s="174">
        <f t="shared" si="175"/>
        <v>0</v>
      </c>
      <c r="AH224" s="312">
        <f t="shared" si="214"/>
        <v>0</v>
      </c>
      <c r="AI224" s="324">
        <f t="shared" si="180"/>
        <v>39729.332083333335</v>
      </c>
      <c r="AJ224" s="325">
        <f t="shared" si="180"/>
        <v>0</v>
      </c>
      <c r="AK224" s="325">
        <f t="shared" si="180"/>
        <v>0</v>
      </c>
      <c r="AL224" s="326">
        <f t="shared" si="215"/>
        <v>0</v>
      </c>
      <c r="AM224" s="312">
        <f t="shared" si="216"/>
        <v>0</v>
      </c>
      <c r="AN224" s="325">
        <f t="shared" si="221"/>
        <v>0</v>
      </c>
      <c r="AO224" s="325">
        <f t="shared" si="222"/>
        <v>0</v>
      </c>
      <c r="AP224" s="325">
        <f t="shared" si="217"/>
        <v>0</v>
      </c>
      <c r="AQ224" s="174">
        <f t="shared" si="176"/>
        <v>0</v>
      </c>
      <c r="AR224" s="312">
        <f t="shared" si="218"/>
        <v>0</v>
      </c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N224" s="276"/>
    </row>
    <row r="225" spans="1:66" s="11" customFormat="1" ht="12" customHeight="1">
      <c r="A225" s="114">
        <v>15100081</v>
      </c>
      <c r="B225" s="74" t="str">
        <f t="shared" si="174"/>
        <v>15100081</v>
      </c>
      <c r="C225" s="62" t="s">
        <v>48</v>
      </c>
      <c r="D225" s="78" t="s">
        <v>1724</v>
      </c>
      <c r="E225" s="78"/>
      <c r="F225" s="62"/>
      <c r="G225" s="78"/>
      <c r="H225" s="63">
        <v>1721569.81</v>
      </c>
      <c r="I225" s="63">
        <v>1721569.81</v>
      </c>
      <c r="J225" s="63">
        <v>1721569.81</v>
      </c>
      <c r="K225" s="63">
        <v>1721569.81</v>
      </c>
      <c r="L225" s="63">
        <v>1721569.81</v>
      </c>
      <c r="M225" s="63">
        <v>1709547.46</v>
      </c>
      <c r="N225" s="63">
        <v>1709547.46</v>
      </c>
      <c r="O225" s="63">
        <v>1709547.46</v>
      </c>
      <c r="P225" s="63">
        <v>1579253.58</v>
      </c>
      <c r="Q225" s="63">
        <v>1579253.58</v>
      </c>
      <c r="R225" s="63">
        <v>1573418.4</v>
      </c>
      <c r="S225" s="63">
        <v>1802820.63</v>
      </c>
      <c r="T225" s="63">
        <v>1659619.54</v>
      </c>
      <c r="U225" s="63"/>
      <c r="V225" s="63">
        <f t="shared" si="211"/>
        <v>1686688.540416667</v>
      </c>
      <c r="W225" s="69"/>
      <c r="X225" s="68"/>
      <c r="Y225" s="82">
        <f t="shared" si="199"/>
        <v>1659619.54</v>
      </c>
      <c r="Z225" s="325">
        <f t="shared" si="199"/>
        <v>0</v>
      </c>
      <c r="AA225" s="325">
        <f t="shared" si="199"/>
        <v>0</v>
      </c>
      <c r="AB225" s="326">
        <f t="shared" si="212"/>
        <v>0</v>
      </c>
      <c r="AC225" s="312">
        <f t="shared" si="213"/>
        <v>0</v>
      </c>
      <c r="AD225" s="325">
        <f t="shared" si="164"/>
        <v>0</v>
      </c>
      <c r="AE225" s="329">
        <f t="shared" si="219"/>
        <v>0</v>
      </c>
      <c r="AF225" s="326">
        <f t="shared" si="220"/>
        <v>0</v>
      </c>
      <c r="AG225" s="174">
        <f t="shared" si="175"/>
        <v>0</v>
      </c>
      <c r="AH225" s="312">
        <f t="shared" si="214"/>
        <v>0</v>
      </c>
      <c r="AI225" s="324">
        <f t="shared" ref="AI225:AK245" si="223">IF($D225=AI$5,$V225,0)</f>
        <v>1686688.540416667</v>
      </c>
      <c r="AJ225" s="325">
        <f t="shared" si="223"/>
        <v>0</v>
      </c>
      <c r="AK225" s="325">
        <f t="shared" si="223"/>
        <v>0</v>
      </c>
      <c r="AL225" s="326">
        <f t="shared" si="215"/>
        <v>0</v>
      </c>
      <c r="AM225" s="312">
        <f t="shared" si="216"/>
        <v>0</v>
      </c>
      <c r="AN225" s="325">
        <f t="shared" si="221"/>
        <v>0</v>
      </c>
      <c r="AO225" s="325">
        <f t="shared" si="222"/>
        <v>0</v>
      </c>
      <c r="AP225" s="325">
        <f t="shared" si="217"/>
        <v>0</v>
      </c>
      <c r="AQ225" s="174">
        <f t="shared" si="176"/>
        <v>0</v>
      </c>
      <c r="AR225" s="312">
        <f t="shared" si="218"/>
        <v>0</v>
      </c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N225" s="276"/>
    </row>
    <row r="226" spans="1:66" s="11" customFormat="1" ht="12" customHeight="1">
      <c r="A226" s="114">
        <v>15100091</v>
      </c>
      <c r="B226" s="74" t="str">
        <f t="shared" si="174"/>
        <v>15100091</v>
      </c>
      <c r="C226" s="62" t="s">
        <v>49</v>
      </c>
      <c r="D226" s="78" t="s">
        <v>1724</v>
      </c>
      <c r="E226" s="78"/>
      <c r="F226" s="62"/>
      <c r="G226" s="78"/>
      <c r="H226" s="63">
        <v>1790815.64</v>
      </c>
      <c r="I226" s="63">
        <v>1790815.64</v>
      </c>
      <c r="J226" s="63">
        <v>1790815.64</v>
      </c>
      <c r="K226" s="63">
        <v>1786888.84</v>
      </c>
      <c r="L226" s="63">
        <v>1786888.84</v>
      </c>
      <c r="M226" s="63">
        <v>1786888.84</v>
      </c>
      <c r="N226" s="63">
        <v>1786888.84</v>
      </c>
      <c r="O226" s="63">
        <v>1786888.84</v>
      </c>
      <c r="P226" s="63">
        <v>1786888.84</v>
      </c>
      <c r="Q226" s="63">
        <v>1786888.84</v>
      </c>
      <c r="R226" s="63">
        <v>1786888.84</v>
      </c>
      <c r="S226" s="63">
        <v>1779161.99</v>
      </c>
      <c r="T226" s="63">
        <v>3382947.07</v>
      </c>
      <c r="U226" s="63"/>
      <c r="V226" s="63">
        <f t="shared" si="211"/>
        <v>1853565.4454166666</v>
      </c>
      <c r="W226" s="69"/>
      <c r="X226" s="68"/>
      <c r="Y226" s="82">
        <f t="shared" ref="Y226:AA246" si="224">IF($D226=Y$5,$T226,0)</f>
        <v>3382947.07</v>
      </c>
      <c r="Z226" s="325">
        <f t="shared" si="224"/>
        <v>0</v>
      </c>
      <c r="AA226" s="325">
        <f t="shared" si="224"/>
        <v>0</v>
      </c>
      <c r="AB226" s="326">
        <f t="shared" si="212"/>
        <v>0</v>
      </c>
      <c r="AC226" s="312">
        <f t="shared" si="213"/>
        <v>0</v>
      </c>
      <c r="AD226" s="325">
        <f t="shared" si="164"/>
        <v>0</v>
      </c>
      <c r="AE226" s="329">
        <f t="shared" si="219"/>
        <v>0</v>
      </c>
      <c r="AF226" s="326">
        <f t="shared" si="220"/>
        <v>0</v>
      </c>
      <c r="AG226" s="174">
        <f t="shared" si="175"/>
        <v>0</v>
      </c>
      <c r="AH226" s="312">
        <f t="shared" si="214"/>
        <v>0</v>
      </c>
      <c r="AI226" s="324">
        <f t="shared" si="223"/>
        <v>1853565.4454166666</v>
      </c>
      <c r="AJ226" s="325">
        <f t="shared" si="223"/>
        <v>0</v>
      </c>
      <c r="AK226" s="325">
        <f t="shared" si="223"/>
        <v>0</v>
      </c>
      <c r="AL226" s="326">
        <f t="shared" si="215"/>
        <v>0</v>
      </c>
      <c r="AM226" s="312">
        <f t="shared" si="216"/>
        <v>0</v>
      </c>
      <c r="AN226" s="325">
        <f t="shared" si="221"/>
        <v>0</v>
      </c>
      <c r="AO226" s="325">
        <f t="shared" si="222"/>
        <v>0</v>
      </c>
      <c r="AP226" s="325">
        <f t="shared" si="217"/>
        <v>0</v>
      </c>
      <c r="AQ226" s="174">
        <f t="shared" si="176"/>
        <v>0</v>
      </c>
      <c r="AR226" s="312">
        <f t="shared" si="218"/>
        <v>0</v>
      </c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N226" s="276"/>
    </row>
    <row r="227" spans="1:66" s="11" customFormat="1" ht="12" customHeight="1">
      <c r="A227" s="114">
        <v>15100101</v>
      </c>
      <c r="B227" s="74" t="str">
        <f t="shared" si="174"/>
        <v>15100101</v>
      </c>
      <c r="C227" s="62" t="s">
        <v>614</v>
      </c>
      <c r="D227" s="78" t="s">
        <v>1724</v>
      </c>
      <c r="E227" s="78"/>
      <c r="F227" s="62"/>
      <c r="G227" s="78"/>
      <c r="H227" s="63">
        <v>4160746.03</v>
      </c>
      <c r="I227" s="63">
        <v>4053751.33</v>
      </c>
      <c r="J227" s="63">
        <v>4053751.33</v>
      </c>
      <c r="K227" s="63">
        <v>4053751.33</v>
      </c>
      <c r="L227" s="63">
        <v>4053751.33</v>
      </c>
      <c r="M227" s="63">
        <v>4053751.33</v>
      </c>
      <c r="N227" s="63">
        <v>4045601.96</v>
      </c>
      <c r="O227" s="63">
        <v>4003208.23</v>
      </c>
      <c r="P227" s="63">
        <v>4003540.26</v>
      </c>
      <c r="Q227" s="63">
        <v>4003540.26</v>
      </c>
      <c r="R227" s="63">
        <v>3999014.01</v>
      </c>
      <c r="S227" s="63">
        <v>4142255.43</v>
      </c>
      <c r="T227" s="63">
        <v>4100433.83</v>
      </c>
      <c r="U227" s="63"/>
      <c r="V227" s="63">
        <f t="shared" si="211"/>
        <v>4049708.8941666665</v>
      </c>
      <c r="W227" s="69"/>
      <c r="X227" s="68"/>
      <c r="Y227" s="82">
        <f t="shared" si="224"/>
        <v>4100433.83</v>
      </c>
      <c r="Z227" s="325">
        <f t="shared" si="224"/>
        <v>0</v>
      </c>
      <c r="AA227" s="325">
        <f t="shared" si="224"/>
        <v>0</v>
      </c>
      <c r="AB227" s="326">
        <f t="shared" si="212"/>
        <v>0</v>
      </c>
      <c r="AC227" s="312">
        <f t="shared" si="213"/>
        <v>0</v>
      </c>
      <c r="AD227" s="325">
        <f t="shared" si="164"/>
        <v>0</v>
      </c>
      <c r="AE227" s="329">
        <f t="shared" si="219"/>
        <v>0</v>
      </c>
      <c r="AF227" s="326">
        <f t="shared" si="220"/>
        <v>0</v>
      </c>
      <c r="AG227" s="174">
        <f t="shared" si="175"/>
        <v>0</v>
      </c>
      <c r="AH227" s="312">
        <f t="shared" si="214"/>
        <v>0</v>
      </c>
      <c r="AI227" s="324">
        <f t="shared" si="223"/>
        <v>4049708.8941666665</v>
      </c>
      <c r="AJ227" s="325">
        <f t="shared" si="223"/>
        <v>0</v>
      </c>
      <c r="AK227" s="325">
        <f t="shared" si="223"/>
        <v>0</v>
      </c>
      <c r="AL227" s="326">
        <f t="shared" si="215"/>
        <v>0</v>
      </c>
      <c r="AM227" s="312">
        <f t="shared" si="216"/>
        <v>0</v>
      </c>
      <c r="AN227" s="325">
        <f t="shared" si="221"/>
        <v>0</v>
      </c>
      <c r="AO227" s="325">
        <f t="shared" si="222"/>
        <v>0</v>
      </c>
      <c r="AP227" s="325">
        <f t="shared" si="217"/>
        <v>0</v>
      </c>
      <c r="AQ227" s="174">
        <f t="shared" si="176"/>
        <v>0</v>
      </c>
      <c r="AR227" s="312">
        <f t="shared" si="218"/>
        <v>0</v>
      </c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N227" s="276"/>
    </row>
    <row r="228" spans="1:66" s="11" customFormat="1" ht="12" customHeight="1">
      <c r="A228" s="114">
        <v>15100122</v>
      </c>
      <c r="B228" s="74" t="str">
        <f t="shared" si="174"/>
        <v>15100122</v>
      </c>
      <c r="C228" s="62" t="s">
        <v>134</v>
      </c>
      <c r="D228" s="78" t="s">
        <v>1724</v>
      </c>
      <c r="E228" s="78"/>
      <c r="F228" s="62"/>
      <c r="G228" s="78"/>
      <c r="H228" s="63">
        <v>296344.58</v>
      </c>
      <c r="I228" s="63">
        <v>296344.58</v>
      </c>
      <c r="J228" s="63">
        <v>296344.58</v>
      </c>
      <c r="K228" s="63">
        <v>296344.58</v>
      </c>
      <c r="L228" s="63">
        <v>296344.58</v>
      </c>
      <c r="M228" s="63">
        <v>296344.58</v>
      </c>
      <c r="N228" s="63">
        <v>296344.58</v>
      </c>
      <c r="O228" s="63">
        <v>296344.58</v>
      </c>
      <c r="P228" s="63">
        <v>296344.58</v>
      </c>
      <c r="Q228" s="63">
        <v>296344.58</v>
      </c>
      <c r="R228" s="63">
        <v>296344.58</v>
      </c>
      <c r="S228" s="63">
        <v>296344.58</v>
      </c>
      <c r="T228" s="63">
        <v>296344.58</v>
      </c>
      <c r="U228" s="63"/>
      <c r="V228" s="63">
        <f t="shared" si="211"/>
        <v>296344.58</v>
      </c>
      <c r="W228" s="69"/>
      <c r="X228" s="68"/>
      <c r="Y228" s="82">
        <f t="shared" si="224"/>
        <v>296344.58</v>
      </c>
      <c r="Z228" s="325">
        <f t="shared" si="224"/>
        <v>0</v>
      </c>
      <c r="AA228" s="325">
        <f t="shared" si="224"/>
        <v>0</v>
      </c>
      <c r="AB228" s="326">
        <f t="shared" si="212"/>
        <v>0</v>
      </c>
      <c r="AC228" s="312">
        <f t="shared" si="213"/>
        <v>0</v>
      </c>
      <c r="AD228" s="325">
        <f t="shared" si="164"/>
        <v>0</v>
      </c>
      <c r="AE228" s="329">
        <f t="shared" si="219"/>
        <v>0</v>
      </c>
      <c r="AF228" s="326">
        <f t="shared" si="220"/>
        <v>0</v>
      </c>
      <c r="AG228" s="174">
        <f t="shared" si="175"/>
        <v>0</v>
      </c>
      <c r="AH228" s="312">
        <f t="shared" si="214"/>
        <v>0</v>
      </c>
      <c r="AI228" s="324">
        <f t="shared" si="223"/>
        <v>296344.58</v>
      </c>
      <c r="AJ228" s="325">
        <f t="shared" si="223"/>
        <v>0</v>
      </c>
      <c r="AK228" s="325">
        <f t="shared" si="223"/>
        <v>0</v>
      </c>
      <c r="AL228" s="326">
        <f t="shared" si="215"/>
        <v>0</v>
      </c>
      <c r="AM228" s="312">
        <f t="shared" si="216"/>
        <v>0</v>
      </c>
      <c r="AN228" s="325">
        <f t="shared" si="221"/>
        <v>0</v>
      </c>
      <c r="AO228" s="325">
        <f t="shared" si="222"/>
        <v>0</v>
      </c>
      <c r="AP228" s="325">
        <f t="shared" si="217"/>
        <v>0</v>
      </c>
      <c r="AQ228" s="174">
        <f t="shared" si="176"/>
        <v>0</v>
      </c>
      <c r="AR228" s="312">
        <f t="shared" si="218"/>
        <v>0</v>
      </c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N228" s="276"/>
    </row>
    <row r="229" spans="1:66" s="11" customFormat="1" ht="12" customHeight="1">
      <c r="A229" s="114">
        <v>15100181</v>
      </c>
      <c r="B229" s="74" t="str">
        <f t="shared" si="174"/>
        <v>15100181</v>
      </c>
      <c r="C229" s="62" t="s">
        <v>473</v>
      </c>
      <c r="D229" s="78" t="s">
        <v>1724</v>
      </c>
      <c r="E229" s="78"/>
      <c r="F229" s="62"/>
      <c r="G229" s="78"/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63"/>
      <c r="V229" s="63">
        <f t="shared" si="211"/>
        <v>0</v>
      </c>
      <c r="W229" s="69"/>
      <c r="X229" s="68"/>
      <c r="Y229" s="82">
        <f t="shared" si="224"/>
        <v>0</v>
      </c>
      <c r="Z229" s="325">
        <f t="shared" si="224"/>
        <v>0</v>
      </c>
      <c r="AA229" s="325">
        <f t="shared" si="224"/>
        <v>0</v>
      </c>
      <c r="AB229" s="326">
        <f t="shared" si="212"/>
        <v>0</v>
      </c>
      <c r="AC229" s="312">
        <f t="shared" si="213"/>
        <v>0</v>
      </c>
      <c r="AD229" s="325">
        <f t="shared" si="164"/>
        <v>0</v>
      </c>
      <c r="AE229" s="329">
        <f t="shared" si="219"/>
        <v>0</v>
      </c>
      <c r="AF229" s="326">
        <f t="shared" si="220"/>
        <v>0</v>
      </c>
      <c r="AG229" s="174">
        <f t="shared" si="175"/>
        <v>0</v>
      </c>
      <c r="AH229" s="312">
        <f t="shared" si="214"/>
        <v>0</v>
      </c>
      <c r="AI229" s="324">
        <f t="shared" si="223"/>
        <v>0</v>
      </c>
      <c r="AJ229" s="325">
        <f t="shared" si="223"/>
        <v>0</v>
      </c>
      <c r="AK229" s="325">
        <f t="shared" si="223"/>
        <v>0</v>
      </c>
      <c r="AL229" s="326">
        <f t="shared" si="215"/>
        <v>0</v>
      </c>
      <c r="AM229" s="312">
        <f t="shared" si="216"/>
        <v>0</v>
      </c>
      <c r="AN229" s="325">
        <f t="shared" si="221"/>
        <v>0</v>
      </c>
      <c r="AO229" s="325">
        <f t="shared" si="222"/>
        <v>0</v>
      </c>
      <c r="AP229" s="325">
        <f t="shared" si="217"/>
        <v>0</v>
      </c>
      <c r="AQ229" s="174">
        <f t="shared" si="176"/>
        <v>0</v>
      </c>
      <c r="AR229" s="312">
        <f t="shared" si="218"/>
        <v>0</v>
      </c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N229" s="278"/>
    </row>
    <row r="230" spans="1:66" s="11" customFormat="1" ht="12" customHeight="1">
      <c r="A230" s="114">
        <v>15100211</v>
      </c>
      <c r="B230" s="74" t="str">
        <f t="shared" si="174"/>
        <v>15100211</v>
      </c>
      <c r="C230" s="62" t="s">
        <v>52</v>
      </c>
      <c r="D230" s="78" t="s">
        <v>1724</v>
      </c>
      <c r="E230" s="78"/>
      <c r="F230" s="62"/>
      <c r="G230" s="78"/>
      <c r="H230" s="63">
        <v>15062.35</v>
      </c>
      <c r="I230" s="63">
        <v>-394209.07</v>
      </c>
      <c r="J230" s="63">
        <v>-381795.44</v>
      </c>
      <c r="K230" s="63">
        <v>-565400.93000000005</v>
      </c>
      <c r="L230" s="63">
        <v>-767850.6</v>
      </c>
      <c r="M230" s="63">
        <v>-585449.77</v>
      </c>
      <c r="N230" s="63">
        <v>-497645.42</v>
      </c>
      <c r="O230" s="63">
        <v>-1121988.02</v>
      </c>
      <c r="P230" s="63">
        <v>-584743.30000000005</v>
      </c>
      <c r="Q230" s="63">
        <v>-396797.64</v>
      </c>
      <c r="R230" s="63">
        <v>-668862.34</v>
      </c>
      <c r="S230" s="63">
        <v>-975911.93</v>
      </c>
      <c r="T230" s="63">
        <v>-632358.16</v>
      </c>
      <c r="U230" s="63"/>
      <c r="V230" s="63">
        <f t="shared" si="211"/>
        <v>-604108.53041666665</v>
      </c>
      <c r="W230" s="69"/>
      <c r="X230" s="68"/>
      <c r="Y230" s="82">
        <f t="shared" si="224"/>
        <v>-632358.16</v>
      </c>
      <c r="Z230" s="325">
        <f t="shared" si="224"/>
        <v>0</v>
      </c>
      <c r="AA230" s="325">
        <f t="shared" si="224"/>
        <v>0</v>
      </c>
      <c r="AB230" s="326">
        <f t="shared" si="212"/>
        <v>0</v>
      </c>
      <c r="AC230" s="312">
        <f t="shared" si="213"/>
        <v>0</v>
      </c>
      <c r="AD230" s="325">
        <f t="shared" si="164"/>
        <v>0</v>
      </c>
      <c r="AE230" s="329">
        <f t="shared" si="219"/>
        <v>0</v>
      </c>
      <c r="AF230" s="326">
        <f t="shared" si="220"/>
        <v>0</v>
      </c>
      <c r="AG230" s="174">
        <f t="shared" si="175"/>
        <v>0</v>
      </c>
      <c r="AH230" s="312">
        <f t="shared" si="214"/>
        <v>0</v>
      </c>
      <c r="AI230" s="324">
        <f t="shared" si="223"/>
        <v>-604108.53041666665</v>
      </c>
      <c r="AJ230" s="325">
        <f t="shared" si="223"/>
        <v>0</v>
      </c>
      <c r="AK230" s="325">
        <f t="shared" si="223"/>
        <v>0</v>
      </c>
      <c r="AL230" s="326">
        <f t="shared" si="215"/>
        <v>0</v>
      </c>
      <c r="AM230" s="312">
        <f t="shared" si="216"/>
        <v>0</v>
      </c>
      <c r="AN230" s="325">
        <f t="shared" si="221"/>
        <v>0</v>
      </c>
      <c r="AO230" s="325">
        <f t="shared" si="222"/>
        <v>0</v>
      </c>
      <c r="AP230" s="325">
        <f t="shared" si="217"/>
        <v>0</v>
      </c>
      <c r="AQ230" s="174">
        <f t="shared" si="176"/>
        <v>0</v>
      </c>
      <c r="AR230" s="312">
        <f t="shared" si="218"/>
        <v>0</v>
      </c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N230" s="276"/>
    </row>
    <row r="231" spans="1:66" s="11" customFormat="1" ht="12" customHeight="1">
      <c r="A231" s="114">
        <v>15100221</v>
      </c>
      <c r="B231" s="74" t="str">
        <f t="shared" si="174"/>
        <v>15100221</v>
      </c>
      <c r="C231" s="62" t="s">
        <v>465</v>
      </c>
      <c r="D231" s="78" t="s">
        <v>1724</v>
      </c>
      <c r="E231" s="78"/>
      <c r="F231" s="62"/>
      <c r="G231" s="78"/>
      <c r="H231" s="63">
        <v>1777959.95</v>
      </c>
      <c r="I231" s="63">
        <v>1921279.32</v>
      </c>
      <c r="J231" s="63">
        <v>1662826.71</v>
      </c>
      <c r="K231" s="63">
        <v>1573763.07</v>
      </c>
      <c r="L231" s="63">
        <v>1598361.61</v>
      </c>
      <c r="M231" s="63">
        <v>2323954.98</v>
      </c>
      <c r="N231" s="63">
        <v>2495741.2000000002</v>
      </c>
      <c r="O231" s="63">
        <v>1883726.92</v>
      </c>
      <c r="P231" s="63">
        <v>2065043.26</v>
      </c>
      <c r="Q231" s="63">
        <v>2585325.0299999998</v>
      </c>
      <c r="R231" s="63">
        <v>1970218.25</v>
      </c>
      <c r="S231" s="63">
        <v>2256394.98</v>
      </c>
      <c r="T231" s="63">
        <v>4055360.39</v>
      </c>
      <c r="U231" s="63"/>
      <c r="V231" s="63">
        <f t="shared" si="211"/>
        <v>2104441.2916666665</v>
      </c>
      <c r="W231" s="69"/>
      <c r="X231" s="68"/>
      <c r="Y231" s="82">
        <f t="shared" si="224"/>
        <v>4055360.39</v>
      </c>
      <c r="Z231" s="325">
        <f t="shared" si="224"/>
        <v>0</v>
      </c>
      <c r="AA231" s="325">
        <f t="shared" si="224"/>
        <v>0</v>
      </c>
      <c r="AB231" s="326">
        <f t="shared" si="212"/>
        <v>0</v>
      </c>
      <c r="AC231" s="312">
        <f t="shared" si="213"/>
        <v>0</v>
      </c>
      <c r="AD231" s="325">
        <f t="shared" ref="AD231:AD297" si="225">IF($D231=AD$5,$T231,IF($D231=AD$4, $T231*$AK$1,0))</f>
        <v>0</v>
      </c>
      <c r="AE231" s="329">
        <f t="shared" si="219"/>
        <v>0</v>
      </c>
      <c r="AF231" s="326">
        <f t="shared" si="220"/>
        <v>0</v>
      </c>
      <c r="AG231" s="174">
        <f t="shared" si="175"/>
        <v>0</v>
      </c>
      <c r="AH231" s="312">
        <f t="shared" si="214"/>
        <v>0</v>
      </c>
      <c r="AI231" s="324">
        <f t="shared" si="223"/>
        <v>2104441.2916666665</v>
      </c>
      <c r="AJ231" s="325">
        <f t="shared" si="223"/>
        <v>0</v>
      </c>
      <c r="AK231" s="325">
        <f t="shared" si="223"/>
        <v>0</v>
      </c>
      <c r="AL231" s="326">
        <f t="shared" si="215"/>
        <v>0</v>
      </c>
      <c r="AM231" s="312">
        <f t="shared" si="216"/>
        <v>0</v>
      </c>
      <c r="AN231" s="325">
        <f t="shared" si="221"/>
        <v>0</v>
      </c>
      <c r="AO231" s="325">
        <f t="shared" si="222"/>
        <v>0</v>
      </c>
      <c r="AP231" s="325">
        <f t="shared" si="217"/>
        <v>0</v>
      </c>
      <c r="AQ231" s="174">
        <f t="shared" si="176"/>
        <v>0</v>
      </c>
      <c r="AR231" s="312">
        <f t="shared" si="218"/>
        <v>0</v>
      </c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N231" s="276"/>
    </row>
    <row r="232" spans="1:66" s="11" customFormat="1" ht="12" customHeight="1">
      <c r="A232" s="114">
        <v>15100271</v>
      </c>
      <c r="B232" s="74" t="str">
        <f t="shared" si="174"/>
        <v>15100271</v>
      </c>
      <c r="C232" s="62" t="s">
        <v>873</v>
      </c>
      <c r="D232" s="78" t="s">
        <v>1724</v>
      </c>
      <c r="E232" s="78"/>
      <c r="F232" s="62"/>
      <c r="G232" s="78"/>
      <c r="H232" s="63">
        <v>2391658.42</v>
      </c>
      <c r="I232" s="63">
        <v>2391523.34</v>
      </c>
      <c r="J232" s="63">
        <v>2391523.34</v>
      </c>
      <c r="K232" s="63">
        <v>2391206.3199999998</v>
      </c>
      <c r="L232" s="63">
        <v>2391206.3199999998</v>
      </c>
      <c r="M232" s="63">
        <v>2391206.3199999998</v>
      </c>
      <c r="N232" s="63">
        <v>2390663.2599999998</v>
      </c>
      <c r="O232" s="63">
        <v>2390434.46</v>
      </c>
      <c r="P232" s="63">
        <v>2383972.86</v>
      </c>
      <c r="Q232" s="63">
        <v>2383972.86</v>
      </c>
      <c r="R232" s="63">
        <v>2374738.06</v>
      </c>
      <c r="S232" s="63">
        <v>2371099.27</v>
      </c>
      <c r="T232" s="63">
        <v>2855878.05</v>
      </c>
      <c r="U232" s="63"/>
      <c r="V232" s="63">
        <f t="shared" si="211"/>
        <v>2406276.2204166665</v>
      </c>
      <c r="W232" s="69"/>
      <c r="X232" s="68"/>
      <c r="Y232" s="82">
        <f t="shared" si="224"/>
        <v>2855878.05</v>
      </c>
      <c r="Z232" s="325">
        <f t="shared" si="224"/>
        <v>0</v>
      </c>
      <c r="AA232" s="325">
        <f t="shared" si="224"/>
        <v>0</v>
      </c>
      <c r="AB232" s="326">
        <f t="shared" si="212"/>
        <v>0</v>
      </c>
      <c r="AC232" s="312">
        <f t="shared" si="213"/>
        <v>0</v>
      </c>
      <c r="AD232" s="325">
        <f t="shared" si="225"/>
        <v>0</v>
      </c>
      <c r="AE232" s="329">
        <f t="shared" si="219"/>
        <v>0</v>
      </c>
      <c r="AF232" s="326">
        <f t="shared" si="220"/>
        <v>0</v>
      </c>
      <c r="AG232" s="174">
        <f t="shared" si="175"/>
        <v>0</v>
      </c>
      <c r="AH232" s="312">
        <f t="shared" si="214"/>
        <v>0</v>
      </c>
      <c r="AI232" s="324">
        <f t="shared" si="223"/>
        <v>2406276.2204166665</v>
      </c>
      <c r="AJ232" s="325">
        <f t="shared" si="223"/>
        <v>0</v>
      </c>
      <c r="AK232" s="325">
        <f t="shared" si="223"/>
        <v>0</v>
      </c>
      <c r="AL232" s="326">
        <f t="shared" si="215"/>
        <v>0</v>
      </c>
      <c r="AM232" s="312">
        <f t="shared" si="216"/>
        <v>0</v>
      </c>
      <c r="AN232" s="325">
        <f t="shared" si="221"/>
        <v>0</v>
      </c>
      <c r="AO232" s="325">
        <f t="shared" si="222"/>
        <v>0</v>
      </c>
      <c r="AP232" s="325">
        <f t="shared" si="217"/>
        <v>0</v>
      </c>
      <c r="AQ232" s="174">
        <f t="shared" si="176"/>
        <v>0</v>
      </c>
      <c r="AR232" s="312">
        <f t="shared" si="218"/>
        <v>0</v>
      </c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N232" s="276"/>
    </row>
    <row r="233" spans="1:66" s="11" customFormat="1" ht="12" customHeight="1">
      <c r="A233" s="119">
        <v>15100291</v>
      </c>
      <c r="B233" s="146" t="str">
        <f t="shared" si="174"/>
        <v>15100291</v>
      </c>
      <c r="C233" s="62" t="s">
        <v>1154</v>
      </c>
      <c r="D233" s="78" t="s">
        <v>1724</v>
      </c>
      <c r="E233" s="78"/>
      <c r="F233" s="62"/>
      <c r="G233" s="78"/>
      <c r="H233" s="63">
        <v>294491.81</v>
      </c>
      <c r="I233" s="63">
        <v>294491.81</v>
      </c>
      <c r="J233" s="63">
        <v>294491.81</v>
      </c>
      <c r="K233" s="63">
        <v>294491.81</v>
      </c>
      <c r="L233" s="63">
        <v>383796.97</v>
      </c>
      <c r="M233" s="63">
        <v>578297.96</v>
      </c>
      <c r="N233" s="63">
        <v>665810.18000000005</v>
      </c>
      <c r="O233" s="63">
        <v>665810.18000000005</v>
      </c>
      <c r="P233" s="63">
        <v>665810.18000000005</v>
      </c>
      <c r="Q233" s="63">
        <v>665810.18000000005</v>
      </c>
      <c r="R233" s="63">
        <v>665810.18000000005</v>
      </c>
      <c r="S233" s="63">
        <v>665810.18000000005</v>
      </c>
      <c r="T233" s="63">
        <v>319161.65999999997</v>
      </c>
      <c r="U233" s="63"/>
      <c r="V233" s="63">
        <f t="shared" si="211"/>
        <v>512271.51458333334</v>
      </c>
      <c r="W233" s="69"/>
      <c r="X233" s="68"/>
      <c r="Y233" s="82">
        <f t="shared" si="224"/>
        <v>319161.65999999997</v>
      </c>
      <c r="Z233" s="325">
        <f t="shared" si="224"/>
        <v>0</v>
      </c>
      <c r="AA233" s="325">
        <f t="shared" si="224"/>
        <v>0</v>
      </c>
      <c r="AB233" s="326">
        <f t="shared" si="212"/>
        <v>0</v>
      </c>
      <c r="AC233" s="312">
        <f t="shared" si="213"/>
        <v>0</v>
      </c>
      <c r="AD233" s="325">
        <f t="shared" si="225"/>
        <v>0</v>
      </c>
      <c r="AE233" s="329">
        <f t="shared" si="219"/>
        <v>0</v>
      </c>
      <c r="AF233" s="326">
        <f t="shared" si="220"/>
        <v>0</v>
      </c>
      <c r="AG233" s="174">
        <f t="shared" si="175"/>
        <v>0</v>
      </c>
      <c r="AH233" s="312">
        <f t="shared" si="214"/>
        <v>0</v>
      </c>
      <c r="AI233" s="324">
        <f t="shared" si="223"/>
        <v>512271.51458333334</v>
      </c>
      <c r="AJ233" s="325">
        <f t="shared" si="223"/>
        <v>0</v>
      </c>
      <c r="AK233" s="325">
        <f t="shared" si="223"/>
        <v>0</v>
      </c>
      <c r="AL233" s="326">
        <f t="shared" si="215"/>
        <v>0</v>
      </c>
      <c r="AM233" s="312">
        <f t="shared" si="216"/>
        <v>0</v>
      </c>
      <c r="AN233" s="325">
        <f t="shared" si="221"/>
        <v>0</v>
      </c>
      <c r="AO233" s="325">
        <f t="shared" si="222"/>
        <v>0</v>
      </c>
      <c r="AP233" s="325">
        <f t="shared" si="217"/>
        <v>0</v>
      </c>
      <c r="AQ233" s="174">
        <f t="shared" si="176"/>
        <v>0</v>
      </c>
      <c r="AR233" s="312">
        <f t="shared" si="218"/>
        <v>0</v>
      </c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N233" s="276"/>
    </row>
    <row r="234" spans="1:66" s="11" customFormat="1" ht="12" customHeight="1">
      <c r="A234" s="114">
        <v>15111001</v>
      </c>
      <c r="B234" s="74" t="str">
        <f t="shared" si="174"/>
        <v>15111001</v>
      </c>
      <c r="C234" s="62" t="s">
        <v>439</v>
      </c>
      <c r="D234" s="78" t="s">
        <v>1724</v>
      </c>
      <c r="E234" s="78"/>
      <c r="F234" s="62"/>
      <c r="G234" s="78"/>
      <c r="H234" s="63">
        <v>234271.63</v>
      </c>
      <c r="I234" s="63">
        <v>234271.63</v>
      </c>
      <c r="J234" s="63">
        <v>234271.63</v>
      </c>
      <c r="K234" s="63">
        <v>234271.63</v>
      </c>
      <c r="L234" s="63">
        <v>234271.63</v>
      </c>
      <c r="M234" s="63">
        <v>234271.63</v>
      </c>
      <c r="N234" s="63">
        <v>234271.63</v>
      </c>
      <c r="O234" s="63">
        <v>234271.63</v>
      </c>
      <c r="P234" s="63">
        <v>234271.63</v>
      </c>
      <c r="Q234" s="63">
        <v>234271.63</v>
      </c>
      <c r="R234" s="63">
        <v>234246.5</v>
      </c>
      <c r="S234" s="63">
        <v>234246.5</v>
      </c>
      <c r="T234" s="63">
        <v>234246.5</v>
      </c>
      <c r="U234" s="63"/>
      <c r="V234" s="63">
        <f t="shared" si="211"/>
        <v>234266.39458333328</v>
      </c>
      <c r="W234" s="69"/>
      <c r="X234" s="68"/>
      <c r="Y234" s="82">
        <f t="shared" si="224"/>
        <v>234246.5</v>
      </c>
      <c r="Z234" s="325">
        <f t="shared" si="224"/>
        <v>0</v>
      </c>
      <c r="AA234" s="325">
        <f t="shared" si="224"/>
        <v>0</v>
      </c>
      <c r="AB234" s="326">
        <f t="shared" si="212"/>
        <v>0</v>
      </c>
      <c r="AC234" s="312">
        <f t="shared" si="213"/>
        <v>0</v>
      </c>
      <c r="AD234" s="325">
        <f t="shared" si="225"/>
        <v>0</v>
      </c>
      <c r="AE234" s="329">
        <f t="shared" si="219"/>
        <v>0</v>
      </c>
      <c r="AF234" s="326">
        <f t="shared" si="220"/>
        <v>0</v>
      </c>
      <c r="AG234" s="174">
        <f t="shared" si="175"/>
        <v>0</v>
      </c>
      <c r="AH234" s="312">
        <f t="shared" si="214"/>
        <v>0</v>
      </c>
      <c r="AI234" s="324">
        <f t="shared" si="223"/>
        <v>234266.39458333328</v>
      </c>
      <c r="AJ234" s="325">
        <f t="shared" si="223"/>
        <v>0</v>
      </c>
      <c r="AK234" s="325">
        <f t="shared" si="223"/>
        <v>0</v>
      </c>
      <c r="AL234" s="326">
        <f t="shared" si="215"/>
        <v>0</v>
      </c>
      <c r="AM234" s="312">
        <f t="shared" si="216"/>
        <v>0</v>
      </c>
      <c r="AN234" s="325">
        <f t="shared" si="221"/>
        <v>0</v>
      </c>
      <c r="AO234" s="325">
        <f t="shared" si="222"/>
        <v>0</v>
      </c>
      <c r="AP234" s="325">
        <f t="shared" si="217"/>
        <v>0</v>
      </c>
      <c r="AQ234" s="174">
        <f t="shared" si="176"/>
        <v>0</v>
      </c>
      <c r="AR234" s="312">
        <f t="shared" si="218"/>
        <v>0</v>
      </c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N234" s="276"/>
    </row>
    <row r="235" spans="1:66" s="11" customFormat="1" ht="12" customHeight="1">
      <c r="A235" s="114">
        <v>15400023</v>
      </c>
      <c r="B235" s="74" t="str">
        <f t="shared" si="174"/>
        <v>15400023</v>
      </c>
      <c r="C235" s="62" t="s">
        <v>534</v>
      </c>
      <c r="D235" s="78" t="s">
        <v>1724</v>
      </c>
      <c r="E235" s="78"/>
      <c r="F235" s="62"/>
      <c r="G235" s="78"/>
      <c r="H235" s="63">
        <v>64413422.490000002</v>
      </c>
      <c r="I235" s="63">
        <v>59609077.280000001</v>
      </c>
      <c r="J235" s="63">
        <v>57164137.229999997</v>
      </c>
      <c r="K235" s="63">
        <v>63123943.950000003</v>
      </c>
      <c r="L235" s="63">
        <v>59626846.439999998</v>
      </c>
      <c r="M235" s="63">
        <v>57739343.600000001</v>
      </c>
      <c r="N235" s="63">
        <v>56221080.420000002</v>
      </c>
      <c r="O235" s="63">
        <v>56946775.380000003</v>
      </c>
      <c r="P235" s="63">
        <v>56806658.009999998</v>
      </c>
      <c r="Q235" s="63">
        <v>57527151.100000001</v>
      </c>
      <c r="R235" s="63">
        <v>54728235.719999999</v>
      </c>
      <c r="S235" s="63">
        <v>52471706.159999996</v>
      </c>
      <c r="T235" s="63">
        <v>52543258.090000004</v>
      </c>
      <c r="U235" s="63"/>
      <c r="V235" s="63">
        <f t="shared" si="211"/>
        <v>57536941.298333324</v>
      </c>
      <c r="W235" s="69"/>
      <c r="X235" s="68"/>
      <c r="Y235" s="82">
        <f t="shared" si="224"/>
        <v>52543258.090000004</v>
      </c>
      <c r="Z235" s="325">
        <f t="shared" si="224"/>
        <v>0</v>
      </c>
      <c r="AA235" s="325">
        <f t="shared" si="224"/>
        <v>0</v>
      </c>
      <c r="AB235" s="326">
        <f t="shared" si="212"/>
        <v>0</v>
      </c>
      <c r="AC235" s="312">
        <f t="shared" si="213"/>
        <v>0</v>
      </c>
      <c r="AD235" s="325">
        <f t="shared" si="225"/>
        <v>0</v>
      </c>
      <c r="AE235" s="329">
        <f t="shared" si="219"/>
        <v>0</v>
      </c>
      <c r="AF235" s="326">
        <f t="shared" si="220"/>
        <v>0</v>
      </c>
      <c r="AG235" s="174">
        <f t="shared" si="175"/>
        <v>0</v>
      </c>
      <c r="AH235" s="312">
        <f t="shared" si="214"/>
        <v>0</v>
      </c>
      <c r="AI235" s="324">
        <f t="shared" si="223"/>
        <v>57536941.298333324</v>
      </c>
      <c r="AJ235" s="325">
        <f t="shared" si="223"/>
        <v>0</v>
      </c>
      <c r="AK235" s="325">
        <f t="shared" si="223"/>
        <v>0</v>
      </c>
      <c r="AL235" s="326">
        <f t="shared" si="215"/>
        <v>0</v>
      </c>
      <c r="AM235" s="312">
        <f t="shared" si="216"/>
        <v>0</v>
      </c>
      <c r="AN235" s="325">
        <f t="shared" si="221"/>
        <v>0</v>
      </c>
      <c r="AO235" s="325">
        <f t="shared" si="222"/>
        <v>0</v>
      </c>
      <c r="AP235" s="325">
        <f t="shared" si="217"/>
        <v>0</v>
      </c>
      <c r="AQ235" s="174">
        <f t="shared" si="176"/>
        <v>0</v>
      </c>
      <c r="AR235" s="312">
        <f t="shared" si="218"/>
        <v>0</v>
      </c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N235" s="276"/>
    </row>
    <row r="236" spans="1:66" s="11" customFormat="1" ht="12" customHeight="1">
      <c r="A236" s="114">
        <v>15400031</v>
      </c>
      <c r="B236" s="74" t="str">
        <f t="shared" si="174"/>
        <v>15400031</v>
      </c>
      <c r="C236" s="62" t="s">
        <v>380</v>
      </c>
      <c r="D236" s="78" t="s">
        <v>1724</v>
      </c>
      <c r="E236" s="78"/>
      <c r="F236" s="62"/>
      <c r="G236" s="78"/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63"/>
      <c r="V236" s="63">
        <f t="shared" si="211"/>
        <v>0</v>
      </c>
      <c r="W236" s="69"/>
      <c r="X236" s="68"/>
      <c r="Y236" s="82">
        <f t="shared" si="224"/>
        <v>0</v>
      </c>
      <c r="Z236" s="325">
        <f t="shared" si="224"/>
        <v>0</v>
      </c>
      <c r="AA236" s="325">
        <f t="shared" si="224"/>
        <v>0</v>
      </c>
      <c r="AB236" s="326">
        <f t="shared" si="212"/>
        <v>0</v>
      </c>
      <c r="AC236" s="312">
        <f t="shared" si="213"/>
        <v>0</v>
      </c>
      <c r="AD236" s="325">
        <f t="shared" si="225"/>
        <v>0</v>
      </c>
      <c r="AE236" s="329">
        <f t="shared" si="219"/>
        <v>0</v>
      </c>
      <c r="AF236" s="326">
        <f t="shared" si="220"/>
        <v>0</v>
      </c>
      <c r="AG236" s="174">
        <f t="shared" si="175"/>
        <v>0</v>
      </c>
      <c r="AH236" s="312">
        <f t="shared" si="214"/>
        <v>0</v>
      </c>
      <c r="AI236" s="324">
        <f t="shared" si="223"/>
        <v>0</v>
      </c>
      <c r="AJ236" s="325">
        <f t="shared" si="223"/>
        <v>0</v>
      </c>
      <c r="AK236" s="325">
        <f t="shared" si="223"/>
        <v>0</v>
      </c>
      <c r="AL236" s="326">
        <f t="shared" si="215"/>
        <v>0</v>
      </c>
      <c r="AM236" s="312">
        <f t="shared" si="216"/>
        <v>0</v>
      </c>
      <c r="AN236" s="325">
        <f t="shared" si="221"/>
        <v>0</v>
      </c>
      <c r="AO236" s="325">
        <f t="shared" si="222"/>
        <v>0</v>
      </c>
      <c r="AP236" s="325">
        <f t="shared" si="217"/>
        <v>0</v>
      </c>
      <c r="AQ236" s="174">
        <f t="shared" si="176"/>
        <v>0</v>
      </c>
      <c r="AR236" s="312">
        <f t="shared" si="218"/>
        <v>0</v>
      </c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N236" s="276"/>
    </row>
    <row r="237" spans="1:66" s="11" customFormat="1" ht="12" customHeight="1">
      <c r="A237" s="114">
        <v>15400033</v>
      </c>
      <c r="B237" s="74" t="str">
        <f t="shared" si="174"/>
        <v>15400033</v>
      </c>
      <c r="C237" s="62" t="s">
        <v>743</v>
      </c>
      <c r="D237" s="78" t="s">
        <v>1724</v>
      </c>
      <c r="E237" s="78"/>
      <c r="F237" s="62"/>
      <c r="G237" s="78"/>
      <c r="H237" s="63">
        <v>-61486180.759999998</v>
      </c>
      <c r="I237" s="63">
        <v>-56560643.25</v>
      </c>
      <c r="J237" s="63">
        <v>-54112447.759999998</v>
      </c>
      <c r="K237" s="63">
        <v>-59157557.149999999</v>
      </c>
      <c r="L237" s="63">
        <v>-55653948.75</v>
      </c>
      <c r="M237" s="63">
        <v>-53766445.909999996</v>
      </c>
      <c r="N237" s="63">
        <v>-52144777.329999998</v>
      </c>
      <c r="O237" s="63">
        <v>-51953622.909999996</v>
      </c>
      <c r="P237" s="63">
        <v>-51693297.840000004</v>
      </c>
      <c r="Q237" s="63">
        <v>-55164807.670000002</v>
      </c>
      <c r="R237" s="63">
        <v>-52174103.719999999</v>
      </c>
      <c r="S237" s="63">
        <v>-50108791.82</v>
      </c>
      <c r="T237" s="63">
        <v>-52649382.380000003</v>
      </c>
      <c r="U237" s="63"/>
      <c r="V237" s="63">
        <f t="shared" si="211"/>
        <v>-54129852.140000008</v>
      </c>
      <c r="W237" s="69"/>
      <c r="X237" s="68"/>
      <c r="Y237" s="82">
        <f t="shared" si="224"/>
        <v>-52649382.380000003</v>
      </c>
      <c r="Z237" s="325">
        <f t="shared" si="224"/>
        <v>0</v>
      </c>
      <c r="AA237" s="325">
        <f t="shared" si="224"/>
        <v>0</v>
      </c>
      <c r="AB237" s="326">
        <f t="shared" si="212"/>
        <v>0</v>
      </c>
      <c r="AC237" s="312">
        <f t="shared" si="213"/>
        <v>0</v>
      </c>
      <c r="AD237" s="325">
        <f t="shared" si="225"/>
        <v>0</v>
      </c>
      <c r="AE237" s="329">
        <f t="shared" si="219"/>
        <v>0</v>
      </c>
      <c r="AF237" s="326">
        <f t="shared" si="220"/>
        <v>0</v>
      </c>
      <c r="AG237" s="174">
        <f t="shared" si="175"/>
        <v>0</v>
      </c>
      <c r="AH237" s="312">
        <f t="shared" si="214"/>
        <v>0</v>
      </c>
      <c r="AI237" s="324">
        <f t="shared" si="223"/>
        <v>-54129852.140000008</v>
      </c>
      <c r="AJ237" s="325">
        <f t="shared" si="223"/>
        <v>0</v>
      </c>
      <c r="AK237" s="325">
        <f t="shared" si="223"/>
        <v>0</v>
      </c>
      <c r="AL237" s="326">
        <f t="shared" si="215"/>
        <v>0</v>
      </c>
      <c r="AM237" s="312">
        <f t="shared" si="216"/>
        <v>0</v>
      </c>
      <c r="AN237" s="325">
        <f t="shared" si="221"/>
        <v>0</v>
      </c>
      <c r="AO237" s="325">
        <f t="shared" si="222"/>
        <v>0</v>
      </c>
      <c r="AP237" s="325">
        <f t="shared" si="217"/>
        <v>0</v>
      </c>
      <c r="AQ237" s="174">
        <f t="shared" si="176"/>
        <v>0</v>
      </c>
      <c r="AR237" s="312">
        <f t="shared" si="218"/>
        <v>0</v>
      </c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N237" s="276"/>
    </row>
    <row r="238" spans="1:66" s="11" customFormat="1" ht="12" customHeight="1">
      <c r="A238" s="114">
        <v>15400041</v>
      </c>
      <c r="B238" s="74" t="str">
        <f t="shared" si="174"/>
        <v>15400041</v>
      </c>
      <c r="C238" s="62" t="s">
        <v>307</v>
      </c>
      <c r="D238" s="78" t="s">
        <v>1724</v>
      </c>
      <c r="E238" s="78"/>
      <c r="F238" s="62"/>
      <c r="G238" s="78"/>
      <c r="H238" s="63">
        <v>6544336.2999999998</v>
      </c>
      <c r="I238" s="63">
        <v>6562795.9400000004</v>
      </c>
      <c r="J238" s="63">
        <v>6626057.8899999997</v>
      </c>
      <c r="K238" s="63">
        <v>6685742.9400000004</v>
      </c>
      <c r="L238" s="63">
        <v>6671438.3099999996</v>
      </c>
      <c r="M238" s="63">
        <v>6695002.6600000001</v>
      </c>
      <c r="N238" s="63">
        <v>6757617.6399999997</v>
      </c>
      <c r="O238" s="63">
        <v>6765751.5</v>
      </c>
      <c r="P238" s="63">
        <v>6717407.5300000003</v>
      </c>
      <c r="Q238" s="63">
        <v>6820182.9800000004</v>
      </c>
      <c r="R238" s="63">
        <v>6866855.2000000002</v>
      </c>
      <c r="S238" s="63">
        <v>6931479.2800000003</v>
      </c>
      <c r="T238" s="63">
        <v>6982963.3200000003</v>
      </c>
      <c r="U238" s="63"/>
      <c r="V238" s="63">
        <f t="shared" si="211"/>
        <v>6738665.1400000006</v>
      </c>
      <c r="W238" s="69"/>
      <c r="X238" s="68"/>
      <c r="Y238" s="82">
        <f t="shared" si="224"/>
        <v>6982963.3200000003</v>
      </c>
      <c r="Z238" s="325">
        <f t="shared" si="224"/>
        <v>0</v>
      </c>
      <c r="AA238" s="325">
        <f t="shared" si="224"/>
        <v>0</v>
      </c>
      <c r="AB238" s="326">
        <f t="shared" si="212"/>
        <v>0</v>
      </c>
      <c r="AC238" s="312">
        <f t="shared" si="213"/>
        <v>0</v>
      </c>
      <c r="AD238" s="325">
        <f t="shared" si="225"/>
        <v>0</v>
      </c>
      <c r="AE238" s="329">
        <f t="shared" si="219"/>
        <v>0</v>
      </c>
      <c r="AF238" s="326">
        <f t="shared" si="220"/>
        <v>0</v>
      </c>
      <c r="AG238" s="174">
        <f t="shared" si="175"/>
        <v>0</v>
      </c>
      <c r="AH238" s="312">
        <f t="shared" si="214"/>
        <v>0</v>
      </c>
      <c r="AI238" s="324">
        <f t="shared" si="223"/>
        <v>6738665.1400000006</v>
      </c>
      <c r="AJ238" s="325">
        <f t="shared" si="223"/>
        <v>0</v>
      </c>
      <c r="AK238" s="325">
        <f t="shared" si="223"/>
        <v>0</v>
      </c>
      <c r="AL238" s="326">
        <f t="shared" si="215"/>
        <v>0</v>
      </c>
      <c r="AM238" s="312">
        <f t="shared" si="216"/>
        <v>0</v>
      </c>
      <c r="AN238" s="325">
        <f t="shared" si="221"/>
        <v>0</v>
      </c>
      <c r="AO238" s="325">
        <f t="shared" si="222"/>
        <v>0</v>
      </c>
      <c r="AP238" s="325">
        <f t="shared" si="217"/>
        <v>0</v>
      </c>
      <c r="AQ238" s="174">
        <f t="shared" si="176"/>
        <v>0</v>
      </c>
      <c r="AR238" s="312">
        <f t="shared" si="218"/>
        <v>0</v>
      </c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N238" s="276"/>
    </row>
    <row r="239" spans="1:66" s="11" customFormat="1" ht="12" customHeight="1">
      <c r="A239" s="114">
        <v>15400061</v>
      </c>
      <c r="B239" s="74" t="str">
        <f t="shared" si="174"/>
        <v>15400061</v>
      </c>
      <c r="C239" s="62" t="s">
        <v>15</v>
      </c>
      <c r="D239" s="78" t="s">
        <v>1724</v>
      </c>
      <c r="E239" s="78"/>
      <c r="F239" s="62"/>
      <c r="G239" s="78"/>
      <c r="H239" s="63">
        <v>19380876.550000001</v>
      </c>
      <c r="I239" s="63">
        <v>19393176.93</v>
      </c>
      <c r="J239" s="63">
        <v>19519187.710000001</v>
      </c>
      <c r="K239" s="63">
        <v>19656994.199999999</v>
      </c>
      <c r="L239" s="63">
        <v>20216169.07</v>
      </c>
      <c r="M239" s="63">
        <v>19946493.109999999</v>
      </c>
      <c r="N239" s="63">
        <v>18514258.43</v>
      </c>
      <c r="O239" s="63">
        <v>18547974.390000001</v>
      </c>
      <c r="P239" s="63">
        <v>18762702.5</v>
      </c>
      <c r="Q239" s="63">
        <v>18822149.27</v>
      </c>
      <c r="R239" s="63">
        <v>18964863.399999999</v>
      </c>
      <c r="S239" s="63">
        <v>24935017.890000001</v>
      </c>
      <c r="T239" s="63">
        <v>25064651.129999999</v>
      </c>
      <c r="U239" s="63"/>
      <c r="V239" s="63">
        <f t="shared" si="211"/>
        <v>19958479.228333332</v>
      </c>
      <c r="W239" s="69"/>
      <c r="X239" s="68"/>
      <c r="Y239" s="82">
        <f t="shared" si="224"/>
        <v>25064651.129999999</v>
      </c>
      <c r="Z239" s="325">
        <f t="shared" si="224"/>
        <v>0</v>
      </c>
      <c r="AA239" s="325">
        <f t="shared" si="224"/>
        <v>0</v>
      </c>
      <c r="AB239" s="326">
        <f t="shared" si="212"/>
        <v>0</v>
      </c>
      <c r="AC239" s="312">
        <f t="shared" si="213"/>
        <v>0</v>
      </c>
      <c r="AD239" s="325">
        <f t="shared" si="225"/>
        <v>0</v>
      </c>
      <c r="AE239" s="329">
        <f t="shared" si="219"/>
        <v>0</v>
      </c>
      <c r="AF239" s="326">
        <f t="shared" si="220"/>
        <v>0</v>
      </c>
      <c r="AG239" s="174">
        <f t="shared" si="175"/>
        <v>0</v>
      </c>
      <c r="AH239" s="312">
        <f t="shared" si="214"/>
        <v>0</v>
      </c>
      <c r="AI239" s="324">
        <f t="shared" si="223"/>
        <v>19958479.228333332</v>
      </c>
      <c r="AJ239" s="325">
        <f t="shared" si="223"/>
        <v>0</v>
      </c>
      <c r="AK239" s="325">
        <f t="shared" si="223"/>
        <v>0</v>
      </c>
      <c r="AL239" s="326">
        <f t="shared" si="215"/>
        <v>0</v>
      </c>
      <c r="AM239" s="312">
        <f t="shared" si="216"/>
        <v>0</v>
      </c>
      <c r="AN239" s="325">
        <f t="shared" si="221"/>
        <v>0</v>
      </c>
      <c r="AO239" s="325">
        <f t="shared" si="222"/>
        <v>0</v>
      </c>
      <c r="AP239" s="325">
        <f t="shared" si="217"/>
        <v>0</v>
      </c>
      <c r="AQ239" s="174">
        <f t="shared" si="176"/>
        <v>0</v>
      </c>
      <c r="AR239" s="312">
        <f t="shared" si="218"/>
        <v>0</v>
      </c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N239" s="276"/>
    </row>
    <row r="240" spans="1:66" s="11" customFormat="1" ht="12" customHeight="1">
      <c r="A240" s="114">
        <v>15400091</v>
      </c>
      <c r="B240" s="74" t="s">
        <v>1560</v>
      </c>
      <c r="C240" s="62" t="s">
        <v>1444</v>
      </c>
      <c r="D240" s="78" t="s">
        <v>1724</v>
      </c>
      <c r="E240" s="78"/>
      <c r="F240" s="140">
        <v>43191</v>
      </c>
      <c r="G240" s="78"/>
      <c r="H240" s="63">
        <v>169145.54</v>
      </c>
      <c r="I240" s="63">
        <v>169145.54</v>
      </c>
      <c r="J240" s="63">
        <v>169145.54</v>
      </c>
      <c r="K240" s="63">
        <v>169145.54</v>
      </c>
      <c r="L240" s="63">
        <v>169145.54</v>
      </c>
      <c r="M240" s="63">
        <v>169145.54</v>
      </c>
      <c r="N240" s="63">
        <v>169145.54</v>
      </c>
      <c r="O240" s="63">
        <v>169145.54</v>
      </c>
      <c r="P240" s="63">
        <v>169145.54</v>
      </c>
      <c r="Q240" s="63">
        <v>169145.54</v>
      </c>
      <c r="R240" s="63">
        <v>169145.54</v>
      </c>
      <c r="S240" s="63">
        <v>169145.54</v>
      </c>
      <c r="T240" s="63">
        <v>169145.54</v>
      </c>
      <c r="U240" s="63"/>
      <c r="V240" s="63">
        <f t="shared" si="211"/>
        <v>169145.54</v>
      </c>
      <c r="W240" s="69"/>
      <c r="X240" s="68"/>
      <c r="Y240" s="82">
        <f t="shared" si="224"/>
        <v>169145.54</v>
      </c>
      <c r="Z240" s="325">
        <f t="shared" si="224"/>
        <v>0</v>
      </c>
      <c r="AA240" s="325">
        <f t="shared" si="224"/>
        <v>0</v>
      </c>
      <c r="AB240" s="326">
        <f t="shared" si="212"/>
        <v>0</v>
      </c>
      <c r="AC240" s="312">
        <f t="shared" si="213"/>
        <v>0</v>
      </c>
      <c r="AD240" s="325">
        <f t="shared" si="225"/>
        <v>0</v>
      </c>
      <c r="AE240" s="329">
        <f t="shared" si="219"/>
        <v>0</v>
      </c>
      <c r="AF240" s="326">
        <f t="shared" si="220"/>
        <v>0</v>
      </c>
      <c r="AG240" s="174">
        <f t="shared" si="175"/>
        <v>0</v>
      </c>
      <c r="AH240" s="312">
        <f t="shared" si="214"/>
        <v>0</v>
      </c>
      <c r="AI240" s="324">
        <f t="shared" si="223"/>
        <v>169145.54</v>
      </c>
      <c r="AJ240" s="325">
        <f t="shared" si="223"/>
        <v>0</v>
      </c>
      <c r="AK240" s="325">
        <f t="shared" si="223"/>
        <v>0</v>
      </c>
      <c r="AL240" s="326">
        <f t="shared" si="215"/>
        <v>0</v>
      </c>
      <c r="AM240" s="312">
        <f t="shared" si="216"/>
        <v>0</v>
      </c>
      <c r="AN240" s="325">
        <f t="shared" si="221"/>
        <v>0</v>
      </c>
      <c r="AO240" s="325">
        <f t="shared" si="222"/>
        <v>0</v>
      </c>
      <c r="AP240" s="325">
        <f t="shared" si="217"/>
        <v>0</v>
      </c>
      <c r="AQ240" s="174"/>
      <c r="AR240" s="312">
        <f t="shared" si="218"/>
        <v>0</v>
      </c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 s="4"/>
      <c r="BH240" s="4"/>
      <c r="BI240" s="4"/>
      <c r="BJ240" s="4"/>
      <c r="BK240" s="4"/>
      <c r="BL240" s="4"/>
      <c r="BN240" s="276"/>
    </row>
    <row r="241" spans="1:66" s="11" customFormat="1" ht="12" customHeight="1">
      <c r="A241" s="114">
        <v>15400101</v>
      </c>
      <c r="B241" s="74" t="str">
        <f t="shared" si="174"/>
        <v>15400101</v>
      </c>
      <c r="C241" s="62" t="s">
        <v>180</v>
      </c>
      <c r="D241" s="78" t="s">
        <v>1724</v>
      </c>
      <c r="E241" s="78"/>
      <c r="F241" s="62"/>
      <c r="G241" s="78"/>
      <c r="H241" s="63">
        <v>55856600.5</v>
      </c>
      <c r="I241" s="63">
        <v>55657941.840000004</v>
      </c>
      <c r="J241" s="63">
        <v>56704107.759999998</v>
      </c>
      <c r="K241" s="63">
        <v>57819887.140000001</v>
      </c>
      <c r="L241" s="63">
        <v>57237274.020000003</v>
      </c>
      <c r="M241" s="63">
        <v>58728731</v>
      </c>
      <c r="N241" s="63">
        <v>59273783.350000001</v>
      </c>
      <c r="O241" s="63">
        <v>58799452.630000003</v>
      </c>
      <c r="P241" s="63">
        <v>59165662.810000002</v>
      </c>
      <c r="Q241" s="63">
        <v>63742333.310000002</v>
      </c>
      <c r="R241" s="63">
        <v>65686062.640000001</v>
      </c>
      <c r="S241" s="63">
        <v>64608153.990000002</v>
      </c>
      <c r="T241" s="63">
        <v>67002929.859999999</v>
      </c>
      <c r="U241" s="63"/>
      <c r="V241" s="63">
        <f t="shared" si="211"/>
        <v>59904429.639166661</v>
      </c>
      <c r="W241" s="69"/>
      <c r="X241" s="68"/>
      <c r="Y241" s="82">
        <f t="shared" si="224"/>
        <v>67002929.859999999</v>
      </c>
      <c r="Z241" s="325">
        <f t="shared" si="224"/>
        <v>0</v>
      </c>
      <c r="AA241" s="325">
        <f t="shared" si="224"/>
        <v>0</v>
      </c>
      <c r="AB241" s="326">
        <f t="shared" si="212"/>
        <v>0</v>
      </c>
      <c r="AC241" s="312">
        <f t="shared" si="213"/>
        <v>0</v>
      </c>
      <c r="AD241" s="325">
        <f t="shared" si="225"/>
        <v>0</v>
      </c>
      <c r="AE241" s="329">
        <f t="shared" si="219"/>
        <v>0</v>
      </c>
      <c r="AF241" s="326">
        <f t="shared" si="220"/>
        <v>0</v>
      </c>
      <c r="AG241" s="174">
        <f t="shared" si="175"/>
        <v>0</v>
      </c>
      <c r="AH241" s="312">
        <f t="shared" si="214"/>
        <v>0</v>
      </c>
      <c r="AI241" s="324">
        <f t="shared" si="223"/>
        <v>59904429.639166661</v>
      </c>
      <c r="AJ241" s="325">
        <f t="shared" si="223"/>
        <v>0</v>
      </c>
      <c r="AK241" s="325">
        <f t="shared" si="223"/>
        <v>0</v>
      </c>
      <c r="AL241" s="326">
        <f t="shared" si="215"/>
        <v>0</v>
      </c>
      <c r="AM241" s="312">
        <f t="shared" si="216"/>
        <v>0</v>
      </c>
      <c r="AN241" s="325">
        <f t="shared" si="221"/>
        <v>0</v>
      </c>
      <c r="AO241" s="325">
        <f t="shared" si="222"/>
        <v>0</v>
      </c>
      <c r="AP241" s="325">
        <f t="shared" si="217"/>
        <v>0</v>
      </c>
      <c r="AQ241" s="174">
        <f t="shared" si="176"/>
        <v>0</v>
      </c>
      <c r="AR241" s="312">
        <f t="shared" si="218"/>
        <v>0</v>
      </c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N241" s="280"/>
    </row>
    <row r="242" spans="1:66" s="11" customFormat="1" ht="12" customHeight="1">
      <c r="A242" s="114">
        <v>15400102</v>
      </c>
      <c r="B242" s="74" t="str">
        <f t="shared" si="174"/>
        <v>15400102</v>
      </c>
      <c r="C242" s="62" t="s">
        <v>181</v>
      </c>
      <c r="D242" s="78" t="s">
        <v>1724</v>
      </c>
      <c r="E242" s="78"/>
      <c r="F242" s="62"/>
      <c r="G242" s="78"/>
      <c r="H242" s="63">
        <v>13302211.890000001</v>
      </c>
      <c r="I242" s="63">
        <v>13914887.5</v>
      </c>
      <c r="J242" s="63">
        <v>14519817.640000001</v>
      </c>
      <c r="K242" s="63">
        <v>14865682.35</v>
      </c>
      <c r="L242" s="63">
        <v>15534418.619999999</v>
      </c>
      <c r="M242" s="63">
        <v>16170671.890000001</v>
      </c>
      <c r="N242" s="63">
        <v>16450895.539999999</v>
      </c>
      <c r="O242" s="63">
        <v>16601066.560000001</v>
      </c>
      <c r="P242" s="63">
        <v>16403363.130000001</v>
      </c>
      <c r="Q242" s="63">
        <v>16551082.41</v>
      </c>
      <c r="R242" s="63">
        <v>16755114.17</v>
      </c>
      <c r="S242" s="63">
        <v>15718499.289999999</v>
      </c>
      <c r="T242" s="63">
        <v>16275698.279999999</v>
      </c>
      <c r="U242" s="63"/>
      <c r="V242" s="63">
        <f t="shared" si="211"/>
        <v>15689537.848749997</v>
      </c>
      <c r="W242" s="69"/>
      <c r="X242" s="68"/>
      <c r="Y242" s="82">
        <f t="shared" si="224"/>
        <v>16275698.279999999</v>
      </c>
      <c r="Z242" s="325">
        <f t="shared" si="224"/>
        <v>0</v>
      </c>
      <c r="AA242" s="325">
        <f t="shared" si="224"/>
        <v>0</v>
      </c>
      <c r="AB242" s="326">
        <f t="shared" si="212"/>
        <v>0</v>
      </c>
      <c r="AC242" s="312">
        <f t="shared" si="213"/>
        <v>0</v>
      </c>
      <c r="AD242" s="325">
        <f t="shared" si="225"/>
        <v>0</v>
      </c>
      <c r="AE242" s="329">
        <f t="shared" si="219"/>
        <v>0</v>
      </c>
      <c r="AF242" s="326">
        <f t="shared" si="220"/>
        <v>0</v>
      </c>
      <c r="AG242" s="174">
        <f t="shared" si="175"/>
        <v>0</v>
      </c>
      <c r="AH242" s="312">
        <f t="shared" si="214"/>
        <v>0</v>
      </c>
      <c r="AI242" s="324">
        <f t="shared" si="223"/>
        <v>15689537.848749997</v>
      </c>
      <c r="AJ242" s="325">
        <f t="shared" si="223"/>
        <v>0</v>
      </c>
      <c r="AK242" s="325">
        <f t="shared" si="223"/>
        <v>0</v>
      </c>
      <c r="AL242" s="326">
        <f t="shared" si="215"/>
        <v>0</v>
      </c>
      <c r="AM242" s="312">
        <f t="shared" si="216"/>
        <v>0</v>
      </c>
      <c r="AN242" s="325">
        <f t="shared" si="221"/>
        <v>0</v>
      </c>
      <c r="AO242" s="325">
        <f t="shared" si="222"/>
        <v>0</v>
      </c>
      <c r="AP242" s="325">
        <f t="shared" si="217"/>
        <v>0</v>
      </c>
      <c r="AQ242" s="174">
        <f t="shared" si="176"/>
        <v>0</v>
      </c>
      <c r="AR242" s="312">
        <f t="shared" si="218"/>
        <v>0</v>
      </c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N242" s="280"/>
    </row>
    <row r="243" spans="1:66" s="11" customFormat="1" ht="12" customHeight="1">
      <c r="A243" s="114">
        <v>15400103</v>
      </c>
      <c r="B243" s="74" t="str">
        <f t="shared" si="174"/>
        <v>15400103</v>
      </c>
      <c r="C243" s="62" t="s">
        <v>400</v>
      </c>
      <c r="D243" s="78" t="s">
        <v>1724</v>
      </c>
      <c r="E243" s="78"/>
      <c r="F243" s="62"/>
      <c r="G243" s="78"/>
      <c r="H243" s="63">
        <v>10135624.380000001</v>
      </c>
      <c r="I243" s="63">
        <v>10172241.75</v>
      </c>
      <c r="J243" s="63">
        <v>9993318.8000000007</v>
      </c>
      <c r="K243" s="63">
        <v>10253710.220000001</v>
      </c>
      <c r="L243" s="63">
        <v>10627143.970000001</v>
      </c>
      <c r="M243" s="63">
        <v>10894546.92</v>
      </c>
      <c r="N243" s="63">
        <v>11162514.07</v>
      </c>
      <c r="O243" s="63">
        <v>11099514.16</v>
      </c>
      <c r="P243" s="63">
        <v>11341524.880000001</v>
      </c>
      <c r="Q243" s="63">
        <v>11482812.949999999</v>
      </c>
      <c r="R243" s="63">
        <v>11371500.59</v>
      </c>
      <c r="S243" s="63">
        <v>11425302.07</v>
      </c>
      <c r="T243" s="63">
        <v>11521435.42</v>
      </c>
      <c r="U243" s="63"/>
      <c r="V243" s="63">
        <f t="shared" si="211"/>
        <v>10887721.689999999</v>
      </c>
      <c r="W243" s="69"/>
      <c r="X243" s="68"/>
      <c r="Y243" s="82">
        <f t="shared" si="224"/>
        <v>11521435.42</v>
      </c>
      <c r="Z243" s="325">
        <f t="shared" si="224"/>
        <v>0</v>
      </c>
      <c r="AA243" s="325">
        <f t="shared" si="224"/>
        <v>0</v>
      </c>
      <c r="AB243" s="326">
        <f t="shared" si="212"/>
        <v>0</v>
      </c>
      <c r="AC243" s="312">
        <f t="shared" si="213"/>
        <v>0</v>
      </c>
      <c r="AD243" s="325">
        <f t="shared" si="225"/>
        <v>0</v>
      </c>
      <c r="AE243" s="329">
        <f t="shared" si="219"/>
        <v>0</v>
      </c>
      <c r="AF243" s="326">
        <f t="shared" si="220"/>
        <v>0</v>
      </c>
      <c r="AG243" s="174">
        <f t="shared" si="175"/>
        <v>0</v>
      </c>
      <c r="AH243" s="312">
        <f t="shared" si="214"/>
        <v>0</v>
      </c>
      <c r="AI243" s="324">
        <f t="shared" si="223"/>
        <v>10887721.689999999</v>
      </c>
      <c r="AJ243" s="325">
        <f t="shared" si="223"/>
        <v>0</v>
      </c>
      <c r="AK243" s="325">
        <f t="shared" si="223"/>
        <v>0</v>
      </c>
      <c r="AL243" s="326">
        <f t="shared" si="215"/>
        <v>0</v>
      </c>
      <c r="AM243" s="312">
        <f t="shared" si="216"/>
        <v>0</v>
      </c>
      <c r="AN243" s="325">
        <f t="shared" si="221"/>
        <v>0</v>
      </c>
      <c r="AO243" s="325">
        <f t="shared" si="222"/>
        <v>0</v>
      </c>
      <c r="AP243" s="325">
        <f t="shared" si="217"/>
        <v>0</v>
      </c>
      <c r="AQ243" s="174">
        <f t="shared" si="176"/>
        <v>0</v>
      </c>
      <c r="AR243" s="312">
        <f t="shared" si="218"/>
        <v>0</v>
      </c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N243" s="280"/>
    </row>
    <row r="244" spans="1:66" s="11" customFormat="1" ht="12" customHeight="1">
      <c r="A244" s="464" t="s">
        <v>1942</v>
      </c>
      <c r="B244" s="427" t="str">
        <f t="shared" si="174"/>
        <v>15400112</v>
      </c>
      <c r="C244" s="423" t="s">
        <v>1937</v>
      </c>
      <c r="D244" s="419" t="s">
        <v>1724</v>
      </c>
      <c r="E244" s="419"/>
      <c r="F244" s="424">
        <v>44562</v>
      </c>
      <c r="G244" s="419"/>
      <c r="H244" s="420"/>
      <c r="I244" s="420">
        <v>1562536.58</v>
      </c>
      <c r="J244" s="420">
        <v>1576878.43</v>
      </c>
      <c r="K244" s="420">
        <v>1581072.36</v>
      </c>
      <c r="L244" s="420">
        <v>1589471.59</v>
      </c>
      <c r="M244" s="420">
        <v>1608304.51</v>
      </c>
      <c r="N244" s="420">
        <v>1684207.29</v>
      </c>
      <c r="O244" s="420">
        <v>1686809.65</v>
      </c>
      <c r="P244" s="420">
        <v>1696926.92</v>
      </c>
      <c r="Q244" s="420">
        <v>1744457.76</v>
      </c>
      <c r="R244" s="420">
        <v>1761124.62</v>
      </c>
      <c r="S244" s="420">
        <v>1813926.38</v>
      </c>
      <c r="T244" s="420">
        <v>1808468.48</v>
      </c>
      <c r="U244" s="420"/>
      <c r="V244" s="420">
        <f t="shared" ref="V244" si="226">(H244+T244+SUM(I244:S244)*2)/24</f>
        <v>1600829.1941666666</v>
      </c>
      <c r="W244" s="206"/>
      <c r="X244" s="219"/>
      <c r="Y244" s="82">
        <f t="shared" si="224"/>
        <v>1808468.48</v>
      </c>
      <c r="Z244" s="325">
        <f t="shared" si="224"/>
        <v>0</v>
      </c>
      <c r="AA244" s="325">
        <f t="shared" si="224"/>
        <v>0</v>
      </c>
      <c r="AB244" s="326">
        <f t="shared" ref="AB244" si="227">T244-SUM(Y244:AA244)</f>
        <v>0</v>
      </c>
      <c r="AC244" s="312">
        <f t="shared" ref="AC244" si="228">T244-SUM(Y244:AA244)-AB244</f>
        <v>0</v>
      </c>
      <c r="AD244" s="325">
        <f t="shared" si="225"/>
        <v>0</v>
      </c>
      <c r="AE244" s="329">
        <f t="shared" si="219"/>
        <v>0</v>
      </c>
      <c r="AF244" s="326">
        <f t="shared" si="220"/>
        <v>0</v>
      </c>
      <c r="AG244" s="174">
        <f t="shared" ref="AG244" si="229">SUM(AD244:AF244)</f>
        <v>0</v>
      </c>
      <c r="AH244" s="312">
        <f t="shared" ref="AH244" si="230">AG244-AB244</f>
        <v>0</v>
      </c>
      <c r="AI244" s="324">
        <f t="shared" si="223"/>
        <v>1600829.1941666666</v>
      </c>
      <c r="AJ244" s="325">
        <f t="shared" si="223"/>
        <v>0</v>
      </c>
      <c r="AK244" s="325">
        <f t="shared" si="223"/>
        <v>0</v>
      </c>
      <c r="AL244" s="326">
        <f t="shared" ref="AL244" si="231">V244-SUM(AI244:AK244)</f>
        <v>0</v>
      </c>
      <c r="AM244" s="312">
        <f t="shared" ref="AM244" si="232">V244-SUM(AI244:AK244)-AL244</f>
        <v>0</v>
      </c>
      <c r="AN244" s="325">
        <f t="shared" si="221"/>
        <v>0</v>
      </c>
      <c r="AO244" s="325">
        <f t="shared" si="222"/>
        <v>0</v>
      </c>
      <c r="AP244" s="325">
        <f t="shared" si="217"/>
        <v>0</v>
      </c>
      <c r="AQ244" s="174">
        <f t="shared" ref="AQ244" si="233">SUM(AN244:AP244)</f>
        <v>0</v>
      </c>
      <c r="AR244" s="312">
        <f t="shared" ref="AR244" si="234">AQ244-AL244</f>
        <v>0</v>
      </c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N244" s="280"/>
    </row>
    <row r="245" spans="1:66" s="11" customFormat="1" ht="12" customHeight="1">
      <c r="A245" s="114">
        <v>15400181</v>
      </c>
      <c r="B245" s="74" t="str">
        <f t="shared" si="174"/>
        <v>15400181</v>
      </c>
      <c r="C245" s="62" t="s">
        <v>855</v>
      </c>
      <c r="D245" s="78" t="s">
        <v>1724</v>
      </c>
      <c r="E245" s="78"/>
      <c r="F245" s="62"/>
      <c r="G245" s="78"/>
      <c r="H245" s="63">
        <v>3355530.39</v>
      </c>
      <c r="I245" s="63">
        <v>3396450.33</v>
      </c>
      <c r="J245" s="63">
        <v>3506090.79</v>
      </c>
      <c r="K245" s="63">
        <v>3504252.42</v>
      </c>
      <c r="L245" s="63">
        <v>3493294.8</v>
      </c>
      <c r="M245" s="63">
        <v>3547797.64</v>
      </c>
      <c r="N245" s="63">
        <v>3580448.46</v>
      </c>
      <c r="O245" s="63">
        <v>3708622.92</v>
      </c>
      <c r="P245" s="63">
        <v>4030032.84</v>
      </c>
      <c r="Q245" s="63">
        <v>4527339.59</v>
      </c>
      <c r="R245" s="63">
        <v>6616972.9100000001</v>
      </c>
      <c r="S245" s="63">
        <v>6646539.1100000003</v>
      </c>
      <c r="T245" s="63">
        <v>2564732.4</v>
      </c>
      <c r="U245" s="63"/>
      <c r="V245" s="63">
        <f t="shared" si="211"/>
        <v>4126497.7670833338</v>
      </c>
      <c r="W245" s="69"/>
      <c r="X245" s="68"/>
      <c r="Y245" s="82">
        <f t="shared" si="224"/>
        <v>2564732.4</v>
      </c>
      <c r="Z245" s="325">
        <f t="shared" si="224"/>
        <v>0</v>
      </c>
      <c r="AA245" s="325">
        <f t="shared" si="224"/>
        <v>0</v>
      </c>
      <c r="AB245" s="326">
        <f t="shared" si="212"/>
        <v>0</v>
      </c>
      <c r="AC245" s="312">
        <f t="shared" si="213"/>
        <v>0</v>
      </c>
      <c r="AD245" s="325">
        <f t="shared" si="225"/>
        <v>0</v>
      </c>
      <c r="AE245" s="329">
        <f t="shared" si="219"/>
        <v>0</v>
      </c>
      <c r="AF245" s="326">
        <f t="shared" si="220"/>
        <v>0</v>
      </c>
      <c r="AG245" s="174">
        <f t="shared" si="175"/>
        <v>0</v>
      </c>
      <c r="AH245" s="312">
        <f t="shared" si="214"/>
        <v>0</v>
      </c>
      <c r="AI245" s="324">
        <f t="shared" si="223"/>
        <v>4126497.7670833338</v>
      </c>
      <c r="AJ245" s="325">
        <f t="shared" si="223"/>
        <v>0</v>
      </c>
      <c r="AK245" s="325">
        <f t="shared" si="223"/>
        <v>0</v>
      </c>
      <c r="AL245" s="326">
        <f t="shared" si="215"/>
        <v>0</v>
      </c>
      <c r="AM245" s="312">
        <f t="shared" si="216"/>
        <v>0</v>
      </c>
      <c r="AN245" s="325">
        <f t="shared" si="221"/>
        <v>0</v>
      </c>
      <c r="AO245" s="325">
        <f t="shared" si="222"/>
        <v>0</v>
      </c>
      <c r="AP245" s="325">
        <f t="shared" si="217"/>
        <v>0</v>
      </c>
      <c r="AQ245" s="174">
        <f t="shared" si="176"/>
        <v>0</v>
      </c>
      <c r="AR245" s="312">
        <f t="shared" si="218"/>
        <v>0</v>
      </c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N245" s="276"/>
    </row>
    <row r="246" spans="1:66" s="11" customFormat="1" ht="12" customHeight="1">
      <c r="A246" s="114">
        <v>15600003</v>
      </c>
      <c r="B246" s="74" t="str">
        <f t="shared" si="174"/>
        <v>15600003</v>
      </c>
      <c r="C246" s="62" t="s">
        <v>990</v>
      </c>
      <c r="D246" s="78" t="s">
        <v>184</v>
      </c>
      <c r="E246" s="78"/>
      <c r="F246" s="62"/>
      <c r="G246" s="78"/>
      <c r="H246" s="63">
        <v>-628.25</v>
      </c>
      <c r="I246" s="63">
        <v>409677.85</v>
      </c>
      <c r="J246" s="63">
        <v>423488.47</v>
      </c>
      <c r="K246" s="63">
        <v>402958.79</v>
      </c>
      <c r="L246" s="63">
        <v>359132.04</v>
      </c>
      <c r="M246" s="63">
        <v>366152.36</v>
      </c>
      <c r="N246" s="63">
        <v>256251.92</v>
      </c>
      <c r="O246" s="63">
        <v>387046.14</v>
      </c>
      <c r="P246" s="63">
        <v>372185.41</v>
      </c>
      <c r="Q246" s="63">
        <v>360456.18</v>
      </c>
      <c r="R246" s="63">
        <v>300438.83</v>
      </c>
      <c r="S246" s="63">
        <v>303981.87</v>
      </c>
      <c r="T246" s="63">
        <v>221956.78</v>
      </c>
      <c r="U246" s="63"/>
      <c r="V246" s="63">
        <f t="shared" si="211"/>
        <v>337702.84375000006</v>
      </c>
      <c r="W246" s="69"/>
      <c r="X246" s="68"/>
      <c r="Y246" s="82">
        <f t="shared" si="224"/>
        <v>0</v>
      </c>
      <c r="Z246" s="325">
        <f t="shared" si="224"/>
        <v>0</v>
      </c>
      <c r="AA246" s="325">
        <f t="shared" si="224"/>
        <v>0</v>
      </c>
      <c r="AB246" s="326">
        <f t="shared" si="212"/>
        <v>221956.78</v>
      </c>
      <c r="AC246" s="312">
        <f t="shared" si="213"/>
        <v>0</v>
      </c>
      <c r="AD246" s="325">
        <f t="shared" si="225"/>
        <v>0</v>
      </c>
      <c r="AE246" s="329">
        <f t="shared" si="219"/>
        <v>0</v>
      </c>
      <c r="AF246" s="326">
        <f t="shared" si="220"/>
        <v>221956.78</v>
      </c>
      <c r="AG246" s="174">
        <f t="shared" si="175"/>
        <v>221956.78</v>
      </c>
      <c r="AH246" s="312">
        <f t="shared" si="214"/>
        <v>0</v>
      </c>
      <c r="AI246" s="66">
        <f t="shared" ref="AI246:AK266" si="235">IF($D246=AI$5,$V246,0)</f>
        <v>0</v>
      </c>
      <c r="AJ246" s="326">
        <f t="shared" si="235"/>
        <v>0</v>
      </c>
      <c r="AK246" s="326">
        <f t="shared" si="235"/>
        <v>0</v>
      </c>
      <c r="AL246" s="326">
        <f t="shared" si="215"/>
        <v>337702.84375000006</v>
      </c>
      <c r="AM246" s="312">
        <f t="shared" si="216"/>
        <v>0</v>
      </c>
      <c r="AN246" s="325">
        <f t="shared" si="221"/>
        <v>0</v>
      </c>
      <c r="AO246" s="325">
        <f t="shared" si="222"/>
        <v>0</v>
      </c>
      <c r="AP246" s="325">
        <f t="shared" si="217"/>
        <v>337702.84375000006</v>
      </c>
      <c r="AQ246" s="174">
        <f t="shared" si="176"/>
        <v>337702.84375000006</v>
      </c>
      <c r="AR246" s="312">
        <f t="shared" si="218"/>
        <v>0</v>
      </c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N246" s="280"/>
    </row>
    <row r="247" spans="1:66" s="11" customFormat="1" ht="12" customHeight="1">
      <c r="A247" s="114">
        <v>15810001</v>
      </c>
      <c r="B247" s="74" t="str">
        <f t="shared" si="174"/>
        <v>15810001</v>
      </c>
      <c r="C247" s="62" t="s">
        <v>1075</v>
      </c>
      <c r="D247" s="78" t="s">
        <v>1724</v>
      </c>
      <c r="E247" s="78"/>
      <c r="F247" s="62"/>
      <c r="G247" s="78"/>
      <c r="H247" s="63">
        <v>600920.1</v>
      </c>
      <c r="I247" s="63">
        <v>600920.1</v>
      </c>
      <c r="J247" s="63">
        <v>600920.1</v>
      </c>
      <c r="K247" s="63">
        <v>600920.1</v>
      </c>
      <c r="L247" s="63">
        <v>600920.1</v>
      </c>
      <c r="M247" s="63">
        <v>600920.1</v>
      </c>
      <c r="N247" s="63">
        <v>600920.1</v>
      </c>
      <c r="O247" s="63">
        <v>600920.1</v>
      </c>
      <c r="P247" s="63">
        <v>600920.1</v>
      </c>
      <c r="Q247" s="63">
        <v>881420.1</v>
      </c>
      <c r="R247" s="63">
        <v>881420.1</v>
      </c>
      <c r="S247" s="63">
        <v>731066.82</v>
      </c>
      <c r="T247" s="63">
        <v>731066.82</v>
      </c>
      <c r="U247" s="63"/>
      <c r="V247" s="63">
        <f t="shared" si="211"/>
        <v>663938.43999999994</v>
      </c>
      <c r="W247" s="69"/>
      <c r="X247" s="68"/>
      <c r="Y247" s="82">
        <f t="shared" ref="Y247:AA267" si="236">IF($D247=Y$5,$T247,0)</f>
        <v>731066.82</v>
      </c>
      <c r="Z247" s="325">
        <f t="shared" si="236"/>
        <v>0</v>
      </c>
      <c r="AA247" s="325">
        <f t="shared" si="236"/>
        <v>0</v>
      </c>
      <c r="AB247" s="326">
        <f t="shared" si="212"/>
        <v>0</v>
      </c>
      <c r="AC247" s="312">
        <f t="shared" si="213"/>
        <v>0</v>
      </c>
      <c r="AD247" s="325">
        <f t="shared" si="225"/>
        <v>0</v>
      </c>
      <c r="AE247" s="329">
        <f t="shared" si="219"/>
        <v>0</v>
      </c>
      <c r="AF247" s="326">
        <f t="shared" si="220"/>
        <v>0</v>
      </c>
      <c r="AG247" s="174">
        <f t="shared" si="175"/>
        <v>0</v>
      </c>
      <c r="AH247" s="312">
        <f t="shared" si="214"/>
        <v>0</v>
      </c>
      <c r="AI247" s="324">
        <f t="shared" si="235"/>
        <v>663938.43999999994</v>
      </c>
      <c r="AJ247" s="325">
        <f t="shared" si="235"/>
        <v>0</v>
      </c>
      <c r="AK247" s="325">
        <f t="shared" si="235"/>
        <v>0</v>
      </c>
      <c r="AL247" s="326">
        <f t="shared" si="215"/>
        <v>0</v>
      </c>
      <c r="AM247" s="312">
        <f t="shared" si="216"/>
        <v>0</v>
      </c>
      <c r="AN247" s="325">
        <f t="shared" si="221"/>
        <v>0</v>
      </c>
      <c r="AO247" s="325">
        <f t="shared" si="222"/>
        <v>0</v>
      </c>
      <c r="AP247" s="325">
        <f t="shared" si="217"/>
        <v>0</v>
      </c>
      <c r="AQ247" s="174">
        <f t="shared" si="176"/>
        <v>0</v>
      </c>
      <c r="AR247" s="312">
        <f t="shared" si="218"/>
        <v>0</v>
      </c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N247" s="280"/>
    </row>
    <row r="248" spans="1:66" s="11" customFormat="1" ht="12" customHeight="1">
      <c r="A248" s="114">
        <v>16300023</v>
      </c>
      <c r="B248" s="74" t="str">
        <f t="shared" ref="B248:B315" si="237">TEXT(A248,"##")</f>
        <v>16300023</v>
      </c>
      <c r="C248" s="62" t="s">
        <v>416</v>
      </c>
      <c r="D248" s="78" t="s">
        <v>1724</v>
      </c>
      <c r="E248" s="78"/>
      <c r="F248" s="62"/>
      <c r="G248" s="78"/>
      <c r="H248" s="63">
        <v>707189.03</v>
      </c>
      <c r="I248" s="63">
        <v>566666.63</v>
      </c>
      <c r="J248" s="63">
        <v>584837.19999999995</v>
      </c>
      <c r="K248" s="63">
        <v>891855.5</v>
      </c>
      <c r="L248" s="63">
        <v>826769.76</v>
      </c>
      <c r="M248" s="63">
        <v>770077.24</v>
      </c>
      <c r="N248" s="63">
        <v>452377.56</v>
      </c>
      <c r="O248" s="63">
        <v>283882.33</v>
      </c>
      <c r="P248" s="63">
        <v>454948.17</v>
      </c>
      <c r="Q248" s="63">
        <v>-207508.19</v>
      </c>
      <c r="R248" s="63">
        <v>-246494.03</v>
      </c>
      <c r="S248" s="63">
        <v>134703.76999999999</v>
      </c>
      <c r="T248" s="63">
        <v>-270681.40000000002</v>
      </c>
      <c r="U248" s="63"/>
      <c r="V248" s="63">
        <f t="shared" si="211"/>
        <v>394197.47958333325</v>
      </c>
      <c r="W248" s="69"/>
      <c r="X248" s="68"/>
      <c r="Y248" s="82">
        <f t="shared" si="236"/>
        <v>-270681.40000000002</v>
      </c>
      <c r="Z248" s="325">
        <f t="shared" si="236"/>
        <v>0</v>
      </c>
      <c r="AA248" s="325">
        <f t="shared" si="236"/>
        <v>0</v>
      </c>
      <c r="AB248" s="326">
        <f t="shared" si="212"/>
        <v>0</v>
      </c>
      <c r="AC248" s="312">
        <f t="shared" si="213"/>
        <v>0</v>
      </c>
      <c r="AD248" s="325">
        <f t="shared" si="225"/>
        <v>0</v>
      </c>
      <c r="AE248" s="329">
        <f t="shared" si="219"/>
        <v>0</v>
      </c>
      <c r="AF248" s="326">
        <f t="shared" si="220"/>
        <v>0</v>
      </c>
      <c r="AG248" s="174">
        <f t="shared" si="175"/>
        <v>0</v>
      </c>
      <c r="AH248" s="312">
        <f t="shared" si="214"/>
        <v>0</v>
      </c>
      <c r="AI248" s="324">
        <f t="shared" si="235"/>
        <v>394197.47958333325</v>
      </c>
      <c r="AJ248" s="325">
        <f t="shared" si="235"/>
        <v>0</v>
      </c>
      <c r="AK248" s="325">
        <f t="shared" si="235"/>
        <v>0</v>
      </c>
      <c r="AL248" s="326">
        <f t="shared" si="215"/>
        <v>0</v>
      </c>
      <c r="AM248" s="312">
        <f t="shared" si="216"/>
        <v>0</v>
      </c>
      <c r="AN248" s="325">
        <f t="shared" si="221"/>
        <v>0</v>
      </c>
      <c r="AO248" s="325">
        <f t="shared" si="222"/>
        <v>0</v>
      </c>
      <c r="AP248" s="325">
        <f t="shared" si="217"/>
        <v>0</v>
      </c>
      <c r="AQ248" s="174">
        <f t="shared" si="176"/>
        <v>0</v>
      </c>
      <c r="AR248" s="312">
        <f t="shared" si="218"/>
        <v>0</v>
      </c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N248" s="281"/>
    </row>
    <row r="249" spans="1:66" s="11" customFormat="1" ht="12" customHeight="1">
      <c r="A249" s="114">
        <v>16300063</v>
      </c>
      <c r="B249" s="74" t="str">
        <f t="shared" si="237"/>
        <v>16300063</v>
      </c>
      <c r="C249" s="62" t="s">
        <v>417</v>
      </c>
      <c r="D249" s="78" t="s">
        <v>1724</v>
      </c>
      <c r="E249" s="78"/>
      <c r="F249" s="62"/>
      <c r="G249" s="78"/>
      <c r="H249" s="63">
        <v>306933.51</v>
      </c>
      <c r="I249" s="63">
        <v>336059.5</v>
      </c>
      <c r="J249" s="63">
        <v>334849.38</v>
      </c>
      <c r="K249" s="63">
        <v>367981.06</v>
      </c>
      <c r="L249" s="63">
        <v>386696.31</v>
      </c>
      <c r="M249" s="63">
        <v>398502.35</v>
      </c>
      <c r="N249" s="63">
        <v>353240.54</v>
      </c>
      <c r="O249" s="63">
        <v>361788.45</v>
      </c>
      <c r="P249" s="63">
        <v>402828.35</v>
      </c>
      <c r="Q249" s="63">
        <v>397434.8</v>
      </c>
      <c r="R249" s="63">
        <v>403068.75</v>
      </c>
      <c r="S249" s="63">
        <v>403520.08</v>
      </c>
      <c r="T249" s="63">
        <v>427506.02</v>
      </c>
      <c r="U249" s="63"/>
      <c r="V249" s="63">
        <f t="shared" si="211"/>
        <v>376099.11125000002</v>
      </c>
      <c r="W249" s="69"/>
      <c r="X249" s="68"/>
      <c r="Y249" s="82">
        <f t="shared" si="236"/>
        <v>427506.02</v>
      </c>
      <c r="Z249" s="325">
        <f t="shared" si="236"/>
        <v>0</v>
      </c>
      <c r="AA249" s="325">
        <f t="shared" si="236"/>
        <v>0</v>
      </c>
      <c r="AB249" s="326">
        <f t="shared" si="212"/>
        <v>0</v>
      </c>
      <c r="AC249" s="312">
        <f t="shared" si="213"/>
        <v>0</v>
      </c>
      <c r="AD249" s="325">
        <f t="shared" si="225"/>
        <v>0</v>
      </c>
      <c r="AE249" s="329">
        <f t="shared" si="219"/>
        <v>0</v>
      </c>
      <c r="AF249" s="326">
        <f t="shared" si="220"/>
        <v>0</v>
      </c>
      <c r="AG249" s="174">
        <f t="shared" si="175"/>
        <v>0</v>
      </c>
      <c r="AH249" s="312">
        <f t="shared" si="214"/>
        <v>0</v>
      </c>
      <c r="AI249" s="324">
        <f t="shared" si="235"/>
        <v>376099.11125000002</v>
      </c>
      <c r="AJ249" s="325">
        <f t="shared" si="235"/>
        <v>0</v>
      </c>
      <c r="AK249" s="325">
        <f t="shared" si="235"/>
        <v>0</v>
      </c>
      <c r="AL249" s="326">
        <f t="shared" si="215"/>
        <v>0</v>
      </c>
      <c r="AM249" s="312">
        <f t="shared" si="216"/>
        <v>0</v>
      </c>
      <c r="AN249" s="325">
        <f t="shared" si="221"/>
        <v>0</v>
      </c>
      <c r="AO249" s="325">
        <f t="shared" si="222"/>
        <v>0</v>
      </c>
      <c r="AP249" s="325">
        <f t="shared" si="217"/>
        <v>0</v>
      </c>
      <c r="AQ249" s="174">
        <f t="shared" si="176"/>
        <v>0</v>
      </c>
      <c r="AR249" s="312">
        <f t="shared" si="218"/>
        <v>0</v>
      </c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N249" s="276"/>
    </row>
    <row r="250" spans="1:66" s="11" customFormat="1" ht="12" customHeight="1">
      <c r="A250" s="114">
        <v>16410002</v>
      </c>
      <c r="B250" s="74" t="str">
        <f t="shared" si="237"/>
        <v>16410002</v>
      </c>
      <c r="C250" s="62" t="s">
        <v>428</v>
      </c>
      <c r="D250" s="78" t="s">
        <v>1724</v>
      </c>
      <c r="E250" s="78"/>
      <c r="F250" s="62"/>
      <c r="G250" s="78"/>
      <c r="H250" s="63">
        <v>19239669.420000002</v>
      </c>
      <c r="I250" s="63">
        <v>17426605.449999999</v>
      </c>
      <c r="J250" s="63">
        <v>11811015.220000001</v>
      </c>
      <c r="K250" s="63">
        <v>11680523.109999999</v>
      </c>
      <c r="L250" s="63">
        <v>10841307.76</v>
      </c>
      <c r="M250" s="63">
        <v>20899590.219999999</v>
      </c>
      <c r="N250" s="63">
        <v>29913209.879999999</v>
      </c>
      <c r="O250" s="63">
        <v>30879943.23</v>
      </c>
      <c r="P250" s="63">
        <v>30236741.670000002</v>
      </c>
      <c r="Q250" s="63">
        <v>31986845.52</v>
      </c>
      <c r="R250" s="63">
        <v>31314787.440000001</v>
      </c>
      <c r="S250" s="63">
        <v>31123514.399999999</v>
      </c>
      <c r="T250" s="63">
        <v>30679984.629999999</v>
      </c>
      <c r="U250" s="63"/>
      <c r="V250" s="63">
        <f t="shared" si="211"/>
        <v>23589492.577083334</v>
      </c>
      <c r="W250" s="69"/>
      <c r="X250" s="68"/>
      <c r="Y250" s="82">
        <f t="shared" si="236"/>
        <v>30679984.629999999</v>
      </c>
      <c r="Z250" s="325">
        <f t="shared" si="236"/>
        <v>0</v>
      </c>
      <c r="AA250" s="325">
        <f t="shared" si="236"/>
        <v>0</v>
      </c>
      <c r="AB250" s="326">
        <f t="shared" si="212"/>
        <v>0</v>
      </c>
      <c r="AC250" s="312">
        <f t="shared" si="213"/>
        <v>0</v>
      </c>
      <c r="AD250" s="325">
        <f t="shared" si="225"/>
        <v>0</v>
      </c>
      <c r="AE250" s="329">
        <f t="shared" si="219"/>
        <v>0</v>
      </c>
      <c r="AF250" s="326">
        <f t="shared" si="220"/>
        <v>0</v>
      </c>
      <c r="AG250" s="174">
        <f t="shared" si="175"/>
        <v>0</v>
      </c>
      <c r="AH250" s="312">
        <f t="shared" si="214"/>
        <v>0</v>
      </c>
      <c r="AI250" s="324">
        <f t="shared" si="235"/>
        <v>23589492.577083334</v>
      </c>
      <c r="AJ250" s="325">
        <f t="shared" si="235"/>
        <v>0</v>
      </c>
      <c r="AK250" s="325">
        <f t="shared" si="235"/>
        <v>0</v>
      </c>
      <c r="AL250" s="326">
        <f t="shared" si="215"/>
        <v>0</v>
      </c>
      <c r="AM250" s="312">
        <f t="shared" si="216"/>
        <v>0</v>
      </c>
      <c r="AN250" s="325">
        <f t="shared" si="221"/>
        <v>0</v>
      </c>
      <c r="AO250" s="325">
        <f t="shared" si="222"/>
        <v>0</v>
      </c>
      <c r="AP250" s="325">
        <f t="shared" si="217"/>
        <v>0</v>
      </c>
      <c r="AQ250" s="174">
        <f t="shared" si="176"/>
        <v>0</v>
      </c>
      <c r="AR250" s="312">
        <f t="shared" si="218"/>
        <v>0</v>
      </c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N250" s="276"/>
    </row>
    <row r="251" spans="1:66" s="11" customFormat="1" ht="12" customHeight="1">
      <c r="A251" s="114">
        <v>16410012</v>
      </c>
      <c r="B251" s="74" t="str">
        <f t="shared" si="237"/>
        <v>16410012</v>
      </c>
      <c r="C251" s="62" t="s">
        <v>254</v>
      </c>
      <c r="D251" s="78" t="s">
        <v>1724</v>
      </c>
      <c r="E251" s="78"/>
      <c r="F251" s="62"/>
      <c r="G251" s="78"/>
      <c r="H251" s="63">
        <v>3233612.09</v>
      </c>
      <c r="I251" s="63">
        <v>3347797.92</v>
      </c>
      <c r="J251" s="63">
        <v>1848493.13</v>
      </c>
      <c r="K251" s="63">
        <v>1961546.95</v>
      </c>
      <c r="L251" s="63">
        <v>2015538.57</v>
      </c>
      <c r="M251" s="63">
        <v>2385403.52</v>
      </c>
      <c r="N251" s="63">
        <v>2566093.64</v>
      </c>
      <c r="O251" s="63">
        <v>4494706.83</v>
      </c>
      <c r="P251" s="63">
        <v>4514018.34</v>
      </c>
      <c r="Q251" s="63">
        <v>4785504.33</v>
      </c>
      <c r="R251" s="63">
        <v>4765572.4400000004</v>
      </c>
      <c r="S251" s="63">
        <v>4809799.49</v>
      </c>
      <c r="T251" s="63">
        <v>5336229.76</v>
      </c>
      <c r="U251" s="63"/>
      <c r="V251" s="63">
        <f t="shared" si="211"/>
        <v>3481616.3404166666</v>
      </c>
      <c r="W251" s="69"/>
      <c r="X251" s="68"/>
      <c r="Y251" s="82">
        <f t="shared" si="236"/>
        <v>5336229.76</v>
      </c>
      <c r="Z251" s="325">
        <f t="shared" si="236"/>
        <v>0</v>
      </c>
      <c r="AA251" s="325">
        <f t="shared" si="236"/>
        <v>0</v>
      </c>
      <c r="AB251" s="326">
        <f t="shared" si="212"/>
        <v>0</v>
      </c>
      <c r="AC251" s="312">
        <f t="shared" si="213"/>
        <v>0</v>
      </c>
      <c r="AD251" s="325">
        <f t="shared" si="225"/>
        <v>0</v>
      </c>
      <c r="AE251" s="329">
        <f t="shared" si="219"/>
        <v>0</v>
      </c>
      <c r="AF251" s="326">
        <f t="shared" si="220"/>
        <v>0</v>
      </c>
      <c r="AG251" s="174">
        <f t="shared" si="175"/>
        <v>0</v>
      </c>
      <c r="AH251" s="312">
        <f t="shared" si="214"/>
        <v>0</v>
      </c>
      <c r="AI251" s="324">
        <f t="shared" si="235"/>
        <v>3481616.3404166666</v>
      </c>
      <c r="AJ251" s="325">
        <f t="shared" si="235"/>
        <v>0</v>
      </c>
      <c r="AK251" s="325">
        <f t="shared" si="235"/>
        <v>0</v>
      </c>
      <c r="AL251" s="326">
        <f t="shared" si="215"/>
        <v>0</v>
      </c>
      <c r="AM251" s="312">
        <f t="shared" si="216"/>
        <v>0</v>
      </c>
      <c r="AN251" s="325">
        <f t="shared" si="221"/>
        <v>0</v>
      </c>
      <c r="AO251" s="325">
        <f t="shared" si="222"/>
        <v>0</v>
      </c>
      <c r="AP251" s="325">
        <f t="shared" si="217"/>
        <v>0</v>
      </c>
      <c r="AQ251" s="174">
        <f t="shared" si="176"/>
        <v>0</v>
      </c>
      <c r="AR251" s="312">
        <f t="shared" si="218"/>
        <v>0</v>
      </c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N251" s="276"/>
    </row>
    <row r="252" spans="1:66" s="11" customFormat="1" ht="12" customHeight="1">
      <c r="A252" s="114">
        <v>16410022</v>
      </c>
      <c r="B252" s="74" t="str">
        <f t="shared" si="237"/>
        <v>16410022</v>
      </c>
      <c r="C252" s="62" t="s">
        <v>86</v>
      </c>
      <c r="D252" s="78" t="s">
        <v>1724</v>
      </c>
      <c r="E252" s="78"/>
      <c r="F252" s="62"/>
      <c r="G252" s="78"/>
      <c r="H252" s="63">
        <v>17121305.489999998</v>
      </c>
      <c r="I252" s="63">
        <v>12206283.08</v>
      </c>
      <c r="J252" s="63">
        <v>9915711.7899999991</v>
      </c>
      <c r="K252" s="63">
        <v>12969071.289999999</v>
      </c>
      <c r="L252" s="63">
        <v>15180591.289999999</v>
      </c>
      <c r="M252" s="63">
        <v>26229673.489999998</v>
      </c>
      <c r="N252" s="63">
        <v>36104064.280000001</v>
      </c>
      <c r="O252" s="63">
        <v>36173128.880000003</v>
      </c>
      <c r="P252" s="63">
        <v>38187569.869999997</v>
      </c>
      <c r="Q252" s="63">
        <v>44529376.640000001</v>
      </c>
      <c r="R252" s="63">
        <v>46622836.420000002</v>
      </c>
      <c r="S252" s="63">
        <v>40122022.93</v>
      </c>
      <c r="T252" s="63">
        <v>30780140.899999999</v>
      </c>
      <c r="U252" s="63"/>
      <c r="V252" s="63">
        <f t="shared" si="211"/>
        <v>28515921.096250001</v>
      </c>
      <c r="W252" s="69"/>
      <c r="X252" s="68"/>
      <c r="Y252" s="82">
        <f t="shared" si="236"/>
        <v>30780140.899999999</v>
      </c>
      <c r="Z252" s="325">
        <f t="shared" si="236"/>
        <v>0</v>
      </c>
      <c r="AA252" s="325">
        <f t="shared" si="236"/>
        <v>0</v>
      </c>
      <c r="AB252" s="326">
        <f t="shared" si="212"/>
        <v>0</v>
      </c>
      <c r="AC252" s="312">
        <f t="shared" si="213"/>
        <v>0</v>
      </c>
      <c r="AD252" s="325">
        <f t="shared" si="225"/>
        <v>0</v>
      </c>
      <c r="AE252" s="329">
        <f t="shared" si="219"/>
        <v>0</v>
      </c>
      <c r="AF252" s="326">
        <f t="shared" si="220"/>
        <v>0</v>
      </c>
      <c r="AG252" s="174">
        <f t="shared" ref="AG252:AG283" si="238">SUM(AD252:AF252)</f>
        <v>0</v>
      </c>
      <c r="AH252" s="312">
        <f t="shared" si="214"/>
        <v>0</v>
      </c>
      <c r="AI252" s="324">
        <f t="shared" si="235"/>
        <v>28515921.096250001</v>
      </c>
      <c r="AJ252" s="325">
        <f t="shared" si="235"/>
        <v>0</v>
      </c>
      <c r="AK252" s="325">
        <f t="shared" si="235"/>
        <v>0</v>
      </c>
      <c r="AL252" s="326">
        <f t="shared" si="215"/>
        <v>0</v>
      </c>
      <c r="AM252" s="312">
        <f t="shared" si="216"/>
        <v>0</v>
      </c>
      <c r="AN252" s="325">
        <f t="shared" si="221"/>
        <v>0</v>
      </c>
      <c r="AO252" s="325">
        <f t="shared" si="222"/>
        <v>0</v>
      </c>
      <c r="AP252" s="325">
        <f t="shared" si="217"/>
        <v>0</v>
      </c>
      <c r="AQ252" s="174">
        <f t="shared" ref="AQ252:AQ325" si="239">SUM(AN252:AP252)</f>
        <v>0</v>
      </c>
      <c r="AR252" s="312">
        <f t="shared" si="218"/>
        <v>0</v>
      </c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N252" s="276"/>
    </row>
    <row r="253" spans="1:66" s="11" customFormat="1" ht="12" customHeight="1">
      <c r="A253" s="114">
        <v>16420002</v>
      </c>
      <c r="B253" s="74" t="str">
        <f t="shared" si="237"/>
        <v>16420002</v>
      </c>
      <c r="C253" s="62" t="s">
        <v>383</v>
      </c>
      <c r="D253" s="78" t="s">
        <v>1724</v>
      </c>
      <c r="E253" s="78"/>
      <c r="F253" s="62"/>
      <c r="G253" s="78"/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63"/>
      <c r="V253" s="63">
        <f t="shared" si="211"/>
        <v>0</v>
      </c>
      <c r="W253" s="69"/>
      <c r="X253" s="68"/>
      <c r="Y253" s="82">
        <f t="shared" si="236"/>
        <v>0</v>
      </c>
      <c r="Z253" s="325">
        <f t="shared" si="236"/>
        <v>0</v>
      </c>
      <c r="AA253" s="325">
        <f t="shared" si="236"/>
        <v>0</v>
      </c>
      <c r="AB253" s="326">
        <f t="shared" si="212"/>
        <v>0</v>
      </c>
      <c r="AC253" s="312">
        <f t="shared" si="213"/>
        <v>0</v>
      </c>
      <c r="AD253" s="325">
        <f t="shared" si="225"/>
        <v>0</v>
      </c>
      <c r="AE253" s="329">
        <f t="shared" si="219"/>
        <v>0</v>
      </c>
      <c r="AF253" s="326">
        <f t="shared" si="220"/>
        <v>0</v>
      </c>
      <c r="AG253" s="174">
        <f t="shared" si="238"/>
        <v>0</v>
      </c>
      <c r="AH253" s="312">
        <f t="shared" si="214"/>
        <v>0</v>
      </c>
      <c r="AI253" s="324">
        <f t="shared" si="235"/>
        <v>0</v>
      </c>
      <c r="AJ253" s="325">
        <f t="shared" si="235"/>
        <v>0</v>
      </c>
      <c r="AK253" s="325">
        <f t="shared" si="235"/>
        <v>0</v>
      </c>
      <c r="AL253" s="326">
        <f t="shared" si="215"/>
        <v>0</v>
      </c>
      <c r="AM253" s="312">
        <f t="shared" si="216"/>
        <v>0</v>
      </c>
      <c r="AN253" s="325">
        <f t="shared" si="221"/>
        <v>0</v>
      </c>
      <c r="AO253" s="325">
        <f t="shared" si="222"/>
        <v>0</v>
      </c>
      <c r="AP253" s="325">
        <f t="shared" si="217"/>
        <v>0</v>
      </c>
      <c r="AQ253" s="174">
        <f t="shared" si="239"/>
        <v>0</v>
      </c>
      <c r="AR253" s="312">
        <f t="shared" si="218"/>
        <v>0</v>
      </c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N253" s="276"/>
    </row>
    <row r="254" spans="1:66" s="11" customFormat="1" ht="12" customHeight="1">
      <c r="A254" s="114">
        <v>16420012</v>
      </c>
      <c r="B254" s="74" t="str">
        <f t="shared" si="237"/>
        <v>16420012</v>
      </c>
      <c r="C254" s="62" t="s">
        <v>34</v>
      </c>
      <c r="D254" s="78" t="s">
        <v>1724</v>
      </c>
      <c r="E254" s="78"/>
      <c r="F254" s="62"/>
      <c r="G254" s="78"/>
      <c r="H254" s="63">
        <v>49533.06</v>
      </c>
      <c r="I254" s="63">
        <v>77424.009999999995</v>
      </c>
      <c r="J254" s="63">
        <v>57230.1</v>
      </c>
      <c r="K254" s="63">
        <v>66449.95</v>
      </c>
      <c r="L254" s="63">
        <v>57489.65</v>
      </c>
      <c r="M254" s="63">
        <v>51437.48</v>
      </c>
      <c r="N254" s="63">
        <v>51437.48</v>
      </c>
      <c r="O254" s="63">
        <v>41631.129999999997</v>
      </c>
      <c r="P254" s="63">
        <v>35506.58</v>
      </c>
      <c r="Q254" s="63">
        <v>31922.81</v>
      </c>
      <c r="R254" s="63">
        <v>56855.98</v>
      </c>
      <c r="S254" s="63">
        <v>51033.93</v>
      </c>
      <c r="T254" s="63">
        <v>18079.939999999999</v>
      </c>
      <c r="U254" s="63"/>
      <c r="V254" s="63">
        <f t="shared" si="211"/>
        <v>51018.80000000001</v>
      </c>
      <c r="W254" s="69"/>
      <c r="X254" s="68"/>
      <c r="Y254" s="82">
        <f t="shared" si="236"/>
        <v>18079.939999999999</v>
      </c>
      <c r="Z254" s="325">
        <f t="shared" si="236"/>
        <v>0</v>
      </c>
      <c r="AA254" s="325">
        <f t="shared" si="236"/>
        <v>0</v>
      </c>
      <c r="AB254" s="326">
        <f t="shared" si="212"/>
        <v>0</v>
      </c>
      <c r="AC254" s="312">
        <f t="shared" si="213"/>
        <v>0</v>
      </c>
      <c r="AD254" s="325">
        <f t="shared" si="225"/>
        <v>0</v>
      </c>
      <c r="AE254" s="329">
        <f t="shared" si="219"/>
        <v>0</v>
      </c>
      <c r="AF254" s="326">
        <f t="shared" si="220"/>
        <v>0</v>
      </c>
      <c r="AG254" s="174">
        <f t="shared" si="238"/>
        <v>0</v>
      </c>
      <c r="AH254" s="312">
        <f t="shared" si="214"/>
        <v>0</v>
      </c>
      <c r="AI254" s="324">
        <f t="shared" si="235"/>
        <v>51018.80000000001</v>
      </c>
      <c r="AJ254" s="325">
        <f t="shared" si="235"/>
        <v>0</v>
      </c>
      <c r="AK254" s="325">
        <f t="shared" si="235"/>
        <v>0</v>
      </c>
      <c r="AL254" s="326">
        <f t="shared" si="215"/>
        <v>0</v>
      </c>
      <c r="AM254" s="312">
        <f t="shared" si="216"/>
        <v>0</v>
      </c>
      <c r="AN254" s="325">
        <f t="shared" si="221"/>
        <v>0</v>
      </c>
      <c r="AO254" s="325">
        <f t="shared" si="222"/>
        <v>0</v>
      </c>
      <c r="AP254" s="325">
        <f t="shared" si="217"/>
        <v>0</v>
      </c>
      <c r="AQ254" s="174">
        <f t="shared" si="239"/>
        <v>0</v>
      </c>
      <c r="AR254" s="312">
        <f t="shared" si="218"/>
        <v>0</v>
      </c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N254" s="276"/>
    </row>
    <row r="255" spans="1:66" s="11" customFormat="1" ht="12" customHeight="1">
      <c r="A255" s="184" t="s">
        <v>1959</v>
      </c>
      <c r="B255" s="185" t="str">
        <f t="shared" si="237"/>
        <v>16420022</v>
      </c>
      <c r="C255" s="179" t="s">
        <v>1948</v>
      </c>
      <c r="D255" s="180" t="s">
        <v>1724</v>
      </c>
      <c r="E255" s="180"/>
      <c r="F255" s="186">
        <v>44593</v>
      </c>
      <c r="G255" s="180"/>
      <c r="H255" s="182"/>
      <c r="I255" s="182"/>
      <c r="J255" s="182">
        <v>259570.7</v>
      </c>
      <c r="K255" s="182">
        <v>179414.14</v>
      </c>
      <c r="L255" s="182">
        <v>136587</v>
      </c>
      <c r="M255" s="182">
        <v>93639.63</v>
      </c>
      <c r="N255" s="182">
        <v>66526.399999999994</v>
      </c>
      <c r="O255" s="182">
        <v>97550.71</v>
      </c>
      <c r="P255" s="182">
        <v>612030.75</v>
      </c>
      <c r="Q255" s="182">
        <v>866273.01</v>
      </c>
      <c r="R255" s="182">
        <v>1063752.23</v>
      </c>
      <c r="S255" s="182">
        <v>1052600.3600000001</v>
      </c>
      <c r="T255" s="182">
        <v>961369</v>
      </c>
      <c r="U255" s="182"/>
      <c r="V255" s="182">
        <f t="shared" ref="V255" si="240">(H255+T255+SUM(I255:S255)*2)/24</f>
        <v>409052.45249999996</v>
      </c>
      <c r="W255" s="206"/>
      <c r="X255" s="219"/>
      <c r="Y255" s="82">
        <f t="shared" si="236"/>
        <v>961369</v>
      </c>
      <c r="Z255" s="325">
        <f t="shared" si="236"/>
        <v>0</v>
      </c>
      <c r="AA255" s="325">
        <f t="shared" si="236"/>
        <v>0</v>
      </c>
      <c r="AB255" s="326">
        <f t="shared" ref="AB255" si="241">T255-SUM(Y255:AA255)</f>
        <v>0</v>
      </c>
      <c r="AC255" s="312">
        <f t="shared" ref="AC255" si="242">T255-SUM(Y255:AA255)-AB255</f>
        <v>0</v>
      </c>
      <c r="AD255" s="325">
        <f t="shared" si="225"/>
        <v>0</v>
      </c>
      <c r="AE255" s="329">
        <f t="shared" si="219"/>
        <v>0</v>
      </c>
      <c r="AF255" s="326">
        <f t="shared" si="220"/>
        <v>0</v>
      </c>
      <c r="AG255" s="174">
        <f t="shared" ref="AG255" si="243">SUM(AD255:AF255)</f>
        <v>0</v>
      </c>
      <c r="AH255" s="312">
        <f t="shared" ref="AH255" si="244">AG255-AB255</f>
        <v>0</v>
      </c>
      <c r="AI255" s="324">
        <f t="shared" si="235"/>
        <v>409052.45249999996</v>
      </c>
      <c r="AJ255" s="325">
        <f t="shared" si="235"/>
        <v>0</v>
      </c>
      <c r="AK255" s="325">
        <f t="shared" si="235"/>
        <v>0</v>
      </c>
      <c r="AL255" s="326">
        <f t="shared" ref="AL255" si="245">V255-SUM(AI255:AK255)</f>
        <v>0</v>
      </c>
      <c r="AM255" s="312">
        <f t="shared" ref="AM255" si="246">V255-SUM(AI255:AK255)-AL255</f>
        <v>0</v>
      </c>
      <c r="AN255" s="325">
        <f t="shared" si="221"/>
        <v>0</v>
      </c>
      <c r="AO255" s="325">
        <f t="shared" si="222"/>
        <v>0</v>
      </c>
      <c r="AP255" s="325">
        <f t="shared" si="217"/>
        <v>0</v>
      </c>
      <c r="AQ255" s="174">
        <f t="shared" ref="AQ255" si="247">SUM(AN255:AP255)</f>
        <v>0</v>
      </c>
      <c r="AR255" s="312">
        <f t="shared" ref="AR255" si="248">AQ255-AL255</f>
        <v>0</v>
      </c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N255" s="276"/>
    </row>
    <row r="256" spans="1:66" s="11" customFormat="1" ht="12" customHeight="1">
      <c r="A256" s="114">
        <v>16500013</v>
      </c>
      <c r="B256" s="74" t="str">
        <f t="shared" si="237"/>
        <v>16500013</v>
      </c>
      <c r="C256" s="62" t="s">
        <v>313</v>
      </c>
      <c r="D256" s="78" t="s">
        <v>1724</v>
      </c>
      <c r="E256" s="78"/>
      <c r="F256" s="62"/>
      <c r="G256" s="78"/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63"/>
      <c r="V256" s="63">
        <f t="shared" si="211"/>
        <v>0</v>
      </c>
      <c r="W256" s="69"/>
      <c r="X256" s="68"/>
      <c r="Y256" s="82">
        <f t="shared" si="236"/>
        <v>0</v>
      </c>
      <c r="Z256" s="325">
        <f t="shared" si="236"/>
        <v>0</v>
      </c>
      <c r="AA256" s="325">
        <f t="shared" si="236"/>
        <v>0</v>
      </c>
      <c r="AB256" s="326">
        <f t="shared" si="212"/>
        <v>0</v>
      </c>
      <c r="AC256" s="312">
        <f t="shared" si="213"/>
        <v>0</v>
      </c>
      <c r="AD256" s="325">
        <f t="shared" si="225"/>
        <v>0</v>
      </c>
      <c r="AE256" s="329">
        <f t="shared" si="219"/>
        <v>0</v>
      </c>
      <c r="AF256" s="326">
        <f t="shared" si="220"/>
        <v>0</v>
      </c>
      <c r="AG256" s="174">
        <f t="shared" si="238"/>
        <v>0</v>
      </c>
      <c r="AH256" s="312">
        <f t="shared" si="214"/>
        <v>0</v>
      </c>
      <c r="AI256" s="324">
        <f t="shared" si="235"/>
        <v>0</v>
      </c>
      <c r="AJ256" s="325">
        <f t="shared" si="235"/>
        <v>0</v>
      </c>
      <c r="AK256" s="325">
        <f t="shared" si="235"/>
        <v>0</v>
      </c>
      <c r="AL256" s="326">
        <f t="shared" si="215"/>
        <v>0</v>
      </c>
      <c r="AM256" s="312">
        <f t="shared" si="216"/>
        <v>0</v>
      </c>
      <c r="AN256" s="325">
        <f t="shared" si="221"/>
        <v>0</v>
      </c>
      <c r="AO256" s="325">
        <f t="shared" si="222"/>
        <v>0</v>
      </c>
      <c r="AP256" s="325">
        <f t="shared" si="217"/>
        <v>0</v>
      </c>
      <c r="AQ256" s="174">
        <f t="shared" si="239"/>
        <v>0</v>
      </c>
      <c r="AR256" s="312">
        <f t="shared" si="218"/>
        <v>0</v>
      </c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N256" s="276"/>
    </row>
    <row r="257" spans="1:66" s="11" customFormat="1" ht="12" customHeight="1">
      <c r="A257" s="120">
        <v>16500022</v>
      </c>
      <c r="B257" s="145" t="str">
        <f t="shared" si="237"/>
        <v>16500022</v>
      </c>
      <c r="C257" s="62" t="s">
        <v>1285</v>
      </c>
      <c r="D257" s="78" t="s">
        <v>1724</v>
      </c>
      <c r="E257" s="78"/>
      <c r="F257" s="140">
        <v>42964</v>
      </c>
      <c r="G257" s="78"/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63"/>
      <c r="V257" s="63">
        <f t="shared" si="211"/>
        <v>0</v>
      </c>
      <c r="W257" s="69"/>
      <c r="X257" s="68"/>
      <c r="Y257" s="82">
        <f t="shared" si="236"/>
        <v>0</v>
      </c>
      <c r="Z257" s="325">
        <f t="shared" si="236"/>
        <v>0</v>
      </c>
      <c r="AA257" s="325">
        <f t="shared" si="236"/>
        <v>0</v>
      </c>
      <c r="AB257" s="326">
        <f t="shared" si="212"/>
        <v>0</v>
      </c>
      <c r="AC257" s="312">
        <f t="shared" si="213"/>
        <v>0</v>
      </c>
      <c r="AD257" s="325">
        <f t="shared" si="225"/>
        <v>0</v>
      </c>
      <c r="AE257" s="329">
        <f t="shared" si="219"/>
        <v>0</v>
      </c>
      <c r="AF257" s="326">
        <f t="shared" si="220"/>
        <v>0</v>
      </c>
      <c r="AG257" s="174">
        <f t="shared" si="238"/>
        <v>0</v>
      </c>
      <c r="AH257" s="312">
        <f t="shared" si="214"/>
        <v>0</v>
      </c>
      <c r="AI257" s="324">
        <f t="shared" si="235"/>
        <v>0</v>
      </c>
      <c r="AJ257" s="325">
        <f t="shared" si="235"/>
        <v>0</v>
      </c>
      <c r="AK257" s="325">
        <f t="shared" si="235"/>
        <v>0</v>
      </c>
      <c r="AL257" s="326">
        <f t="shared" si="215"/>
        <v>0</v>
      </c>
      <c r="AM257" s="312">
        <f t="shared" si="216"/>
        <v>0</v>
      </c>
      <c r="AN257" s="325">
        <f t="shared" si="221"/>
        <v>0</v>
      </c>
      <c r="AO257" s="325">
        <f t="shared" si="222"/>
        <v>0</v>
      </c>
      <c r="AP257" s="325">
        <f t="shared" si="217"/>
        <v>0</v>
      </c>
      <c r="AQ257" s="174">
        <f t="shared" si="239"/>
        <v>0</v>
      </c>
      <c r="AR257" s="312">
        <f t="shared" si="218"/>
        <v>0</v>
      </c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 s="4"/>
      <c r="BH257" s="4"/>
      <c r="BI257" s="4"/>
      <c r="BJ257" s="4"/>
      <c r="BK257" s="4"/>
      <c r="BL257" s="4"/>
      <c r="BN257" s="276"/>
    </row>
    <row r="258" spans="1:66" s="11" customFormat="1" ht="12" customHeight="1">
      <c r="A258" s="114">
        <v>16500063</v>
      </c>
      <c r="B258" s="74" t="str">
        <f t="shared" si="237"/>
        <v>16500063</v>
      </c>
      <c r="C258" s="62" t="s">
        <v>622</v>
      </c>
      <c r="D258" s="78" t="s">
        <v>1724</v>
      </c>
      <c r="E258" s="78"/>
      <c r="F258" s="62"/>
      <c r="G258" s="78"/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63"/>
      <c r="V258" s="63">
        <f t="shared" si="211"/>
        <v>0</v>
      </c>
      <c r="W258" s="69"/>
      <c r="X258" s="68"/>
      <c r="Y258" s="82">
        <f t="shared" si="236"/>
        <v>0</v>
      </c>
      <c r="Z258" s="325">
        <f t="shared" si="236"/>
        <v>0</v>
      </c>
      <c r="AA258" s="325">
        <f t="shared" si="236"/>
        <v>0</v>
      </c>
      <c r="AB258" s="326">
        <f t="shared" si="212"/>
        <v>0</v>
      </c>
      <c r="AC258" s="312">
        <f t="shared" si="213"/>
        <v>0</v>
      </c>
      <c r="AD258" s="325">
        <f t="shared" si="225"/>
        <v>0</v>
      </c>
      <c r="AE258" s="329">
        <f t="shared" si="219"/>
        <v>0</v>
      </c>
      <c r="AF258" s="326">
        <f t="shared" si="220"/>
        <v>0</v>
      </c>
      <c r="AG258" s="174">
        <f t="shared" si="238"/>
        <v>0</v>
      </c>
      <c r="AH258" s="312">
        <f t="shared" si="214"/>
        <v>0</v>
      </c>
      <c r="AI258" s="324">
        <f t="shared" si="235"/>
        <v>0</v>
      </c>
      <c r="AJ258" s="325">
        <f t="shared" si="235"/>
        <v>0</v>
      </c>
      <c r="AK258" s="325">
        <f t="shared" si="235"/>
        <v>0</v>
      </c>
      <c r="AL258" s="326">
        <f t="shared" si="215"/>
        <v>0</v>
      </c>
      <c r="AM258" s="312">
        <f t="shared" si="216"/>
        <v>0</v>
      </c>
      <c r="AN258" s="325">
        <f t="shared" si="221"/>
        <v>0</v>
      </c>
      <c r="AO258" s="325">
        <f t="shared" si="222"/>
        <v>0</v>
      </c>
      <c r="AP258" s="325">
        <f t="shared" si="217"/>
        <v>0</v>
      </c>
      <c r="AQ258" s="174">
        <f t="shared" si="239"/>
        <v>0</v>
      </c>
      <c r="AR258" s="312">
        <f t="shared" si="218"/>
        <v>0</v>
      </c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 s="4"/>
      <c r="BH258" s="4"/>
      <c r="BI258" s="4"/>
      <c r="BJ258" s="4"/>
      <c r="BK258" s="4"/>
      <c r="BL258" s="4"/>
      <c r="BN258" s="143"/>
    </row>
    <row r="259" spans="1:66" s="11" customFormat="1" ht="12" customHeight="1">
      <c r="A259" s="114">
        <v>16500071</v>
      </c>
      <c r="B259" s="74" t="str">
        <f t="shared" si="237"/>
        <v>16500071</v>
      </c>
      <c r="C259" s="62" t="s">
        <v>828</v>
      </c>
      <c r="D259" s="78" t="s">
        <v>1724</v>
      </c>
      <c r="E259" s="78"/>
      <c r="F259" s="62"/>
      <c r="G259" s="78"/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63"/>
      <c r="V259" s="63">
        <f t="shared" si="211"/>
        <v>0</v>
      </c>
      <c r="W259" s="69"/>
      <c r="X259" s="68"/>
      <c r="Y259" s="82">
        <f t="shared" si="236"/>
        <v>0</v>
      </c>
      <c r="Z259" s="325">
        <f t="shared" si="236"/>
        <v>0</v>
      </c>
      <c r="AA259" s="325">
        <f t="shared" si="236"/>
        <v>0</v>
      </c>
      <c r="AB259" s="326">
        <f t="shared" si="212"/>
        <v>0</v>
      </c>
      <c r="AC259" s="312">
        <f t="shared" si="213"/>
        <v>0</v>
      </c>
      <c r="AD259" s="325">
        <f t="shared" si="225"/>
        <v>0</v>
      </c>
      <c r="AE259" s="329">
        <f t="shared" si="219"/>
        <v>0</v>
      </c>
      <c r="AF259" s="326">
        <f t="shared" si="220"/>
        <v>0</v>
      </c>
      <c r="AG259" s="174">
        <f t="shared" si="238"/>
        <v>0</v>
      </c>
      <c r="AH259" s="312">
        <f t="shared" si="214"/>
        <v>0</v>
      </c>
      <c r="AI259" s="324">
        <f t="shared" si="235"/>
        <v>0</v>
      </c>
      <c r="AJ259" s="325">
        <f t="shared" si="235"/>
        <v>0</v>
      </c>
      <c r="AK259" s="325">
        <f t="shared" si="235"/>
        <v>0</v>
      </c>
      <c r="AL259" s="326">
        <f t="shared" si="215"/>
        <v>0</v>
      </c>
      <c r="AM259" s="312">
        <f t="shared" si="216"/>
        <v>0</v>
      </c>
      <c r="AN259" s="325">
        <f t="shared" si="221"/>
        <v>0</v>
      </c>
      <c r="AO259" s="325">
        <f t="shared" si="222"/>
        <v>0</v>
      </c>
      <c r="AP259" s="325">
        <f t="shared" si="217"/>
        <v>0</v>
      </c>
      <c r="AQ259" s="174">
        <f t="shared" si="239"/>
        <v>0</v>
      </c>
      <c r="AR259" s="312">
        <f t="shared" si="218"/>
        <v>0</v>
      </c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 s="4"/>
      <c r="BH259" s="4"/>
      <c r="BI259" s="4"/>
      <c r="BJ259" s="4"/>
      <c r="BK259" s="4"/>
      <c r="BL259" s="4"/>
      <c r="BN259" s="276"/>
    </row>
    <row r="260" spans="1:66" s="11" customFormat="1" ht="12" customHeight="1">
      <c r="A260" s="114">
        <v>16500081</v>
      </c>
      <c r="B260" s="74" t="str">
        <f t="shared" si="237"/>
        <v>16500081</v>
      </c>
      <c r="C260" s="62" t="s">
        <v>1329</v>
      </c>
      <c r="D260" s="78" t="s">
        <v>1724</v>
      </c>
      <c r="E260" s="78"/>
      <c r="F260" s="140">
        <v>43040</v>
      </c>
      <c r="G260" s="78"/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63"/>
      <c r="V260" s="63">
        <f t="shared" si="211"/>
        <v>0</v>
      </c>
      <c r="W260" s="69"/>
      <c r="X260" s="68"/>
      <c r="Y260" s="82">
        <f t="shared" si="236"/>
        <v>0</v>
      </c>
      <c r="Z260" s="325">
        <f t="shared" si="236"/>
        <v>0</v>
      </c>
      <c r="AA260" s="325">
        <f t="shared" si="236"/>
        <v>0</v>
      </c>
      <c r="AB260" s="326">
        <f t="shared" si="212"/>
        <v>0</v>
      </c>
      <c r="AC260" s="312">
        <f t="shared" si="213"/>
        <v>0</v>
      </c>
      <c r="AD260" s="325">
        <f t="shared" si="225"/>
        <v>0</v>
      </c>
      <c r="AE260" s="329">
        <f t="shared" si="219"/>
        <v>0</v>
      </c>
      <c r="AF260" s="326">
        <f t="shared" si="220"/>
        <v>0</v>
      </c>
      <c r="AG260" s="174">
        <f t="shared" si="238"/>
        <v>0</v>
      </c>
      <c r="AH260" s="312">
        <f t="shared" si="214"/>
        <v>0</v>
      </c>
      <c r="AI260" s="324">
        <f t="shared" si="235"/>
        <v>0</v>
      </c>
      <c r="AJ260" s="325">
        <f t="shared" si="235"/>
        <v>0</v>
      </c>
      <c r="AK260" s="325">
        <f t="shared" si="235"/>
        <v>0</v>
      </c>
      <c r="AL260" s="326">
        <f t="shared" si="215"/>
        <v>0</v>
      </c>
      <c r="AM260" s="312">
        <f t="shared" si="216"/>
        <v>0</v>
      </c>
      <c r="AN260" s="325">
        <f t="shared" si="221"/>
        <v>0</v>
      </c>
      <c r="AO260" s="325">
        <f t="shared" si="222"/>
        <v>0</v>
      </c>
      <c r="AP260" s="325">
        <f t="shared" si="217"/>
        <v>0</v>
      </c>
      <c r="AQ260" s="174">
        <f t="shared" si="239"/>
        <v>0</v>
      </c>
      <c r="AR260" s="312">
        <f t="shared" si="218"/>
        <v>0</v>
      </c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 s="4"/>
      <c r="BH260" s="4"/>
      <c r="BI260" s="4"/>
      <c r="BJ260" s="4"/>
      <c r="BK260" s="4"/>
      <c r="BL260" s="4"/>
      <c r="BN260" s="276"/>
    </row>
    <row r="261" spans="1:66" s="11" customFormat="1" ht="12" customHeight="1">
      <c r="A261" s="114">
        <v>16500083</v>
      </c>
      <c r="B261" s="74" t="str">
        <f t="shared" si="237"/>
        <v>16500083</v>
      </c>
      <c r="C261" s="62" t="s">
        <v>124</v>
      </c>
      <c r="D261" s="78" t="s">
        <v>1724</v>
      </c>
      <c r="E261" s="78"/>
      <c r="F261" s="62"/>
      <c r="G261" s="78"/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63"/>
      <c r="V261" s="63">
        <f t="shared" si="211"/>
        <v>0</v>
      </c>
      <c r="W261" s="69"/>
      <c r="X261" s="68"/>
      <c r="Y261" s="82">
        <f t="shared" si="236"/>
        <v>0</v>
      </c>
      <c r="Z261" s="325">
        <f t="shared" si="236"/>
        <v>0</v>
      </c>
      <c r="AA261" s="325">
        <f t="shared" si="236"/>
        <v>0</v>
      </c>
      <c r="AB261" s="326">
        <f t="shared" si="212"/>
        <v>0</v>
      </c>
      <c r="AC261" s="312">
        <f t="shared" si="213"/>
        <v>0</v>
      </c>
      <c r="AD261" s="325">
        <f t="shared" si="225"/>
        <v>0</v>
      </c>
      <c r="AE261" s="329">
        <f t="shared" si="219"/>
        <v>0</v>
      </c>
      <c r="AF261" s="326">
        <f t="shared" si="220"/>
        <v>0</v>
      </c>
      <c r="AG261" s="174">
        <f t="shared" si="238"/>
        <v>0</v>
      </c>
      <c r="AH261" s="312">
        <f t="shared" si="214"/>
        <v>0</v>
      </c>
      <c r="AI261" s="324">
        <f t="shared" si="235"/>
        <v>0</v>
      </c>
      <c r="AJ261" s="325">
        <f t="shared" si="235"/>
        <v>0</v>
      </c>
      <c r="AK261" s="325">
        <f t="shared" si="235"/>
        <v>0</v>
      </c>
      <c r="AL261" s="326">
        <f t="shared" si="215"/>
        <v>0</v>
      </c>
      <c r="AM261" s="312">
        <f t="shared" si="216"/>
        <v>0</v>
      </c>
      <c r="AN261" s="325">
        <f t="shared" si="221"/>
        <v>0</v>
      </c>
      <c r="AO261" s="325">
        <f t="shared" si="222"/>
        <v>0</v>
      </c>
      <c r="AP261" s="325">
        <f t="shared" si="217"/>
        <v>0</v>
      </c>
      <c r="AQ261" s="174">
        <f t="shared" si="239"/>
        <v>0</v>
      </c>
      <c r="AR261" s="312">
        <f t="shared" si="218"/>
        <v>0</v>
      </c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 s="4"/>
      <c r="BH261" s="4"/>
      <c r="BI261" s="4"/>
      <c r="BJ261" s="4"/>
      <c r="BK261" s="4"/>
      <c r="BL261" s="4"/>
      <c r="BN261" s="276"/>
    </row>
    <row r="262" spans="1:66" s="11" customFormat="1" ht="12" customHeight="1">
      <c r="A262" s="114">
        <v>16500091</v>
      </c>
      <c r="B262" s="74" t="str">
        <f t="shared" si="237"/>
        <v>16500091</v>
      </c>
      <c r="C262" s="62" t="s">
        <v>1041</v>
      </c>
      <c r="D262" s="78" t="s">
        <v>1724</v>
      </c>
      <c r="E262" s="78"/>
      <c r="F262" s="140">
        <v>43040</v>
      </c>
      <c r="G262" s="78"/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63"/>
      <c r="V262" s="63">
        <f t="shared" si="211"/>
        <v>0</v>
      </c>
      <c r="W262" s="69"/>
      <c r="X262" s="68"/>
      <c r="Y262" s="82">
        <f t="shared" si="236"/>
        <v>0</v>
      </c>
      <c r="Z262" s="325">
        <f t="shared" si="236"/>
        <v>0</v>
      </c>
      <c r="AA262" s="325">
        <f t="shared" si="236"/>
        <v>0</v>
      </c>
      <c r="AB262" s="326">
        <f t="shared" si="212"/>
        <v>0</v>
      </c>
      <c r="AC262" s="312">
        <f t="shared" si="213"/>
        <v>0</v>
      </c>
      <c r="AD262" s="325">
        <f t="shared" si="225"/>
        <v>0</v>
      </c>
      <c r="AE262" s="329">
        <f t="shared" si="219"/>
        <v>0</v>
      </c>
      <c r="AF262" s="326">
        <f t="shared" si="220"/>
        <v>0</v>
      </c>
      <c r="AG262" s="174">
        <f t="shared" si="238"/>
        <v>0</v>
      </c>
      <c r="AH262" s="312">
        <f t="shared" si="214"/>
        <v>0</v>
      </c>
      <c r="AI262" s="324">
        <f t="shared" si="235"/>
        <v>0</v>
      </c>
      <c r="AJ262" s="325">
        <f t="shared" si="235"/>
        <v>0</v>
      </c>
      <c r="AK262" s="325">
        <f t="shared" si="235"/>
        <v>0</v>
      </c>
      <c r="AL262" s="326">
        <f t="shared" si="215"/>
        <v>0</v>
      </c>
      <c r="AM262" s="312">
        <f t="shared" si="216"/>
        <v>0</v>
      </c>
      <c r="AN262" s="325">
        <f t="shared" si="221"/>
        <v>0</v>
      </c>
      <c r="AO262" s="325">
        <f t="shared" si="222"/>
        <v>0</v>
      </c>
      <c r="AP262" s="325">
        <f t="shared" si="217"/>
        <v>0</v>
      </c>
      <c r="AQ262" s="174">
        <f t="shared" si="239"/>
        <v>0</v>
      </c>
      <c r="AR262" s="312">
        <f t="shared" si="218"/>
        <v>0</v>
      </c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 s="4"/>
      <c r="BH262" s="4"/>
      <c r="BI262" s="4"/>
      <c r="BJ262" s="4"/>
      <c r="BK262" s="4"/>
      <c r="BL262" s="4"/>
      <c r="BN262" s="276"/>
    </row>
    <row r="263" spans="1:66" s="11" customFormat="1" ht="12" customHeight="1">
      <c r="A263" s="114">
        <v>16500101</v>
      </c>
      <c r="B263" s="74" t="str">
        <f t="shared" si="237"/>
        <v>16500101</v>
      </c>
      <c r="C263" s="62" t="s">
        <v>1163</v>
      </c>
      <c r="D263" s="78" t="s">
        <v>1724</v>
      </c>
      <c r="E263" s="78"/>
      <c r="F263" s="140">
        <v>43040</v>
      </c>
      <c r="G263" s="78"/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63"/>
      <c r="V263" s="63">
        <f t="shared" si="211"/>
        <v>0</v>
      </c>
      <c r="W263" s="69"/>
      <c r="X263" s="68"/>
      <c r="Y263" s="82">
        <f t="shared" si="236"/>
        <v>0</v>
      </c>
      <c r="Z263" s="325">
        <f t="shared" si="236"/>
        <v>0</v>
      </c>
      <c r="AA263" s="325">
        <f t="shared" si="236"/>
        <v>0</v>
      </c>
      <c r="AB263" s="326">
        <f t="shared" si="212"/>
        <v>0</v>
      </c>
      <c r="AC263" s="312">
        <f t="shared" si="213"/>
        <v>0</v>
      </c>
      <c r="AD263" s="325">
        <f t="shared" si="225"/>
        <v>0</v>
      </c>
      <c r="AE263" s="329">
        <f t="shared" si="219"/>
        <v>0</v>
      </c>
      <c r="AF263" s="326">
        <f t="shared" si="220"/>
        <v>0</v>
      </c>
      <c r="AG263" s="174">
        <f t="shared" si="238"/>
        <v>0</v>
      </c>
      <c r="AH263" s="312">
        <f t="shared" si="214"/>
        <v>0</v>
      </c>
      <c r="AI263" s="324">
        <f t="shared" si="235"/>
        <v>0</v>
      </c>
      <c r="AJ263" s="325">
        <f t="shared" si="235"/>
        <v>0</v>
      </c>
      <c r="AK263" s="325">
        <f t="shared" si="235"/>
        <v>0</v>
      </c>
      <c r="AL263" s="326">
        <f t="shared" si="215"/>
        <v>0</v>
      </c>
      <c r="AM263" s="312">
        <f t="shared" si="216"/>
        <v>0</v>
      </c>
      <c r="AN263" s="325">
        <f t="shared" si="221"/>
        <v>0</v>
      </c>
      <c r="AO263" s="325">
        <f t="shared" si="222"/>
        <v>0</v>
      </c>
      <c r="AP263" s="325">
        <f t="shared" si="217"/>
        <v>0</v>
      </c>
      <c r="AQ263" s="174">
        <f t="shared" si="239"/>
        <v>0</v>
      </c>
      <c r="AR263" s="312">
        <f t="shared" si="218"/>
        <v>0</v>
      </c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 s="4"/>
      <c r="BH263" s="4"/>
      <c r="BI263" s="4"/>
      <c r="BJ263" s="4"/>
      <c r="BK263" s="4"/>
      <c r="BL263" s="4"/>
      <c r="BN263" s="276"/>
    </row>
    <row r="264" spans="1:66" s="11" customFormat="1" ht="12" customHeight="1">
      <c r="A264" s="114">
        <v>16500103</v>
      </c>
      <c r="B264" s="74" t="str">
        <f t="shared" si="237"/>
        <v>16500103</v>
      </c>
      <c r="C264" s="62" t="s">
        <v>125</v>
      </c>
      <c r="D264" s="78" t="s">
        <v>1724</v>
      </c>
      <c r="E264" s="78"/>
      <c r="F264" s="62"/>
      <c r="G264" s="78"/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63"/>
      <c r="V264" s="63">
        <f t="shared" si="211"/>
        <v>0</v>
      </c>
      <c r="W264" s="69"/>
      <c r="X264" s="68"/>
      <c r="Y264" s="82">
        <f t="shared" si="236"/>
        <v>0</v>
      </c>
      <c r="Z264" s="325">
        <f t="shared" si="236"/>
        <v>0</v>
      </c>
      <c r="AA264" s="325">
        <f t="shared" si="236"/>
        <v>0</v>
      </c>
      <c r="AB264" s="326">
        <f t="shared" si="212"/>
        <v>0</v>
      </c>
      <c r="AC264" s="312">
        <f t="shared" si="213"/>
        <v>0</v>
      </c>
      <c r="AD264" s="325">
        <f t="shared" si="225"/>
        <v>0</v>
      </c>
      <c r="AE264" s="329">
        <f t="shared" si="219"/>
        <v>0</v>
      </c>
      <c r="AF264" s="326">
        <f t="shared" si="220"/>
        <v>0</v>
      </c>
      <c r="AG264" s="174">
        <f t="shared" si="238"/>
        <v>0</v>
      </c>
      <c r="AH264" s="312">
        <f t="shared" si="214"/>
        <v>0</v>
      </c>
      <c r="AI264" s="324">
        <f t="shared" si="235"/>
        <v>0</v>
      </c>
      <c r="AJ264" s="325">
        <f t="shared" si="235"/>
        <v>0</v>
      </c>
      <c r="AK264" s="325">
        <f t="shared" si="235"/>
        <v>0</v>
      </c>
      <c r="AL264" s="326">
        <f t="shared" si="215"/>
        <v>0</v>
      </c>
      <c r="AM264" s="312">
        <f t="shared" si="216"/>
        <v>0</v>
      </c>
      <c r="AN264" s="325">
        <f t="shared" si="221"/>
        <v>0</v>
      </c>
      <c r="AO264" s="325">
        <f t="shared" si="222"/>
        <v>0</v>
      </c>
      <c r="AP264" s="325">
        <f t="shared" si="217"/>
        <v>0</v>
      </c>
      <c r="AQ264" s="174">
        <f t="shared" si="239"/>
        <v>0</v>
      </c>
      <c r="AR264" s="312">
        <f t="shared" si="218"/>
        <v>0</v>
      </c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 s="4"/>
      <c r="BH264" s="4"/>
      <c r="BI264" s="4"/>
      <c r="BJ264" s="4"/>
      <c r="BK264" s="4"/>
      <c r="BL264" s="4"/>
      <c r="BN264" s="276"/>
    </row>
    <row r="265" spans="1:66" s="11" customFormat="1" ht="12" customHeight="1">
      <c r="A265" s="114">
        <v>16500123</v>
      </c>
      <c r="B265" s="74" t="str">
        <f t="shared" si="237"/>
        <v>16500123</v>
      </c>
      <c r="C265" s="62" t="s">
        <v>255</v>
      </c>
      <c r="D265" s="78" t="s">
        <v>1724</v>
      </c>
      <c r="E265" s="78"/>
      <c r="F265" s="62"/>
      <c r="G265" s="78"/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  <c r="S265" s="63">
        <v>0</v>
      </c>
      <c r="T265" s="63">
        <v>0</v>
      </c>
      <c r="U265" s="63"/>
      <c r="V265" s="63">
        <f t="shared" si="211"/>
        <v>0</v>
      </c>
      <c r="W265" s="69"/>
      <c r="X265" s="68"/>
      <c r="Y265" s="82">
        <f t="shared" si="236"/>
        <v>0</v>
      </c>
      <c r="Z265" s="325">
        <f t="shared" si="236"/>
        <v>0</v>
      </c>
      <c r="AA265" s="325">
        <f t="shared" si="236"/>
        <v>0</v>
      </c>
      <c r="AB265" s="326">
        <f t="shared" si="212"/>
        <v>0</v>
      </c>
      <c r="AC265" s="312">
        <f t="shared" si="213"/>
        <v>0</v>
      </c>
      <c r="AD265" s="325">
        <f t="shared" si="225"/>
        <v>0</v>
      </c>
      <c r="AE265" s="329">
        <f t="shared" si="219"/>
        <v>0</v>
      </c>
      <c r="AF265" s="326">
        <f t="shared" si="220"/>
        <v>0</v>
      </c>
      <c r="AG265" s="174">
        <f t="shared" si="238"/>
        <v>0</v>
      </c>
      <c r="AH265" s="312">
        <f t="shared" si="214"/>
        <v>0</v>
      </c>
      <c r="AI265" s="324">
        <f t="shared" si="235"/>
        <v>0</v>
      </c>
      <c r="AJ265" s="325">
        <f t="shared" si="235"/>
        <v>0</v>
      </c>
      <c r="AK265" s="325">
        <f t="shared" si="235"/>
        <v>0</v>
      </c>
      <c r="AL265" s="326">
        <f t="shared" si="215"/>
        <v>0</v>
      </c>
      <c r="AM265" s="312">
        <f t="shared" si="216"/>
        <v>0</v>
      </c>
      <c r="AN265" s="325">
        <f t="shared" si="221"/>
        <v>0</v>
      </c>
      <c r="AO265" s="325">
        <f t="shared" si="222"/>
        <v>0</v>
      </c>
      <c r="AP265" s="325">
        <f t="shared" si="217"/>
        <v>0</v>
      </c>
      <c r="AQ265" s="174">
        <f t="shared" si="239"/>
        <v>0</v>
      </c>
      <c r="AR265" s="312">
        <f t="shared" si="218"/>
        <v>0</v>
      </c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 s="4"/>
      <c r="BH265" s="4"/>
      <c r="BI265" s="4"/>
      <c r="BJ265" s="4"/>
      <c r="BK265" s="4"/>
      <c r="BL265" s="4"/>
      <c r="BN265" s="276"/>
    </row>
    <row r="266" spans="1:66" s="11" customFormat="1" ht="12" customHeight="1">
      <c r="A266" s="114">
        <v>16500143</v>
      </c>
      <c r="B266" s="74" t="str">
        <f t="shared" si="237"/>
        <v>16500143</v>
      </c>
      <c r="C266" s="62" t="s">
        <v>647</v>
      </c>
      <c r="D266" s="78" t="s">
        <v>1724</v>
      </c>
      <c r="E266" s="78"/>
      <c r="F266" s="62"/>
      <c r="G266" s="78"/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63"/>
      <c r="V266" s="63">
        <f t="shared" si="211"/>
        <v>0</v>
      </c>
      <c r="W266" s="69"/>
      <c r="X266" s="68"/>
      <c r="Y266" s="82">
        <f t="shared" si="236"/>
        <v>0</v>
      </c>
      <c r="Z266" s="325">
        <f t="shared" si="236"/>
        <v>0</v>
      </c>
      <c r="AA266" s="325">
        <f t="shared" si="236"/>
        <v>0</v>
      </c>
      <c r="AB266" s="326">
        <f t="shared" si="212"/>
        <v>0</v>
      </c>
      <c r="AC266" s="312">
        <f t="shared" si="213"/>
        <v>0</v>
      </c>
      <c r="AD266" s="325">
        <f t="shared" si="225"/>
        <v>0</v>
      </c>
      <c r="AE266" s="329">
        <f t="shared" si="219"/>
        <v>0</v>
      </c>
      <c r="AF266" s="326">
        <f t="shared" si="220"/>
        <v>0</v>
      </c>
      <c r="AG266" s="174">
        <f t="shared" si="238"/>
        <v>0</v>
      </c>
      <c r="AH266" s="312">
        <f t="shared" si="214"/>
        <v>0</v>
      </c>
      <c r="AI266" s="324">
        <f t="shared" si="235"/>
        <v>0</v>
      </c>
      <c r="AJ266" s="325">
        <f t="shared" si="235"/>
        <v>0</v>
      </c>
      <c r="AK266" s="325">
        <f t="shared" si="235"/>
        <v>0</v>
      </c>
      <c r="AL266" s="326">
        <f t="shared" si="215"/>
        <v>0</v>
      </c>
      <c r="AM266" s="312">
        <f t="shared" si="216"/>
        <v>0</v>
      </c>
      <c r="AN266" s="325">
        <f t="shared" si="221"/>
        <v>0</v>
      </c>
      <c r="AO266" s="325">
        <f t="shared" si="222"/>
        <v>0</v>
      </c>
      <c r="AP266" s="325">
        <f t="shared" si="217"/>
        <v>0</v>
      </c>
      <c r="AQ266" s="174">
        <f t="shared" si="239"/>
        <v>0</v>
      </c>
      <c r="AR266" s="312">
        <f t="shared" si="218"/>
        <v>0</v>
      </c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 s="4"/>
      <c r="BH266" s="4"/>
      <c r="BI266" s="4"/>
      <c r="BJ266" s="4"/>
      <c r="BK266" s="4"/>
      <c r="BL266" s="4"/>
      <c r="BN266" s="276"/>
    </row>
    <row r="267" spans="1:66" s="11" customFormat="1" ht="12" customHeight="1">
      <c r="A267" s="114">
        <v>16500153</v>
      </c>
      <c r="B267" s="74" t="str">
        <f t="shared" si="237"/>
        <v>16500153</v>
      </c>
      <c r="C267" s="62" t="s">
        <v>778</v>
      </c>
      <c r="D267" s="78" t="s">
        <v>1724</v>
      </c>
      <c r="E267" s="78"/>
      <c r="F267" s="62"/>
      <c r="G267" s="78"/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63"/>
      <c r="V267" s="63">
        <f t="shared" si="211"/>
        <v>0</v>
      </c>
      <c r="W267" s="69"/>
      <c r="X267" s="68"/>
      <c r="Y267" s="82">
        <f t="shared" si="236"/>
        <v>0</v>
      </c>
      <c r="Z267" s="325">
        <f t="shared" si="236"/>
        <v>0</v>
      </c>
      <c r="AA267" s="325">
        <f t="shared" si="236"/>
        <v>0</v>
      </c>
      <c r="AB267" s="326">
        <f t="shared" si="212"/>
        <v>0</v>
      </c>
      <c r="AC267" s="312">
        <f t="shared" si="213"/>
        <v>0</v>
      </c>
      <c r="AD267" s="325">
        <f t="shared" si="225"/>
        <v>0</v>
      </c>
      <c r="AE267" s="329">
        <f t="shared" si="219"/>
        <v>0</v>
      </c>
      <c r="AF267" s="326">
        <f t="shared" si="220"/>
        <v>0</v>
      </c>
      <c r="AG267" s="174">
        <f t="shared" si="238"/>
        <v>0</v>
      </c>
      <c r="AH267" s="312">
        <f t="shared" si="214"/>
        <v>0</v>
      </c>
      <c r="AI267" s="324">
        <f t="shared" ref="AI267:AK286" si="249">IF($D267=AI$5,$V267,0)</f>
        <v>0</v>
      </c>
      <c r="AJ267" s="325">
        <f t="shared" si="249"/>
        <v>0</v>
      </c>
      <c r="AK267" s="325">
        <f t="shared" si="249"/>
        <v>0</v>
      </c>
      <c r="AL267" s="326">
        <f t="shared" si="215"/>
        <v>0</v>
      </c>
      <c r="AM267" s="312">
        <f t="shared" si="216"/>
        <v>0</v>
      </c>
      <c r="AN267" s="325">
        <f t="shared" si="221"/>
        <v>0</v>
      </c>
      <c r="AO267" s="325">
        <f t="shared" si="222"/>
        <v>0</v>
      </c>
      <c r="AP267" s="325">
        <f t="shared" si="217"/>
        <v>0</v>
      </c>
      <c r="AQ267" s="174">
        <f t="shared" si="239"/>
        <v>0</v>
      </c>
      <c r="AR267" s="312">
        <f t="shared" si="218"/>
        <v>0</v>
      </c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 s="4"/>
      <c r="BH267" s="4"/>
      <c r="BI267" s="4"/>
      <c r="BJ267" s="4"/>
      <c r="BK267" s="4"/>
      <c r="BL267" s="4"/>
      <c r="BN267" s="276"/>
    </row>
    <row r="268" spans="1:66" s="11" customFormat="1" ht="12" customHeight="1">
      <c r="A268" s="114">
        <v>16500173</v>
      </c>
      <c r="B268" s="74" t="str">
        <f t="shared" si="237"/>
        <v>16500173</v>
      </c>
      <c r="C268" s="62" t="s">
        <v>885</v>
      </c>
      <c r="D268" s="78" t="s">
        <v>1724</v>
      </c>
      <c r="E268" s="78"/>
      <c r="F268" s="62"/>
      <c r="G268" s="78"/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63"/>
      <c r="V268" s="63">
        <f t="shared" si="211"/>
        <v>0</v>
      </c>
      <c r="W268" s="69"/>
      <c r="X268" s="68"/>
      <c r="Y268" s="82">
        <f t="shared" ref="Y268:AA287" si="250">IF($D268=Y$5,$T268,0)</f>
        <v>0</v>
      </c>
      <c r="Z268" s="325">
        <f t="shared" si="250"/>
        <v>0</v>
      </c>
      <c r="AA268" s="325">
        <f t="shared" si="250"/>
        <v>0</v>
      </c>
      <c r="AB268" s="326">
        <f t="shared" si="212"/>
        <v>0</v>
      </c>
      <c r="AC268" s="312">
        <f t="shared" si="213"/>
        <v>0</v>
      </c>
      <c r="AD268" s="325">
        <f t="shared" si="225"/>
        <v>0</v>
      </c>
      <c r="AE268" s="329">
        <f t="shared" si="219"/>
        <v>0</v>
      </c>
      <c r="AF268" s="326">
        <f t="shared" si="220"/>
        <v>0</v>
      </c>
      <c r="AG268" s="174">
        <f t="shared" si="238"/>
        <v>0</v>
      </c>
      <c r="AH268" s="312">
        <f t="shared" si="214"/>
        <v>0</v>
      </c>
      <c r="AI268" s="324">
        <f t="shared" si="249"/>
        <v>0</v>
      </c>
      <c r="AJ268" s="325">
        <f t="shared" si="249"/>
        <v>0</v>
      </c>
      <c r="AK268" s="325">
        <f t="shared" si="249"/>
        <v>0</v>
      </c>
      <c r="AL268" s="326">
        <f t="shared" si="215"/>
        <v>0</v>
      </c>
      <c r="AM268" s="312">
        <f t="shared" si="216"/>
        <v>0</v>
      </c>
      <c r="AN268" s="325">
        <f t="shared" si="221"/>
        <v>0</v>
      </c>
      <c r="AO268" s="325">
        <f t="shared" si="222"/>
        <v>0</v>
      </c>
      <c r="AP268" s="325">
        <f t="shared" si="217"/>
        <v>0</v>
      </c>
      <c r="AQ268" s="174">
        <f t="shared" si="239"/>
        <v>0</v>
      </c>
      <c r="AR268" s="312">
        <f t="shared" si="218"/>
        <v>0</v>
      </c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 s="4"/>
      <c r="BH268" s="4"/>
      <c r="BI268" s="4"/>
      <c r="BJ268" s="4"/>
      <c r="BK268" s="4"/>
      <c r="BL268" s="4"/>
      <c r="BN268" s="276"/>
    </row>
    <row r="269" spans="1:66" s="11" customFormat="1" ht="12" customHeight="1">
      <c r="A269" s="114">
        <v>16500183</v>
      </c>
      <c r="B269" s="74" t="str">
        <f t="shared" si="237"/>
        <v>16500183</v>
      </c>
      <c r="C269" s="62" t="s">
        <v>891</v>
      </c>
      <c r="D269" s="78" t="s">
        <v>1724</v>
      </c>
      <c r="E269" s="78"/>
      <c r="F269" s="62"/>
      <c r="G269" s="78"/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63"/>
      <c r="V269" s="63">
        <f t="shared" si="211"/>
        <v>0</v>
      </c>
      <c r="W269" s="69"/>
      <c r="X269" s="68"/>
      <c r="Y269" s="82">
        <f t="shared" si="250"/>
        <v>0</v>
      </c>
      <c r="Z269" s="325">
        <f t="shared" si="250"/>
        <v>0</v>
      </c>
      <c r="AA269" s="325">
        <f t="shared" si="250"/>
        <v>0</v>
      </c>
      <c r="AB269" s="326">
        <f t="shared" si="212"/>
        <v>0</v>
      </c>
      <c r="AC269" s="312">
        <f t="shared" si="213"/>
        <v>0</v>
      </c>
      <c r="AD269" s="325">
        <f t="shared" si="225"/>
        <v>0</v>
      </c>
      <c r="AE269" s="329">
        <f t="shared" si="219"/>
        <v>0</v>
      </c>
      <c r="AF269" s="326">
        <f t="shared" si="220"/>
        <v>0</v>
      </c>
      <c r="AG269" s="174">
        <f t="shared" si="238"/>
        <v>0</v>
      </c>
      <c r="AH269" s="312">
        <f t="shared" si="214"/>
        <v>0</v>
      </c>
      <c r="AI269" s="324">
        <f t="shared" si="249"/>
        <v>0</v>
      </c>
      <c r="AJ269" s="325">
        <f t="shared" si="249"/>
        <v>0</v>
      </c>
      <c r="AK269" s="325">
        <f t="shared" si="249"/>
        <v>0</v>
      </c>
      <c r="AL269" s="326">
        <f t="shared" si="215"/>
        <v>0</v>
      </c>
      <c r="AM269" s="312">
        <f t="shared" si="216"/>
        <v>0</v>
      </c>
      <c r="AN269" s="325">
        <f t="shared" si="221"/>
        <v>0</v>
      </c>
      <c r="AO269" s="325">
        <f t="shared" si="222"/>
        <v>0</v>
      </c>
      <c r="AP269" s="325">
        <f t="shared" si="217"/>
        <v>0</v>
      </c>
      <c r="AQ269" s="174">
        <f t="shared" si="239"/>
        <v>0</v>
      </c>
      <c r="AR269" s="312">
        <f t="shared" si="218"/>
        <v>0</v>
      </c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 s="4"/>
      <c r="BH269" s="4"/>
      <c r="BI269" s="4"/>
      <c r="BJ269" s="4"/>
      <c r="BK269" s="4"/>
      <c r="BL269" s="4"/>
      <c r="BN269" s="276"/>
    </row>
    <row r="270" spans="1:66" s="11" customFormat="1" ht="12" customHeight="1">
      <c r="A270" s="120">
        <v>16500213</v>
      </c>
      <c r="B270" s="145" t="str">
        <f t="shared" si="237"/>
        <v>16500213</v>
      </c>
      <c r="C270" s="62" t="s">
        <v>1242</v>
      </c>
      <c r="D270" s="78" t="s">
        <v>1724</v>
      </c>
      <c r="E270" s="78"/>
      <c r="F270" s="396">
        <v>42736</v>
      </c>
      <c r="G270" s="78"/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63"/>
      <c r="V270" s="63">
        <f t="shared" si="211"/>
        <v>0</v>
      </c>
      <c r="W270" s="69"/>
      <c r="X270" s="68"/>
      <c r="Y270" s="82">
        <f t="shared" si="250"/>
        <v>0</v>
      </c>
      <c r="Z270" s="325">
        <f t="shared" si="250"/>
        <v>0</v>
      </c>
      <c r="AA270" s="325">
        <f t="shared" si="250"/>
        <v>0</v>
      </c>
      <c r="AB270" s="326">
        <f t="shared" si="212"/>
        <v>0</v>
      </c>
      <c r="AC270" s="312">
        <f t="shared" si="213"/>
        <v>0</v>
      </c>
      <c r="AD270" s="325">
        <f t="shared" si="225"/>
        <v>0</v>
      </c>
      <c r="AE270" s="329">
        <f t="shared" si="219"/>
        <v>0</v>
      </c>
      <c r="AF270" s="326">
        <f t="shared" si="220"/>
        <v>0</v>
      </c>
      <c r="AG270" s="174">
        <f t="shared" si="238"/>
        <v>0</v>
      </c>
      <c r="AH270" s="312">
        <f t="shared" si="214"/>
        <v>0</v>
      </c>
      <c r="AI270" s="324">
        <f t="shared" si="249"/>
        <v>0</v>
      </c>
      <c r="AJ270" s="325">
        <f t="shared" si="249"/>
        <v>0</v>
      </c>
      <c r="AK270" s="325">
        <f t="shared" si="249"/>
        <v>0</v>
      </c>
      <c r="AL270" s="326">
        <f t="shared" si="215"/>
        <v>0</v>
      </c>
      <c r="AM270" s="312">
        <f t="shared" si="216"/>
        <v>0</v>
      </c>
      <c r="AN270" s="325">
        <f t="shared" si="221"/>
        <v>0</v>
      </c>
      <c r="AO270" s="325">
        <f t="shared" si="222"/>
        <v>0</v>
      </c>
      <c r="AP270" s="325">
        <f t="shared" si="217"/>
        <v>0</v>
      </c>
      <c r="AQ270" s="174">
        <f t="shared" si="239"/>
        <v>0</v>
      </c>
      <c r="AR270" s="312">
        <f t="shared" si="218"/>
        <v>0</v>
      </c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 s="4"/>
      <c r="BH270" s="4"/>
      <c r="BI270" s="4"/>
      <c r="BJ270" s="4"/>
      <c r="BK270" s="4"/>
      <c r="BL270" s="4"/>
      <c r="BN270" s="276"/>
    </row>
    <row r="271" spans="1:66" s="11" customFormat="1" ht="12" customHeight="1">
      <c r="A271" s="120">
        <v>16500223</v>
      </c>
      <c r="B271" s="145" t="str">
        <f t="shared" si="237"/>
        <v>16500223</v>
      </c>
      <c r="C271" s="62" t="s">
        <v>1299</v>
      </c>
      <c r="D271" s="78" t="s">
        <v>1724</v>
      </c>
      <c r="E271" s="78"/>
      <c r="F271" s="396">
        <v>43025</v>
      </c>
      <c r="G271" s="78"/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63"/>
      <c r="V271" s="63">
        <f t="shared" si="211"/>
        <v>0</v>
      </c>
      <c r="W271" s="69"/>
      <c r="X271" s="68"/>
      <c r="Y271" s="82">
        <f t="shared" si="250"/>
        <v>0</v>
      </c>
      <c r="Z271" s="325">
        <f t="shared" si="250"/>
        <v>0</v>
      </c>
      <c r="AA271" s="325">
        <f t="shared" si="250"/>
        <v>0</v>
      </c>
      <c r="AB271" s="326">
        <f t="shared" si="212"/>
        <v>0</v>
      </c>
      <c r="AC271" s="312">
        <f t="shared" si="213"/>
        <v>0</v>
      </c>
      <c r="AD271" s="325">
        <f t="shared" si="225"/>
        <v>0</v>
      </c>
      <c r="AE271" s="329">
        <f t="shared" si="219"/>
        <v>0</v>
      </c>
      <c r="AF271" s="326">
        <f t="shared" si="220"/>
        <v>0</v>
      </c>
      <c r="AG271" s="174">
        <f t="shared" si="238"/>
        <v>0</v>
      </c>
      <c r="AH271" s="312">
        <f t="shared" si="214"/>
        <v>0</v>
      </c>
      <c r="AI271" s="324">
        <f t="shared" si="249"/>
        <v>0</v>
      </c>
      <c r="AJ271" s="325">
        <f t="shared" si="249"/>
        <v>0</v>
      </c>
      <c r="AK271" s="325">
        <f t="shared" si="249"/>
        <v>0</v>
      </c>
      <c r="AL271" s="326">
        <f t="shared" si="215"/>
        <v>0</v>
      </c>
      <c r="AM271" s="312">
        <f t="shared" si="216"/>
        <v>0</v>
      </c>
      <c r="AN271" s="325">
        <f t="shared" si="221"/>
        <v>0</v>
      </c>
      <c r="AO271" s="325">
        <f t="shared" si="222"/>
        <v>0</v>
      </c>
      <c r="AP271" s="325">
        <f t="shared" si="217"/>
        <v>0</v>
      </c>
      <c r="AQ271" s="174">
        <f t="shared" si="239"/>
        <v>0</v>
      </c>
      <c r="AR271" s="312">
        <f t="shared" si="218"/>
        <v>0</v>
      </c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 s="4"/>
      <c r="BH271" s="4"/>
      <c r="BI271" s="4"/>
      <c r="BJ271" s="4"/>
      <c r="BK271" s="4"/>
      <c r="BL271" s="4"/>
      <c r="BN271" s="276"/>
    </row>
    <row r="272" spans="1:66" s="11" customFormat="1" ht="12" customHeight="1">
      <c r="A272" s="114">
        <v>16500251</v>
      </c>
      <c r="B272" s="74" t="str">
        <f t="shared" si="237"/>
        <v>16500251</v>
      </c>
      <c r="C272" s="62" t="s">
        <v>870</v>
      </c>
      <c r="D272" s="78" t="s">
        <v>1724</v>
      </c>
      <c r="E272" s="78"/>
      <c r="F272" s="163"/>
      <c r="G272" s="78"/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63"/>
      <c r="V272" s="63">
        <f t="shared" si="211"/>
        <v>0</v>
      </c>
      <c r="W272" s="69"/>
      <c r="X272" s="68"/>
      <c r="Y272" s="82">
        <f t="shared" si="250"/>
        <v>0</v>
      </c>
      <c r="Z272" s="325">
        <f t="shared" si="250"/>
        <v>0</v>
      </c>
      <c r="AA272" s="325">
        <f t="shared" si="250"/>
        <v>0</v>
      </c>
      <c r="AB272" s="326">
        <f t="shared" si="212"/>
        <v>0</v>
      </c>
      <c r="AC272" s="312">
        <f t="shared" si="213"/>
        <v>0</v>
      </c>
      <c r="AD272" s="325">
        <f t="shared" si="225"/>
        <v>0</v>
      </c>
      <c r="AE272" s="329">
        <f t="shared" si="219"/>
        <v>0</v>
      </c>
      <c r="AF272" s="326">
        <f t="shared" si="220"/>
        <v>0</v>
      </c>
      <c r="AG272" s="174">
        <f t="shared" si="238"/>
        <v>0</v>
      </c>
      <c r="AH272" s="312">
        <f t="shared" si="214"/>
        <v>0</v>
      </c>
      <c r="AI272" s="324">
        <f t="shared" si="249"/>
        <v>0</v>
      </c>
      <c r="AJ272" s="325">
        <f t="shared" si="249"/>
        <v>0</v>
      </c>
      <c r="AK272" s="325">
        <f t="shared" si="249"/>
        <v>0</v>
      </c>
      <c r="AL272" s="326">
        <f t="shared" si="215"/>
        <v>0</v>
      </c>
      <c r="AM272" s="312">
        <f t="shared" si="216"/>
        <v>0</v>
      </c>
      <c r="AN272" s="325">
        <f t="shared" si="221"/>
        <v>0</v>
      </c>
      <c r="AO272" s="325">
        <f t="shared" si="222"/>
        <v>0</v>
      </c>
      <c r="AP272" s="325">
        <f t="shared" si="217"/>
        <v>0</v>
      </c>
      <c r="AQ272" s="174">
        <f t="shared" si="239"/>
        <v>0</v>
      </c>
      <c r="AR272" s="312">
        <f t="shared" si="218"/>
        <v>0</v>
      </c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 s="4"/>
      <c r="BH272" s="4"/>
      <c r="BI272" s="4"/>
      <c r="BJ272" s="4"/>
      <c r="BK272" s="4"/>
      <c r="BL272" s="4"/>
      <c r="BN272" s="276"/>
    </row>
    <row r="273" spans="1:66" s="11" customFormat="1" ht="12" customHeight="1">
      <c r="A273" s="114">
        <v>16500283</v>
      </c>
      <c r="B273" s="74" t="str">
        <f t="shared" si="237"/>
        <v>16500283</v>
      </c>
      <c r="C273" s="62" t="s">
        <v>232</v>
      </c>
      <c r="D273" s="78" t="s">
        <v>1724</v>
      </c>
      <c r="E273" s="78"/>
      <c r="F273" s="163"/>
      <c r="G273" s="78"/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63"/>
      <c r="V273" s="63">
        <f t="shared" si="211"/>
        <v>0</v>
      </c>
      <c r="W273" s="69"/>
      <c r="X273" s="68"/>
      <c r="Y273" s="82">
        <f t="shared" si="250"/>
        <v>0</v>
      </c>
      <c r="Z273" s="325">
        <f t="shared" si="250"/>
        <v>0</v>
      </c>
      <c r="AA273" s="325">
        <f t="shared" si="250"/>
        <v>0</v>
      </c>
      <c r="AB273" s="326">
        <f t="shared" si="212"/>
        <v>0</v>
      </c>
      <c r="AC273" s="312">
        <f t="shared" si="213"/>
        <v>0</v>
      </c>
      <c r="AD273" s="325">
        <f t="shared" si="225"/>
        <v>0</v>
      </c>
      <c r="AE273" s="329">
        <f t="shared" si="219"/>
        <v>0</v>
      </c>
      <c r="AF273" s="326">
        <f t="shared" si="220"/>
        <v>0</v>
      </c>
      <c r="AG273" s="174">
        <f t="shared" si="238"/>
        <v>0</v>
      </c>
      <c r="AH273" s="312">
        <f t="shared" si="214"/>
        <v>0</v>
      </c>
      <c r="AI273" s="324">
        <f t="shared" si="249"/>
        <v>0</v>
      </c>
      <c r="AJ273" s="325">
        <f t="shared" si="249"/>
        <v>0</v>
      </c>
      <c r="AK273" s="325">
        <f t="shared" si="249"/>
        <v>0</v>
      </c>
      <c r="AL273" s="326">
        <f t="shared" si="215"/>
        <v>0</v>
      </c>
      <c r="AM273" s="312">
        <f t="shared" si="216"/>
        <v>0</v>
      </c>
      <c r="AN273" s="325">
        <f t="shared" si="221"/>
        <v>0</v>
      </c>
      <c r="AO273" s="325">
        <f t="shared" si="222"/>
        <v>0</v>
      </c>
      <c r="AP273" s="325">
        <f t="shared" si="217"/>
        <v>0</v>
      </c>
      <c r="AQ273" s="174">
        <f t="shared" si="239"/>
        <v>0</v>
      </c>
      <c r="AR273" s="312">
        <f t="shared" si="218"/>
        <v>0</v>
      </c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 s="4"/>
      <c r="BH273" s="4"/>
      <c r="BI273" s="4"/>
      <c r="BJ273" s="4"/>
      <c r="BK273" s="4"/>
      <c r="BL273" s="4"/>
      <c r="BN273" s="276"/>
    </row>
    <row r="274" spans="1:66" s="11" customFormat="1" ht="12" customHeight="1">
      <c r="A274" s="120">
        <v>16500303</v>
      </c>
      <c r="B274" s="145" t="str">
        <f t="shared" si="237"/>
        <v>16500303</v>
      </c>
      <c r="C274" s="62" t="s">
        <v>1284</v>
      </c>
      <c r="D274" s="78" t="s">
        <v>1724</v>
      </c>
      <c r="E274" s="78"/>
      <c r="F274" s="396">
        <v>42933</v>
      </c>
      <c r="G274" s="78"/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63"/>
      <c r="V274" s="63">
        <f t="shared" si="211"/>
        <v>0</v>
      </c>
      <c r="W274" s="69"/>
      <c r="X274" s="68"/>
      <c r="Y274" s="82">
        <f t="shared" si="250"/>
        <v>0</v>
      </c>
      <c r="Z274" s="325">
        <f t="shared" si="250"/>
        <v>0</v>
      </c>
      <c r="AA274" s="325">
        <f t="shared" si="250"/>
        <v>0</v>
      </c>
      <c r="AB274" s="326">
        <f t="shared" si="212"/>
        <v>0</v>
      </c>
      <c r="AC274" s="312">
        <f t="shared" si="213"/>
        <v>0</v>
      </c>
      <c r="AD274" s="325">
        <f t="shared" si="225"/>
        <v>0</v>
      </c>
      <c r="AE274" s="329">
        <f t="shared" si="219"/>
        <v>0</v>
      </c>
      <c r="AF274" s="326">
        <f t="shared" si="220"/>
        <v>0</v>
      </c>
      <c r="AG274" s="174">
        <f t="shared" si="238"/>
        <v>0</v>
      </c>
      <c r="AH274" s="312">
        <f t="shared" si="214"/>
        <v>0</v>
      </c>
      <c r="AI274" s="324">
        <f t="shared" si="249"/>
        <v>0</v>
      </c>
      <c r="AJ274" s="325">
        <f t="shared" si="249"/>
        <v>0</v>
      </c>
      <c r="AK274" s="325">
        <f t="shared" si="249"/>
        <v>0</v>
      </c>
      <c r="AL274" s="326">
        <f t="shared" si="215"/>
        <v>0</v>
      </c>
      <c r="AM274" s="312">
        <f t="shared" si="216"/>
        <v>0</v>
      </c>
      <c r="AN274" s="325">
        <f t="shared" si="221"/>
        <v>0</v>
      </c>
      <c r="AO274" s="325">
        <f t="shared" si="222"/>
        <v>0</v>
      </c>
      <c r="AP274" s="325">
        <f t="shared" si="217"/>
        <v>0</v>
      </c>
      <c r="AQ274" s="174">
        <f t="shared" si="239"/>
        <v>0</v>
      </c>
      <c r="AR274" s="312">
        <f t="shared" si="218"/>
        <v>0</v>
      </c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 s="4"/>
      <c r="BH274" s="4"/>
      <c r="BI274" s="4"/>
      <c r="BJ274" s="4"/>
      <c r="BK274" s="4"/>
      <c r="BL274" s="4"/>
      <c r="BN274" s="276"/>
    </row>
    <row r="275" spans="1:66" s="11" customFormat="1" ht="12" customHeight="1">
      <c r="A275" s="118">
        <v>16500321</v>
      </c>
      <c r="B275" s="73" t="str">
        <f t="shared" si="237"/>
        <v>16500321</v>
      </c>
      <c r="C275" s="73" t="s">
        <v>1155</v>
      </c>
      <c r="D275" s="78" t="s">
        <v>1724</v>
      </c>
      <c r="E275" s="78"/>
      <c r="F275" s="73"/>
      <c r="G275" s="78"/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63"/>
      <c r="V275" s="63">
        <f t="shared" si="211"/>
        <v>0</v>
      </c>
      <c r="W275" s="69"/>
      <c r="X275" s="68"/>
      <c r="Y275" s="82">
        <f t="shared" si="250"/>
        <v>0</v>
      </c>
      <c r="Z275" s="325">
        <f t="shared" si="250"/>
        <v>0</v>
      </c>
      <c r="AA275" s="325">
        <f t="shared" si="250"/>
        <v>0</v>
      </c>
      <c r="AB275" s="326">
        <f t="shared" si="212"/>
        <v>0</v>
      </c>
      <c r="AC275" s="312">
        <f t="shared" si="213"/>
        <v>0</v>
      </c>
      <c r="AD275" s="325">
        <f t="shared" si="225"/>
        <v>0</v>
      </c>
      <c r="AE275" s="329">
        <f t="shared" si="219"/>
        <v>0</v>
      </c>
      <c r="AF275" s="326">
        <f t="shared" si="220"/>
        <v>0</v>
      </c>
      <c r="AG275" s="174">
        <f t="shared" si="238"/>
        <v>0</v>
      </c>
      <c r="AH275" s="312">
        <f t="shared" si="214"/>
        <v>0</v>
      </c>
      <c r="AI275" s="324">
        <f t="shared" si="249"/>
        <v>0</v>
      </c>
      <c r="AJ275" s="325">
        <f t="shared" si="249"/>
        <v>0</v>
      </c>
      <c r="AK275" s="325">
        <f t="shared" si="249"/>
        <v>0</v>
      </c>
      <c r="AL275" s="326">
        <f t="shared" si="215"/>
        <v>0</v>
      </c>
      <c r="AM275" s="312">
        <f t="shared" si="216"/>
        <v>0</v>
      </c>
      <c r="AN275" s="325">
        <f t="shared" si="221"/>
        <v>0</v>
      </c>
      <c r="AO275" s="325">
        <f t="shared" si="222"/>
        <v>0</v>
      </c>
      <c r="AP275" s="325">
        <f t="shared" si="217"/>
        <v>0</v>
      </c>
      <c r="AQ275" s="174">
        <f t="shared" si="239"/>
        <v>0</v>
      </c>
      <c r="AR275" s="312">
        <f t="shared" si="218"/>
        <v>0</v>
      </c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 s="4"/>
      <c r="BH275" s="4"/>
      <c r="BI275" s="4"/>
      <c r="BJ275" s="4"/>
      <c r="BK275" s="4"/>
      <c r="BL275" s="4"/>
      <c r="BN275" s="276"/>
    </row>
    <row r="276" spans="1:66" s="11" customFormat="1" ht="12" customHeight="1">
      <c r="A276" s="118">
        <v>16500331</v>
      </c>
      <c r="B276" s="73" t="str">
        <f t="shared" si="237"/>
        <v>16500331</v>
      </c>
      <c r="C276" s="73" t="s">
        <v>1181</v>
      </c>
      <c r="D276" s="78" t="s">
        <v>1724</v>
      </c>
      <c r="E276" s="78"/>
      <c r="F276" s="73"/>
      <c r="G276" s="78"/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63"/>
      <c r="V276" s="63">
        <f t="shared" si="211"/>
        <v>0</v>
      </c>
      <c r="W276" s="69"/>
      <c r="X276" s="68"/>
      <c r="Y276" s="82">
        <f t="shared" si="250"/>
        <v>0</v>
      </c>
      <c r="Z276" s="325">
        <f t="shared" si="250"/>
        <v>0</v>
      </c>
      <c r="AA276" s="325">
        <f t="shared" si="250"/>
        <v>0</v>
      </c>
      <c r="AB276" s="326">
        <f t="shared" si="212"/>
        <v>0</v>
      </c>
      <c r="AC276" s="312">
        <f t="shared" si="213"/>
        <v>0</v>
      </c>
      <c r="AD276" s="325">
        <f t="shared" si="225"/>
        <v>0</v>
      </c>
      <c r="AE276" s="329">
        <f t="shared" si="219"/>
        <v>0</v>
      </c>
      <c r="AF276" s="326">
        <f t="shared" si="220"/>
        <v>0</v>
      </c>
      <c r="AG276" s="174">
        <f t="shared" si="238"/>
        <v>0</v>
      </c>
      <c r="AH276" s="312">
        <f t="shared" si="214"/>
        <v>0</v>
      </c>
      <c r="AI276" s="324">
        <f t="shared" si="249"/>
        <v>0</v>
      </c>
      <c r="AJ276" s="325">
        <f t="shared" si="249"/>
        <v>0</v>
      </c>
      <c r="AK276" s="325">
        <f t="shared" si="249"/>
        <v>0</v>
      </c>
      <c r="AL276" s="326">
        <f t="shared" si="215"/>
        <v>0</v>
      </c>
      <c r="AM276" s="312">
        <f t="shared" si="216"/>
        <v>0</v>
      </c>
      <c r="AN276" s="325">
        <f t="shared" si="221"/>
        <v>0</v>
      </c>
      <c r="AO276" s="325">
        <f t="shared" si="222"/>
        <v>0</v>
      </c>
      <c r="AP276" s="325">
        <f t="shared" si="217"/>
        <v>0</v>
      </c>
      <c r="AQ276" s="174">
        <f t="shared" si="239"/>
        <v>0</v>
      </c>
      <c r="AR276" s="312">
        <f t="shared" si="218"/>
        <v>0</v>
      </c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 s="4"/>
      <c r="BH276" s="4"/>
      <c r="BI276" s="4"/>
      <c r="BJ276" s="4"/>
      <c r="BK276" s="4"/>
      <c r="BL276" s="4"/>
      <c r="BN276" s="276"/>
    </row>
    <row r="277" spans="1:66" s="11" customFormat="1" ht="12" customHeight="1">
      <c r="A277" s="114">
        <v>16500333</v>
      </c>
      <c r="B277" s="74" t="str">
        <f t="shared" si="237"/>
        <v>16500333</v>
      </c>
      <c r="C277" s="62" t="s">
        <v>367</v>
      </c>
      <c r="D277" s="78" t="s">
        <v>1724</v>
      </c>
      <c r="E277" s="78"/>
      <c r="F277" s="62"/>
      <c r="G277" s="78"/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63"/>
      <c r="V277" s="63">
        <f t="shared" si="211"/>
        <v>0</v>
      </c>
      <c r="W277" s="69"/>
      <c r="X277" s="68"/>
      <c r="Y277" s="82">
        <f t="shared" si="250"/>
        <v>0</v>
      </c>
      <c r="Z277" s="325">
        <f t="shared" si="250"/>
        <v>0</v>
      </c>
      <c r="AA277" s="325">
        <f t="shared" si="250"/>
        <v>0</v>
      </c>
      <c r="AB277" s="326">
        <f t="shared" si="212"/>
        <v>0</v>
      </c>
      <c r="AC277" s="312">
        <f t="shared" si="213"/>
        <v>0</v>
      </c>
      <c r="AD277" s="325">
        <f t="shared" si="225"/>
        <v>0</v>
      </c>
      <c r="AE277" s="329">
        <f t="shared" si="219"/>
        <v>0</v>
      </c>
      <c r="AF277" s="326">
        <f t="shared" si="220"/>
        <v>0</v>
      </c>
      <c r="AG277" s="174">
        <f t="shared" si="238"/>
        <v>0</v>
      </c>
      <c r="AH277" s="312">
        <f t="shared" si="214"/>
        <v>0</v>
      </c>
      <c r="AI277" s="324">
        <f t="shared" si="249"/>
        <v>0</v>
      </c>
      <c r="AJ277" s="325">
        <f t="shared" si="249"/>
        <v>0</v>
      </c>
      <c r="AK277" s="325">
        <f t="shared" si="249"/>
        <v>0</v>
      </c>
      <c r="AL277" s="326">
        <f t="shared" si="215"/>
        <v>0</v>
      </c>
      <c r="AM277" s="312">
        <f t="shared" si="216"/>
        <v>0</v>
      </c>
      <c r="AN277" s="325">
        <f t="shared" si="221"/>
        <v>0</v>
      </c>
      <c r="AO277" s="325">
        <f t="shared" si="222"/>
        <v>0</v>
      </c>
      <c r="AP277" s="325">
        <f t="shared" si="217"/>
        <v>0</v>
      </c>
      <c r="AQ277" s="174">
        <f t="shared" si="239"/>
        <v>0</v>
      </c>
      <c r="AR277" s="312">
        <f t="shared" si="218"/>
        <v>0</v>
      </c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 s="4"/>
      <c r="BH277" s="4"/>
      <c r="BI277" s="4"/>
      <c r="BJ277" s="4"/>
      <c r="BK277" s="4"/>
      <c r="BL277" s="4"/>
      <c r="BN277" s="276"/>
    </row>
    <row r="278" spans="1:66" s="11" customFormat="1" ht="12" customHeight="1">
      <c r="A278" s="114">
        <v>16500351</v>
      </c>
      <c r="B278" s="74" t="str">
        <f t="shared" si="237"/>
        <v>16500351</v>
      </c>
      <c r="C278" s="62" t="s">
        <v>1187</v>
      </c>
      <c r="D278" s="78" t="s">
        <v>1724</v>
      </c>
      <c r="E278" s="78"/>
      <c r="F278" s="62"/>
      <c r="G278" s="78"/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63"/>
      <c r="V278" s="63">
        <f t="shared" si="211"/>
        <v>0</v>
      </c>
      <c r="W278" s="69"/>
      <c r="X278" s="68"/>
      <c r="Y278" s="82">
        <f t="shared" si="250"/>
        <v>0</v>
      </c>
      <c r="Z278" s="325">
        <f t="shared" si="250"/>
        <v>0</v>
      </c>
      <c r="AA278" s="325">
        <f t="shared" si="250"/>
        <v>0</v>
      </c>
      <c r="AB278" s="326">
        <f t="shared" si="212"/>
        <v>0</v>
      </c>
      <c r="AC278" s="312">
        <f t="shared" si="213"/>
        <v>0</v>
      </c>
      <c r="AD278" s="325">
        <f t="shared" si="225"/>
        <v>0</v>
      </c>
      <c r="AE278" s="329">
        <f t="shared" si="219"/>
        <v>0</v>
      </c>
      <c r="AF278" s="326">
        <f t="shared" si="220"/>
        <v>0</v>
      </c>
      <c r="AG278" s="174">
        <f t="shared" si="238"/>
        <v>0</v>
      </c>
      <c r="AH278" s="312">
        <f t="shared" si="214"/>
        <v>0</v>
      </c>
      <c r="AI278" s="324">
        <f t="shared" si="249"/>
        <v>0</v>
      </c>
      <c r="AJ278" s="325">
        <f t="shared" si="249"/>
        <v>0</v>
      </c>
      <c r="AK278" s="325">
        <f t="shared" si="249"/>
        <v>0</v>
      </c>
      <c r="AL278" s="326">
        <f t="shared" si="215"/>
        <v>0</v>
      </c>
      <c r="AM278" s="312">
        <f t="shared" si="216"/>
        <v>0</v>
      </c>
      <c r="AN278" s="325">
        <f t="shared" si="221"/>
        <v>0</v>
      </c>
      <c r="AO278" s="325">
        <f t="shared" si="222"/>
        <v>0</v>
      </c>
      <c r="AP278" s="325">
        <f t="shared" si="217"/>
        <v>0</v>
      </c>
      <c r="AQ278" s="174">
        <f t="shared" si="239"/>
        <v>0</v>
      </c>
      <c r="AR278" s="312">
        <f t="shared" si="218"/>
        <v>0</v>
      </c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N278" s="276"/>
    </row>
    <row r="279" spans="1:66" s="11" customFormat="1" ht="12" customHeight="1">
      <c r="A279" s="114">
        <v>16500373</v>
      </c>
      <c r="B279" s="74" t="str">
        <f t="shared" si="237"/>
        <v>16500373</v>
      </c>
      <c r="C279" s="62" t="s">
        <v>141</v>
      </c>
      <c r="D279" s="78" t="s">
        <v>1724</v>
      </c>
      <c r="E279" s="78"/>
      <c r="F279" s="62"/>
      <c r="G279" s="78"/>
      <c r="H279" s="63">
        <v>27940.25</v>
      </c>
      <c r="I279" s="63">
        <v>6286.12</v>
      </c>
      <c r="J279" s="63">
        <v>1266.67</v>
      </c>
      <c r="K279" s="63">
        <v>10998.61</v>
      </c>
      <c r="L279" s="63">
        <v>0</v>
      </c>
      <c r="M279" s="63">
        <v>0</v>
      </c>
      <c r="N279" s="63">
        <v>46034.71</v>
      </c>
      <c r="O279" s="63">
        <v>38659.74</v>
      </c>
      <c r="P279" s="63">
        <v>33206.410000000003</v>
      </c>
      <c r="Q279" s="63">
        <v>65176.02</v>
      </c>
      <c r="R279" s="63">
        <v>244270.09</v>
      </c>
      <c r="S279" s="63">
        <v>1041202.79</v>
      </c>
      <c r="T279" s="63">
        <v>586830.54</v>
      </c>
      <c r="U279" s="63"/>
      <c r="V279" s="63">
        <f t="shared" si="211"/>
        <v>149540.54625000001</v>
      </c>
      <c r="W279" s="69"/>
      <c r="X279" s="68"/>
      <c r="Y279" s="82">
        <f t="shared" si="250"/>
        <v>586830.54</v>
      </c>
      <c r="Z279" s="325">
        <f t="shared" si="250"/>
        <v>0</v>
      </c>
      <c r="AA279" s="325">
        <f t="shared" si="250"/>
        <v>0</v>
      </c>
      <c r="AB279" s="326">
        <f t="shared" si="212"/>
        <v>0</v>
      </c>
      <c r="AC279" s="312">
        <f t="shared" si="213"/>
        <v>0</v>
      </c>
      <c r="AD279" s="325">
        <f t="shared" si="225"/>
        <v>0</v>
      </c>
      <c r="AE279" s="329">
        <f t="shared" si="219"/>
        <v>0</v>
      </c>
      <c r="AF279" s="326">
        <f t="shared" si="220"/>
        <v>0</v>
      </c>
      <c r="AG279" s="174">
        <f t="shared" si="238"/>
        <v>0</v>
      </c>
      <c r="AH279" s="312">
        <f t="shared" si="214"/>
        <v>0</v>
      </c>
      <c r="AI279" s="324">
        <f t="shared" si="249"/>
        <v>149540.54625000001</v>
      </c>
      <c r="AJ279" s="325">
        <f t="shared" si="249"/>
        <v>0</v>
      </c>
      <c r="AK279" s="325">
        <f t="shared" si="249"/>
        <v>0</v>
      </c>
      <c r="AL279" s="326">
        <f t="shared" si="215"/>
        <v>0</v>
      </c>
      <c r="AM279" s="312">
        <f t="shared" si="216"/>
        <v>0</v>
      </c>
      <c r="AN279" s="325">
        <f t="shared" si="221"/>
        <v>0</v>
      </c>
      <c r="AO279" s="325">
        <f t="shared" si="222"/>
        <v>0</v>
      </c>
      <c r="AP279" s="325">
        <f t="shared" si="217"/>
        <v>0</v>
      </c>
      <c r="AQ279" s="174">
        <f t="shared" si="239"/>
        <v>0</v>
      </c>
      <c r="AR279" s="312">
        <f t="shared" si="218"/>
        <v>0</v>
      </c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N279" s="276"/>
    </row>
    <row r="280" spans="1:66" s="11" customFormat="1" ht="12" customHeight="1">
      <c r="A280" s="114">
        <v>16500383</v>
      </c>
      <c r="B280" s="74" t="str">
        <f t="shared" si="237"/>
        <v>16500383</v>
      </c>
      <c r="C280" s="62" t="s">
        <v>276</v>
      </c>
      <c r="D280" s="78" t="s">
        <v>1724</v>
      </c>
      <c r="E280" s="78"/>
      <c r="F280" s="62"/>
      <c r="G280" s="78"/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63"/>
      <c r="V280" s="63">
        <f t="shared" si="211"/>
        <v>0</v>
      </c>
      <c r="W280" s="69"/>
      <c r="X280" s="68"/>
      <c r="Y280" s="82">
        <f t="shared" si="250"/>
        <v>0</v>
      </c>
      <c r="Z280" s="325">
        <f t="shared" si="250"/>
        <v>0</v>
      </c>
      <c r="AA280" s="325">
        <f t="shared" si="250"/>
        <v>0</v>
      </c>
      <c r="AB280" s="326">
        <f t="shared" si="212"/>
        <v>0</v>
      </c>
      <c r="AC280" s="312">
        <f t="shared" si="213"/>
        <v>0</v>
      </c>
      <c r="AD280" s="325">
        <f t="shared" si="225"/>
        <v>0</v>
      </c>
      <c r="AE280" s="329">
        <f t="shared" si="219"/>
        <v>0</v>
      </c>
      <c r="AF280" s="326">
        <f t="shared" si="220"/>
        <v>0</v>
      </c>
      <c r="AG280" s="174">
        <f t="shared" si="238"/>
        <v>0</v>
      </c>
      <c r="AH280" s="312">
        <f t="shared" si="214"/>
        <v>0</v>
      </c>
      <c r="AI280" s="324">
        <f t="shared" si="249"/>
        <v>0</v>
      </c>
      <c r="AJ280" s="325">
        <f t="shared" si="249"/>
        <v>0</v>
      </c>
      <c r="AK280" s="325">
        <f t="shared" si="249"/>
        <v>0</v>
      </c>
      <c r="AL280" s="326">
        <f t="shared" si="215"/>
        <v>0</v>
      </c>
      <c r="AM280" s="312">
        <f t="shared" si="216"/>
        <v>0</v>
      </c>
      <c r="AN280" s="325">
        <f t="shared" si="221"/>
        <v>0</v>
      </c>
      <c r="AO280" s="325">
        <f t="shared" si="222"/>
        <v>0</v>
      </c>
      <c r="AP280" s="325">
        <f t="shared" si="217"/>
        <v>0</v>
      </c>
      <c r="AQ280" s="174">
        <f t="shared" si="239"/>
        <v>0</v>
      </c>
      <c r="AR280" s="312">
        <f t="shared" si="218"/>
        <v>0</v>
      </c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N280" s="276"/>
    </row>
    <row r="281" spans="1:66" s="11" customFormat="1" ht="12" customHeight="1">
      <c r="A281" s="114">
        <v>16500401</v>
      </c>
      <c r="B281" s="74" t="str">
        <f t="shared" si="237"/>
        <v>16500401</v>
      </c>
      <c r="C281" s="62" t="s">
        <v>489</v>
      </c>
      <c r="D281" s="78" t="s">
        <v>1724</v>
      </c>
      <c r="E281" s="78"/>
      <c r="F281" s="62"/>
      <c r="G281" s="78"/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0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63"/>
      <c r="V281" s="63">
        <f t="shared" si="211"/>
        <v>0</v>
      </c>
      <c r="W281" s="69"/>
      <c r="X281" s="68"/>
      <c r="Y281" s="82">
        <f t="shared" si="250"/>
        <v>0</v>
      </c>
      <c r="Z281" s="325">
        <f t="shared" si="250"/>
        <v>0</v>
      </c>
      <c r="AA281" s="325">
        <f t="shared" si="250"/>
        <v>0</v>
      </c>
      <c r="AB281" s="326">
        <f t="shared" si="212"/>
        <v>0</v>
      </c>
      <c r="AC281" s="312">
        <f t="shared" si="213"/>
        <v>0</v>
      </c>
      <c r="AD281" s="325">
        <f t="shared" si="225"/>
        <v>0</v>
      </c>
      <c r="AE281" s="329">
        <f t="shared" si="219"/>
        <v>0</v>
      </c>
      <c r="AF281" s="326">
        <f t="shared" si="220"/>
        <v>0</v>
      </c>
      <c r="AG281" s="174">
        <f t="shared" si="238"/>
        <v>0</v>
      </c>
      <c r="AH281" s="312">
        <f t="shared" si="214"/>
        <v>0</v>
      </c>
      <c r="AI281" s="324">
        <f t="shared" si="249"/>
        <v>0</v>
      </c>
      <c r="AJ281" s="325">
        <f t="shared" si="249"/>
        <v>0</v>
      </c>
      <c r="AK281" s="325">
        <f t="shared" si="249"/>
        <v>0</v>
      </c>
      <c r="AL281" s="326">
        <f t="shared" si="215"/>
        <v>0</v>
      </c>
      <c r="AM281" s="312">
        <f t="shared" si="216"/>
        <v>0</v>
      </c>
      <c r="AN281" s="325">
        <f t="shared" si="221"/>
        <v>0</v>
      </c>
      <c r="AO281" s="325">
        <f t="shared" si="222"/>
        <v>0</v>
      </c>
      <c r="AP281" s="325">
        <f t="shared" si="217"/>
        <v>0</v>
      </c>
      <c r="AQ281" s="174">
        <f t="shared" si="239"/>
        <v>0</v>
      </c>
      <c r="AR281" s="312">
        <f t="shared" si="218"/>
        <v>0</v>
      </c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N281" s="276"/>
    </row>
    <row r="282" spans="1:66" s="11" customFormat="1" ht="12" customHeight="1">
      <c r="A282" s="114">
        <v>16500411</v>
      </c>
      <c r="B282" s="74" t="str">
        <f t="shared" si="237"/>
        <v>16500411</v>
      </c>
      <c r="C282" s="62" t="s">
        <v>490</v>
      </c>
      <c r="D282" s="78" t="s">
        <v>1724</v>
      </c>
      <c r="E282" s="78"/>
      <c r="F282" s="62"/>
      <c r="G282" s="78"/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63"/>
      <c r="V282" s="63">
        <f t="shared" si="211"/>
        <v>0</v>
      </c>
      <c r="W282" s="69"/>
      <c r="X282" s="68"/>
      <c r="Y282" s="82">
        <f t="shared" si="250"/>
        <v>0</v>
      </c>
      <c r="Z282" s="325">
        <f t="shared" si="250"/>
        <v>0</v>
      </c>
      <c r="AA282" s="325">
        <f t="shared" si="250"/>
        <v>0</v>
      </c>
      <c r="AB282" s="326">
        <f t="shared" si="212"/>
        <v>0</v>
      </c>
      <c r="AC282" s="312">
        <f t="shared" si="213"/>
        <v>0</v>
      </c>
      <c r="AD282" s="325">
        <f t="shared" si="225"/>
        <v>0</v>
      </c>
      <c r="AE282" s="329">
        <f t="shared" si="219"/>
        <v>0</v>
      </c>
      <c r="AF282" s="326">
        <f t="shared" si="220"/>
        <v>0</v>
      </c>
      <c r="AG282" s="174">
        <f t="shared" si="238"/>
        <v>0</v>
      </c>
      <c r="AH282" s="312">
        <f t="shared" si="214"/>
        <v>0</v>
      </c>
      <c r="AI282" s="324">
        <f t="shared" si="249"/>
        <v>0</v>
      </c>
      <c r="AJ282" s="325">
        <f t="shared" si="249"/>
        <v>0</v>
      </c>
      <c r="AK282" s="325">
        <f t="shared" si="249"/>
        <v>0</v>
      </c>
      <c r="AL282" s="326">
        <f t="shared" si="215"/>
        <v>0</v>
      </c>
      <c r="AM282" s="312">
        <f t="shared" si="216"/>
        <v>0</v>
      </c>
      <c r="AN282" s="325">
        <f t="shared" si="221"/>
        <v>0</v>
      </c>
      <c r="AO282" s="325">
        <f t="shared" si="222"/>
        <v>0</v>
      </c>
      <c r="AP282" s="325">
        <f t="shared" si="217"/>
        <v>0</v>
      </c>
      <c r="AQ282" s="174">
        <f t="shared" si="239"/>
        <v>0</v>
      </c>
      <c r="AR282" s="312">
        <f t="shared" si="218"/>
        <v>0</v>
      </c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N282" s="276"/>
    </row>
    <row r="283" spans="1:66" s="11" customFormat="1" ht="12" customHeight="1">
      <c r="A283" s="114">
        <v>16500413</v>
      </c>
      <c r="B283" s="74" t="str">
        <f t="shared" si="237"/>
        <v>16500413</v>
      </c>
      <c r="C283" s="75" t="s">
        <v>644</v>
      </c>
      <c r="D283" s="78" t="s">
        <v>1724</v>
      </c>
      <c r="E283" s="78"/>
      <c r="F283" s="72"/>
      <c r="G283" s="78"/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63"/>
      <c r="V283" s="63">
        <f t="shared" ref="V283:V347" si="251">(H283+T283+SUM(I283:S283)*2)/24</f>
        <v>0</v>
      </c>
      <c r="W283" s="69"/>
      <c r="X283" s="68"/>
      <c r="Y283" s="82">
        <f t="shared" si="250"/>
        <v>0</v>
      </c>
      <c r="Z283" s="325">
        <f t="shared" si="250"/>
        <v>0</v>
      </c>
      <c r="AA283" s="325">
        <f t="shared" si="250"/>
        <v>0</v>
      </c>
      <c r="AB283" s="326">
        <f t="shared" si="212"/>
        <v>0</v>
      </c>
      <c r="AC283" s="312">
        <f t="shared" si="213"/>
        <v>0</v>
      </c>
      <c r="AD283" s="325">
        <f t="shared" si="225"/>
        <v>0</v>
      </c>
      <c r="AE283" s="329">
        <f t="shared" si="219"/>
        <v>0</v>
      </c>
      <c r="AF283" s="326">
        <f t="shared" si="220"/>
        <v>0</v>
      </c>
      <c r="AG283" s="174">
        <f t="shared" si="238"/>
        <v>0</v>
      </c>
      <c r="AH283" s="312">
        <f t="shared" si="214"/>
        <v>0</v>
      </c>
      <c r="AI283" s="324">
        <f t="shared" si="249"/>
        <v>0</v>
      </c>
      <c r="AJ283" s="325">
        <f t="shared" si="249"/>
        <v>0</v>
      </c>
      <c r="AK283" s="325">
        <f t="shared" si="249"/>
        <v>0</v>
      </c>
      <c r="AL283" s="326">
        <f t="shared" si="215"/>
        <v>0</v>
      </c>
      <c r="AM283" s="312">
        <f t="shared" si="216"/>
        <v>0</v>
      </c>
      <c r="AN283" s="325">
        <f t="shared" si="221"/>
        <v>0</v>
      </c>
      <c r="AO283" s="325">
        <f t="shared" si="222"/>
        <v>0</v>
      </c>
      <c r="AP283" s="325">
        <f t="shared" si="217"/>
        <v>0</v>
      </c>
      <c r="AQ283" s="174">
        <f t="shared" si="239"/>
        <v>0</v>
      </c>
      <c r="AR283" s="312">
        <f t="shared" si="218"/>
        <v>0</v>
      </c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N283" s="276"/>
    </row>
    <row r="284" spans="1:66" s="11" customFormat="1" ht="12" customHeight="1">
      <c r="A284" s="389">
        <v>16500421</v>
      </c>
      <c r="B284" s="389" t="str">
        <f t="shared" si="237"/>
        <v>16500421</v>
      </c>
      <c r="C284" s="72" t="s">
        <v>1403</v>
      </c>
      <c r="D284" s="78" t="s">
        <v>1724</v>
      </c>
      <c r="E284" s="78"/>
      <c r="F284" s="408">
        <v>43101</v>
      </c>
      <c r="G284" s="78"/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63"/>
      <c r="V284" s="63">
        <f t="shared" si="251"/>
        <v>0</v>
      </c>
      <c r="W284" s="69"/>
      <c r="X284" s="68"/>
      <c r="Y284" s="82">
        <f t="shared" si="250"/>
        <v>0</v>
      </c>
      <c r="Z284" s="325">
        <f t="shared" si="250"/>
        <v>0</v>
      </c>
      <c r="AA284" s="325">
        <f t="shared" si="250"/>
        <v>0</v>
      </c>
      <c r="AB284" s="326">
        <f t="shared" ref="AB284:AB348" si="252">T284-SUM(Y284:AA284)</f>
        <v>0</v>
      </c>
      <c r="AC284" s="312">
        <f t="shared" ref="AC284:AC348" si="253">T284-SUM(Y284:AA284)-AB284</f>
        <v>0</v>
      </c>
      <c r="AD284" s="325">
        <f t="shared" si="225"/>
        <v>0</v>
      </c>
      <c r="AE284" s="329">
        <f t="shared" si="219"/>
        <v>0</v>
      </c>
      <c r="AF284" s="326">
        <f t="shared" si="220"/>
        <v>0</v>
      </c>
      <c r="AG284" s="174">
        <f t="shared" ref="AG284:AG348" si="254">SUM(AD284:AF284)</f>
        <v>0</v>
      </c>
      <c r="AH284" s="312">
        <f t="shared" ref="AH284:AH348" si="255">AG284-AB284</f>
        <v>0</v>
      </c>
      <c r="AI284" s="324">
        <f t="shared" si="249"/>
        <v>0</v>
      </c>
      <c r="AJ284" s="325">
        <f t="shared" si="249"/>
        <v>0</v>
      </c>
      <c r="AK284" s="325">
        <f t="shared" si="249"/>
        <v>0</v>
      </c>
      <c r="AL284" s="326">
        <f t="shared" ref="AL284:AL348" si="256">V284-SUM(AI284:AK284)</f>
        <v>0</v>
      </c>
      <c r="AM284" s="312">
        <f t="shared" ref="AM284:AM348" si="257">V284-SUM(AI284:AK284)-AL284</f>
        <v>0</v>
      </c>
      <c r="AN284" s="325">
        <f t="shared" si="221"/>
        <v>0</v>
      </c>
      <c r="AO284" s="325">
        <f t="shared" si="222"/>
        <v>0</v>
      </c>
      <c r="AP284" s="325">
        <f t="shared" ref="AP284:AP348" si="258">IF($D284=AP$5,$V284,IF($D284=AP$4, $V284*$AL$2,0))</f>
        <v>0</v>
      </c>
      <c r="AQ284" s="174"/>
      <c r="AR284" s="312">
        <f t="shared" ref="AR284:AR348" si="259">AQ284-AL284</f>
        <v>0</v>
      </c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 s="4"/>
      <c r="BH284" s="4"/>
      <c r="BI284" s="4"/>
      <c r="BJ284" s="4"/>
      <c r="BK284" s="4"/>
      <c r="BL284" s="4"/>
      <c r="BN284" s="280"/>
    </row>
    <row r="285" spans="1:66" s="11" customFormat="1" ht="12" customHeight="1">
      <c r="A285" s="117">
        <v>16500433</v>
      </c>
      <c r="B285" s="144" t="str">
        <f t="shared" si="237"/>
        <v>16500433</v>
      </c>
      <c r="C285" s="72" t="s">
        <v>694</v>
      </c>
      <c r="D285" s="78" t="s">
        <v>1724</v>
      </c>
      <c r="E285" s="78"/>
      <c r="F285" s="72"/>
      <c r="G285" s="78"/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63"/>
      <c r="V285" s="63">
        <f t="shared" si="251"/>
        <v>0</v>
      </c>
      <c r="W285" s="69"/>
      <c r="X285" s="68"/>
      <c r="Y285" s="82">
        <f t="shared" si="250"/>
        <v>0</v>
      </c>
      <c r="Z285" s="325">
        <f t="shared" si="250"/>
        <v>0</v>
      </c>
      <c r="AA285" s="325">
        <f t="shared" si="250"/>
        <v>0</v>
      </c>
      <c r="AB285" s="326">
        <f t="shared" si="252"/>
        <v>0</v>
      </c>
      <c r="AC285" s="312">
        <f t="shared" si="253"/>
        <v>0</v>
      </c>
      <c r="AD285" s="325">
        <f t="shared" si="225"/>
        <v>0</v>
      </c>
      <c r="AE285" s="329">
        <f t="shared" si="219"/>
        <v>0</v>
      </c>
      <c r="AF285" s="326">
        <f t="shared" si="220"/>
        <v>0</v>
      </c>
      <c r="AG285" s="174">
        <f t="shared" si="254"/>
        <v>0</v>
      </c>
      <c r="AH285" s="312">
        <f t="shared" si="255"/>
        <v>0</v>
      </c>
      <c r="AI285" s="324">
        <f t="shared" si="249"/>
        <v>0</v>
      </c>
      <c r="AJ285" s="325">
        <f t="shared" si="249"/>
        <v>0</v>
      </c>
      <c r="AK285" s="325">
        <f t="shared" si="249"/>
        <v>0</v>
      </c>
      <c r="AL285" s="326">
        <f t="shared" si="256"/>
        <v>0</v>
      </c>
      <c r="AM285" s="312">
        <f t="shared" si="257"/>
        <v>0</v>
      </c>
      <c r="AN285" s="325">
        <f t="shared" si="221"/>
        <v>0</v>
      </c>
      <c r="AO285" s="325">
        <f t="shared" si="222"/>
        <v>0</v>
      </c>
      <c r="AP285" s="325">
        <f t="shared" si="258"/>
        <v>0</v>
      </c>
      <c r="AQ285" s="174">
        <f t="shared" si="239"/>
        <v>0</v>
      </c>
      <c r="AR285" s="312">
        <f t="shared" si="259"/>
        <v>0</v>
      </c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 s="4"/>
      <c r="BH285" s="4"/>
      <c r="BI285" s="4"/>
      <c r="BJ285" s="4"/>
      <c r="BK285" s="4"/>
      <c r="BL285" s="4"/>
      <c r="BN285" s="280"/>
    </row>
    <row r="286" spans="1:66" s="11" customFormat="1" ht="12" customHeight="1">
      <c r="A286" s="117">
        <v>16500443</v>
      </c>
      <c r="B286" s="144" t="str">
        <f t="shared" si="237"/>
        <v>16500443</v>
      </c>
      <c r="C286" s="72" t="s">
        <v>695</v>
      </c>
      <c r="D286" s="78" t="s">
        <v>1724</v>
      </c>
      <c r="E286" s="78"/>
      <c r="F286" s="72"/>
      <c r="G286" s="78"/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63"/>
      <c r="V286" s="63">
        <f t="shared" si="251"/>
        <v>0</v>
      </c>
      <c r="W286" s="69"/>
      <c r="X286" s="68"/>
      <c r="Y286" s="82">
        <f t="shared" si="250"/>
        <v>0</v>
      </c>
      <c r="Z286" s="325">
        <f t="shared" si="250"/>
        <v>0</v>
      </c>
      <c r="AA286" s="325">
        <f t="shared" si="250"/>
        <v>0</v>
      </c>
      <c r="AB286" s="326">
        <f t="shared" si="252"/>
        <v>0</v>
      </c>
      <c r="AC286" s="312">
        <f t="shared" si="253"/>
        <v>0</v>
      </c>
      <c r="AD286" s="325">
        <f t="shared" si="225"/>
        <v>0</v>
      </c>
      <c r="AE286" s="329">
        <f t="shared" si="219"/>
        <v>0</v>
      </c>
      <c r="AF286" s="326">
        <f t="shared" si="220"/>
        <v>0</v>
      </c>
      <c r="AG286" s="174">
        <f t="shared" si="254"/>
        <v>0</v>
      </c>
      <c r="AH286" s="312">
        <f t="shared" si="255"/>
        <v>0</v>
      </c>
      <c r="AI286" s="324">
        <f t="shared" si="249"/>
        <v>0</v>
      </c>
      <c r="AJ286" s="325">
        <f t="shared" si="249"/>
        <v>0</v>
      </c>
      <c r="AK286" s="325">
        <f t="shared" si="249"/>
        <v>0</v>
      </c>
      <c r="AL286" s="326">
        <f t="shared" si="256"/>
        <v>0</v>
      </c>
      <c r="AM286" s="312">
        <f t="shared" si="257"/>
        <v>0</v>
      </c>
      <c r="AN286" s="325">
        <f t="shared" si="221"/>
        <v>0</v>
      </c>
      <c r="AO286" s="325">
        <f t="shared" si="222"/>
        <v>0</v>
      </c>
      <c r="AP286" s="325">
        <f t="shared" si="258"/>
        <v>0</v>
      </c>
      <c r="AQ286" s="174">
        <f t="shared" si="239"/>
        <v>0</v>
      </c>
      <c r="AR286" s="312">
        <f t="shared" si="259"/>
        <v>0</v>
      </c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 s="4"/>
      <c r="BH286" s="4"/>
      <c r="BI286" s="4"/>
      <c r="BJ286" s="4"/>
      <c r="BK286" s="4"/>
      <c r="BL286" s="4"/>
      <c r="BN286" s="280"/>
    </row>
    <row r="287" spans="1:66" s="11" customFormat="1" ht="12" customHeight="1">
      <c r="A287" s="120">
        <v>16500491</v>
      </c>
      <c r="B287" s="144">
        <v>16500491</v>
      </c>
      <c r="C287" s="384" t="s">
        <v>1503</v>
      </c>
      <c r="D287" s="78" t="s">
        <v>1724</v>
      </c>
      <c r="E287" s="78"/>
      <c r="F287" s="140">
        <v>43313</v>
      </c>
      <c r="G287" s="78"/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63"/>
      <c r="V287" s="63">
        <f t="shared" si="251"/>
        <v>0</v>
      </c>
      <c r="W287" s="69"/>
      <c r="X287" s="338"/>
      <c r="Y287" s="82">
        <f t="shared" si="250"/>
        <v>0</v>
      </c>
      <c r="Z287" s="325">
        <f t="shared" si="250"/>
        <v>0</v>
      </c>
      <c r="AA287" s="325">
        <f t="shared" si="250"/>
        <v>0</v>
      </c>
      <c r="AB287" s="326">
        <f t="shared" si="252"/>
        <v>0</v>
      </c>
      <c r="AC287" s="312">
        <f t="shared" si="253"/>
        <v>0</v>
      </c>
      <c r="AD287" s="325">
        <f t="shared" si="225"/>
        <v>0</v>
      </c>
      <c r="AE287" s="329">
        <f t="shared" si="219"/>
        <v>0</v>
      </c>
      <c r="AF287" s="326">
        <f t="shared" si="220"/>
        <v>0</v>
      </c>
      <c r="AG287" s="174">
        <f t="shared" si="254"/>
        <v>0</v>
      </c>
      <c r="AH287" s="312">
        <f t="shared" si="255"/>
        <v>0</v>
      </c>
      <c r="AI287" s="324">
        <f t="shared" ref="AI287:AK307" si="260">IF($D287=AI$5,$V287,0)</f>
        <v>0</v>
      </c>
      <c r="AJ287" s="325">
        <f t="shared" si="260"/>
        <v>0</v>
      </c>
      <c r="AK287" s="325">
        <f t="shared" si="260"/>
        <v>0</v>
      </c>
      <c r="AL287" s="326">
        <f t="shared" si="256"/>
        <v>0</v>
      </c>
      <c r="AM287" s="312">
        <f t="shared" si="257"/>
        <v>0</v>
      </c>
      <c r="AN287" s="325">
        <f t="shared" si="221"/>
        <v>0</v>
      </c>
      <c r="AO287" s="325">
        <f t="shared" si="222"/>
        <v>0</v>
      </c>
      <c r="AP287" s="325">
        <f t="shared" si="258"/>
        <v>0</v>
      </c>
      <c r="AQ287" s="174">
        <f t="shared" si="239"/>
        <v>0</v>
      </c>
      <c r="AR287" s="312">
        <f t="shared" si="259"/>
        <v>0</v>
      </c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 s="4"/>
      <c r="BH287" s="4"/>
      <c r="BI287" s="4"/>
      <c r="BJ287" s="4"/>
      <c r="BK287" s="4"/>
      <c r="BL287" s="4"/>
      <c r="BN287" s="280"/>
    </row>
    <row r="288" spans="1:66" s="11" customFormat="1" ht="12" customHeight="1">
      <c r="A288" s="120">
        <v>16500493</v>
      </c>
      <c r="B288" s="145" t="str">
        <f t="shared" si="237"/>
        <v>16500493</v>
      </c>
      <c r="C288" s="62" t="s">
        <v>1232</v>
      </c>
      <c r="D288" s="78" t="s">
        <v>1724</v>
      </c>
      <c r="E288" s="78"/>
      <c r="F288" s="62"/>
      <c r="G288" s="78"/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63"/>
      <c r="V288" s="63">
        <f t="shared" si="251"/>
        <v>0</v>
      </c>
      <c r="W288" s="69"/>
      <c r="X288" s="68"/>
      <c r="Y288" s="82">
        <f t="shared" ref="Y288:AA308" si="261">IF($D288=Y$5,$T288,0)</f>
        <v>0</v>
      </c>
      <c r="Z288" s="325">
        <f t="shared" si="261"/>
        <v>0</v>
      </c>
      <c r="AA288" s="325">
        <f t="shared" si="261"/>
        <v>0</v>
      </c>
      <c r="AB288" s="326">
        <f t="shared" si="252"/>
        <v>0</v>
      </c>
      <c r="AC288" s="312">
        <f t="shared" si="253"/>
        <v>0</v>
      </c>
      <c r="AD288" s="325">
        <f t="shared" si="225"/>
        <v>0</v>
      </c>
      <c r="AE288" s="329">
        <f t="shared" ref="AE288:AE352" si="262">IF($D288=AE$5,$T288,IF($D288=AE$4, $T288*$AK$2,0))</f>
        <v>0</v>
      </c>
      <c r="AF288" s="326">
        <f t="shared" ref="AF288:AF352" si="263">IF($D288=AF$5,$T288,IF($D288=AF$4, $T288*$AL$2,0))</f>
        <v>0</v>
      </c>
      <c r="AG288" s="174">
        <f t="shared" si="254"/>
        <v>0</v>
      </c>
      <c r="AH288" s="312">
        <f t="shared" si="255"/>
        <v>0</v>
      </c>
      <c r="AI288" s="324">
        <f t="shared" si="260"/>
        <v>0</v>
      </c>
      <c r="AJ288" s="325">
        <f t="shared" si="260"/>
        <v>0</v>
      </c>
      <c r="AK288" s="325">
        <f t="shared" si="260"/>
        <v>0</v>
      </c>
      <c r="AL288" s="326">
        <f t="shared" si="256"/>
        <v>0</v>
      </c>
      <c r="AM288" s="312">
        <f t="shared" si="257"/>
        <v>0</v>
      </c>
      <c r="AN288" s="325">
        <f t="shared" si="221"/>
        <v>0</v>
      </c>
      <c r="AO288" s="325">
        <f t="shared" si="222"/>
        <v>0</v>
      </c>
      <c r="AP288" s="325">
        <f t="shared" si="258"/>
        <v>0</v>
      </c>
      <c r="AQ288" s="174">
        <f t="shared" si="239"/>
        <v>0</v>
      </c>
      <c r="AR288" s="312">
        <f t="shared" si="259"/>
        <v>0</v>
      </c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 s="4"/>
      <c r="BH288" s="4"/>
      <c r="BI288" s="4"/>
      <c r="BJ288" s="4"/>
      <c r="BK288" s="4"/>
      <c r="BL288" s="4"/>
      <c r="BN288" s="280"/>
    </row>
    <row r="289" spans="1:66" s="11" customFormat="1" ht="12" customHeight="1">
      <c r="A289" s="120">
        <v>16500503</v>
      </c>
      <c r="B289" s="145" t="str">
        <f t="shared" si="237"/>
        <v>16500503</v>
      </c>
      <c r="C289" s="62" t="s">
        <v>1330</v>
      </c>
      <c r="D289" s="78" t="s">
        <v>1724</v>
      </c>
      <c r="E289" s="78"/>
      <c r="F289" s="140">
        <v>43040</v>
      </c>
      <c r="G289" s="78"/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63"/>
      <c r="V289" s="63">
        <f t="shared" si="251"/>
        <v>0</v>
      </c>
      <c r="W289" s="69"/>
      <c r="X289" s="68"/>
      <c r="Y289" s="82">
        <f t="shared" si="261"/>
        <v>0</v>
      </c>
      <c r="Z289" s="325">
        <f t="shared" si="261"/>
        <v>0</v>
      </c>
      <c r="AA289" s="325">
        <f t="shared" si="261"/>
        <v>0</v>
      </c>
      <c r="AB289" s="326">
        <f t="shared" si="252"/>
        <v>0</v>
      </c>
      <c r="AC289" s="312">
        <f t="shared" si="253"/>
        <v>0</v>
      </c>
      <c r="AD289" s="325">
        <f t="shared" si="225"/>
        <v>0</v>
      </c>
      <c r="AE289" s="329">
        <f t="shared" si="262"/>
        <v>0</v>
      </c>
      <c r="AF289" s="326">
        <f t="shared" si="263"/>
        <v>0</v>
      </c>
      <c r="AG289" s="174">
        <f t="shared" si="254"/>
        <v>0</v>
      </c>
      <c r="AH289" s="312">
        <f t="shared" si="255"/>
        <v>0</v>
      </c>
      <c r="AI289" s="324">
        <f t="shared" si="260"/>
        <v>0</v>
      </c>
      <c r="AJ289" s="325">
        <f t="shared" si="260"/>
        <v>0</v>
      </c>
      <c r="AK289" s="325">
        <f t="shared" si="260"/>
        <v>0</v>
      </c>
      <c r="AL289" s="326">
        <f t="shared" si="256"/>
        <v>0</v>
      </c>
      <c r="AM289" s="312">
        <f t="shared" si="257"/>
        <v>0</v>
      </c>
      <c r="AN289" s="325">
        <f t="shared" ref="AN289:AN353" si="264">IF($D289=AN$5,$V289,IF($D289=AN$4, $V289*$AK$1,0))</f>
        <v>0</v>
      </c>
      <c r="AO289" s="325">
        <f t="shared" ref="AO289:AO353" si="265">IF($D289=AO$5,$V289,IF($D289=AO$4, $V289*$AK$2,0))</f>
        <v>0</v>
      </c>
      <c r="AP289" s="325">
        <f t="shared" si="258"/>
        <v>0</v>
      </c>
      <c r="AQ289" s="174">
        <f t="shared" si="239"/>
        <v>0</v>
      </c>
      <c r="AR289" s="312">
        <f t="shared" si="259"/>
        <v>0</v>
      </c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 s="4"/>
      <c r="BH289" s="4"/>
      <c r="BI289" s="4"/>
      <c r="BJ289" s="4"/>
      <c r="BK289" s="4"/>
      <c r="BL289" s="4"/>
      <c r="BN289" s="280"/>
    </row>
    <row r="290" spans="1:66" s="11" customFormat="1" ht="12" customHeight="1">
      <c r="A290" s="120">
        <v>16500511</v>
      </c>
      <c r="B290" s="145">
        <v>16500511</v>
      </c>
      <c r="C290" s="62" t="s">
        <v>1539</v>
      </c>
      <c r="D290" s="78" t="s">
        <v>1724</v>
      </c>
      <c r="E290" s="78"/>
      <c r="F290" s="140">
        <v>43435</v>
      </c>
      <c r="G290" s="78"/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63"/>
      <c r="V290" s="63">
        <f t="shared" si="251"/>
        <v>0</v>
      </c>
      <c r="W290" s="69"/>
      <c r="X290" s="338"/>
      <c r="Y290" s="82">
        <f t="shared" si="261"/>
        <v>0</v>
      </c>
      <c r="Z290" s="325">
        <f t="shared" si="261"/>
        <v>0</v>
      </c>
      <c r="AA290" s="325">
        <f t="shared" si="261"/>
        <v>0</v>
      </c>
      <c r="AB290" s="326">
        <f t="shared" si="252"/>
        <v>0</v>
      </c>
      <c r="AC290" s="312">
        <f t="shared" si="253"/>
        <v>0</v>
      </c>
      <c r="AD290" s="325">
        <f t="shared" si="225"/>
        <v>0</v>
      </c>
      <c r="AE290" s="329">
        <f t="shared" si="262"/>
        <v>0</v>
      </c>
      <c r="AF290" s="326">
        <f t="shared" si="263"/>
        <v>0</v>
      </c>
      <c r="AG290" s="174">
        <f t="shared" si="254"/>
        <v>0</v>
      </c>
      <c r="AH290" s="312">
        <f t="shared" si="255"/>
        <v>0</v>
      </c>
      <c r="AI290" s="324">
        <f t="shared" si="260"/>
        <v>0</v>
      </c>
      <c r="AJ290" s="325">
        <f t="shared" si="260"/>
        <v>0</v>
      </c>
      <c r="AK290" s="325">
        <f t="shared" si="260"/>
        <v>0</v>
      </c>
      <c r="AL290" s="326">
        <f t="shared" si="256"/>
        <v>0</v>
      </c>
      <c r="AM290" s="312">
        <f t="shared" si="257"/>
        <v>0</v>
      </c>
      <c r="AN290" s="325">
        <f t="shared" si="264"/>
        <v>0</v>
      </c>
      <c r="AO290" s="325">
        <f t="shared" si="265"/>
        <v>0</v>
      </c>
      <c r="AP290" s="325">
        <f t="shared" si="258"/>
        <v>0</v>
      </c>
      <c r="AQ290" s="174">
        <f t="shared" ref="AQ290" si="266">SUM(AN290:AP290)</f>
        <v>0</v>
      </c>
      <c r="AR290" s="312">
        <f t="shared" si="259"/>
        <v>0</v>
      </c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 s="4"/>
      <c r="BH290" s="4"/>
      <c r="BI290" s="4"/>
      <c r="BJ290" s="4"/>
      <c r="BK290" s="4"/>
      <c r="BL290" s="4"/>
      <c r="BN290" s="276"/>
    </row>
    <row r="291" spans="1:66" s="11" customFormat="1" ht="12" customHeight="1">
      <c r="A291" s="190">
        <v>16500521</v>
      </c>
      <c r="B291" s="199">
        <v>16500511</v>
      </c>
      <c r="C291" s="179" t="s">
        <v>1966</v>
      </c>
      <c r="D291" s="180" t="s">
        <v>1724</v>
      </c>
      <c r="E291" s="180"/>
      <c r="F291" s="186">
        <v>44682</v>
      </c>
      <c r="G291" s="180"/>
      <c r="H291" s="182"/>
      <c r="I291" s="182"/>
      <c r="J291" s="182"/>
      <c r="K291" s="182"/>
      <c r="L291" s="182"/>
      <c r="M291" s="182">
        <v>12558000</v>
      </c>
      <c r="N291" s="182">
        <v>25534600</v>
      </c>
      <c r="O291" s="182">
        <v>12976600</v>
      </c>
      <c r="P291" s="182">
        <v>12556116.300000001</v>
      </c>
      <c r="Q291" s="182">
        <v>0</v>
      </c>
      <c r="R291" s="182">
        <v>28308000</v>
      </c>
      <c r="S291" s="182">
        <v>29251600</v>
      </c>
      <c r="T291" s="182">
        <v>0</v>
      </c>
      <c r="U291" s="182"/>
      <c r="V291" s="182">
        <f t="shared" ref="V291" si="267">(H291+T291+SUM(I291:S291)*2)/24</f>
        <v>10098743.025</v>
      </c>
      <c r="W291" s="206"/>
      <c r="X291" s="219"/>
      <c r="Y291" s="82">
        <f t="shared" si="261"/>
        <v>0</v>
      </c>
      <c r="Z291" s="325">
        <f t="shared" si="261"/>
        <v>0</v>
      </c>
      <c r="AA291" s="325">
        <f t="shared" si="261"/>
        <v>0</v>
      </c>
      <c r="AB291" s="326">
        <f t="shared" ref="AB291" si="268">T291-SUM(Y291:AA291)</f>
        <v>0</v>
      </c>
      <c r="AC291" s="312">
        <f t="shared" ref="AC291" si="269">T291-SUM(Y291:AA291)-AB291</f>
        <v>0</v>
      </c>
      <c r="AD291" s="325">
        <f t="shared" si="225"/>
        <v>0</v>
      </c>
      <c r="AE291" s="329">
        <f t="shared" si="262"/>
        <v>0</v>
      </c>
      <c r="AF291" s="326">
        <f t="shared" si="263"/>
        <v>0</v>
      </c>
      <c r="AG291" s="174">
        <f t="shared" ref="AG291" si="270">SUM(AD291:AF291)</f>
        <v>0</v>
      </c>
      <c r="AH291" s="312">
        <f t="shared" ref="AH291" si="271">AG291-AB291</f>
        <v>0</v>
      </c>
      <c r="AI291" s="324">
        <f t="shared" si="260"/>
        <v>10098743.025</v>
      </c>
      <c r="AJ291" s="325">
        <f t="shared" si="260"/>
        <v>0</v>
      </c>
      <c r="AK291" s="325">
        <f t="shared" si="260"/>
        <v>0</v>
      </c>
      <c r="AL291" s="326">
        <f t="shared" ref="AL291" si="272">V291-SUM(AI291:AK291)</f>
        <v>0</v>
      </c>
      <c r="AM291" s="312">
        <f t="shared" ref="AM291" si="273">V291-SUM(AI291:AK291)-AL291</f>
        <v>0</v>
      </c>
      <c r="AN291" s="325">
        <f t="shared" si="264"/>
        <v>0</v>
      </c>
      <c r="AO291" s="325">
        <f t="shared" si="265"/>
        <v>0</v>
      </c>
      <c r="AP291" s="325">
        <f t="shared" si="258"/>
        <v>0</v>
      </c>
      <c r="AQ291" s="174">
        <f t="shared" ref="AQ291" si="274">SUM(AN291:AP291)</f>
        <v>0</v>
      </c>
      <c r="AR291" s="312">
        <f t="shared" ref="AR291" si="275">AQ291-AL291</f>
        <v>0</v>
      </c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 s="4"/>
      <c r="BH291" s="4"/>
      <c r="BI291" s="4"/>
      <c r="BJ291" s="4"/>
      <c r="BK291" s="4"/>
      <c r="BL291" s="4"/>
      <c r="BN291" s="276"/>
    </row>
    <row r="292" spans="1:66" s="11" customFormat="1" ht="12" customHeight="1">
      <c r="A292" s="114">
        <v>16500532</v>
      </c>
      <c r="B292" s="74" t="str">
        <f t="shared" si="237"/>
        <v>16500532</v>
      </c>
      <c r="C292" s="62" t="s">
        <v>928</v>
      </c>
      <c r="D292" s="78" t="s">
        <v>1724</v>
      </c>
      <c r="E292" s="78"/>
      <c r="F292" s="62"/>
      <c r="G292" s="78"/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63"/>
      <c r="V292" s="63">
        <f t="shared" si="251"/>
        <v>0</v>
      </c>
      <c r="W292" s="69"/>
      <c r="X292" s="68"/>
      <c r="Y292" s="82">
        <f t="shared" si="261"/>
        <v>0</v>
      </c>
      <c r="Z292" s="325">
        <f t="shared" si="261"/>
        <v>0</v>
      </c>
      <c r="AA292" s="325">
        <f t="shared" si="261"/>
        <v>0</v>
      </c>
      <c r="AB292" s="326">
        <f t="shared" si="252"/>
        <v>0</v>
      </c>
      <c r="AC292" s="312">
        <f t="shared" si="253"/>
        <v>0</v>
      </c>
      <c r="AD292" s="325">
        <f t="shared" si="225"/>
        <v>0</v>
      </c>
      <c r="AE292" s="329">
        <f t="shared" si="262"/>
        <v>0</v>
      </c>
      <c r="AF292" s="326">
        <f t="shared" si="263"/>
        <v>0</v>
      </c>
      <c r="AG292" s="174">
        <f t="shared" si="254"/>
        <v>0</v>
      </c>
      <c r="AH292" s="312">
        <f t="shared" si="255"/>
        <v>0</v>
      </c>
      <c r="AI292" s="324">
        <f t="shared" si="260"/>
        <v>0</v>
      </c>
      <c r="AJ292" s="325">
        <f t="shared" si="260"/>
        <v>0</v>
      </c>
      <c r="AK292" s="325">
        <f t="shared" si="260"/>
        <v>0</v>
      </c>
      <c r="AL292" s="326">
        <f t="shared" si="256"/>
        <v>0</v>
      </c>
      <c r="AM292" s="312">
        <f t="shared" si="257"/>
        <v>0</v>
      </c>
      <c r="AN292" s="325">
        <f t="shared" si="264"/>
        <v>0</v>
      </c>
      <c r="AO292" s="325">
        <f t="shared" si="265"/>
        <v>0</v>
      </c>
      <c r="AP292" s="325">
        <f t="shared" si="258"/>
        <v>0</v>
      </c>
      <c r="AQ292" s="174">
        <f t="shared" si="239"/>
        <v>0</v>
      </c>
      <c r="AR292" s="312">
        <f t="shared" si="259"/>
        <v>0</v>
      </c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 s="4"/>
      <c r="BH292" s="4"/>
      <c r="BI292" s="4"/>
      <c r="BJ292" s="4"/>
      <c r="BK292" s="4"/>
      <c r="BL292" s="4"/>
      <c r="BN292" s="276"/>
    </row>
    <row r="293" spans="1:66" s="11" customFormat="1" ht="12" customHeight="1">
      <c r="A293" s="114">
        <v>16500553</v>
      </c>
      <c r="B293" s="74" t="str">
        <f t="shared" si="237"/>
        <v>16500553</v>
      </c>
      <c r="C293" s="62" t="s">
        <v>513</v>
      </c>
      <c r="D293" s="78" t="s">
        <v>1724</v>
      </c>
      <c r="E293" s="78"/>
      <c r="F293" s="62"/>
      <c r="G293" s="78"/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63"/>
      <c r="V293" s="63">
        <f t="shared" si="251"/>
        <v>0</v>
      </c>
      <c r="W293" s="69"/>
      <c r="X293" s="68"/>
      <c r="Y293" s="82">
        <f t="shared" si="261"/>
        <v>0</v>
      </c>
      <c r="Z293" s="325">
        <f t="shared" si="261"/>
        <v>0</v>
      </c>
      <c r="AA293" s="325">
        <f t="shared" si="261"/>
        <v>0</v>
      </c>
      <c r="AB293" s="326">
        <f t="shared" si="252"/>
        <v>0</v>
      </c>
      <c r="AC293" s="312">
        <f t="shared" si="253"/>
        <v>0</v>
      </c>
      <c r="AD293" s="325">
        <f t="shared" si="225"/>
        <v>0</v>
      </c>
      <c r="AE293" s="329">
        <f t="shared" si="262"/>
        <v>0</v>
      </c>
      <c r="AF293" s="326">
        <f t="shared" si="263"/>
        <v>0</v>
      </c>
      <c r="AG293" s="174">
        <f t="shared" si="254"/>
        <v>0</v>
      </c>
      <c r="AH293" s="312">
        <f t="shared" si="255"/>
        <v>0</v>
      </c>
      <c r="AI293" s="324">
        <f t="shared" si="260"/>
        <v>0</v>
      </c>
      <c r="AJ293" s="325">
        <f t="shared" si="260"/>
        <v>0</v>
      </c>
      <c r="AK293" s="325">
        <f t="shared" si="260"/>
        <v>0</v>
      </c>
      <c r="AL293" s="326">
        <f t="shared" si="256"/>
        <v>0</v>
      </c>
      <c r="AM293" s="312">
        <f t="shared" si="257"/>
        <v>0</v>
      </c>
      <c r="AN293" s="325">
        <f t="shared" si="264"/>
        <v>0</v>
      </c>
      <c r="AO293" s="325">
        <f t="shared" si="265"/>
        <v>0</v>
      </c>
      <c r="AP293" s="325">
        <f t="shared" si="258"/>
        <v>0</v>
      </c>
      <c r="AQ293" s="174">
        <f t="shared" si="239"/>
        <v>0</v>
      </c>
      <c r="AR293" s="312">
        <f t="shared" si="259"/>
        <v>0</v>
      </c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N293" s="276"/>
    </row>
    <row r="294" spans="1:66" s="11" customFormat="1" ht="12" customHeight="1">
      <c r="A294" s="114">
        <v>16500563</v>
      </c>
      <c r="B294" s="74" t="str">
        <f t="shared" si="237"/>
        <v>16500563</v>
      </c>
      <c r="C294" s="62" t="s">
        <v>240</v>
      </c>
      <c r="D294" s="78" t="s">
        <v>1724</v>
      </c>
      <c r="E294" s="78"/>
      <c r="F294" s="62"/>
      <c r="G294" s="78"/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/>
      <c r="V294" s="63">
        <f t="shared" si="251"/>
        <v>0</v>
      </c>
      <c r="W294" s="69"/>
      <c r="X294" s="68"/>
      <c r="Y294" s="82">
        <f t="shared" si="261"/>
        <v>0</v>
      </c>
      <c r="Z294" s="325">
        <f t="shared" si="261"/>
        <v>0</v>
      </c>
      <c r="AA294" s="325">
        <f t="shared" si="261"/>
        <v>0</v>
      </c>
      <c r="AB294" s="326">
        <f t="shared" si="252"/>
        <v>0</v>
      </c>
      <c r="AC294" s="312">
        <f t="shared" si="253"/>
        <v>0</v>
      </c>
      <c r="AD294" s="325">
        <f t="shared" si="225"/>
        <v>0</v>
      </c>
      <c r="AE294" s="329">
        <f t="shared" si="262"/>
        <v>0</v>
      </c>
      <c r="AF294" s="326">
        <f t="shared" si="263"/>
        <v>0</v>
      </c>
      <c r="AG294" s="174">
        <f t="shared" si="254"/>
        <v>0</v>
      </c>
      <c r="AH294" s="312">
        <f t="shared" si="255"/>
        <v>0</v>
      </c>
      <c r="AI294" s="324">
        <f t="shared" si="260"/>
        <v>0</v>
      </c>
      <c r="AJ294" s="325">
        <f t="shared" si="260"/>
        <v>0</v>
      </c>
      <c r="AK294" s="325">
        <f t="shared" si="260"/>
        <v>0</v>
      </c>
      <c r="AL294" s="326">
        <f t="shared" si="256"/>
        <v>0</v>
      </c>
      <c r="AM294" s="312">
        <f t="shared" si="257"/>
        <v>0</v>
      </c>
      <c r="AN294" s="325">
        <f t="shared" si="264"/>
        <v>0</v>
      </c>
      <c r="AO294" s="325">
        <f t="shared" si="265"/>
        <v>0</v>
      </c>
      <c r="AP294" s="325">
        <f t="shared" si="258"/>
        <v>0</v>
      </c>
      <c r="AQ294" s="174">
        <f t="shared" si="239"/>
        <v>0</v>
      </c>
      <c r="AR294" s="312">
        <f t="shared" si="259"/>
        <v>0</v>
      </c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N294" s="276"/>
    </row>
    <row r="295" spans="1:66" s="11" customFormat="1" ht="12" customHeight="1">
      <c r="A295" s="114">
        <v>16500583</v>
      </c>
      <c r="B295" s="74" t="str">
        <f t="shared" si="237"/>
        <v>16500583</v>
      </c>
      <c r="C295" s="62" t="s">
        <v>350</v>
      </c>
      <c r="D295" s="78" t="s">
        <v>1724</v>
      </c>
      <c r="E295" s="78"/>
      <c r="F295" s="62"/>
      <c r="G295" s="78"/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63"/>
      <c r="V295" s="63">
        <f t="shared" si="251"/>
        <v>0</v>
      </c>
      <c r="W295" s="69"/>
      <c r="X295" s="68"/>
      <c r="Y295" s="82">
        <f t="shared" si="261"/>
        <v>0</v>
      </c>
      <c r="Z295" s="325">
        <f t="shared" si="261"/>
        <v>0</v>
      </c>
      <c r="AA295" s="325">
        <f t="shared" si="261"/>
        <v>0</v>
      </c>
      <c r="AB295" s="326">
        <f t="shared" si="252"/>
        <v>0</v>
      </c>
      <c r="AC295" s="312">
        <f t="shared" si="253"/>
        <v>0</v>
      </c>
      <c r="AD295" s="325">
        <f t="shared" si="225"/>
        <v>0</v>
      </c>
      <c r="AE295" s="329">
        <f t="shared" si="262"/>
        <v>0</v>
      </c>
      <c r="AF295" s="326">
        <f t="shared" si="263"/>
        <v>0</v>
      </c>
      <c r="AG295" s="174">
        <f t="shared" si="254"/>
        <v>0</v>
      </c>
      <c r="AH295" s="312">
        <f t="shared" si="255"/>
        <v>0</v>
      </c>
      <c r="AI295" s="324">
        <f t="shared" si="260"/>
        <v>0</v>
      </c>
      <c r="AJ295" s="325">
        <f t="shared" si="260"/>
        <v>0</v>
      </c>
      <c r="AK295" s="325">
        <f t="shared" si="260"/>
        <v>0</v>
      </c>
      <c r="AL295" s="326">
        <f t="shared" si="256"/>
        <v>0</v>
      </c>
      <c r="AM295" s="312">
        <f t="shared" si="257"/>
        <v>0</v>
      </c>
      <c r="AN295" s="325">
        <f t="shared" si="264"/>
        <v>0</v>
      </c>
      <c r="AO295" s="325">
        <f t="shared" si="265"/>
        <v>0</v>
      </c>
      <c r="AP295" s="325">
        <f t="shared" si="258"/>
        <v>0</v>
      </c>
      <c r="AQ295" s="174">
        <f t="shared" si="239"/>
        <v>0</v>
      </c>
      <c r="AR295" s="312">
        <f t="shared" si="259"/>
        <v>0</v>
      </c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N295" s="276"/>
    </row>
    <row r="296" spans="1:66" s="11" customFormat="1" ht="12" customHeight="1">
      <c r="A296" s="121">
        <v>16500591</v>
      </c>
      <c r="B296" s="78" t="str">
        <f t="shared" si="237"/>
        <v>16500591</v>
      </c>
      <c r="C296" s="62" t="s">
        <v>314</v>
      </c>
      <c r="D296" s="78" t="s">
        <v>1724</v>
      </c>
      <c r="E296" s="78"/>
      <c r="F296" s="62"/>
      <c r="G296" s="78"/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63"/>
      <c r="V296" s="63">
        <f t="shared" si="251"/>
        <v>0</v>
      </c>
      <c r="W296" s="69"/>
      <c r="X296" s="68"/>
      <c r="Y296" s="82">
        <f t="shared" si="261"/>
        <v>0</v>
      </c>
      <c r="Z296" s="325">
        <f t="shared" si="261"/>
        <v>0</v>
      </c>
      <c r="AA296" s="325">
        <f t="shared" si="261"/>
        <v>0</v>
      </c>
      <c r="AB296" s="326">
        <f t="shared" si="252"/>
        <v>0</v>
      </c>
      <c r="AC296" s="312">
        <f t="shared" si="253"/>
        <v>0</v>
      </c>
      <c r="AD296" s="325">
        <f t="shared" si="225"/>
        <v>0</v>
      </c>
      <c r="AE296" s="329">
        <f t="shared" si="262"/>
        <v>0</v>
      </c>
      <c r="AF296" s="326">
        <f t="shared" si="263"/>
        <v>0</v>
      </c>
      <c r="AG296" s="174">
        <f t="shared" si="254"/>
        <v>0</v>
      </c>
      <c r="AH296" s="312">
        <f t="shared" si="255"/>
        <v>0</v>
      </c>
      <c r="AI296" s="324">
        <f t="shared" si="260"/>
        <v>0</v>
      </c>
      <c r="AJ296" s="325">
        <f t="shared" si="260"/>
        <v>0</v>
      </c>
      <c r="AK296" s="325">
        <f t="shared" si="260"/>
        <v>0</v>
      </c>
      <c r="AL296" s="326">
        <f t="shared" si="256"/>
        <v>0</v>
      </c>
      <c r="AM296" s="312">
        <f t="shared" si="257"/>
        <v>0</v>
      </c>
      <c r="AN296" s="325">
        <f t="shared" si="264"/>
        <v>0</v>
      </c>
      <c r="AO296" s="325">
        <f t="shared" si="265"/>
        <v>0</v>
      </c>
      <c r="AP296" s="325">
        <f t="shared" si="258"/>
        <v>0</v>
      </c>
      <c r="AQ296" s="174">
        <f t="shared" si="239"/>
        <v>0</v>
      </c>
      <c r="AR296" s="312">
        <f t="shared" si="259"/>
        <v>0</v>
      </c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N296" s="276"/>
    </row>
    <row r="297" spans="1:66" s="11" customFormat="1" ht="12" customHeight="1">
      <c r="A297" s="114">
        <v>16500601</v>
      </c>
      <c r="B297" s="74" t="str">
        <f t="shared" si="237"/>
        <v>16500601</v>
      </c>
      <c r="C297" s="62" t="s">
        <v>302</v>
      </c>
      <c r="D297" s="78" t="s">
        <v>1724</v>
      </c>
      <c r="E297" s="78"/>
      <c r="F297" s="62"/>
      <c r="G297" s="78"/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63"/>
      <c r="V297" s="63">
        <f t="shared" si="251"/>
        <v>0</v>
      </c>
      <c r="W297" s="69"/>
      <c r="X297" s="68"/>
      <c r="Y297" s="82">
        <f t="shared" si="261"/>
        <v>0</v>
      </c>
      <c r="Z297" s="325">
        <f t="shared" si="261"/>
        <v>0</v>
      </c>
      <c r="AA297" s="325">
        <f t="shared" si="261"/>
        <v>0</v>
      </c>
      <c r="AB297" s="326">
        <f t="shared" si="252"/>
        <v>0</v>
      </c>
      <c r="AC297" s="312">
        <f t="shared" si="253"/>
        <v>0</v>
      </c>
      <c r="AD297" s="325">
        <f t="shared" si="225"/>
        <v>0</v>
      </c>
      <c r="AE297" s="329">
        <f t="shared" si="262"/>
        <v>0</v>
      </c>
      <c r="AF297" s="326">
        <f t="shared" si="263"/>
        <v>0</v>
      </c>
      <c r="AG297" s="174">
        <f t="shared" si="254"/>
        <v>0</v>
      </c>
      <c r="AH297" s="312">
        <f t="shared" si="255"/>
        <v>0</v>
      </c>
      <c r="AI297" s="324">
        <f t="shared" si="260"/>
        <v>0</v>
      </c>
      <c r="AJ297" s="325">
        <f t="shared" si="260"/>
        <v>0</v>
      </c>
      <c r="AK297" s="325">
        <f t="shared" si="260"/>
        <v>0</v>
      </c>
      <c r="AL297" s="326">
        <f t="shared" si="256"/>
        <v>0</v>
      </c>
      <c r="AM297" s="312">
        <f t="shared" si="257"/>
        <v>0</v>
      </c>
      <c r="AN297" s="325">
        <f t="shared" si="264"/>
        <v>0</v>
      </c>
      <c r="AO297" s="325">
        <f t="shared" si="265"/>
        <v>0</v>
      </c>
      <c r="AP297" s="325">
        <f t="shared" si="258"/>
        <v>0</v>
      </c>
      <c r="AQ297" s="174">
        <f t="shared" si="239"/>
        <v>0</v>
      </c>
      <c r="AR297" s="312">
        <f t="shared" si="259"/>
        <v>0</v>
      </c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N297" s="276"/>
    </row>
    <row r="298" spans="1:66" s="11" customFormat="1" ht="12" customHeight="1">
      <c r="A298" s="114">
        <v>16500611</v>
      </c>
      <c r="B298" s="74" t="str">
        <f t="shared" si="237"/>
        <v>16500611</v>
      </c>
      <c r="C298" s="62" t="s">
        <v>241</v>
      </c>
      <c r="D298" s="78" t="s">
        <v>1724</v>
      </c>
      <c r="E298" s="78"/>
      <c r="F298" s="62"/>
      <c r="G298" s="78"/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0</v>
      </c>
      <c r="T298" s="63">
        <v>0</v>
      </c>
      <c r="U298" s="63"/>
      <c r="V298" s="63">
        <f t="shared" si="251"/>
        <v>0</v>
      </c>
      <c r="W298" s="69"/>
      <c r="X298" s="68"/>
      <c r="Y298" s="82">
        <f t="shared" si="261"/>
        <v>0</v>
      </c>
      <c r="Z298" s="325">
        <f t="shared" si="261"/>
        <v>0</v>
      </c>
      <c r="AA298" s="325">
        <f t="shared" si="261"/>
        <v>0</v>
      </c>
      <c r="AB298" s="326">
        <f t="shared" si="252"/>
        <v>0</v>
      </c>
      <c r="AC298" s="312">
        <f t="shared" si="253"/>
        <v>0</v>
      </c>
      <c r="AD298" s="325">
        <f t="shared" ref="AD298:AD361" si="276">IF($D298=AD$5,$T298,IF($D298=AD$4, $T298*$AK$1,0))</f>
        <v>0</v>
      </c>
      <c r="AE298" s="329">
        <f t="shared" si="262"/>
        <v>0</v>
      </c>
      <c r="AF298" s="326">
        <f t="shared" si="263"/>
        <v>0</v>
      </c>
      <c r="AG298" s="174">
        <f t="shared" si="254"/>
        <v>0</v>
      </c>
      <c r="AH298" s="312">
        <f t="shared" si="255"/>
        <v>0</v>
      </c>
      <c r="AI298" s="324">
        <f t="shared" si="260"/>
        <v>0</v>
      </c>
      <c r="AJ298" s="325">
        <f t="shared" si="260"/>
        <v>0</v>
      </c>
      <c r="AK298" s="325">
        <f t="shared" si="260"/>
        <v>0</v>
      </c>
      <c r="AL298" s="326">
        <f t="shared" si="256"/>
        <v>0</v>
      </c>
      <c r="AM298" s="312">
        <f t="shared" si="257"/>
        <v>0</v>
      </c>
      <c r="AN298" s="325">
        <f t="shared" si="264"/>
        <v>0</v>
      </c>
      <c r="AO298" s="325">
        <f t="shared" si="265"/>
        <v>0</v>
      </c>
      <c r="AP298" s="325">
        <f t="shared" si="258"/>
        <v>0</v>
      </c>
      <c r="AQ298" s="174">
        <f t="shared" si="239"/>
        <v>0</v>
      </c>
      <c r="AR298" s="312">
        <f t="shared" si="259"/>
        <v>0</v>
      </c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N298" s="277"/>
    </row>
    <row r="299" spans="1:66" s="11" customFormat="1" ht="12" customHeight="1">
      <c r="A299" s="114">
        <v>16500612</v>
      </c>
      <c r="B299" s="74" t="str">
        <f t="shared" si="237"/>
        <v>16500612</v>
      </c>
      <c r="C299" s="62" t="s">
        <v>353</v>
      </c>
      <c r="D299" s="78" t="s">
        <v>1724</v>
      </c>
      <c r="E299" s="78"/>
      <c r="F299" s="62"/>
      <c r="G299" s="78"/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63"/>
      <c r="V299" s="63">
        <f t="shared" si="251"/>
        <v>0</v>
      </c>
      <c r="W299" s="69"/>
      <c r="X299" s="68"/>
      <c r="Y299" s="82">
        <f t="shared" si="261"/>
        <v>0</v>
      </c>
      <c r="Z299" s="325">
        <f t="shared" si="261"/>
        <v>0</v>
      </c>
      <c r="AA299" s="325">
        <f t="shared" si="261"/>
        <v>0</v>
      </c>
      <c r="AB299" s="326">
        <f t="shared" si="252"/>
        <v>0</v>
      </c>
      <c r="AC299" s="312">
        <f t="shared" si="253"/>
        <v>0</v>
      </c>
      <c r="AD299" s="325">
        <f t="shared" si="276"/>
        <v>0</v>
      </c>
      <c r="AE299" s="329">
        <f t="shared" si="262"/>
        <v>0</v>
      </c>
      <c r="AF299" s="326">
        <f t="shared" si="263"/>
        <v>0</v>
      </c>
      <c r="AG299" s="174">
        <f t="shared" si="254"/>
        <v>0</v>
      </c>
      <c r="AH299" s="312">
        <f t="shared" si="255"/>
        <v>0</v>
      </c>
      <c r="AI299" s="324">
        <f t="shared" si="260"/>
        <v>0</v>
      </c>
      <c r="AJ299" s="325">
        <f t="shared" si="260"/>
        <v>0</v>
      </c>
      <c r="AK299" s="325">
        <f t="shared" si="260"/>
        <v>0</v>
      </c>
      <c r="AL299" s="326">
        <f t="shared" si="256"/>
        <v>0</v>
      </c>
      <c r="AM299" s="312">
        <f t="shared" si="257"/>
        <v>0</v>
      </c>
      <c r="AN299" s="325">
        <f t="shared" si="264"/>
        <v>0</v>
      </c>
      <c r="AO299" s="325">
        <f t="shared" si="265"/>
        <v>0</v>
      </c>
      <c r="AP299" s="325">
        <f t="shared" si="258"/>
        <v>0</v>
      </c>
      <c r="AQ299" s="174">
        <f t="shared" si="239"/>
        <v>0</v>
      </c>
      <c r="AR299" s="312">
        <f t="shared" si="259"/>
        <v>0</v>
      </c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N299" s="277"/>
    </row>
    <row r="300" spans="1:66" s="11" customFormat="1" ht="12" customHeight="1">
      <c r="A300" s="114">
        <v>16500622</v>
      </c>
      <c r="B300" s="74" t="str">
        <f t="shared" si="237"/>
        <v>16500622</v>
      </c>
      <c r="C300" s="62" t="s">
        <v>598</v>
      </c>
      <c r="D300" s="78" t="s">
        <v>1724</v>
      </c>
      <c r="E300" s="78"/>
      <c r="F300" s="62"/>
      <c r="G300" s="78"/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63"/>
      <c r="V300" s="63">
        <f t="shared" si="251"/>
        <v>0</v>
      </c>
      <c r="W300" s="69"/>
      <c r="X300" s="68"/>
      <c r="Y300" s="82">
        <f t="shared" si="261"/>
        <v>0</v>
      </c>
      <c r="Z300" s="325">
        <f t="shared" si="261"/>
        <v>0</v>
      </c>
      <c r="AA300" s="325">
        <f t="shared" si="261"/>
        <v>0</v>
      </c>
      <c r="AB300" s="326">
        <f t="shared" si="252"/>
        <v>0</v>
      </c>
      <c r="AC300" s="312">
        <f t="shared" si="253"/>
        <v>0</v>
      </c>
      <c r="AD300" s="325">
        <f t="shared" si="276"/>
        <v>0</v>
      </c>
      <c r="AE300" s="329">
        <f t="shared" si="262"/>
        <v>0</v>
      </c>
      <c r="AF300" s="326">
        <f t="shared" si="263"/>
        <v>0</v>
      </c>
      <c r="AG300" s="174">
        <f t="shared" si="254"/>
        <v>0</v>
      </c>
      <c r="AH300" s="312">
        <f t="shared" si="255"/>
        <v>0</v>
      </c>
      <c r="AI300" s="324">
        <f t="shared" si="260"/>
        <v>0</v>
      </c>
      <c r="AJ300" s="325">
        <f t="shared" si="260"/>
        <v>0</v>
      </c>
      <c r="AK300" s="325">
        <f t="shared" si="260"/>
        <v>0</v>
      </c>
      <c r="AL300" s="326">
        <f t="shared" si="256"/>
        <v>0</v>
      </c>
      <c r="AM300" s="312">
        <f t="shared" si="257"/>
        <v>0</v>
      </c>
      <c r="AN300" s="325">
        <f t="shared" si="264"/>
        <v>0</v>
      </c>
      <c r="AO300" s="325">
        <f t="shared" si="265"/>
        <v>0</v>
      </c>
      <c r="AP300" s="325">
        <f t="shared" si="258"/>
        <v>0</v>
      </c>
      <c r="AQ300" s="174">
        <f t="shared" si="239"/>
        <v>0</v>
      </c>
      <c r="AR300" s="312">
        <f t="shared" si="259"/>
        <v>0</v>
      </c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N300" s="276"/>
    </row>
    <row r="301" spans="1:66" s="11" customFormat="1" ht="12" customHeight="1">
      <c r="A301" s="114">
        <v>16500623</v>
      </c>
      <c r="B301" s="74" t="str">
        <f t="shared" si="237"/>
        <v>16500623</v>
      </c>
      <c r="C301" s="62" t="s">
        <v>74</v>
      </c>
      <c r="D301" s="78" t="s">
        <v>1724</v>
      </c>
      <c r="E301" s="78"/>
      <c r="F301" s="62"/>
      <c r="G301" s="78"/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63"/>
      <c r="V301" s="63">
        <f t="shared" si="251"/>
        <v>0</v>
      </c>
      <c r="W301" s="69"/>
      <c r="X301" s="68"/>
      <c r="Y301" s="82">
        <f t="shared" si="261"/>
        <v>0</v>
      </c>
      <c r="Z301" s="325">
        <f t="shared" si="261"/>
        <v>0</v>
      </c>
      <c r="AA301" s="325">
        <f t="shared" si="261"/>
        <v>0</v>
      </c>
      <c r="AB301" s="326">
        <f t="shared" si="252"/>
        <v>0</v>
      </c>
      <c r="AC301" s="312">
        <f t="shared" si="253"/>
        <v>0</v>
      </c>
      <c r="AD301" s="325">
        <f t="shared" si="276"/>
        <v>0</v>
      </c>
      <c r="AE301" s="329">
        <f t="shared" si="262"/>
        <v>0</v>
      </c>
      <c r="AF301" s="326">
        <f t="shared" si="263"/>
        <v>0</v>
      </c>
      <c r="AG301" s="174">
        <f t="shared" si="254"/>
        <v>0</v>
      </c>
      <c r="AH301" s="312">
        <f t="shared" si="255"/>
        <v>0</v>
      </c>
      <c r="AI301" s="324">
        <f t="shared" si="260"/>
        <v>0</v>
      </c>
      <c r="AJ301" s="325">
        <f t="shared" si="260"/>
        <v>0</v>
      </c>
      <c r="AK301" s="325">
        <f t="shared" si="260"/>
        <v>0</v>
      </c>
      <c r="AL301" s="326">
        <f t="shared" si="256"/>
        <v>0</v>
      </c>
      <c r="AM301" s="312">
        <f t="shared" si="257"/>
        <v>0</v>
      </c>
      <c r="AN301" s="325">
        <f t="shared" si="264"/>
        <v>0</v>
      </c>
      <c r="AO301" s="325">
        <f t="shared" si="265"/>
        <v>0</v>
      </c>
      <c r="AP301" s="325">
        <f t="shared" si="258"/>
        <v>0</v>
      </c>
      <c r="AQ301" s="174">
        <f t="shared" si="239"/>
        <v>0</v>
      </c>
      <c r="AR301" s="312">
        <f t="shared" si="259"/>
        <v>0</v>
      </c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N301" s="276"/>
    </row>
    <row r="302" spans="1:66" s="11" customFormat="1" ht="12" customHeight="1">
      <c r="A302" s="114">
        <v>16500633</v>
      </c>
      <c r="B302" s="74" t="str">
        <f t="shared" si="237"/>
        <v>16500633</v>
      </c>
      <c r="C302" s="62" t="s">
        <v>1315</v>
      </c>
      <c r="D302" s="78" t="s">
        <v>1724</v>
      </c>
      <c r="E302" s="78"/>
      <c r="F302" s="62"/>
      <c r="G302" s="78"/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63"/>
      <c r="V302" s="63">
        <f t="shared" si="251"/>
        <v>0</v>
      </c>
      <c r="W302" s="69"/>
      <c r="X302" s="68"/>
      <c r="Y302" s="82">
        <f t="shared" si="261"/>
        <v>0</v>
      </c>
      <c r="Z302" s="325">
        <f t="shared" si="261"/>
        <v>0</v>
      </c>
      <c r="AA302" s="325">
        <f t="shared" si="261"/>
        <v>0</v>
      </c>
      <c r="AB302" s="326">
        <f t="shared" si="252"/>
        <v>0</v>
      </c>
      <c r="AC302" s="312">
        <f t="shared" si="253"/>
        <v>0</v>
      </c>
      <c r="AD302" s="325">
        <f t="shared" si="276"/>
        <v>0</v>
      </c>
      <c r="AE302" s="329">
        <f t="shared" si="262"/>
        <v>0</v>
      </c>
      <c r="AF302" s="326">
        <f t="shared" si="263"/>
        <v>0</v>
      </c>
      <c r="AG302" s="174">
        <f t="shared" si="254"/>
        <v>0</v>
      </c>
      <c r="AH302" s="312">
        <f t="shared" si="255"/>
        <v>0</v>
      </c>
      <c r="AI302" s="324">
        <f t="shared" si="260"/>
        <v>0</v>
      </c>
      <c r="AJ302" s="325">
        <f t="shared" si="260"/>
        <v>0</v>
      </c>
      <c r="AK302" s="325">
        <f t="shared" si="260"/>
        <v>0</v>
      </c>
      <c r="AL302" s="326">
        <f t="shared" si="256"/>
        <v>0</v>
      </c>
      <c r="AM302" s="312">
        <f t="shared" si="257"/>
        <v>0</v>
      </c>
      <c r="AN302" s="325">
        <f t="shared" si="264"/>
        <v>0</v>
      </c>
      <c r="AO302" s="325">
        <f t="shared" si="265"/>
        <v>0</v>
      </c>
      <c r="AP302" s="325">
        <f t="shared" si="258"/>
        <v>0</v>
      </c>
      <c r="AQ302" s="174">
        <f t="shared" si="239"/>
        <v>0</v>
      </c>
      <c r="AR302" s="312">
        <f t="shared" si="259"/>
        <v>0</v>
      </c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N302" s="276"/>
    </row>
    <row r="303" spans="1:66" s="11" customFormat="1" ht="12" customHeight="1">
      <c r="A303" s="114">
        <v>16500643</v>
      </c>
      <c r="B303" s="74" t="str">
        <f t="shared" si="237"/>
        <v>16500643</v>
      </c>
      <c r="C303" s="76" t="s">
        <v>56</v>
      </c>
      <c r="D303" s="78" t="s">
        <v>1724</v>
      </c>
      <c r="E303" s="78"/>
      <c r="F303" s="76"/>
      <c r="G303" s="78"/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63"/>
      <c r="V303" s="63">
        <f t="shared" si="251"/>
        <v>0</v>
      </c>
      <c r="W303" s="69"/>
      <c r="X303" s="68"/>
      <c r="Y303" s="82">
        <f t="shared" si="261"/>
        <v>0</v>
      </c>
      <c r="Z303" s="325">
        <f t="shared" si="261"/>
        <v>0</v>
      </c>
      <c r="AA303" s="325">
        <f t="shared" si="261"/>
        <v>0</v>
      </c>
      <c r="AB303" s="326">
        <f t="shared" si="252"/>
        <v>0</v>
      </c>
      <c r="AC303" s="312">
        <f t="shared" si="253"/>
        <v>0</v>
      </c>
      <c r="AD303" s="325">
        <f t="shared" si="276"/>
        <v>0</v>
      </c>
      <c r="AE303" s="329">
        <f t="shared" si="262"/>
        <v>0</v>
      </c>
      <c r="AF303" s="326">
        <f t="shared" si="263"/>
        <v>0</v>
      </c>
      <c r="AG303" s="174">
        <f t="shared" si="254"/>
        <v>0</v>
      </c>
      <c r="AH303" s="312">
        <f t="shared" si="255"/>
        <v>0</v>
      </c>
      <c r="AI303" s="324">
        <f t="shared" si="260"/>
        <v>0</v>
      </c>
      <c r="AJ303" s="325">
        <f t="shared" si="260"/>
        <v>0</v>
      </c>
      <c r="AK303" s="325">
        <f t="shared" si="260"/>
        <v>0</v>
      </c>
      <c r="AL303" s="326">
        <f t="shared" si="256"/>
        <v>0</v>
      </c>
      <c r="AM303" s="312">
        <f t="shared" si="257"/>
        <v>0</v>
      </c>
      <c r="AN303" s="325">
        <f t="shared" si="264"/>
        <v>0</v>
      </c>
      <c r="AO303" s="325">
        <f t="shared" si="265"/>
        <v>0</v>
      </c>
      <c r="AP303" s="325">
        <f t="shared" si="258"/>
        <v>0</v>
      </c>
      <c r="AQ303" s="174">
        <f t="shared" si="239"/>
        <v>0</v>
      </c>
      <c r="AR303" s="312">
        <f t="shared" si="259"/>
        <v>0</v>
      </c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N303" s="276"/>
    </row>
    <row r="304" spans="1:66" s="11" customFormat="1" ht="12" customHeight="1">
      <c r="A304" s="118">
        <v>16500651</v>
      </c>
      <c r="B304" s="73" t="str">
        <f t="shared" si="237"/>
        <v>16500651</v>
      </c>
      <c r="C304" s="73" t="s">
        <v>138</v>
      </c>
      <c r="D304" s="78" t="s">
        <v>1724</v>
      </c>
      <c r="E304" s="78"/>
      <c r="F304" s="73"/>
      <c r="G304" s="78"/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63"/>
      <c r="V304" s="63">
        <f t="shared" si="251"/>
        <v>0</v>
      </c>
      <c r="W304" s="69"/>
      <c r="X304" s="68"/>
      <c r="Y304" s="82">
        <f t="shared" si="261"/>
        <v>0</v>
      </c>
      <c r="Z304" s="325">
        <f t="shared" si="261"/>
        <v>0</v>
      </c>
      <c r="AA304" s="325">
        <f t="shared" si="261"/>
        <v>0</v>
      </c>
      <c r="AB304" s="326">
        <f t="shared" si="252"/>
        <v>0</v>
      </c>
      <c r="AC304" s="312">
        <f t="shared" si="253"/>
        <v>0</v>
      </c>
      <c r="AD304" s="325">
        <f t="shared" si="276"/>
        <v>0</v>
      </c>
      <c r="AE304" s="329">
        <f t="shared" si="262"/>
        <v>0</v>
      </c>
      <c r="AF304" s="326">
        <f t="shared" si="263"/>
        <v>0</v>
      </c>
      <c r="AG304" s="174">
        <f t="shared" si="254"/>
        <v>0</v>
      </c>
      <c r="AH304" s="312">
        <f t="shared" si="255"/>
        <v>0</v>
      </c>
      <c r="AI304" s="324">
        <f t="shared" si="260"/>
        <v>0</v>
      </c>
      <c r="AJ304" s="325">
        <f t="shared" si="260"/>
        <v>0</v>
      </c>
      <c r="AK304" s="325">
        <f t="shared" si="260"/>
        <v>0</v>
      </c>
      <c r="AL304" s="326">
        <f t="shared" si="256"/>
        <v>0</v>
      </c>
      <c r="AM304" s="312">
        <f t="shared" si="257"/>
        <v>0</v>
      </c>
      <c r="AN304" s="325">
        <f t="shared" si="264"/>
        <v>0</v>
      </c>
      <c r="AO304" s="325">
        <f t="shared" si="265"/>
        <v>0</v>
      </c>
      <c r="AP304" s="325">
        <f t="shared" si="258"/>
        <v>0</v>
      </c>
      <c r="AQ304" s="174">
        <f t="shared" si="239"/>
        <v>0</v>
      </c>
      <c r="AR304" s="312">
        <f t="shared" si="259"/>
        <v>0</v>
      </c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N304" s="277"/>
    </row>
    <row r="305" spans="1:66" s="11" customFormat="1" ht="12" customHeight="1">
      <c r="A305" s="118">
        <v>16500661</v>
      </c>
      <c r="B305" s="73" t="str">
        <f t="shared" si="237"/>
        <v>16500661</v>
      </c>
      <c r="C305" s="73" t="s">
        <v>139</v>
      </c>
      <c r="D305" s="78" t="s">
        <v>1724</v>
      </c>
      <c r="E305" s="78"/>
      <c r="F305" s="73"/>
      <c r="G305" s="78"/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63"/>
      <c r="V305" s="63">
        <f t="shared" si="251"/>
        <v>0</v>
      </c>
      <c r="W305" s="69"/>
      <c r="X305" s="68"/>
      <c r="Y305" s="82">
        <f t="shared" si="261"/>
        <v>0</v>
      </c>
      <c r="Z305" s="325">
        <f t="shared" si="261"/>
        <v>0</v>
      </c>
      <c r="AA305" s="325">
        <f t="shared" si="261"/>
        <v>0</v>
      </c>
      <c r="AB305" s="326">
        <f t="shared" si="252"/>
        <v>0</v>
      </c>
      <c r="AC305" s="312">
        <f t="shared" si="253"/>
        <v>0</v>
      </c>
      <c r="AD305" s="325">
        <f t="shared" si="276"/>
        <v>0</v>
      </c>
      <c r="AE305" s="329">
        <f t="shared" si="262"/>
        <v>0</v>
      </c>
      <c r="AF305" s="326">
        <f t="shared" si="263"/>
        <v>0</v>
      </c>
      <c r="AG305" s="174">
        <f t="shared" si="254"/>
        <v>0</v>
      </c>
      <c r="AH305" s="312">
        <f t="shared" si="255"/>
        <v>0</v>
      </c>
      <c r="AI305" s="324">
        <f t="shared" si="260"/>
        <v>0</v>
      </c>
      <c r="AJ305" s="325">
        <f t="shared" si="260"/>
        <v>0</v>
      </c>
      <c r="AK305" s="325">
        <f t="shared" si="260"/>
        <v>0</v>
      </c>
      <c r="AL305" s="326">
        <f t="shared" si="256"/>
        <v>0</v>
      </c>
      <c r="AM305" s="312">
        <f t="shared" si="257"/>
        <v>0</v>
      </c>
      <c r="AN305" s="325">
        <f t="shared" si="264"/>
        <v>0</v>
      </c>
      <c r="AO305" s="325">
        <f t="shared" si="265"/>
        <v>0</v>
      </c>
      <c r="AP305" s="325">
        <f t="shared" si="258"/>
        <v>0</v>
      </c>
      <c r="AQ305" s="174">
        <f t="shared" si="239"/>
        <v>0</v>
      </c>
      <c r="AR305" s="312">
        <f t="shared" si="259"/>
        <v>0</v>
      </c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N305" s="143"/>
    </row>
    <row r="306" spans="1:66" s="11" customFormat="1" ht="12" customHeight="1">
      <c r="A306" s="118">
        <v>16500671</v>
      </c>
      <c r="B306" s="73" t="str">
        <f t="shared" si="237"/>
        <v>16500671</v>
      </c>
      <c r="C306" s="73" t="s">
        <v>140</v>
      </c>
      <c r="D306" s="78" t="s">
        <v>1724</v>
      </c>
      <c r="E306" s="78"/>
      <c r="F306" s="73"/>
      <c r="G306" s="78"/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63"/>
      <c r="V306" s="63">
        <f t="shared" si="251"/>
        <v>0</v>
      </c>
      <c r="W306" s="69"/>
      <c r="X306" s="68"/>
      <c r="Y306" s="82">
        <f t="shared" si="261"/>
        <v>0</v>
      </c>
      <c r="Z306" s="325">
        <f t="shared" si="261"/>
        <v>0</v>
      </c>
      <c r="AA306" s="325">
        <f t="shared" si="261"/>
        <v>0</v>
      </c>
      <c r="AB306" s="326">
        <f t="shared" si="252"/>
        <v>0</v>
      </c>
      <c r="AC306" s="312">
        <f t="shared" si="253"/>
        <v>0</v>
      </c>
      <c r="AD306" s="325">
        <f t="shared" si="276"/>
        <v>0</v>
      </c>
      <c r="AE306" s="329">
        <f t="shared" si="262"/>
        <v>0</v>
      </c>
      <c r="AF306" s="326">
        <f t="shared" si="263"/>
        <v>0</v>
      </c>
      <c r="AG306" s="174">
        <f t="shared" si="254"/>
        <v>0</v>
      </c>
      <c r="AH306" s="312">
        <f t="shared" si="255"/>
        <v>0</v>
      </c>
      <c r="AI306" s="324">
        <f t="shared" si="260"/>
        <v>0</v>
      </c>
      <c r="AJ306" s="325">
        <f t="shared" si="260"/>
        <v>0</v>
      </c>
      <c r="AK306" s="325">
        <f t="shared" si="260"/>
        <v>0</v>
      </c>
      <c r="AL306" s="326">
        <f t="shared" si="256"/>
        <v>0</v>
      </c>
      <c r="AM306" s="312">
        <f t="shared" si="257"/>
        <v>0</v>
      </c>
      <c r="AN306" s="325">
        <f t="shared" si="264"/>
        <v>0</v>
      </c>
      <c r="AO306" s="325">
        <f t="shared" si="265"/>
        <v>0</v>
      </c>
      <c r="AP306" s="325">
        <f t="shared" si="258"/>
        <v>0</v>
      </c>
      <c r="AQ306" s="174">
        <f t="shared" si="239"/>
        <v>0</v>
      </c>
      <c r="AR306" s="312">
        <f t="shared" si="259"/>
        <v>0</v>
      </c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N306" s="277"/>
    </row>
    <row r="307" spans="1:66" s="11" customFormat="1" ht="12" customHeight="1">
      <c r="A307" s="118">
        <v>16500673</v>
      </c>
      <c r="B307" s="73" t="str">
        <f t="shared" si="237"/>
        <v>16500673</v>
      </c>
      <c r="C307" s="73" t="s">
        <v>659</v>
      </c>
      <c r="D307" s="78" t="s">
        <v>1724</v>
      </c>
      <c r="E307" s="78"/>
      <c r="F307" s="73"/>
      <c r="G307" s="78"/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63"/>
      <c r="V307" s="63">
        <f t="shared" si="251"/>
        <v>0</v>
      </c>
      <c r="W307" s="69"/>
      <c r="X307" s="68"/>
      <c r="Y307" s="82">
        <f t="shared" si="261"/>
        <v>0</v>
      </c>
      <c r="Z307" s="325">
        <f t="shared" si="261"/>
        <v>0</v>
      </c>
      <c r="AA307" s="325">
        <f t="shared" si="261"/>
        <v>0</v>
      </c>
      <c r="AB307" s="326">
        <f t="shared" si="252"/>
        <v>0</v>
      </c>
      <c r="AC307" s="312">
        <f t="shared" si="253"/>
        <v>0</v>
      </c>
      <c r="AD307" s="325">
        <f t="shared" si="276"/>
        <v>0</v>
      </c>
      <c r="AE307" s="329">
        <f t="shared" si="262"/>
        <v>0</v>
      </c>
      <c r="AF307" s="326">
        <f t="shared" si="263"/>
        <v>0</v>
      </c>
      <c r="AG307" s="174">
        <f t="shared" si="254"/>
        <v>0</v>
      </c>
      <c r="AH307" s="312">
        <f t="shared" si="255"/>
        <v>0</v>
      </c>
      <c r="AI307" s="324">
        <f t="shared" si="260"/>
        <v>0</v>
      </c>
      <c r="AJ307" s="325">
        <f t="shared" si="260"/>
        <v>0</v>
      </c>
      <c r="AK307" s="325">
        <f t="shared" si="260"/>
        <v>0</v>
      </c>
      <c r="AL307" s="326">
        <f t="shared" si="256"/>
        <v>0</v>
      </c>
      <c r="AM307" s="312">
        <f t="shared" si="257"/>
        <v>0</v>
      </c>
      <c r="AN307" s="325">
        <f t="shared" si="264"/>
        <v>0</v>
      </c>
      <c r="AO307" s="325">
        <f t="shared" si="265"/>
        <v>0</v>
      </c>
      <c r="AP307" s="325">
        <f t="shared" si="258"/>
        <v>0</v>
      </c>
      <c r="AQ307" s="174">
        <f t="shared" si="239"/>
        <v>0</v>
      </c>
      <c r="AR307" s="312">
        <f t="shared" si="259"/>
        <v>0</v>
      </c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N307" s="276"/>
    </row>
    <row r="308" spans="1:66" s="11" customFormat="1" ht="12" customHeight="1">
      <c r="A308" s="114">
        <v>16500681</v>
      </c>
      <c r="B308" s="74" t="str">
        <f t="shared" si="237"/>
        <v>16500681</v>
      </c>
      <c r="C308" s="62" t="s">
        <v>477</v>
      </c>
      <c r="D308" s="78" t="s">
        <v>1724</v>
      </c>
      <c r="E308" s="78"/>
      <c r="F308" s="62"/>
      <c r="G308" s="78"/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/>
      <c r="V308" s="63">
        <f t="shared" si="251"/>
        <v>0</v>
      </c>
      <c r="W308" s="69"/>
      <c r="X308" s="68"/>
      <c r="Y308" s="82">
        <f t="shared" si="261"/>
        <v>0</v>
      </c>
      <c r="Z308" s="325">
        <f t="shared" si="261"/>
        <v>0</v>
      </c>
      <c r="AA308" s="325">
        <f t="shared" si="261"/>
        <v>0</v>
      </c>
      <c r="AB308" s="326">
        <f t="shared" si="252"/>
        <v>0</v>
      </c>
      <c r="AC308" s="312">
        <f t="shared" si="253"/>
        <v>0</v>
      </c>
      <c r="AD308" s="325">
        <f t="shared" si="276"/>
        <v>0</v>
      </c>
      <c r="AE308" s="329">
        <f t="shared" si="262"/>
        <v>0</v>
      </c>
      <c r="AF308" s="326">
        <f t="shared" si="263"/>
        <v>0</v>
      </c>
      <c r="AG308" s="174">
        <f t="shared" si="254"/>
        <v>0</v>
      </c>
      <c r="AH308" s="312">
        <f t="shared" si="255"/>
        <v>0</v>
      </c>
      <c r="AI308" s="324">
        <f t="shared" ref="AI308:AK326" si="277">IF($D308=AI$5,$V308,0)</f>
        <v>0</v>
      </c>
      <c r="AJ308" s="325">
        <f t="shared" si="277"/>
        <v>0</v>
      </c>
      <c r="AK308" s="325">
        <f t="shared" si="277"/>
        <v>0</v>
      </c>
      <c r="AL308" s="326">
        <f t="shared" si="256"/>
        <v>0</v>
      </c>
      <c r="AM308" s="312">
        <f t="shared" si="257"/>
        <v>0</v>
      </c>
      <c r="AN308" s="325">
        <f t="shared" si="264"/>
        <v>0</v>
      </c>
      <c r="AO308" s="325">
        <f t="shared" si="265"/>
        <v>0</v>
      </c>
      <c r="AP308" s="325">
        <f t="shared" si="258"/>
        <v>0</v>
      </c>
      <c r="AQ308" s="174">
        <f t="shared" si="239"/>
        <v>0</v>
      </c>
      <c r="AR308" s="312">
        <f t="shared" si="259"/>
        <v>0</v>
      </c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N308" s="276"/>
    </row>
    <row r="309" spans="1:66" s="11" customFormat="1" ht="12" customHeight="1">
      <c r="A309" s="114">
        <v>16500683</v>
      </c>
      <c r="B309" s="74" t="str">
        <f t="shared" si="237"/>
        <v>16500683</v>
      </c>
      <c r="C309" s="62" t="s">
        <v>961</v>
      </c>
      <c r="D309" s="78" t="s">
        <v>1724</v>
      </c>
      <c r="E309" s="78"/>
      <c r="F309" s="62"/>
      <c r="G309" s="78"/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0</v>
      </c>
      <c r="U309" s="63"/>
      <c r="V309" s="63">
        <f t="shared" si="251"/>
        <v>0</v>
      </c>
      <c r="W309" s="69"/>
      <c r="X309" s="68"/>
      <c r="Y309" s="82">
        <f t="shared" ref="Y309:AA326" si="278">IF($D309=Y$5,$T309,0)</f>
        <v>0</v>
      </c>
      <c r="Z309" s="325">
        <f t="shared" si="278"/>
        <v>0</v>
      </c>
      <c r="AA309" s="325">
        <f t="shared" si="278"/>
        <v>0</v>
      </c>
      <c r="AB309" s="326">
        <f t="shared" si="252"/>
        <v>0</v>
      </c>
      <c r="AC309" s="312">
        <f t="shared" si="253"/>
        <v>0</v>
      </c>
      <c r="AD309" s="325">
        <f t="shared" si="276"/>
        <v>0</v>
      </c>
      <c r="AE309" s="329">
        <f t="shared" si="262"/>
        <v>0</v>
      </c>
      <c r="AF309" s="326">
        <f t="shared" si="263"/>
        <v>0</v>
      </c>
      <c r="AG309" s="174">
        <f t="shared" si="254"/>
        <v>0</v>
      </c>
      <c r="AH309" s="312">
        <f t="shared" si="255"/>
        <v>0</v>
      </c>
      <c r="AI309" s="324">
        <f t="shared" si="277"/>
        <v>0</v>
      </c>
      <c r="AJ309" s="325">
        <f t="shared" si="277"/>
        <v>0</v>
      </c>
      <c r="AK309" s="325">
        <f t="shared" si="277"/>
        <v>0</v>
      </c>
      <c r="AL309" s="326">
        <f t="shared" si="256"/>
        <v>0</v>
      </c>
      <c r="AM309" s="312">
        <f t="shared" si="257"/>
        <v>0</v>
      </c>
      <c r="AN309" s="325">
        <f t="shared" si="264"/>
        <v>0</v>
      </c>
      <c r="AO309" s="325">
        <f t="shared" si="265"/>
        <v>0</v>
      </c>
      <c r="AP309" s="325">
        <f t="shared" si="258"/>
        <v>0</v>
      </c>
      <c r="AQ309" s="174">
        <f t="shared" si="239"/>
        <v>0</v>
      </c>
      <c r="AR309" s="312">
        <f t="shared" si="259"/>
        <v>0</v>
      </c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N309" s="276"/>
    </row>
    <row r="310" spans="1:66" s="11" customFormat="1" ht="12" customHeight="1">
      <c r="A310" s="114">
        <v>16500693</v>
      </c>
      <c r="B310" s="74" t="str">
        <f t="shared" si="237"/>
        <v>16500693</v>
      </c>
      <c r="C310" s="62" t="s">
        <v>702</v>
      </c>
      <c r="D310" s="78" t="s">
        <v>1724</v>
      </c>
      <c r="E310" s="78"/>
      <c r="F310" s="62"/>
      <c r="G310" s="78"/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63"/>
      <c r="V310" s="63">
        <f t="shared" si="251"/>
        <v>0</v>
      </c>
      <c r="W310" s="69"/>
      <c r="X310" s="68"/>
      <c r="Y310" s="82">
        <f t="shared" si="278"/>
        <v>0</v>
      </c>
      <c r="Z310" s="325">
        <f t="shared" si="278"/>
        <v>0</v>
      </c>
      <c r="AA310" s="325">
        <f t="shared" si="278"/>
        <v>0</v>
      </c>
      <c r="AB310" s="326">
        <f t="shared" si="252"/>
        <v>0</v>
      </c>
      <c r="AC310" s="312">
        <f t="shared" si="253"/>
        <v>0</v>
      </c>
      <c r="AD310" s="325">
        <f t="shared" si="276"/>
        <v>0</v>
      </c>
      <c r="AE310" s="329">
        <f t="shared" si="262"/>
        <v>0</v>
      </c>
      <c r="AF310" s="326">
        <f t="shared" si="263"/>
        <v>0</v>
      </c>
      <c r="AG310" s="174">
        <f t="shared" si="254"/>
        <v>0</v>
      </c>
      <c r="AH310" s="312">
        <f t="shared" si="255"/>
        <v>0</v>
      </c>
      <c r="AI310" s="324">
        <f t="shared" si="277"/>
        <v>0</v>
      </c>
      <c r="AJ310" s="325">
        <f t="shared" si="277"/>
        <v>0</v>
      </c>
      <c r="AK310" s="325">
        <f t="shared" si="277"/>
        <v>0</v>
      </c>
      <c r="AL310" s="326">
        <f t="shared" si="256"/>
        <v>0</v>
      </c>
      <c r="AM310" s="312">
        <f t="shared" si="257"/>
        <v>0</v>
      </c>
      <c r="AN310" s="325">
        <f t="shared" si="264"/>
        <v>0</v>
      </c>
      <c r="AO310" s="325">
        <f t="shared" si="265"/>
        <v>0</v>
      </c>
      <c r="AP310" s="325">
        <f t="shared" si="258"/>
        <v>0</v>
      </c>
      <c r="AQ310" s="174">
        <f t="shared" si="239"/>
        <v>0</v>
      </c>
      <c r="AR310" s="312">
        <f t="shared" si="259"/>
        <v>0</v>
      </c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N310" s="276"/>
    </row>
    <row r="311" spans="1:66" s="11" customFormat="1" ht="12" customHeight="1">
      <c r="A311" s="118">
        <v>16500703</v>
      </c>
      <c r="B311" s="73" t="str">
        <f t="shared" si="237"/>
        <v>16500703</v>
      </c>
      <c r="C311" s="73" t="s">
        <v>713</v>
      </c>
      <c r="D311" s="78" t="s">
        <v>1724</v>
      </c>
      <c r="E311" s="78"/>
      <c r="F311" s="73"/>
      <c r="G311" s="78"/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/>
      <c r="V311" s="63">
        <f t="shared" si="251"/>
        <v>0</v>
      </c>
      <c r="W311" s="69"/>
      <c r="X311" s="68"/>
      <c r="Y311" s="82">
        <f t="shared" si="278"/>
        <v>0</v>
      </c>
      <c r="Z311" s="325">
        <f t="shared" si="278"/>
        <v>0</v>
      </c>
      <c r="AA311" s="325">
        <f t="shared" si="278"/>
        <v>0</v>
      </c>
      <c r="AB311" s="326">
        <f t="shared" si="252"/>
        <v>0</v>
      </c>
      <c r="AC311" s="312">
        <f t="shared" si="253"/>
        <v>0</v>
      </c>
      <c r="AD311" s="325">
        <f t="shared" si="276"/>
        <v>0</v>
      </c>
      <c r="AE311" s="329">
        <f t="shared" si="262"/>
        <v>0</v>
      </c>
      <c r="AF311" s="326">
        <f t="shared" si="263"/>
        <v>0</v>
      </c>
      <c r="AG311" s="174">
        <f t="shared" si="254"/>
        <v>0</v>
      </c>
      <c r="AH311" s="312">
        <f t="shared" si="255"/>
        <v>0</v>
      </c>
      <c r="AI311" s="324">
        <f t="shared" si="277"/>
        <v>0</v>
      </c>
      <c r="AJ311" s="325">
        <f t="shared" si="277"/>
        <v>0</v>
      </c>
      <c r="AK311" s="325">
        <f t="shared" si="277"/>
        <v>0</v>
      </c>
      <c r="AL311" s="326">
        <f t="shared" si="256"/>
        <v>0</v>
      </c>
      <c r="AM311" s="312">
        <f t="shared" si="257"/>
        <v>0</v>
      </c>
      <c r="AN311" s="325">
        <f t="shared" si="264"/>
        <v>0</v>
      </c>
      <c r="AO311" s="325">
        <f t="shared" si="265"/>
        <v>0</v>
      </c>
      <c r="AP311" s="325">
        <f t="shared" si="258"/>
        <v>0</v>
      </c>
      <c r="AQ311" s="174">
        <f t="shared" si="239"/>
        <v>0</v>
      </c>
      <c r="AR311" s="312">
        <f t="shared" si="259"/>
        <v>0</v>
      </c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N311" s="276"/>
    </row>
    <row r="312" spans="1:66" s="11" customFormat="1" ht="12" customHeight="1">
      <c r="A312" s="116">
        <v>16500731</v>
      </c>
      <c r="B312" s="143" t="str">
        <f t="shared" si="237"/>
        <v>16500731</v>
      </c>
      <c r="C312" s="62" t="s">
        <v>459</v>
      </c>
      <c r="D312" s="78" t="s">
        <v>1724</v>
      </c>
      <c r="E312" s="78"/>
      <c r="F312" s="62"/>
      <c r="G312" s="78"/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63"/>
      <c r="V312" s="63">
        <f t="shared" si="251"/>
        <v>0</v>
      </c>
      <c r="W312" s="69"/>
      <c r="X312" s="68"/>
      <c r="Y312" s="82">
        <f t="shared" si="278"/>
        <v>0</v>
      </c>
      <c r="Z312" s="325">
        <f t="shared" si="278"/>
        <v>0</v>
      </c>
      <c r="AA312" s="325">
        <f t="shared" si="278"/>
        <v>0</v>
      </c>
      <c r="AB312" s="326">
        <f t="shared" si="252"/>
        <v>0</v>
      </c>
      <c r="AC312" s="312">
        <f t="shared" si="253"/>
        <v>0</v>
      </c>
      <c r="AD312" s="325">
        <f t="shared" si="276"/>
        <v>0</v>
      </c>
      <c r="AE312" s="329">
        <f t="shared" si="262"/>
        <v>0</v>
      </c>
      <c r="AF312" s="326">
        <f t="shared" si="263"/>
        <v>0</v>
      </c>
      <c r="AG312" s="174">
        <f t="shared" si="254"/>
        <v>0</v>
      </c>
      <c r="AH312" s="312">
        <f t="shared" si="255"/>
        <v>0</v>
      </c>
      <c r="AI312" s="324">
        <f t="shared" si="277"/>
        <v>0</v>
      </c>
      <c r="AJ312" s="325">
        <f t="shared" si="277"/>
        <v>0</v>
      </c>
      <c r="AK312" s="325">
        <f t="shared" si="277"/>
        <v>0</v>
      </c>
      <c r="AL312" s="326">
        <f t="shared" si="256"/>
        <v>0</v>
      </c>
      <c r="AM312" s="312">
        <f t="shared" si="257"/>
        <v>0</v>
      </c>
      <c r="AN312" s="325">
        <f t="shared" si="264"/>
        <v>0</v>
      </c>
      <c r="AO312" s="325">
        <f t="shared" si="265"/>
        <v>0</v>
      </c>
      <c r="AP312" s="325">
        <f t="shared" si="258"/>
        <v>0</v>
      </c>
      <c r="AQ312" s="174">
        <f t="shared" si="239"/>
        <v>0</v>
      </c>
      <c r="AR312" s="312">
        <f t="shared" si="259"/>
        <v>0</v>
      </c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N312" s="276"/>
    </row>
    <row r="313" spans="1:66" s="11" customFormat="1" ht="12" customHeight="1">
      <c r="A313" s="116">
        <v>16500741</v>
      </c>
      <c r="B313" s="143" t="str">
        <f t="shared" si="237"/>
        <v>16500741</v>
      </c>
      <c r="C313" s="62" t="s">
        <v>460</v>
      </c>
      <c r="D313" s="78" t="s">
        <v>1724</v>
      </c>
      <c r="E313" s="78"/>
      <c r="F313" s="62"/>
      <c r="G313" s="78"/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63"/>
      <c r="V313" s="63">
        <f t="shared" si="251"/>
        <v>0</v>
      </c>
      <c r="W313" s="69"/>
      <c r="X313" s="68"/>
      <c r="Y313" s="82">
        <f t="shared" si="278"/>
        <v>0</v>
      </c>
      <c r="Z313" s="325">
        <f t="shared" si="278"/>
        <v>0</v>
      </c>
      <c r="AA313" s="325">
        <f t="shared" si="278"/>
        <v>0</v>
      </c>
      <c r="AB313" s="326">
        <f t="shared" si="252"/>
        <v>0</v>
      </c>
      <c r="AC313" s="312">
        <f t="shared" si="253"/>
        <v>0</v>
      </c>
      <c r="AD313" s="325">
        <f t="shared" si="276"/>
        <v>0</v>
      </c>
      <c r="AE313" s="329">
        <f t="shared" si="262"/>
        <v>0</v>
      </c>
      <c r="AF313" s="326">
        <f t="shared" si="263"/>
        <v>0</v>
      </c>
      <c r="AG313" s="174">
        <f t="shared" si="254"/>
        <v>0</v>
      </c>
      <c r="AH313" s="312">
        <f t="shared" si="255"/>
        <v>0</v>
      </c>
      <c r="AI313" s="324">
        <f t="shared" si="277"/>
        <v>0</v>
      </c>
      <c r="AJ313" s="325">
        <f t="shared" si="277"/>
        <v>0</v>
      </c>
      <c r="AK313" s="325">
        <f t="shared" si="277"/>
        <v>0</v>
      </c>
      <c r="AL313" s="326">
        <f t="shared" si="256"/>
        <v>0</v>
      </c>
      <c r="AM313" s="312">
        <f t="shared" si="257"/>
        <v>0</v>
      </c>
      <c r="AN313" s="325">
        <f t="shared" si="264"/>
        <v>0</v>
      </c>
      <c r="AO313" s="325">
        <f t="shared" si="265"/>
        <v>0</v>
      </c>
      <c r="AP313" s="325">
        <f t="shared" si="258"/>
        <v>0</v>
      </c>
      <c r="AQ313" s="174">
        <f t="shared" si="239"/>
        <v>0</v>
      </c>
      <c r="AR313" s="312">
        <f t="shared" si="259"/>
        <v>0</v>
      </c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N313" s="276"/>
    </row>
    <row r="314" spans="1:66" s="11" customFormat="1" ht="12" customHeight="1">
      <c r="A314" s="116">
        <v>16500743</v>
      </c>
      <c r="B314" s="143" t="str">
        <f t="shared" si="237"/>
        <v>16500743</v>
      </c>
      <c r="C314" s="62" t="s">
        <v>720</v>
      </c>
      <c r="D314" s="78" t="s">
        <v>1724</v>
      </c>
      <c r="E314" s="78"/>
      <c r="F314" s="62"/>
      <c r="G314" s="78"/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/>
      <c r="V314" s="63">
        <f t="shared" si="251"/>
        <v>0</v>
      </c>
      <c r="W314" s="69"/>
      <c r="X314" s="68"/>
      <c r="Y314" s="82">
        <f t="shared" si="278"/>
        <v>0</v>
      </c>
      <c r="Z314" s="325">
        <f t="shared" si="278"/>
        <v>0</v>
      </c>
      <c r="AA314" s="325">
        <f t="shared" si="278"/>
        <v>0</v>
      </c>
      <c r="AB314" s="326">
        <f t="shared" si="252"/>
        <v>0</v>
      </c>
      <c r="AC314" s="312">
        <f t="shared" si="253"/>
        <v>0</v>
      </c>
      <c r="AD314" s="325">
        <f t="shared" si="276"/>
        <v>0</v>
      </c>
      <c r="AE314" s="329">
        <f t="shared" si="262"/>
        <v>0</v>
      </c>
      <c r="AF314" s="326">
        <f t="shared" si="263"/>
        <v>0</v>
      </c>
      <c r="AG314" s="174">
        <f t="shared" si="254"/>
        <v>0</v>
      </c>
      <c r="AH314" s="312">
        <f t="shared" si="255"/>
        <v>0</v>
      </c>
      <c r="AI314" s="324">
        <f t="shared" si="277"/>
        <v>0</v>
      </c>
      <c r="AJ314" s="325">
        <f t="shared" si="277"/>
        <v>0</v>
      </c>
      <c r="AK314" s="325">
        <f t="shared" si="277"/>
        <v>0</v>
      </c>
      <c r="AL314" s="326">
        <f t="shared" si="256"/>
        <v>0</v>
      </c>
      <c r="AM314" s="312">
        <f t="shared" si="257"/>
        <v>0</v>
      </c>
      <c r="AN314" s="325">
        <f t="shared" si="264"/>
        <v>0</v>
      </c>
      <c r="AO314" s="325">
        <f t="shared" si="265"/>
        <v>0</v>
      </c>
      <c r="AP314" s="325">
        <f t="shared" si="258"/>
        <v>0</v>
      </c>
      <c r="AQ314" s="174">
        <f t="shared" si="239"/>
        <v>0</v>
      </c>
      <c r="AR314" s="312">
        <f t="shared" si="259"/>
        <v>0</v>
      </c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N314" s="276"/>
    </row>
    <row r="315" spans="1:66" s="11" customFormat="1" ht="12" customHeight="1">
      <c r="A315" s="116">
        <v>16500751</v>
      </c>
      <c r="B315" s="143" t="str">
        <f t="shared" si="237"/>
        <v>16500751</v>
      </c>
      <c r="C315" s="77" t="s">
        <v>461</v>
      </c>
      <c r="D315" s="78" t="s">
        <v>1724</v>
      </c>
      <c r="E315" s="78"/>
      <c r="F315" s="62"/>
      <c r="G315" s="78"/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63"/>
      <c r="V315" s="63">
        <f t="shared" si="251"/>
        <v>0</v>
      </c>
      <c r="W315" s="69"/>
      <c r="X315" s="68"/>
      <c r="Y315" s="82">
        <f t="shared" si="278"/>
        <v>0</v>
      </c>
      <c r="Z315" s="325">
        <f t="shared" si="278"/>
        <v>0</v>
      </c>
      <c r="AA315" s="325">
        <f t="shared" si="278"/>
        <v>0</v>
      </c>
      <c r="AB315" s="326">
        <f t="shared" si="252"/>
        <v>0</v>
      </c>
      <c r="AC315" s="312">
        <f t="shared" si="253"/>
        <v>0</v>
      </c>
      <c r="AD315" s="325">
        <f t="shared" si="276"/>
        <v>0</v>
      </c>
      <c r="AE315" s="329">
        <f t="shared" si="262"/>
        <v>0</v>
      </c>
      <c r="AF315" s="326">
        <f t="shared" si="263"/>
        <v>0</v>
      </c>
      <c r="AG315" s="174">
        <f t="shared" si="254"/>
        <v>0</v>
      </c>
      <c r="AH315" s="312">
        <f t="shared" si="255"/>
        <v>0</v>
      </c>
      <c r="AI315" s="324">
        <f t="shared" si="277"/>
        <v>0</v>
      </c>
      <c r="AJ315" s="325">
        <f t="shared" si="277"/>
        <v>0</v>
      </c>
      <c r="AK315" s="325">
        <f t="shared" si="277"/>
        <v>0</v>
      </c>
      <c r="AL315" s="326">
        <f t="shared" si="256"/>
        <v>0</v>
      </c>
      <c r="AM315" s="312">
        <f t="shared" si="257"/>
        <v>0</v>
      </c>
      <c r="AN315" s="325">
        <f t="shared" si="264"/>
        <v>0</v>
      </c>
      <c r="AO315" s="325">
        <f t="shared" si="265"/>
        <v>0</v>
      </c>
      <c r="AP315" s="325">
        <f t="shared" si="258"/>
        <v>0</v>
      </c>
      <c r="AQ315" s="174">
        <f t="shared" si="239"/>
        <v>0</v>
      </c>
      <c r="AR315" s="312">
        <f t="shared" si="259"/>
        <v>0</v>
      </c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N315" s="276"/>
    </row>
    <row r="316" spans="1:66" s="11" customFormat="1" ht="12" customHeight="1">
      <c r="A316" s="116">
        <v>16500753</v>
      </c>
      <c r="B316" s="143" t="str">
        <f t="shared" ref="B316:B402" si="279">TEXT(A316,"##")</f>
        <v>16500753</v>
      </c>
      <c r="C316" s="62" t="s">
        <v>714</v>
      </c>
      <c r="D316" s="78" t="s">
        <v>1724</v>
      </c>
      <c r="E316" s="78"/>
      <c r="F316" s="62"/>
      <c r="G316" s="78"/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63"/>
      <c r="V316" s="63">
        <f t="shared" si="251"/>
        <v>0</v>
      </c>
      <c r="W316" s="69"/>
      <c r="X316" s="68"/>
      <c r="Y316" s="82">
        <f t="shared" si="278"/>
        <v>0</v>
      </c>
      <c r="Z316" s="325">
        <f t="shared" si="278"/>
        <v>0</v>
      </c>
      <c r="AA316" s="325">
        <f t="shared" si="278"/>
        <v>0</v>
      </c>
      <c r="AB316" s="326">
        <f t="shared" si="252"/>
        <v>0</v>
      </c>
      <c r="AC316" s="312">
        <f t="shared" si="253"/>
        <v>0</v>
      </c>
      <c r="AD316" s="325">
        <f t="shared" si="276"/>
        <v>0</v>
      </c>
      <c r="AE316" s="329">
        <f t="shared" si="262"/>
        <v>0</v>
      </c>
      <c r="AF316" s="326">
        <f t="shared" si="263"/>
        <v>0</v>
      </c>
      <c r="AG316" s="174">
        <f t="shared" si="254"/>
        <v>0</v>
      </c>
      <c r="AH316" s="312">
        <f t="shared" si="255"/>
        <v>0</v>
      </c>
      <c r="AI316" s="324">
        <f t="shared" si="277"/>
        <v>0</v>
      </c>
      <c r="AJ316" s="325">
        <f t="shared" si="277"/>
        <v>0</v>
      </c>
      <c r="AK316" s="325">
        <f t="shared" si="277"/>
        <v>0</v>
      </c>
      <c r="AL316" s="326">
        <f t="shared" si="256"/>
        <v>0</v>
      </c>
      <c r="AM316" s="312">
        <f t="shared" si="257"/>
        <v>0</v>
      </c>
      <c r="AN316" s="325">
        <f t="shared" si="264"/>
        <v>0</v>
      </c>
      <c r="AO316" s="325">
        <f t="shared" si="265"/>
        <v>0</v>
      </c>
      <c r="AP316" s="325">
        <f t="shared" si="258"/>
        <v>0</v>
      </c>
      <c r="AQ316" s="174">
        <f t="shared" si="239"/>
        <v>0</v>
      </c>
      <c r="AR316" s="312">
        <f t="shared" si="259"/>
        <v>0</v>
      </c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N316" s="276"/>
    </row>
    <row r="317" spans="1:66" s="11" customFormat="1" ht="12" customHeight="1">
      <c r="A317" s="116">
        <v>16500763</v>
      </c>
      <c r="B317" s="143" t="str">
        <f t="shared" si="279"/>
        <v>16500763</v>
      </c>
      <c r="C317" s="62" t="s">
        <v>749</v>
      </c>
      <c r="D317" s="78" t="s">
        <v>1724</v>
      </c>
      <c r="E317" s="78"/>
      <c r="F317" s="62"/>
      <c r="G317" s="78"/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/>
      <c r="V317" s="63">
        <f t="shared" si="251"/>
        <v>0</v>
      </c>
      <c r="W317" s="69"/>
      <c r="X317" s="68"/>
      <c r="Y317" s="82">
        <f t="shared" si="278"/>
        <v>0</v>
      </c>
      <c r="Z317" s="325">
        <f t="shared" si="278"/>
        <v>0</v>
      </c>
      <c r="AA317" s="325">
        <f t="shared" si="278"/>
        <v>0</v>
      </c>
      <c r="AB317" s="326">
        <f t="shared" si="252"/>
        <v>0</v>
      </c>
      <c r="AC317" s="312">
        <f t="shared" si="253"/>
        <v>0</v>
      </c>
      <c r="AD317" s="325">
        <f t="shared" si="276"/>
        <v>0</v>
      </c>
      <c r="AE317" s="329">
        <f t="shared" si="262"/>
        <v>0</v>
      </c>
      <c r="AF317" s="326">
        <f t="shared" si="263"/>
        <v>0</v>
      </c>
      <c r="AG317" s="174">
        <f t="shared" si="254"/>
        <v>0</v>
      </c>
      <c r="AH317" s="312">
        <f t="shared" si="255"/>
        <v>0</v>
      </c>
      <c r="AI317" s="324">
        <f t="shared" si="277"/>
        <v>0</v>
      </c>
      <c r="AJ317" s="325">
        <f t="shared" si="277"/>
        <v>0</v>
      </c>
      <c r="AK317" s="325">
        <f t="shared" si="277"/>
        <v>0</v>
      </c>
      <c r="AL317" s="326">
        <f t="shared" si="256"/>
        <v>0</v>
      </c>
      <c r="AM317" s="312">
        <f t="shared" si="257"/>
        <v>0</v>
      </c>
      <c r="AN317" s="325">
        <f t="shared" si="264"/>
        <v>0</v>
      </c>
      <c r="AO317" s="325">
        <f t="shared" si="265"/>
        <v>0</v>
      </c>
      <c r="AP317" s="325">
        <f t="shared" si="258"/>
        <v>0</v>
      </c>
      <c r="AQ317" s="174">
        <f t="shared" si="239"/>
        <v>0</v>
      </c>
      <c r="AR317" s="312">
        <f t="shared" si="259"/>
        <v>0</v>
      </c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N317" s="276"/>
    </row>
    <row r="318" spans="1:66" s="11" customFormat="1" ht="12" customHeight="1">
      <c r="A318" s="116">
        <v>16500783</v>
      </c>
      <c r="B318" s="143" t="str">
        <f t="shared" si="279"/>
        <v>16500783</v>
      </c>
      <c r="C318" s="62" t="s">
        <v>835</v>
      </c>
      <c r="D318" s="78" t="s">
        <v>1724</v>
      </c>
      <c r="E318" s="78"/>
      <c r="F318" s="62"/>
      <c r="G318" s="78"/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63"/>
      <c r="V318" s="63">
        <f t="shared" si="251"/>
        <v>0</v>
      </c>
      <c r="W318" s="69"/>
      <c r="X318" s="68"/>
      <c r="Y318" s="82">
        <f t="shared" si="278"/>
        <v>0</v>
      </c>
      <c r="Z318" s="325">
        <f t="shared" si="278"/>
        <v>0</v>
      </c>
      <c r="AA318" s="325">
        <f t="shared" si="278"/>
        <v>0</v>
      </c>
      <c r="AB318" s="326">
        <f t="shared" si="252"/>
        <v>0</v>
      </c>
      <c r="AC318" s="312">
        <f t="shared" si="253"/>
        <v>0</v>
      </c>
      <c r="AD318" s="325">
        <f t="shared" si="276"/>
        <v>0</v>
      </c>
      <c r="AE318" s="329">
        <f t="shared" si="262"/>
        <v>0</v>
      </c>
      <c r="AF318" s="326">
        <f t="shared" si="263"/>
        <v>0</v>
      </c>
      <c r="AG318" s="174">
        <f t="shared" si="254"/>
        <v>0</v>
      </c>
      <c r="AH318" s="312">
        <f t="shared" si="255"/>
        <v>0</v>
      </c>
      <c r="AI318" s="324">
        <f t="shared" si="277"/>
        <v>0</v>
      </c>
      <c r="AJ318" s="325">
        <f t="shared" si="277"/>
        <v>0</v>
      </c>
      <c r="AK318" s="325">
        <f t="shared" si="277"/>
        <v>0</v>
      </c>
      <c r="AL318" s="326">
        <f t="shared" si="256"/>
        <v>0</v>
      </c>
      <c r="AM318" s="312">
        <f t="shared" si="257"/>
        <v>0</v>
      </c>
      <c r="AN318" s="325">
        <f t="shared" si="264"/>
        <v>0</v>
      </c>
      <c r="AO318" s="325">
        <f t="shared" si="265"/>
        <v>0</v>
      </c>
      <c r="AP318" s="325">
        <f t="shared" si="258"/>
        <v>0</v>
      </c>
      <c r="AQ318" s="174">
        <f t="shared" si="239"/>
        <v>0</v>
      </c>
      <c r="AR318" s="312">
        <f t="shared" si="259"/>
        <v>0</v>
      </c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N318" s="276"/>
    </row>
    <row r="319" spans="1:66" s="11" customFormat="1" ht="12" customHeight="1">
      <c r="A319" s="390">
        <v>16500813</v>
      </c>
      <c r="B319" s="390" t="str">
        <f t="shared" si="279"/>
        <v>16500813</v>
      </c>
      <c r="C319" s="11" t="s">
        <v>1404</v>
      </c>
      <c r="D319" s="78" t="s">
        <v>1724</v>
      </c>
      <c r="E319" s="78"/>
      <c r="F319" s="408">
        <v>43101</v>
      </c>
      <c r="G319" s="78"/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63"/>
      <c r="V319" s="63">
        <f t="shared" si="251"/>
        <v>0</v>
      </c>
      <c r="W319" s="69"/>
      <c r="X319" s="68"/>
      <c r="Y319" s="82">
        <f t="shared" si="278"/>
        <v>0</v>
      </c>
      <c r="Z319" s="325">
        <f t="shared" si="278"/>
        <v>0</v>
      </c>
      <c r="AA319" s="325">
        <f t="shared" si="278"/>
        <v>0</v>
      </c>
      <c r="AB319" s="326">
        <f t="shared" si="252"/>
        <v>0</v>
      </c>
      <c r="AC319" s="312">
        <f t="shared" si="253"/>
        <v>0</v>
      </c>
      <c r="AD319" s="325">
        <f t="shared" si="276"/>
        <v>0</v>
      </c>
      <c r="AE319" s="329">
        <f t="shared" si="262"/>
        <v>0</v>
      </c>
      <c r="AF319" s="326">
        <f t="shared" si="263"/>
        <v>0</v>
      </c>
      <c r="AG319" s="174">
        <f t="shared" si="254"/>
        <v>0</v>
      </c>
      <c r="AH319" s="312">
        <f t="shared" si="255"/>
        <v>0</v>
      </c>
      <c r="AI319" s="324">
        <f t="shared" si="277"/>
        <v>0</v>
      </c>
      <c r="AJ319" s="325">
        <f t="shared" si="277"/>
        <v>0</v>
      </c>
      <c r="AK319" s="325">
        <f t="shared" si="277"/>
        <v>0</v>
      </c>
      <c r="AL319" s="326">
        <f t="shared" si="256"/>
        <v>0</v>
      </c>
      <c r="AM319" s="312">
        <f t="shared" si="257"/>
        <v>0</v>
      </c>
      <c r="AN319" s="325">
        <f t="shared" si="264"/>
        <v>0</v>
      </c>
      <c r="AO319" s="325">
        <f t="shared" si="265"/>
        <v>0</v>
      </c>
      <c r="AP319" s="325">
        <f t="shared" si="258"/>
        <v>0</v>
      </c>
      <c r="AQ319" s="174">
        <f t="shared" si="239"/>
        <v>0</v>
      </c>
      <c r="AR319" s="312">
        <f t="shared" si="259"/>
        <v>0</v>
      </c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 s="4"/>
      <c r="BH319" s="4"/>
      <c r="BI319" s="4"/>
      <c r="BJ319" s="4"/>
      <c r="BK319" s="4"/>
      <c r="BL319" s="4"/>
      <c r="BN319" s="276"/>
    </row>
    <row r="320" spans="1:66" s="11" customFormat="1" ht="12" customHeight="1">
      <c r="A320" s="390">
        <v>16500833</v>
      </c>
      <c r="B320" s="390" t="str">
        <f t="shared" si="279"/>
        <v>16500833</v>
      </c>
      <c r="C320" s="11" t="s">
        <v>1431</v>
      </c>
      <c r="D320" s="78" t="s">
        <v>1724</v>
      </c>
      <c r="E320" s="78"/>
      <c r="F320" s="408">
        <v>43132</v>
      </c>
      <c r="G320" s="78"/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/>
      <c r="V320" s="63">
        <f t="shared" si="251"/>
        <v>0</v>
      </c>
      <c r="W320" s="69"/>
      <c r="X320" s="68"/>
      <c r="Y320" s="82">
        <f t="shared" si="278"/>
        <v>0</v>
      </c>
      <c r="Z320" s="325">
        <f t="shared" si="278"/>
        <v>0</v>
      </c>
      <c r="AA320" s="325">
        <f t="shared" si="278"/>
        <v>0</v>
      </c>
      <c r="AB320" s="326">
        <f t="shared" si="252"/>
        <v>0</v>
      </c>
      <c r="AC320" s="312">
        <f t="shared" si="253"/>
        <v>0</v>
      </c>
      <c r="AD320" s="325">
        <f t="shared" si="276"/>
        <v>0</v>
      </c>
      <c r="AE320" s="329">
        <f t="shared" si="262"/>
        <v>0</v>
      </c>
      <c r="AF320" s="326">
        <f t="shared" si="263"/>
        <v>0</v>
      </c>
      <c r="AG320" s="174">
        <f t="shared" si="254"/>
        <v>0</v>
      </c>
      <c r="AH320" s="312">
        <f t="shared" si="255"/>
        <v>0</v>
      </c>
      <c r="AI320" s="324">
        <f t="shared" si="277"/>
        <v>0</v>
      </c>
      <c r="AJ320" s="325">
        <f t="shared" si="277"/>
        <v>0</v>
      </c>
      <c r="AK320" s="325">
        <f t="shared" si="277"/>
        <v>0</v>
      </c>
      <c r="AL320" s="326">
        <f t="shared" si="256"/>
        <v>0</v>
      </c>
      <c r="AM320" s="312">
        <f t="shared" si="257"/>
        <v>0</v>
      </c>
      <c r="AN320" s="325">
        <f t="shared" si="264"/>
        <v>0</v>
      </c>
      <c r="AO320" s="325">
        <f t="shared" si="265"/>
        <v>0</v>
      </c>
      <c r="AP320" s="325">
        <f t="shared" si="258"/>
        <v>0</v>
      </c>
      <c r="AQ320" s="174">
        <f t="shared" si="239"/>
        <v>0</v>
      </c>
      <c r="AR320" s="312">
        <f t="shared" si="259"/>
        <v>0</v>
      </c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 s="4"/>
      <c r="BH320" s="4"/>
      <c r="BI320" s="4"/>
      <c r="BJ320" s="4"/>
      <c r="BK320" s="4"/>
      <c r="BL320" s="4"/>
      <c r="BN320" s="276"/>
    </row>
    <row r="321" spans="1:66" s="11" customFormat="1" ht="12" customHeight="1">
      <c r="A321" s="390">
        <v>16500843</v>
      </c>
      <c r="B321" s="390" t="str">
        <f t="shared" si="279"/>
        <v>16500843</v>
      </c>
      <c r="C321" s="11" t="s">
        <v>1405</v>
      </c>
      <c r="D321" s="78" t="s">
        <v>1724</v>
      </c>
      <c r="E321" s="78"/>
      <c r="F321" s="408">
        <v>43101</v>
      </c>
      <c r="G321" s="78"/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63"/>
      <c r="V321" s="63">
        <f t="shared" si="251"/>
        <v>0</v>
      </c>
      <c r="W321" s="69"/>
      <c r="X321" s="68"/>
      <c r="Y321" s="82">
        <f t="shared" si="278"/>
        <v>0</v>
      </c>
      <c r="Z321" s="325">
        <f t="shared" si="278"/>
        <v>0</v>
      </c>
      <c r="AA321" s="325">
        <f t="shared" si="278"/>
        <v>0</v>
      </c>
      <c r="AB321" s="326">
        <f t="shared" si="252"/>
        <v>0</v>
      </c>
      <c r="AC321" s="312">
        <f t="shared" si="253"/>
        <v>0</v>
      </c>
      <c r="AD321" s="325">
        <f t="shared" si="276"/>
        <v>0</v>
      </c>
      <c r="AE321" s="329">
        <f t="shared" si="262"/>
        <v>0</v>
      </c>
      <c r="AF321" s="326">
        <f t="shared" si="263"/>
        <v>0</v>
      </c>
      <c r="AG321" s="174">
        <f t="shared" si="254"/>
        <v>0</v>
      </c>
      <c r="AH321" s="312">
        <f t="shared" si="255"/>
        <v>0</v>
      </c>
      <c r="AI321" s="324">
        <f t="shared" si="277"/>
        <v>0</v>
      </c>
      <c r="AJ321" s="325">
        <f t="shared" si="277"/>
        <v>0</v>
      </c>
      <c r="AK321" s="325">
        <f t="shared" si="277"/>
        <v>0</v>
      </c>
      <c r="AL321" s="326">
        <f t="shared" si="256"/>
        <v>0</v>
      </c>
      <c r="AM321" s="312">
        <f t="shared" si="257"/>
        <v>0</v>
      </c>
      <c r="AN321" s="325">
        <f t="shared" si="264"/>
        <v>0</v>
      </c>
      <c r="AO321" s="325">
        <f t="shared" si="265"/>
        <v>0</v>
      </c>
      <c r="AP321" s="325">
        <f t="shared" si="258"/>
        <v>0</v>
      </c>
      <c r="AQ321" s="174">
        <f t="shared" si="239"/>
        <v>0</v>
      </c>
      <c r="AR321" s="312">
        <f t="shared" si="259"/>
        <v>0</v>
      </c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 s="4"/>
      <c r="BH321" s="4"/>
      <c r="BI321" s="4"/>
      <c r="BJ321" s="4"/>
      <c r="BK321" s="4"/>
      <c r="BL321" s="4"/>
      <c r="BN321" s="276"/>
    </row>
    <row r="322" spans="1:66" s="11" customFormat="1" ht="12" customHeight="1">
      <c r="A322" s="390">
        <v>16500853</v>
      </c>
      <c r="B322" s="390" t="str">
        <f t="shared" si="279"/>
        <v>16500853</v>
      </c>
      <c r="C322" s="11" t="s">
        <v>1523</v>
      </c>
      <c r="D322" s="78" t="s">
        <v>1724</v>
      </c>
      <c r="E322" s="78"/>
      <c r="F322" s="408">
        <v>43374</v>
      </c>
      <c r="G322" s="78"/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63"/>
      <c r="V322" s="63">
        <f t="shared" si="251"/>
        <v>0</v>
      </c>
      <c r="W322" s="69"/>
      <c r="X322" s="338"/>
      <c r="Y322" s="82">
        <f t="shared" si="278"/>
        <v>0</v>
      </c>
      <c r="Z322" s="325">
        <f t="shared" si="278"/>
        <v>0</v>
      </c>
      <c r="AA322" s="325">
        <f t="shared" si="278"/>
        <v>0</v>
      </c>
      <c r="AB322" s="326">
        <f t="shared" si="252"/>
        <v>0</v>
      </c>
      <c r="AC322" s="312">
        <f t="shared" si="253"/>
        <v>0</v>
      </c>
      <c r="AD322" s="325">
        <f t="shared" si="276"/>
        <v>0</v>
      </c>
      <c r="AE322" s="329">
        <f t="shared" si="262"/>
        <v>0</v>
      </c>
      <c r="AF322" s="326">
        <f t="shared" si="263"/>
        <v>0</v>
      </c>
      <c r="AG322" s="174">
        <f t="shared" si="254"/>
        <v>0</v>
      </c>
      <c r="AH322" s="312">
        <f t="shared" si="255"/>
        <v>0</v>
      </c>
      <c r="AI322" s="324">
        <f t="shared" si="277"/>
        <v>0</v>
      </c>
      <c r="AJ322" s="325">
        <f t="shared" si="277"/>
        <v>0</v>
      </c>
      <c r="AK322" s="325">
        <f t="shared" si="277"/>
        <v>0</v>
      </c>
      <c r="AL322" s="326">
        <f t="shared" si="256"/>
        <v>0</v>
      </c>
      <c r="AM322" s="312">
        <f t="shared" si="257"/>
        <v>0</v>
      </c>
      <c r="AN322" s="325">
        <f t="shared" si="264"/>
        <v>0</v>
      </c>
      <c r="AO322" s="325">
        <f t="shared" si="265"/>
        <v>0</v>
      </c>
      <c r="AP322" s="325">
        <f t="shared" si="258"/>
        <v>0</v>
      </c>
      <c r="AQ322" s="174">
        <f t="shared" si="239"/>
        <v>0</v>
      </c>
      <c r="AR322" s="312">
        <f t="shared" si="259"/>
        <v>0</v>
      </c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 s="4"/>
      <c r="BH322" s="4"/>
      <c r="BI322" s="4"/>
      <c r="BJ322" s="4"/>
      <c r="BK322" s="4"/>
      <c r="BL322" s="4"/>
      <c r="BN322" s="276"/>
    </row>
    <row r="323" spans="1:66" s="11" customFormat="1" ht="12" customHeight="1">
      <c r="A323" s="390">
        <v>16500873</v>
      </c>
      <c r="B323" s="390" t="str">
        <f t="shared" si="279"/>
        <v>16500873</v>
      </c>
      <c r="C323" s="11" t="s">
        <v>1406</v>
      </c>
      <c r="D323" s="78" t="s">
        <v>1724</v>
      </c>
      <c r="E323" s="78"/>
      <c r="F323" s="408">
        <v>43101</v>
      </c>
      <c r="G323" s="78"/>
      <c r="H323" s="63">
        <v>0</v>
      </c>
      <c r="I323" s="63">
        <v>0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/>
      <c r="V323" s="63">
        <f t="shared" si="251"/>
        <v>0</v>
      </c>
      <c r="W323" s="69"/>
      <c r="X323" s="68"/>
      <c r="Y323" s="82">
        <f t="shared" si="278"/>
        <v>0</v>
      </c>
      <c r="Z323" s="325">
        <f t="shared" si="278"/>
        <v>0</v>
      </c>
      <c r="AA323" s="325">
        <f t="shared" si="278"/>
        <v>0</v>
      </c>
      <c r="AB323" s="326">
        <f t="shared" si="252"/>
        <v>0</v>
      </c>
      <c r="AC323" s="312">
        <f t="shared" si="253"/>
        <v>0</v>
      </c>
      <c r="AD323" s="325">
        <f t="shared" si="276"/>
        <v>0</v>
      </c>
      <c r="AE323" s="329">
        <f t="shared" si="262"/>
        <v>0</v>
      </c>
      <c r="AF323" s="326">
        <f t="shared" si="263"/>
        <v>0</v>
      </c>
      <c r="AG323" s="174">
        <f t="shared" si="254"/>
        <v>0</v>
      </c>
      <c r="AH323" s="312">
        <f t="shared" si="255"/>
        <v>0</v>
      </c>
      <c r="AI323" s="324">
        <f t="shared" si="277"/>
        <v>0</v>
      </c>
      <c r="AJ323" s="325">
        <f t="shared" si="277"/>
        <v>0</v>
      </c>
      <c r="AK323" s="325">
        <f t="shared" si="277"/>
        <v>0</v>
      </c>
      <c r="AL323" s="326">
        <f t="shared" si="256"/>
        <v>0</v>
      </c>
      <c r="AM323" s="312">
        <f t="shared" si="257"/>
        <v>0</v>
      </c>
      <c r="AN323" s="325">
        <f t="shared" si="264"/>
        <v>0</v>
      </c>
      <c r="AO323" s="325">
        <f t="shared" si="265"/>
        <v>0</v>
      </c>
      <c r="AP323" s="325">
        <f t="shared" si="258"/>
        <v>0</v>
      </c>
      <c r="AQ323" s="174">
        <f t="shared" si="239"/>
        <v>0</v>
      </c>
      <c r="AR323" s="312">
        <f t="shared" si="259"/>
        <v>0</v>
      </c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 s="4"/>
      <c r="BH323" s="4"/>
      <c r="BI323" s="4"/>
      <c r="BJ323" s="4"/>
      <c r="BK323" s="4"/>
      <c r="BL323" s="4"/>
      <c r="BN323" s="276"/>
    </row>
    <row r="324" spans="1:66" s="11" customFormat="1" ht="12" customHeight="1">
      <c r="A324" s="116">
        <v>16500881</v>
      </c>
      <c r="B324" s="143" t="str">
        <f t="shared" si="279"/>
        <v>16500881</v>
      </c>
      <c r="C324" s="62" t="s">
        <v>660</v>
      </c>
      <c r="D324" s="78" t="s">
        <v>1724</v>
      </c>
      <c r="E324" s="78"/>
      <c r="F324" s="62"/>
      <c r="G324" s="78"/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63"/>
      <c r="V324" s="63">
        <f t="shared" si="251"/>
        <v>0</v>
      </c>
      <c r="W324" s="69"/>
      <c r="X324" s="68"/>
      <c r="Y324" s="82">
        <f t="shared" si="278"/>
        <v>0</v>
      </c>
      <c r="Z324" s="325">
        <f t="shared" si="278"/>
        <v>0</v>
      </c>
      <c r="AA324" s="325">
        <f t="shared" si="278"/>
        <v>0</v>
      </c>
      <c r="AB324" s="326">
        <f t="shared" si="252"/>
        <v>0</v>
      </c>
      <c r="AC324" s="312">
        <f t="shared" si="253"/>
        <v>0</v>
      </c>
      <c r="AD324" s="325">
        <f t="shared" si="276"/>
        <v>0</v>
      </c>
      <c r="AE324" s="329">
        <f t="shared" si="262"/>
        <v>0</v>
      </c>
      <c r="AF324" s="326">
        <f t="shared" si="263"/>
        <v>0</v>
      </c>
      <c r="AG324" s="174">
        <f t="shared" si="254"/>
        <v>0</v>
      </c>
      <c r="AH324" s="312">
        <f t="shared" si="255"/>
        <v>0</v>
      </c>
      <c r="AI324" s="324">
        <f t="shared" si="277"/>
        <v>0</v>
      </c>
      <c r="AJ324" s="325">
        <f t="shared" si="277"/>
        <v>0</v>
      </c>
      <c r="AK324" s="325">
        <f t="shared" si="277"/>
        <v>0</v>
      </c>
      <c r="AL324" s="326">
        <f t="shared" si="256"/>
        <v>0</v>
      </c>
      <c r="AM324" s="312">
        <f t="shared" si="257"/>
        <v>0</v>
      </c>
      <c r="AN324" s="325">
        <f t="shared" si="264"/>
        <v>0</v>
      </c>
      <c r="AO324" s="325">
        <f t="shared" si="265"/>
        <v>0</v>
      </c>
      <c r="AP324" s="325">
        <f t="shared" si="258"/>
        <v>0</v>
      </c>
      <c r="AQ324" s="174">
        <f t="shared" si="239"/>
        <v>0</v>
      </c>
      <c r="AR324" s="312">
        <f t="shared" si="259"/>
        <v>0</v>
      </c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 s="4"/>
      <c r="BH324" s="4"/>
      <c r="BI324" s="4"/>
      <c r="BJ324" s="4"/>
      <c r="BK324" s="4"/>
      <c r="BL324" s="4"/>
      <c r="BN324" s="276"/>
    </row>
    <row r="325" spans="1:66" s="11" customFormat="1" ht="12" customHeight="1">
      <c r="A325" s="116">
        <v>16500893</v>
      </c>
      <c r="B325" s="143" t="str">
        <f t="shared" si="279"/>
        <v>16500893</v>
      </c>
      <c r="C325" s="62" t="s">
        <v>829</v>
      </c>
      <c r="D325" s="78" t="s">
        <v>1724</v>
      </c>
      <c r="E325" s="78"/>
      <c r="F325" s="62"/>
      <c r="G325" s="78"/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63"/>
      <c r="V325" s="63">
        <f t="shared" si="251"/>
        <v>0</v>
      </c>
      <c r="W325" s="69"/>
      <c r="X325" s="68"/>
      <c r="Y325" s="82">
        <f t="shared" si="278"/>
        <v>0</v>
      </c>
      <c r="Z325" s="325">
        <f t="shared" si="278"/>
        <v>0</v>
      </c>
      <c r="AA325" s="325">
        <f t="shared" si="278"/>
        <v>0</v>
      </c>
      <c r="AB325" s="326">
        <f t="shared" si="252"/>
        <v>0</v>
      </c>
      <c r="AC325" s="312">
        <f t="shared" si="253"/>
        <v>0</v>
      </c>
      <c r="AD325" s="325">
        <f t="shared" si="276"/>
        <v>0</v>
      </c>
      <c r="AE325" s="329">
        <f t="shared" si="262"/>
        <v>0</v>
      </c>
      <c r="AF325" s="326">
        <f t="shared" si="263"/>
        <v>0</v>
      </c>
      <c r="AG325" s="174">
        <f t="shared" si="254"/>
        <v>0</v>
      </c>
      <c r="AH325" s="312">
        <f t="shared" si="255"/>
        <v>0</v>
      </c>
      <c r="AI325" s="324">
        <f t="shared" si="277"/>
        <v>0</v>
      </c>
      <c r="AJ325" s="325">
        <f t="shared" si="277"/>
        <v>0</v>
      </c>
      <c r="AK325" s="325">
        <f t="shared" si="277"/>
        <v>0</v>
      </c>
      <c r="AL325" s="326">
        <f t="shared" si="256"/>
        <v>0</v>
      </c>
      <c r="AM325" s="312">
        <f t="shared" si="257"/>
        <v>0</v>
      </c>
      <c r="AN325" s="325">
        <f t="shared" si="264"/>
        <v>0</v>
      </c>
      <c r="AO325" s="325">
        <f t="shared" si="265"/>
        <v>0</v>
      </c>
      <c r="AP325" s="325">
        <f t="shared" si="258"/>
        <v>0</v>
      </c>
      <c r="AQ325" s="174">
        <f t="shared" si="239"/>
        <v>0</v>
      </c>
      <c r="AR325" s="312">
        <f t="shared" si="259"/>
        <v>0</v>
      </c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 s="4"/>
      <c r="BH325" s="4"/>
      <c r="BI325" s="4"/>
      <c r="BJ325" s="4"/>
      <c r="BK325" s="4"/>
      <c r="BL325" s="4"/>
      <c r="BN325" s="276"/>
    </row>
    <row r="326" spans="1:66" s="11" customFormat="1" ht="12" customHeight="1">
      <c r="A326" s="116">
        <v>16500901</v>
      </c>
      <c r="B326" s="143" t="str">
        <f t="shared" si="279"/>
        <v>16500901</v>
      </c>
      <c r="C326" s="62" t="s">
        <v>775</v>
      </c>
      <c r="D326" s="78" t="s">
        <v>184</v>
      </c>
      <c r="E326" s="78"/>
      <c r="F326" s="62"/>
      <c r="G326" s="78"/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/>
      <c r="V326" s="63">
        <f t="shared" si="251"/>
        <v>0</v>
      </c>
      <c r="W326" s="102"/>
      <c r="X326" s="71"/>
      <c r="Y326" s="82">
        <f t="shared" si="278"/>
        <v>0</v>
      </c>
      <c r="Z326" s="325">
        <f t="shared" si="278"/>
        <v>0</v>
      </c>
      <c r="AA326" s="325">
        <f t="shared" si="278"/>
        <v>0</v>
      </c>
      <c r="AB326" s="326">
        <f t="shared" si="252"/>
        <v>0</v>
      </c>
      <c r="AC326" s="312">
        <f t="shared" si="253"/>
        <v>0</v>
      </c>
      <c r="AD326" s="325">
        <f t="shared" si="276"/>
        <v>0</v>
      </c>
      <c r="AE326" s="329">
        <f t="shared" si="262"/>
        <v>0</v>
      </c>
      <c r="AF326" s="326">
        <f t="shared" si="263"/>
        <v>0</v>
      </c>
      <c r="AG326" s="174">
        <f t="shared" si="254"/>
        <v>0</v>
      </c>
      <c r="AH326" s="312">
        <f t="shared" si="255"/>
        <v>0</v>
      </c>
      <c r="AI326" s="324">
        <f t="shared" si="277"/>
        <v>0</v>
      </c>
      <c r="AJ326" s="325">
        <f t="shared" si="277"/>
        <v>0</v>
      </c>
      <c r="AK326" s="325">
        <f t="shared" si="277"/>
        <v>0</v>
      </c>
      <c r="AL326" s="326">
        <f t="shared" si="256"/>
        <v>0</v>
      </c>
      <c r="AM326" s="312">
        <f t="shared" si="257"/>
        <v>0</v>
      </c>
      <c r="AN326" s="325">
        <f t="shared" si="264"/>
        <v>0</v>
      </c>
      <c r="AO326" s="325">
        <f t="shared" si="265"/>
        <v>0</v>
      </c>
      <c r="AP326" s="325">
        <f t="shared" si="258"/>
        <v>0</v>
      </c>
      <c r="AQ326" s="174">
        <f t="shared" ref="AQ326:AQ429" si="280">SUM(AN326:AP326)</f>
        <v>0</v>
      </c>
      <c r="AR326" s="312">
        <f t="shared" si="259"/>
        <v>0</v>
      </c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 s="4"/>
      <c r="BH326" s="4"/>
      <c r="BI326" s="4"/>
      <c r="BJ326" s="4"/>
      <c r="BK326" s="4"/>
      <c r="BL326" s="4"/>
      <c r="BN326" s="276"/>
    </row>
    <row r="327" spans="1:66" s="11" customFormat="1" ht="12" customHeight="1">
      <c r="A327" s="116">
        <v>16500911</v>
      </c>
      <c r="B327" s="143" t="str">
        <f t="shared" si="279"/>
        <v>16500911</v>
      </c>
      <c r="C327" s="62" t="s">
        <v>866</v>
      </c>
      <c r="D327" s="78" t="s">
        <v>1724</v>
      </c>
      <c r="E327" s="78"/>
      <c r="F327" s="62"/>
      <c r="G327" s="78"/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63"/>
      <c r="V327" s="63">
        <f t="shared" si="251"/>
        <v>0</v>
      </c>
      <c r="W327" s="69"/>
      <c r="X327" s="68"/>
      <c r="Y327" s="82">
        <f t="shared" ref="Y327:AA357" si="281">IF($D327=Y$5,$T327,0)</f>
        <v>0</v>
      </c>
      <c r="Z327" s="325">
        <f t="shared" si="281"/>
        <v>0</v>
      </c>
      <c r="AA327" s="325">
        <f t="shared" si="281"/>
        <v>0</v>
      </c>
      <c r="AB327" s="326">
        <f t="shared" si="252"/>
        <v>0</v>
      </c>
      <c r="AC327" s="312">
        <f t="shared" si="253"/>
        <v>0</v>
      </c>
      <c r="AD327" s="325">
        <f t="shared" si="276"/>
        <v>0</v>
      </c>
      <c r="AE327" s="329">
        <f t="shared" si="262"/>
        <v>0</v>
      </c>
      <c r="AF327" s="326">
        <f t="shared" si="263"/>
        <v>0</v>
      </c>
      <c r="AG327" s="174">
        <f t="shared" si="254"/>
        <v>0</v>
      </c>
      <c r="AH327" s="312">
        <f t="shared" si="255"/>
        <v>0</v>
      </c>
      <c r="AI327" s="324">
        <f t="shared" ref="AI327:AK357" si="282">IF($D327=AI$5,$V327,0)</f>
        <v>0</v>
      </c>
      <c r="AJ327" s="325">
        <f t="shared" si="282"/>
        <v>0</v>
      </c>
      <c r="AK327" s="325">
        <f t="shared" si="282"/>
        <v>0</v>
      </c>
      <c r="AL327" s="326">
        <f t="shared" si="256"/>
        <v>0</v>
      </c>
      <c r="AM327" s="312">
        <f t="shared" si="257"/>
        <v>0</v>
      </c>
      <c r="AN327" s="325">
        <f t="shared" si="264"/>
        <v>0</v>
      </c>
      <c r="AO327" s="325">
        <f t="shared" si="265"/>
        <v>0</v>
      </c>
      <c r="AP327" s="325">
        <f t="shared" si="258"/>
        <v>0</v>
      </c>
      <c r="AQ327" s="174">
        <f t="shared" si="280"/>
        <v>0</v>
      </c>
      <c r="AR327" s="312">
        <f t="shared" si="259"/>
        <v>0</v>
      </c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 s="4"/>
      <c r="BH327" s="4"/>
      <c r="BI327" s="4"/>
      <c r="BJ327" s="4"/>
      <c r="BK327" s="4"/>
      <c r="BL327" s="4"/>
      <c r="BN327" s="276"/>
    </row>
    <row r="328" spans="1:66" s="11" customFormat="1" ht="12" customHeight="1">
      <c r="A328" s="116">
        <v>16500953</v>
      </c>
      <c r="B328" s="143" t="str">
        <f t="shared" si="279"/>
        <v>16500953</v>
      </c>
      <c r="C328" s="62" t="s">
        <v>1096</v>
      </c>
      <c r="D328" s="78" t="s">
        <v>1724</v>
      </c>
      <c r="E328" s="78"/>
      <c r="F328" s="62"/>
      <c r="G328" s="78"/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63"/>
      <c r="V328" s="63">
        <f t="shared" si="251"/>
        <v>0</v>
      </c>
      <c r="W328" s="69"/>
      <c r="X328" s="68"/>
      <c r="Y328" s="82">
        <f t="shared" si="281"/>
        <v>0</v>
      </c>
      <c r="Z328" s="325">
        <f t="shared" si="281"/>
        <v>0</v>
      </c>
      <c r="AA328" s="325">
        <f t="shared" si="281"/>
        <v>0</v>
      </c>
      <c r="AB328" s="326">
        <f t="shared" si="252"/>
        <v>0</v>
      </c>
      <c r="AC328" s="312">
        <f t="shared" si="253"/>
        <v>0</v>
      </c>
      <c r="AD328" s="325">
        <f t="shared" si="276"/>
        <v>0</v>
      </c>
      <c r="AE328" s="329">
        <f t="shared" si="262"/>
        <v>0</v>
      </c>
      <c r="AF328" s="326">
        <f t="shared" si="263"/>
        <v>0</v>
      </c>
      <c r="AG328" s="174">
        <f t="shared" si="254"/>
        <v>0</v>
      </c>
      <c r="AH328" s="312">
        <f t="shared" si="255"/>
        <v>0</v>
      </c>
      <c r="AI328" s="324">
        <f t="shared" si="282"/>
        <v>0</v>
      </c>
      <c r="AJ328" s="325">
        <f t="shared" si="282"/>
        <v>0</v>
      </c>
      <c r="AK328" s="325">
        <f t="shared" si="282"/>
        <v>0</v>
      </c>
      <c r="AL328" s="326">
        <f t="shared" si="256"/>
        <v>0</v>
      </c>
      <c r="AM328" s="312">
        <f t="shared" si="257"/>
        <v>0</v>
      </c>
      <c r="AN328" s="325">
        <f t="shared" si="264"/>
        <v>0</v>
      </c>
      <c r="AO328" s="325">
        <f t="shared" si="265"/>
        <v>0</v>
      </c>
      <c r="AP328" s="325">
        <f t="shared" si="258"/>
        <v>0</v>
      </c>
      <c r="AQ328" s="174">
        <f t="shared" si="280"/>
        <v>0</v>
      </c>
      <c r="AR328" s="312">
        <f t="shared" si="259"/>
        <v>0</v>
      </c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 s="4"/>
      <c r="BH328" s="4"/>
      <c r="BI328" s="4"/>
      <c r="BJ328" s="4"/>
      <c r="BK328" s="4"/>
      <c r="BL328" s="4"/>
      <c r="BN328" s="277"/>
    </row>
    <row r="329" spans="1:66" s="11" customFormat="1" ht="12" customHeight="1">
      <c r="A329" s="116">
        <v>16500963</v>
      </c>
      <c r="B329" s="143" t="str">
        <f t="shared" si="279"/>
        <v>16500963</v>
      </c>
      <c r="C329" s="62" t="s">
        <v>1331</v>
      </c>
      <c r="D329" s="78" t="s">
        <v>1724</v>
      </c>
      <c r="E329" s="78"/>
      <c r="F329" s="140">
        <v>43040</v>
      </c>
      <c r="G329" s="78"/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/>
      <c r="V329" s="63">
        <f t="shared" si="251"/>
        <v>0</v>
      </c>
      <c r="W329" s="69"/>
      <c r="X329" s="68"/>
      <c r="Y329" s="82">
        <f t="shared" si="281"/>
        <v>0</v>
      </c>
      <c r="Z329" s="325">
        <f t="shared" si="281"/>
        <v>0</v>
      </c>
      <c r="AA329" s="325">
        <f t="shared" si="281"/>
        <v>0</v>
      </c>
      <c r="AB329" s="326">
        <f t="shared" si="252"/>
        <v>0</v>
      </c>
      <c r="AC329" s="312">
        <f t="shared" si="253"/>
        <v>0</v>
      </c>
      <c r="AD329" s="325">
        <f t="shared" si="276"/>
        <v>0</v>
      </c>
      <c r="AE329" s="329">
        <f t="shared" si="262"/>
        <v>0</v>
      </c>
      <c r="AF329" s="326">
        <f t="shared" si="263"/>
        <v>0</v>
      </c>
      <c r="AG329" s="174">
        <f t="shared" si="254"/>
        <v>0</v>
      </c>
      <c r="AH329" s="312">
        <f t="shared" si="255"/>
        <v>0</v>
      </c>
      <c r="AI329" s="324">
        <f t="shared" si="282"/>
        <v>0</v>
      </c>
      <c r="AJ329" s="325">
        <f t="shared" si="282"/>
        <v>0</v>
      </c>
      <c r="AK329" s="325">
        <f t="shared" si="282"/>
        <v>0</v>
      </c>
      <c r="AL329" s="326">
        <f t="shared" si="256"/>
        <v>0</v>
      </c>
      <c r="AM329" s="312">
        <f t="shared" si="257"/>
        <v>0</v>
      </c>
      <c r="AN329" s="325">
        <f t="shared" si="264"/>
        <v>0</v>
      </c>
      <c r="AO329" s="325">
        <f t="shared" si="265"/>
        <v>0</v>
      </c>
      <c r="AP329" s="325">
        <f t="shared" si="258"/>
        <v>0</v>
      </c>
      <c r="AQ329" s="174">
        <f t="shared" si="280"/>
        <v>0</v>
      </c>
      <c r="AR329" s="312">
        <f t="shared" si="259"/>
        <v>0</v>
      </c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 s="4"/>
      <c r="BH329" s="4"/>
      <c r="BI329" s="4"/>
      <c r="BJ329" s="4"/>
      <c r="BK329" s="4"/>
      <c r="BL329" s="4"/>
      <c r="BN329" s="276"/>
    </row>
    <row r="330" spans="1:66" s="11" customFormat="1" ht="12" customHeight="1">
      <c r="A330" s="390">
        <v>16500973</v>
      </c>
      <c r="B330" s="390" t="str">
        <f t="shared" si="279"/>
        <v>16500973</v>
      </c>
      <c r="C330" s="11" t="s">
        <v>1432</v>
      </c>
      <c r="D330" s="78" t="s">
        <v>1724</v>
      </c>
      <c r="E330" s="78"/>
      <c r="F330" s="408">
        <v>43132</v>
      </c>
      <c r="G330" s="78"/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63"/>
      <c r="V330" s="63">
        <f t="shared" si="251"/>
        <v>0</v>
      </c>
      <c r="W330" s="69"/>
      <c r="X330" s="68"/>
      <c r="Y330" s="82">
        <f t="shared" si="281"/>
        <v>0</v>
      </c>
      <c r="Z330" s="325">
        <f t="shared" si="281"/>
        <v>0</v>
      </c>
      <c r="AA330" s="325">
        <f t="shared" si="281"/>
        <v>0</v>
      </c>
      <c r="AB330" s="326">
        <f t="shared" si="252"/>
        <v>0</v>
      </c>
      <c r="AC330" s="312">
        <f t="shared" si="253"/>
        <v>0</v>
      </c>
      <c r="AD330" s="325">
        <f t="shared" si="276"/>
        <v>0</v>
      </c>
      <c r="AE330" s="329">
        <f t="shared" si="262"/>
        <v>0</v>
      </c>
      <c r="AF330" s="326">
        <f t="shared" si="263"/>
        <v>0</v>
      </c>
      <c r="AG330" s="174">
        <f t="shared" si="254"/>
        <v>0</v>
      </c>
      <c r="AH330" s="312">
        <f t="shared" si="255"/>
        <v>0</v>
      </c>
      <c r="AI330" s="324">
        <f t="shared" si="282"/>
        <v>0</v>
      </c>
      <c r="AJ330" s="325">
        <f t="shared" si="282"/>
        <v>0</v>
      </c>
      <c r="AK330" s="325">
        <f t="shared" si="282"/>
        <v>0</v>
      </c>
      <c r="AL330" s="326">
        <f t="shared" si="256"/>
        <v>0</v>
      </c>
      <c r="AM330" s="312">
        <f t="shared" si="257"/>
        <v>0</v>
      </c>
      <c r="AN330" s="325">
        <f t="shared" si="264"/>
        <v>0</v>
      </c>
      <c r="AO330" s="325">
        <f t="shared" si="265"/>
        <v>0</v>
      </c>
      <c r="AP330" s="325">
        <f t="shared" si="258"/>
        <v>0</v>
      </c>
      <c r="AQ330" s="174">
        <f t="shared" si="280"/>
        <v>0</v>
      </c>
      <c r="AR330" s="312">
        <f t="shared" si="259"/>
        <v>0</v>
      </c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 s="4"/>
      <c r="BH330" s="4"/>
      <c r="BI330" s="4"/>
      <c r="BJ330" s="4"/>
      <c r="BK330" s="4"/>
      <c r="BL330" s="4"/>
      <c r="BN330" s="277"/>
    </row>
    <row r="331" spans="1:66" s="11" customFormat="1" ht="12" customHeight="1">
      <c r="A331" s="390">
        <v>16500983</v>
      </c>
      <c r="B331" s="390" t="str">
        <f t="shared" si="279"/>
        <v>16500983</v>
      </c>
      <c r="C331" s="11" t="s">
        <v>1433</v>
      </c>
      <c r="D331" s="78" t="s">
        <v>1724</v>
      </c>
      <c r="E331" s="78"/>
      <c r="F331" s="408">
        <v>43132</v>
      </c>
      <c r="G331" s="78"/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63"/>
      <c r="V331" s="63">
        <f t="shared" si="251"/>
        <v>0</v>
      </c>
      <c r="W331" s="69"/>
      <c r="X331" s="68"/>
      <c r="Y331" s="82">
        <f t="shared" si="281"/>
        <v>0</v>
      </c>
      <c r="Z331" s="325">
        <f t="shared" si="281"/>
        <v>0</v>
      </c>
      <c r="AA331" s="325">
        <f t="shared" si="281"/>
        <v>0</v>
      </c>
      <c r="AB331" s="326">
        <f t="shared" si="252"/>
        <v>0</v>
      </c>
      <c r="AC331" s="312">
        <f t="shared" si="253"/>
        <v>0</v>
      </c>
      <c r="AD331" s="325">
        <f t="shared" si="276"/>
        <v>0</v>
      </c>
      <c r="AE331" s="329">
        <f t="shared" si="262"/>
        <v>0</v>
      </c>
      <c r="AF331" s="326">
        <f t="shared" si="263"/>
        <v>0</v>
      </c>
      <c r="AG331" s="174">
        <f t="shared" si="254"/>
        <v>0</v>
      </c>
      <c r="AH331" s="312">
        <f t="shared" si="255"/>
        <v>0</v>
      </c>
      <c r="AI331" s="324">
        <f t="shared" si="282"/>
        <v>0</v>
      </c>
      <c r="AJ331" s="325">
        <f t="shared" si="282"/>
        <v>0</v>
      </c>
      <c r="AK331" s="325">
        <f t="shared" si="282"/>
        <v>0</v>
      </c>
      <c r="AL331" s="326">
        <f t="shared" si="256"/>
        <v>0</v>
      </c>
      <c r="AM331" s="312">
        <f t="shared" si="257"/>
        <v>0</v>
      </c>
      <c r="AN331" s="325">
        <f t="shared" si="264"/>
        <v>0</v>
      </c>
      <c r="AO331" s="325">
        <f t="shared" si="265"/>
        <v>0</v>
      </c>
      <c r="AP331" s="325">
        <f t="shared" si="258"/>
        <v>0</v>
      </c>
      <c r="AQ331" s="174">
        <f t="shared" si="280"/>
        <v>0</v>
      </c>
      <c r="AR331" s="312">
        <f t="shared" si="259"/>
        <v>0</v>
      </c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 s="4"/>
      <c r="BH331" s="4"/>
      <c r="BI331" s="4"/>
      <c r="BJ331" s="4"/>
      <c r="BK331" s="4"/>
      <c r="BL331" s="4"/>
      <c r="BN331" s="276"/>
    </row>
    <row r="332" spans="1:66" s="11" customFormat="1" ht="12" customHeight="1">
      <c r="A332" s="114">
        <v>16501003</v>
      </c>
      <c r="B332" s="74" t="str">
        <f t="shared" si="279"/>
        <v>16501003</v>
      </c>
      <c r="C332" s="62" t="s">
        <v>407</v>
      </c>
      <c r="D332" s="78" t="s">
        <v>1724</v>
      </c>
      <c r="E332" s="78"/>
      <c r="F332" s="62"/>
      <c r="G332" s="78"/>
      <c r="H332" s="63">
        <v>1959692.65</v>
      </c>
      <c r="I332" s="63">
        <v>3038172.48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63"/>
      <c r="V332" s="63">
        <f t="shared" si="251"/>
        <v>334834.90041666664</v>
      </c>
      <c r="W332" s="69"/>
      <c r="X332" s="68"/>
      <c r="Y332" s="82">
        <f t="shared" si="281"/>
        <v>0</v>
      </c>
      <c r="Z332" s="325">
        <f t="shared" si="281"/>
        <v>0</v>
      </c>
      <c r="AA332" s="325">
        <f t="shared" si="281"/>
        <v>0</v>
      </c>
      <c r="AB332" s="326">
        <f t="shared" si="252"/>
        <v>0</v>
      </c>
      <c r="AC332" s="312">
        <f t="shared" si="253"/>
        <v>0</v>
      </c>
      <c r="AD332" s="325">
        <f t="shared" si="276"/>
        <v>0</v>
      </c>
      <c r="AE332" s="329">
        <f t="shared" si="262"/>
        <v>0</v>
      </c>
      <c r="AF332" s="326">
        <f t="shared" si="263"/>
        <v>0</v>
      </c>
      <c r="AG332" s="174">
        <f t="shared" si="254"/>
        <v>0</v>
      </c>
      <c r="AH332" s="312">
        <f t="shared" si="255"/>
        <v>0</v>
      </c>
      <c r="AI332" s="324">
        <f t="shared" si="282"/>
        <v>334834.90041666664</v>
      </c>
      <c r="AJ332" s="325">
        <f t="shared" si="282"/>
        <v>0</v>
      </c>
      <c r="AK332" s="325">
        <f t="shared" si="282"/>
        <v>0</v>
      </c>
      <c r="AL332" s="326">
        <f t="shared" si="256"/>
        <v>0</v>
      </c>
      <c r="AM332" s="312">
        <f t="shared" si="257"/>
        <v>0</v>
      </c>
      <c r="AN332" s="325">
        <f t="shared" si="264"/>
        <v>0</v>
      </c>
      <c r="AO332" s="325">
        <f t="shared" si="265"/>
        <v>0</v>
      </c>
      <c r="AP332" s="325">
        <f t="shared" si="258"/>
        <v>0</v>
      </c>
      <c r="AQ332" s="174">
        <f t="shared" si="280"/>
        <v>0</v>
      </c>
      <c r="AR332" s="312">
        <f t="shared" si="259"/>
        <v>0</v>
      </c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 s="4"/>
      <c r="BH332" s="4"/>
      <c r="BI332" s="4"/>
      <c r="BJ332" s="4"/>
      <c r="BK332" s="4"/>
      <c r="BL332" s="4"/>
      <c r="BN332" s="276"/>
    </row>
    <row r="333" spans="1:66" s="11" customFormat="1" ht="12" customHeight="1">
      <c r="A333" s="114">
        <v>16501013</v>
      </c>
      <c r="B333" s="74" t="str">
        <f t="shared" si="279"/>
        <v>16501013</v>
      </c>
      <c r="C333" s="77" t="s">
        <v>599</v>
      </c>
      <c r="D333" s="78" t="s">
        <v>1724</v>
      </c>
      <c r="E333" s="78"/>
      <c r="F333" s="62"/>
      <c r="G333" s="78"/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63"/>
      <c r="V333" s="63">
        <f t="shared" si="251"/>
        <v>0</v>
      </c>
      <c r="W333" s="69"/>
      <c r="X333" s="68"/>
      <c r="Y333" s="82">
        <f t="shared" si="281"/>
        <v>0</v>
      </c>
      <c r="Z333" s="325">
        <f t="shared" si="281"/>
        <v>0</v>
      </c>
      <c r="AA333" s="325">
        <f t="shared" si="281"/>
        <v>0</v>
      </c>
      <c r="AB333" s="326">
        <f t="shared" si="252"/>
        <v>0</v>
      </c>
      <c r="AC333" s="312">
        <f t="shared" si="253"/>
        <v>0</v>
      </c>
      <c r="AD333" s="325">
        <f t="shared" si="276"/>
        <v>0</v>
      </c>
      <c r="AE333" s="329">
        <f t="shared" si="262"/>
        <v>0</v>
      </c>
      <c r="AF333" s="326">
        <f t="shared" si="263"/>
        <v>0</v>
      </c>
      <c r="AG333" s="174">
        <f t="shared" si="254"/>
        <v>0</v>
      </c>
      <c r="AH333" s="312">
        <f t="shared" si="255"/>
        <v>0</v>
      </c>
      <c r="AI333" s="324">
        <f t="shared" si="282"/>
        <v>0</v>
      </c>
      <c r="AJ333" s="325">
        <f t="shared" si="282"/>
        <v>0</v>
      </c>
      <c r="AK333" s="325">
        <f t="shared" si="282"/>
        <v>0</v>
      </c>
      <c r="AL333" s="326">
        <f t="shared" si="256"/>
        <v>0</v>
      </c>
      <c r="AM333" s="312">
        <f t="shared" si="257"/>
        <v>0</v>
      </c>
      <c r="AN333" s="325">
        <f t="shared" si="264"/>
        <v>0</v>
      </c>
      <c r="AO333" s="325">
        <f t="shared" si="265"/>
        <v>0</v>
      </c>
      <c r="AP333" s="325">
        <f t="shared" si="258"/>
        <v>0</v>
      </c>
      <c r="AQ333" s="174">
        <f t="shared" si="280"/>
        <v>0</v>
      </c>
      <c r="AR333" s="312">
        <f t="shared" si="259"/>
        <v>0</v>
      </c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 s="4"/>
      <c r="BH333" s="4"/>
      <c r="BI333" s="4"/>
      <c r="BJ333" s="4"/>
      <c r="BK333" s="4"/>
      <c r="BL333" s="4"/>
      <c r="BN333" s="276"/>
    </row>
    <row r="334" spans="1:66" s="11" customFormat="1" ht="12" customHeight="1">
      <c r="A334" s="120">
        <v>16501023</v>
      </c>
      <c r="B334" s="145" t="str">
        <f t="shared" si="279"/>
        <v>16501023</v>
      </c>
      <c r="C334" s="62" t="s">
        <v>1243</v>
      </c>
      <c r="D334" s="78" t="s">
        <v>1724</v>
      </c>
      <c r="E334" s="78"/>
      <c r="F334" s="396">
        <v>42752</v>
      </c>
      <c r="G334" s="78"/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63"/>
      <c r="V334" s="63">
        <f t="shared" si="251"/>
        <v>0</v>
      </c>
      <c r="W334" s="69"/>
      <c r="X334" s="68"/>
      <c r="Y334" s="82">
        <f t="shared" si="281"/>
        <v>0</v>
      </c>
      <c r="Z334" s="325">
        <f t="shared" si="281"/>
        <v>0</v>
      </c>
      <c r="AA334" s="325">
        <f t="shared" si="281"/>
        <v>0</v>
      </c>
      <c r="AB334" s="326">
        <f t="shared" si="252"/>
        <v>0</v>
      </c>
      <c r="AC334" s="312">
        <f t="shared" si="253"/>
        <v>0</v>
      </c>
      <c r="AD334" s="325">
        <f t="shared" si="276"/>
        <v>0</v>
      </c>
      <c r="AE334" s="329">
        <f t="shared" si="262"/>
        <v>0</v>
      </c>
      <c r="AF334" s="326">
        <f t="shared" si="263"/>
        <v>0</v>
      </c>
      <c r="AG334" s="174">
        <f t="shared" si="254"/>
        <v>0</v>
      </c>
      <c r="AH334" s="312">
        <f t="shared" si="255"/>
        <v>0</v>
      </c>
      <c r="AI334" s="324">
        <f t="shared" si="282"/>
        <v>0</v>
      </c>
      <c r="AJ334" s="325">
        <f t="shared" si="282"/>
        <v>0</v>
      </c>
      <c r="AK334" s="325">
        <f t="shared" si="282"/>
        <v>0</v>
      </c>
      <c r="AL334" s="326">
        <f t="shared" si="256"/>
        <v>0</v>
      </c>
      <c r="AM334" s="312">
        <f t="shared" si="257"/>
        <v>0</v>
      </c>
      <c r="AN334" s="325">
        <f t="shared" si="264"/>
        <v>0</v>
      </c>
      <c r="AO334" s="325">
        <f t="shared" si="265"/>
        <v>0</v>
      </c>
      <c r="AP334" s="325">
        <f t="shared" si="258"/>
        <v>0</v>
      </c>
      <c r="AQ334" s="174">
        <f t="shared" si="280"/>
        <v>0</v>
      </c>
      <c r="AR334" s="312">
        <f t="shared" si="259"/>
        <v>0</v>
      </c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 s="4"/>
      <c r="BH334" s="4"/>
      <c r="BI334" s="4"/>
      <c r="BJ334" s="4"/>
      <c r="BK334" s="4"/>
      <c r="BL334" s="4"/>
      <c r="BN334" s="276"/>
    </row>
    <row r="335" spans="1:66" s="11" customFormat="1" ht="12" customHeight="1">
      <c r="A335" s="120">
        <v>16501033</v>
      </c>
      <c r="B335" s="145" t="str">
        <f t="shared" si="279"/>
        <v>16501033</v>
      </c>
      <c r="C335" s="62" t="s">
        <v>1286</v>
      </c>
      <c r="D335" s="78" t="s">
        <v>1724</v>
      </c>
      <c r="E335" s="78"/>
      <c r="F335" s="396">
        <v>42964</v>
      </c>
      <c r="G335" s="78"/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/>
      <c r="V335" s="63">
        <f t="shared" si="251"/>
        <v>0</v>
      </c>
      <c r="W335" s="69"/>
      <c r="X335" s="68"/>
      <c r="Y335" s="82">
        <f t="shared" si="281"/>
        <v>0</v>
      </c>
      <c r="Z335" s="325">
        <f t="shared" si="281"/>
        <v>0</v>
      </c>
      <c r="AA335" s="325">
        <f t="shared" si="281"/>
        <v>0</v>
      </c>
      <c r="AB335" s="326">
        <f t="shared" si="252"/>
        <v>0</v>
      </c>
      <c r="AC335" s="312">
        <f t="shared" si="253"/>
        <v>0</v>
      </c>
      <c r="AD335" s="325">
        <f t="shared" si="276"/>
        <v>0</v>
      </c>
      <c r="AE335" s="329">
        <f t="shared" si="262"/>
        <v>0</v>
      </c>
      <c r="AF335" s="326">
        <f t="shared" si="263"/>
        <v>0</v>
      </c>
      <c r="AG335" s="174">
        <f t="shared" si="254"/>
        <v>0</v>
      </c>
      <c r="AH335" s="312">
        <f t="shared" si="255"/>
        <v>0</v>
      </c>
      <c r="AI335" s="324">
        <f t="shared" si="282"/>
        <v>0</v>
      </c>
      <c r="AJ335" s="325">
        <f t="shared" si="282"/>
        <v>0</v>
      </c>
      <c r="AK335" s="325">
        <f t="shared" si="282"/>
        <v>0</v>
      </c>
      <c r="AL335" s="326">
        <f t="shared" si="256"/>
        <v>0</v>
      </c>
      <c r="AM335" s="312">
        <f t="shared" si="257"/>
        <v>0</v>
      </c>
      <c r="AN335" s="325">
        <f t="shared" si="264"/>
        <v>0</v>
      </c>
      <c r="AO335" s="325">
        <f t="shared" si="265"/>
        <v>0</v>
      </c>
      <c r="AP335" s="325">
        <f t="shared" si="258"/>
        <v>0</v>
      </c>
      <c r="AQ335" s="174">
        <f t="shared" si="280"/>
        <v>0</v>
      </c>
      <c r="AR335" s="312">
        <f t="shared" si="259"/>
        <v>0</v>
      </c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 s="4"/>
      <c r="BH335" s="4"/>
      <c r="BI335" s="4"/>
      <c r="BJ335" s="4"/>
      <c r="BK335" s="4"/>
      <c r="BL335" s="4"/>
      <c r="BN335" s="276"/>
    </row>
    <row r="336" spans="1:66" s="11" customFormat="1" ht="12" customHeight="1">
      <c r="A336" s="120">
        <v>16501043</v>
      </c>
      <c r="B336" s="145" t="str">
        <f t="shared" si="279"/>
        <v>16501043</v>
      </c>
      <c r="C336" s="62" t="s">
        <v>1273</v>
      </c>
      <c r="D336" s="78" t="s">
        <v>1724</v>
      </c>
      <c r="E336" s="78"/>
      <c r="F336" s="396">
        <v>42903</v>
      </c>
      <c r="G336" s="78"/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63"/>
      <c r="V336" s="63">
        <f t="shared" si="251"/>
        <v>0</v>
      </c>
      <c r="W336" s="69"/>
      <c r="X336" s="68"/>
      <c r="Y336" s="82">
        <f t="shared" si="281"/>
        <v>0</v>
      </c>
      <c r="Z336" s="325">
        <f t="shared" si="281"/>
        <v>0</v>
      </c>
      <c r="AA336" s="325">
        <f t="shared" si="281"/>
        <v>0</v>
      </c>
      <c r="AB336" s="326">
        <f t="shared" si="252"/>
        <v>0</v>
      </c>
      <c r="AC336" s="312">
        <f t="shared" si="253"/>
        <v>0</v>
      </c>
      <c r="AD336" s="325">
        <f t="shared" si="276"/>
        <v>0</v>
      </c>
      <c r="AE336" s="329">
        <f t="shared" si="262"/>
        <v>0</v>
      </c>
      <c r="AF336" s="326">
        <f t="shared" si="263"/>
        <v>0</v>
      </c>
      <c r="AG336" s="174">
        <f t="shared" si="254"/>
        <v>0</v>
      </c>
      <c r="AH336" s="312">
        <f t="shared" si="255"/>
        <v>0</v>
      </c>
      <c r="AI336" s="324">
        <f t="shared" si="282"/>
        <v>0</v>
      </c>
      <c r="AJ336" s="325">
        <f t="shared" si="282"/>
        <v>0</v>
      </c>
      <c r="AK336" s="325">
        <f t="shared" si="282"/>
        <v>0</v>
      </c>
      <c r="AL336" s="326">
        <f t="shared" si="256"/>
        <v>0</v>
      </c>
      <c r="AM336" s="312">
        <f t="shared" si="257"/>
        <v>0</v>
      </c>
      <c r="AN336" s="325">
        <f t="shared" si="264"/>
        <v>0</v>
      </c>
      <c r="AO336" s="325">
        <f t="shared" si="265"/>
        <v>0</v>
      </c>
      <c r="AP336" s="325">
        <f t="shared" si="258"/>
        <v>0</v>
      </c>
      <c r="AQ336" s="174">
        <f t="shared" si="280"/>
        <v>0</v>
      </c>
      <c r="AR336" s="312">
        <f t="shared" si="259"/>
        <v>0</v>
      </c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 s="4"/>
      <c r="BH336" s="4"/>
      <c r="BI336" s="4"/>
      <c r="BJ336" s="4"/>
      <c r="BK336" s="4"/>
      <c r="BL336" s="4"/>
      <c r="BN336" s="280"/>
    </row>
    <row r="337" spans="1:66" s="11" customFormat="1" ht="12" customHeight="1">
      <c r="A337" s="114">
        <v>16501051</v>
      </c>
      <c r="B337" s="74" t="str">
        <f t="shared" si="279"/>
        <v>16501051</v>
      </c>
      <c r="C337" s="62" t="s">
        <v>871</v>
      </c>
      <c r="D337" s="78" t="s">
        <v>1724</v>
      </c>
      <c r="E337" s="78"/>
      <c r="F337" s="163"/>
      <c r="G337" s="78"/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63"/>
      <c r="V337" s="63">
        <f t="shared" si="251"/>
        <v>0</v>
      </c>
      <c r="W337" s="69"/>
      <c r="X337" s="68"/>
      <c r="Y337" s="82">
        <f t="shared" si="281"/>
        <v>0</v>
      </c>
      <c r="Z337" s="325">
        <f t="shared" si="281"/>
        <v>0</v>
      </c>
      <c r="AA337" s="325">
        <f t="shared" si="281"/>
        <v>0</v>
      </c>
      <c r="AB337" s="326">
        <f t="shared" si="252"/>
        <v>0</v>
      </c>
      <c r="AC337" s="312">
        <f t="shared" si="253"/>
        <v>0</v>
      </c>
      <c r="AD337" s="325">
        <f t="shared" si="276"/>
        <v>0</v>
      </c>
      <c r="AE337" s="329">
        <f t="shared" si="262"/>
        <v>0</v>
      </c>
      <c r="AF337" s="326">
        <f t="shared" si="263"/>
        <v>0</v>
      </c>
      <c r="AG337" s="174">
        <f t="shared" si="254"/>
        <v>0</v>
      </c>
      <c r="AH337" s="312">
        <f t="shared" si="255"/>
        <v>0</v>
      </c>
      <c r="AI337" s="324">
        <f t="shared" si="282"/>
        <v>0</v>
      </c>
      <c r="AJ337" s="325">
        <f t="shared" si="282"/>
        <v>0</v>
      </c>
      <c r="AK337" s="325">
        <f t="shared" si="282"/>
        <v>0</v>
      </c>
      <c r="AL337" s="326">
        <f t="shared" si="256"/>
        <v>0</v>
      </c>
      <c r="AM337" s="312">
        <f t="shared" si="257"/>
        <v>0</v>
      </c>
      <c r="AN337" s="325">
        <f t="shared" si="264"/>
        <v>0</v>
      </c>
      <c r="AO337" s="325">
        <f t="shared" si="265"/>
        <v>0</v>
      </c>
      <c r="AP337" s="325">
        <f t="shared" si="258"/>
        <v>0</v>
      </c>
      <c r="AQ337" s="174">
        <f t="shared" si="280"/>
        <v>0</v>
      </c>
      <c r="AR337" s="312">
        <f t="shared" si="259"/>
        <v>0</v>
      </c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 s="4"/>
      <c r="BH337" s="4"/>
      <c r="BI337" s="4"/>
      <c r="BJ337" s="4"/>
      <c r="BK337" s="4"/>
      <c r="BL337" s="4"/>
      <c r="BN337" s="280"/>
    </row>
    <row r="338" spans="1:66" s="11" customFormat="1" ht="12" customHeight="1">
      <c r="A338" s="120">
        <v>16501053</v>
      </c>
      <c r="B338" s="145" t="str">
        <f t="shared" si="279"/>
        <v>16501053</v>
      </c>
      <c r="C338" s="62" t="s">
        <v>1251</v>
      </c>
      <c r="D338" s="78" t="s">
        <v>1724</v>
      </c>
      <c r="E338" s="78"/>
      <c r="F338" s="396">
        <v>42783</v>
      </c>
      <c r="G338" s="78"/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/>
      <c r="V338" s="63">
        <f t="shared" si="251"/>
        <v>0</v>
      </c>
      <c r="W338" s="69"/>
      <c r="X338" s="68"/>
      <c r="Y338" s="82">
        <f t="shared" si="281"/>
        <v>0</v>
      </c>
      <c r="Z338" s="325">
        <f t="shared" si="281"/>
        <v>0</v>
      </c>
      <c r="AA338" s="325">
        <f t="shared" si="281"/>
        <v>0</v>
      </c>
      <c r="AB338" s="326">
        <f t="shared" si="252"/>
        <v>0</v>
      </c>
      <c r="AC338" s="312">
        <f t="shared" si="253"/>
        <v>0</v>
      </c>
      <c r="AD338" s="325">
        <f t="shared" si="276"/>
        <v>0</v>
      </c>
      <c r="AE338" s="329">
        <f t="shared" si="262"/>
        <v>0</v>
      </c>
      <c r="AF338" s="326">
        <f t="shared" si="263"/>
        <v>0</v>
      </c>
      <c r="AG338" s="174">
        <f t="shared" si="254"/>
        <v>0</v>
      </c>
      <c r="AH338" s="312">
        <f t="shared" si="255"/>
        <v>0</v>
      </c>
      <c r="AI338" s="324">
        <f t="shared" si="282"/>
        <v>0</v>
      </c>
      <c r="AJ338" s="325">
        <f t="shared" si="282"/>
        <v>0</v>
      </c>
      <c r="AK338" s="325">
        <f t="shared" si="282"/>
        <v>0</v>
      </c>
      <c r="AL338" s="326">
        <f t="shared" si="256"/>
        <v>0</v>
      </c>
      <c r="AM338" s="312">
        <f t="shared" si="257"/>
        <v>0</v>
      </c>
      <c r="AN338" s="325">
        <f t="shared" si="264"/>
        <v>0</v>
      </c>
      <c r="AO338" s="325">
        <f t="shared" si="265"/>
        <v>0</v>
      </c>
      <c r="AP338" s="325">
        <f t="shared" si="258"/>
        <v>0</v>
      </c>
      <c r="AQ338" s="174">
        <f t="shared" si="280"/>
        <v>0</v>
      </c>
      <c r="AR338" s="312">
        <f t="shared" si="259"/>
        <v>0</v>
      </c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 s="4"/>
      <c r="BH338" s="4"/>
      <c r="BI338" s="4"/>
      <c r="BJ338" s="4"/>
      <c r="BK338" s="4"/>
      <c r="BL338" s="4"/>
      <c r="BN338" s="280"/>
    </row>
    <row r="339" spans="1:66" s="11" customFormat="1" ht="12" customHeight="1">
      <c r="A339" s="114">
        <v>16501083</v>
      </c>
      <c r="B339" s="74" t="str">
        <f t="shared" si="279"/>
        <v>16501083</v>
      </c>
      <c r="C339" s="62" t="s">
        <v>869</v>
      </c>
      <c r="D339" s="78" t="s">
        <v>1724</v>
      </c>
      <c r="E339" s="78"/>
      <c r="F339" s="62"/>
      <c r="G339" s="78"/>
      <c r="H339" s="63">
        <v>22715.94</v>
      </c>
      <c r="I339" s="63">
        <v>49660.94</v>
      </c>
      <c r="J339" s="63">
        <v>47910.94</v>
      </c>
      <c r="K339" s="63">
        <v>46410.94</v>
      </c>
      <c r="L339" s="63">
        <v>45910.94</v>
      </c>
      <c r="M339" s="63">
        <v>44160.94</v>
      </c>
      <c r="N339" s="63">
        <v>41010.94</v>
      </c>
      <c r="O339" s="63">
        <v>39260.94</v>
      </c>
      <c r="P339" s="63">
        <v>37510.94</v>
      </c>
      <c r="Q339" s="63">
        <v>35760.94</v>
      </c>
      <c r="R339" s="63">
        <v>35260.94</v>
      </c>
      <c r="S339" s="63">
        <v>34260.94</v>
      </c>
      <c r="T339" s="63">
        <v>34010.94</v>
      </c>
      <c r="U339" s="63"/>
      <c r="V339" s="63">
        <f t="shared" si="251"/>
        <v>40456.981666666667</v>
      </c>
      <c r="W339" s="69"/>
      <c r="X339" s="68"/>
      <c r="Y339" s="82">
        <f t="shared" si="281"/>
        <v>34010.94</v>
      </c>
      <c r="Z339" s="325">
        <f t="shared" si="281"/>
        <v>0</v>
      </c>
      <c r="AA339" s="325">
        <f t="shared" si="281"/>
        <v>0</v>
      </c>
      <c r="AB339" s="326">
        <f t="shared" si="252"/>
        <v>0</v>
      </c>
      <c r="AC339" s="312">
        <f t="shared" si="253"/>
        <v>0</v>
      </c>
      <c r="AD339" s="325">
        <f t="shared" si="276"/>
        <v>0</v>
      </c>
      <c r="AE339" s="329">
        <f t="shared" si="262"/>
        <v>0</v>
      </c>
      <c r="AF339" s="326">
        <f t="shared" si="263"/>
        <v>0</v>
      </c>
      <c r="AG339" s="174">
        <f t="shared" si="254"/>
        <v>0</v>
      </c>
      <c r="AH339" s="312">
        <f t="shared" si="255"/>
        <v>0</v>
      </c>
      <c r="AI339" s="324">
        <f t="shared" si="282"/>
        <v>40456.981666666667</v>
      </c>
      <c r="AJ339" s="325">
        <f t="shared" si="282"/>
        <v>0</v>
      </c>
      <c r="AK339" s="325">
        <f t="shared" si="282"/>
        <v>0</v>
      </c>
      <c r="AL339" s="326">
        <f t="shared" si="256"/>
        <v>0</v>
      </c>
      <c r="AM339" s="312">
        <f t="shared" si="257"/>
        <v>0</v>
      </c>
      <c r="AN339" s="325">
        <f t="shared" si="264"/>
        <v>0</v>
      </c>
      <c r="AO339" s="325">
        <f t="shared" si="265"/>
        <v>0</v>
      </c>
      <c r="AP339" s="325">
        <f t="shared" si="258"/>
        <v>0</v>
      </c>
      <c r="AQ339" s="174">
        <f t="shared" si="280"/>
        <v>0</v>
      </c>
      <c r="AR339" s="312">
        <f t="shared" si="259"/>
        <v>0</v>
      </c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 s="4"/>
      <c r="BH339" s="4"/>
      <c r="BI339" s="4"/>
      <c r="BJ339" s="4"/>
      <c r="BK339" s="4"/>
      <c r="BL339" s="4"/>
      <c r="BN339" s="276"/>
    </row>
    <row r="340" spans="1:66" s="11" customFormat="1" ht="12" customHeight="1">
      <c r="A340" s="120">
        <v>16501101</v>
      </c>
      <c r="B340" s="145" t="str">
        <f t="shared" si="279"/>
        <v>16501101</v>
      </c>
      <c r="C340" s="62" t="s">
        <v>1233</v>
      </c>
      <c r="D340" s="78" t="s">
        <v>1724</v>
      </c>
      <c r="E340" s="78"/>
      <c r="F340" s="62"/>
      <c r="G340" s="78"/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63"/>
      <c r="V340" s="63">
        <f t="shared" si="251"/>
        <v>0</v>
      </c>
      <c r="W340" s="69"/>
      <c r="X340" s="68"/>
      <c r="Y340" s="82">
        <f t="shared" si="281"/>
        <v>0</v>
      </c>
      <c r="Z340" s="325">
        <f t="shared" si="281"/>
        <v>0</v>
      </c>
      <c r="AA340" s="325">
        <f t="shared" si="281"/>
        <v>0</v>
      </c>
      <c r="AB340" s="326">
        <f t="shared" si="252"/>
        <v>0</v>
      </c>
      <c r="AC340" s="312">
        <f t="shared" si="253"/>
        <v>0</v>
      </c>
      <c r="AD340" s="325">
        <f t="shared" si="276"/>
        <v>0</v>
      </c>
      <c r="AE340" s="329">
        <f t="shared" si="262"/>
        <v>0</v>
      </c>
      <c r="AF340" s="326">
        <f t="shared" si="263"/>
        <v>0</v>
      </c>
      <c r="AG340" s="174">
        <f t="shared" si="254"/>
        <v>0</v>
      </c>
      <c r="AH340" s="312">
        <f t="shared" si="255"/>
        <v>0</v>
      </c>
      <c r="AI340" s="324">
        <f t="shared" si="282"/>
        <v>0</v>
      </c>
      <c r="AJ340" s="325">
        <f t="shared" si="282"/>
        <v>0</v>
      </c>
      <c r="AK340" s="325">
        <f t="shared" si="282"/>
        <v>0</v>
      </c>
      <c r="AL340" s="326">
        <f t="shared" si="256"/>
        <v>0</v>
      </c>
      <c r="AM340" s="312">
        <f t="shared" si="257"/>
        <v>0</v>
      </c>
      <c r="AN340" s="325">
        <f t="shared" si="264"/>
        <v>0</v>
      </c>
      <c r="AO340" s="325">
        <f t="shared" si="265"/>
        <v>0</v>
      </c>
      <c r="AP340" s="325">
        <f t="shared" si="258"/>
        <v>0</v>
      </c>
      <c r="AQ340" s="174">
        <f t="shared" si="280"/>
        <v>0</v>
      </c>
      <c r="AR340" s="312">
        <f t="shared" si="259"/>
        <v>0</v>
      </c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 s="4"/>
      <c r="BH340" s="4"/>
      <c r="BI340" s="4"/>
      <c r="BJ340" s="4"/>
      <c r="BK340" s="4"/>
      <c r="BL340" s="4"/>
      <c r="BN340" s="276"/>
    </row>
    <row r="341" spans="1:66" s="11" customFormat="1" ht="12" customHeight="1">
      <c r="A341" s="114">
        <v>16501103</v>
      </c>
      <c r="B341" s="74" t="str">
        <f t="shared" si="279"/>
        <v>16501103</v>
      </c>
      <c r="C341" s="62" t="s">
        <v>953</v>
      </c>
      <c r="D341" s="78" t="s">
        <v>1724</v>
      </c>
      <c r="E341" s="78"/>
      <c r="F341" s="62"/>
      <c r="G341" s="78"/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63"/>
      <c r="V341" s="63">
        <f t="shared" si="251"/>
        <v>0</v>
      </c>
      <c r="W341" s="69"/>
      <c r="X341" s="68"/>
      <c r="Y341" s="82">
        <f t="shared" si="281"/>
        <v>0</v>
      </c>
      <c r="Z341" s="325">
        <f t="shared" si="281"/>
        <v>0</v>
      </c>
      <c r="AA341" s="325">
        <f t="shared" si="281"/>
        <v>0</v>
      </c>
      <c r="AB341" s="326">
        <f t="shared" si="252"/>
        <v>0</v>
      </c>
      <c r="AC341" s="312">
        <f t="shared" si="253"/>
        <v>0</v>
      </c>
      <c r="AD341" s="325">
        <f t="shared" si="276"/>
        <v>0</v>
      </c>
      <c r="AE341" s="329">
        <f t="shared" si="262"/>
        <v>0</v>
      </c>
      <c r="AF341" s="326">
        <f t="shared" si="263"/>
        <v>0</v>
      </c>
      <c r="AG341" s="174">
        <f t="shared" si="254"/>
        <v>0</v>
      </c>
      <c r="AH341" s="312">
        <f t="shared" si="255"/>
        <v>0</v>
      </c>
      <c r="AI341" s="324">
        <f t="shared" si="282"/>
        <v>0</v>
      </c>
      <c r="AJ341" s="325">
        <f t="shared" si="282"/>
        <v>0</v>
      </c>
      <c r="AK341" s="325">
        <f t="shared" si="282"/>
        <v>0</v>
      </c>
      <c r="AL341" s="326">
        <f t="shared" si="256"/>
        <v>0</v>
      </c>
      <c r="AM341" s="312">
        <f t="shared" si="257"/>
        <v>0</v>
      </c>
      <c r="AN341" s="325">
        <f t="shared" si="264"/>
        <v>0</v>
      </c>
      <c r="AO341" s="325">
        <f t="shared" si="265"/>
        <v>0</v>
      </c>
      <c r="AP341" s="325">
        <f t="shared" si="258"/>
        <v>0</v>
      </c>
      <c r="AQ341" s="174">
        <f t="shared" si="280"/>
        <v>0</v>
      </c>
      <c r="AR341" s="312">
        <f t="shared" si="259"/>
        <v>0</v>
      </c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 s="4"/>
      <c r="BH341" s="4"/>
      <c r="BI341" s="4"/>
      <c r="BJ341" s="4"/>
      <c r="BK341" s="4"/>
      <c r="BL341" s="4"/>
      <c r="BN341" s="276"/>
    </row>
    <row r="342" spans="1:66" s="11" customFormat="1" ht="12" customHeight="1">
      <c r="A342" s="120">
        <v>16501113</v>
      </c>
      <c r="B342" s="145" t="str">
        <f t="shared" si="279"/>
        <v>16501113</v>
      </c>
      <c r="C342" s="62" t="s">
        <v>1229</v>
      </c>
      <c r="D342" s="78" t="s">
        <v>1724</v>
      </c>
      <c r="E342" s="78"/>
      <c r="F342" s="62"/>
      <c r="G342" s="78"/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63"/>
      <c r="V342" s="63">
        <f t="shared" si="251"/>
        <v>0</v>
      </c>
      <c r="W342" s="69"/>
      <c r="X342" s="68"/>
      <c r="Y342" s="82">
        <f t="shared" si="281"/>
        <v>0</v>
      </c>
      <c r="Z342" s="325">
        <f t="shared" si="281"/>
        <v>0</v>
      </c>
      <c r="AA342" s="325">
        <f t="shared" si="281"/>
        <v>0</v>
      </c>
      <c r="AB342" s="326">
        <f t="shared" si="252"/>
        <v>0</v>
      </c>
      <c r="AC342" s="312">
        <f t="shared" si="253"/>
        <v>0</v>
      </c>
      <c r="AD342" s="325">
        <f t="shared" si="276"/>
        <v>0</v>
      </c>
      <c r="AE342" s="329">
        <f t="shared" si="262"/>
        <v>0</v>
      </c>
      <c r="AF342" s="326">
        <f t="shared" si="263"/>
        <v>0</v>
      </c>
      <c r="AG342" s="174">
        <f t="shared" si="254"/>
        <v>0</v>
      </c>
      <c r="AH342" s="312">
        <f t="shared" si="255"/>
        <v>0</v>
      </c>
      <c r="AI342" s="324">
        <f t="shared" si="282"/>
        <v>0</v>
      </c>
      <c r="AJ342" s="325">
        <f t="shared" si="282"/>
        <v>0</v>
      </c>
      <c r="AK342" s="325">
        <f t="shared" si="282"/>
        <v>0</v>
      </c>
      <c r="AL342" s="326">
        <f t="shared" si="256"/>
        <v>0</v>
      </c>
      <c r="AM342" s="312">
        <f t="shared" si="257"/>
        <v>0</v>
      </c>
      <c r="AN342" s="325">
        <f t="shared" si="264"/>
        <v>0</v>
      </c>
      <c r="AO342" s="325">
        <f t="shared" si="265"/>
        <v>0</v>
      </c>
      <c r="AP342" s="325">
        <f t="shared" si="258"/>
        <v>0</v>
      </c>
      <c r="AQ342" s="174">
        <f t="shared" si="280"/>
        <v>0</v>
      </c>
      <c r="AR342" s="312">
        <f t="shared" si="259"/>
        <v>0</v>
      </c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 s="4"/>
      <c r="BH342" s="4"/>
      <c r="BI342" s="4"/>
      <c r="BJ342" s="4"/>
      <c r="BK342" s="4"/>
      <c r="BL342" s="4"/>
      <c r="BN342" s="276"/>
    </row>
    <row r="343" spans="1:66" s="11" customFormat="1" ht="12" customHeight="1">
      <c r="A343" s="389">
        <v>16501133</v>
      </c>
      <c r="B343" s="389" t="str">
        <f t="shared" si="279"/>
        <v>16501133</v>
      </c>
      <c r="C343" s="11" t="s">
        <v>1407</v>
      </c>
      <c r="D343" s="78" t="s">
        <v>1724</v>
      </c>
      <c r="E343" s="78"/>
      <c r="F343" s="408">
        <v>43101</v>
      </c>
      <c r="G343" s="78"/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63"/>
      <c r="V343" s="63">
        <f t="shared" si="251"/>
        <v>0</v>
      </c>
      <c r="W343" s="69"/>
      <c r="X343" s="68"/>
      <c r="Y343" s="82">
        <f t="shared" si="281"/>
        <v>0</v>
      </c>
      <c r="Z343" s="325">
        <f t="shared" si="281"/>
        <v>0</v>
      </c>
      <c r="AA343" s="325">
        <f t="shared" si="281"/>
        <v>0</v>
      </c>
      <c r="AB343" s="326">
        <f t="shared" si="252"/>
        <v>0</v>
      </c>
      <c r="AC343" s="312">
        <f t="shared" si="253"/>
        <v>0</v>
      </c>
      <c r="AD343" s="325">
        <f t="shared" si="276"/>
        <v>0</v>
      </c>
      <c r="AE343" s="329">
        <f t="shared" si="262"/>
        <v>0</v>
      </c>
      <c r="AF343" s="326">
        <f t="shared" si="263"/>
        <v>0</v>
      </c>
      <c r="AG343" s="174">
        <f t="shared" si="254"/>
        <v>0</v>
      </c>
      <c r="AH343" s="312">
        <f t="shared" si="255"/>
        <v>0</v>
      </c>
      <c r="AI343" s="324">
        <f t="shared" si="282"/>
        <v>0</v>
      </c>
      <c r="AJ343" s="325">
        <f t="shared" si="282"/>
        <v>0</v>
      </c>
      <c r="AK343" s="325">
        <f t="shared" si="282"/>
        <v>0</v>
      </c>
      <c r="AL343" s="326">
        <f t="shared" si="256"/>
        <v>0</v>
      </c>
      <c r="AM343" s="312">
        <f t="shared" si="257"/>
        <v>0</v>
      </c>
      <c r="AN343" s="325">
        <f t="shared" si="264"/>
        <v>0</v>
      </c>
      <c r="AO343" s="325">
        <f t="shared" si="265"/>
        <v>0</v>
      </c>
      <c r="AP343" s="325">
        <f t="shared" si="258"/>
        <v>0</v>
      </c>
      <c r="AQ343" s="174">
        <f t="shared" si="280"/>
        <v>0</v>
      </c>
      <c r="AR343" s="312">
        <f t="shared" si="259"/>
        <v>0</v>
      </c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 s="4"/>
      <c r="BH343" s="4"/>
      <c r="BI343" s="4"/>
      <c r="BJ343" s="4"/>
      <c r="BK343" s="4"/>
      <c r="BL343" s="4"/>
      <c r="BN343" s="276"/>
    </row>
    <row r="344" spans="1:66" s="11" customFormat="1" ht="12" customHeight="1">
      <c r="A344" s="389">
        <v>16501143</v>
      </c>
      <c r="B344" s="389" t="str">
        <f t="shared" si="279"/>
        <v>16501143</v>
      </c>
      <c r="C344" s="11" t="s">
        <v>1408</v>
      </c>
      <c r="D344" s="78" t="s">
        <v>1724</v>
      </c>
      <c r="E344" s="78"/>
      <c r="F344" s="408">
        <v>43101</v>
      </c>
      <c r="G344" s="78"/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/>
      <c r="V344" s="63">
        <f t="shared" si="251"/>
        <v>0</v>
      </c>
      <c r="W344" s="69"/>
      <c r="X344" s="68"/>
      <c r="Y344" s="82">
        <f t="shared" si="281"/>
        <v>0</v>
      </c>
      <c r="Z344" s="325">
        <f t="shared" si="281"/>
        <v>0</v>
      </c>
      <c r="AA344" s="325">
        <f t="shared" si="281"/>
        <v>0</v>
      </c>
      <c r="AB344" s="326">
        <f t="shared" si="252"/>
        <v>0</v>
      </c>
      <c r="AC344" s="312">
        <f t="shared" si="253"/>
        <v>0</v>
      </c>
      <c r="AD344" s="325">
        <f t="shared" si="276"/>
        <v>0</v>
      </c>
      <c r="AE344" s="329">
        <f t="shared" si="262"/>
        <v>0</v>
      </c>
      <c r="AF344" s="326">
        <f t="shared" si="263"/>
        <v>0</v>
      </c>
      <c r="AG344" s="174">
        <f t="shared" si="254"/>
        <v>0</v>
      </c>
      <c r="AH344" s="312">
        <f t="shared" si="255"/>
        <v>0</v>
      </c>
      <c r="AI344" s="324">
        <f t="shared" si="282"/>
        <v>0</v>
      </c>
      <c r="AJ344" s="325">
        <f t="shared" si="282"/>
        <v>0</v>
      </c>
      <c r="AK344" s="325">
        <f t="shared" si="282"/>
        <v>0</v>
      </c>
      <c r="AL344" s="326">
        <f t="shared" si="256"/>
        <v>0</v>
      </c>
      <c r="AM344" s="312">
        <f t="shared" si="257"/>
        <v>0</v>
      </c>
      <c r="AN344" s="325">
        <f t="shared" si="264"/>
        <v>0</v>
      </c>
      <c r="AO344" s="325">
        <f t="shared" si="265"/>
        <v>0</v>
      </c>
      <c r="AP344" s="325">
        <f t="shared" si="258"/>
        <v>0</v>
      </c>
      <c r="AQ344" s="174">
        <f t="shared" si="280"/>
        <v>0</v>
      </c>
      <c r="AR344" s="312">
        <f t="shared" si="259"/>
        <v>0</v>
      </c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 s="4"/>
      <c r="BH344" s="4"/>
      <c r="BI344" s="4"/>
      <c r="BJ344" s="4"/>
      <c r="BK344" s="4"/>
      <c r="BL344" s="4"/>
      <c r="BN344" s="277"/>
    </row>
    <row r="345" spans="1:66" s="11" customFormat="1" ht="12" customHeight="1">
      <c r="A345" s="389">
        <v>16501153</v>
      </c>
      <c r="B345" s="389" t="str">
        <f t="shared" si="279"/>
        <v>16501153</v>
      </c>
      <c r="C345" s="11" t="s">
        <v>1409</v>
      </c>
      <c r="D345" s="78" t="s">
        <v>1724</v>
      </c>
      <c r="E345" s="78"/>
      <c r="F345" s="408">
        <v>43101</v>
      </c>
      <c r="G345" s="78"/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63"/>
      <c r="V345" s="63">
        <f t="shared" si="251"/>
        <v>0</v>
      </c>
      <c r="W345" s="69"/>
      <c r="X345" s="68"/>
      <c r="Y345" s="82">
        <f t="shared" si="281"/>
        <v>0</v>
      </c>
      <c r="Z345" s="325">
        <f t="shared" si="281"/>
        <v>0</v>
      </c>
      <c r="AA345" s="325">
        <f t="shared" si="281"/>
        <v>0</v>
      </c>
      <c r="AB345" s="326">
        <f t="shared" si="252"/>
        <v>0</v>
      </c>
      <c r="AC345" s="312">
        <f t="shared" si="253"/>
        <v>0</v>
      </c>
      <c r="AD345" s="325">
        <f t="shared" si="276"/>
        <v>0</v>
      </c>
      <c r="AE345" s="329">
        <f t="shared" si="262"/>
        <v>0</v>
      </c>
      <c r="AF345" s="326">
        <f t="shared" si="263"/>
        <v>0</v>
      </c>
      <c r="AG345" s="174">
        <f t="shared" si="254"/>
        <v>0</v>
      </c>
      <c r="AH345" s="312">
        <f t="shared" si="255"/>
        <v>0</v>
      </c>
      <c r="AI345" s="324">
        <f t="shared" si="282"/>
        <v>0</v>
      </c>
      <c r="AJ345" s="325">
        <f t="shared" si="282"/>
        <v>0</v>
      </c>
      <c r="AK345" s="325">
        <f t="shared" si="282"/>
        <v>0</v>
      </c>
      <c r="AL345" s="326">
        <f t="shared" si="256"/>
        <v>0</v>
      </c>
      <c r="AM345" s="312">
        <f t="shared" si="257"/>
        <v>0</v>
      </c>
      <c r="AN345" s="325">
        <f t="shared" si="264"/>
        <v>0</v>
      </c>
      <c r="AO345" s="325">
        <f t="shared" si="265"/>
        <v>0</v>
      </c>
      <c r="AP345" s="325">
        <f t="shared" si="258"/>
        <v>0</v>
      </c>
      <c r="AQ345" s="174">
        <f t="shared" si="280"/>
        <v>0</v>
      </c>
      <c r="AR345" s="312">
        <f t="shared" si="259"/>
        <v>0</v>
      </c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 s="4"/>
      <c r="BH345" s="4"/>
      <c r="BI345" s="4"/>
      <c r="BJ345" s="4"/>
      <c r="BK345" s="4"/>
      <c r="BL345" s="4"/>
      <c r="BN345" s="276"/>
    </row>
    <row r="346" spans="1:66" s="11" customFormat="1" ht="12" customHeight="1">
      <c r="A346" s="411">
        <v>16501163</v>
      </c>
      <c r="B346" s="389" t="str">
        <f t="shared" si="279"/>
        <v>16501163</v>
      </c>
      <c r="C346" s="379" t="s">
        <v>1550</v>
      </c>
      <c r="D346" s="78" t="s">
        <v>1724</v>
      </c>
      <c r="E346" s="78"/>
      <c r="F346" s="408">
        <v>43466</v>
      </c>
      <c r="G346" s="78"/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63"/>
      <c r="V346" s="63">
        <f t="shared" si="251"/>
        <v>0</v>
      </c>
      <c r="W346" s="69"/>
      <c r="X346" s="338"/>
      <c r="Y346" s="82">
        <f t="shared" si="281"/>
        <v>0</v>
      </c>
      <c r="Z346" s="325">
        <f t="shared" si="281"/>
        <v>0</v>
      </c>
      <c r="AA346" s="325">
        <f t="shared" si="281"/>
        <v>0</v>
      </c>
      <c r="AB346" s="326">
        <f t="shared" si="252"/>
        <v>0</v>
      </c>
      <c r="AC346" s="312">
        <f t="shared" si="253"/>
        <v>0</v>
      </c>
      <c r="AD346" s="325">
        <f t="shared" si="276"/>
        <v>0</v>
      </c>
      <c r="AE346" s="329">
        <f t="shared" si="262"/>
        <v>0</v>
      </c>
      <c r="AF346" s="326">
        <f t="shared" si="263"/>
        <v>0</v>
      </c>
      <c r="AG346" s="174">
        <f t="shared" si="254"/>
        <v>0</v>
      </c>
      <c r="AH346" s="312">
        <f t="shared" si="255"/>
        <v>0</v>
      </c>
      <c r="AI346" s="324">
        <f t="shared" si="282"/>
        <v>0</v>
      </c>
      <c r="AJ346" s="325">
        <f t="shared" si="282"/>
        <v>0</v>
      </c>
      <c r="AK346" s="325">
        <f t="shared" si="282"/>
        <v>0</v>
      </c>
      <c r="AL346" s="326">
        <f t="shared" si="256"/>
        <v>0</v>
      </c>
      <c r="AM346" s="312">
        <f t="shared" si="257"/>
        <v>0</v>
      </c>
      <c r="AN346" s="325">
        <f t="shared" si="264"/>
        <v>0</v>
      </c>
      <c r="AO346" s="325">
        <f t="shared" si="265"/>
        <v>0</v>
      </c>
      <c r="AP346" s="325">
        <f t="shared" si="258"/>
        <v>0</v>
      </c>
      <c r="AQ346" s="174">
        <f t="shared" ref="AQ346" si="283">SUM(AN346:AP346)</f>
        <v>0</v>
      </c>
      <c r="AR346" s="312">
        <f t="shared" si="259"/>
        <v>0</v>
      </c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 s="4"/>
      <c r="BH346" s="4"/>
      <c r="BI346" s="4"/>
      <c r="BJ346" s="4"/>
      <c r="BK346" s="4"/>
      <c r="BL346" s="4"/>
      <c r="BN346" s="276"/>
    </row>
    <row r="347" spans="1:66" s="11" customFormat="1" ht="12" customHeight="1">
      <c r="A347" s="411">
        <v>16501173</v>
      </c>
      <c r="B347" s="389" t="str">
        <f t="shared" si="279"/>
        <v>16501173</v>
      </c>
      <c r="C347" s="384" t="s">
        <v>1504</v>
      </c>
      <c r="D347" s="78" t="s">
        <v>1724</v>
      </c>
      <c r="E347" s="78"/>
      <c r="F347" s="408">
        <v>43313</v>
      </c>
      <c r="G347" s="78"/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63"/>
      <c r="V347" s="63">
        <f t="shared" si="251"/>
        <v>0</v>
      </c>
      <c r="W347" s="69"/>
      <c r="X347" s="338"/>
      <c r="Y347" s="82">
        <f t="shared" si="281"/>
        <v>0</v>
      </c>
      <c r="Z347" s="325">
        <f t="shared" si="281"/>
        <v>0</v>
      </c>
      <c r="AA347" s="325">
        <f t="shared" si="281"/>
        <v>0</v>
      </c>
      <c r="AB347" s="326">
        <f t="shared" si="252"/>
        <v>0</v>
      </c>
      <c r="AC347" s="312">
        <f t="shared" si="253"/>
        <v>0</v>
      </c>
      <c r="AD347" s="325">
        <f t="shared" si="276"/>
        <v>0</v>
      </c>
      <c r="AE347" s="329">
        <f t="shared" si="262"/>
        <v>0</v>
      </c>
      <c r="AF347" s="326">
        <f t="shared" si="263"/>
        <v>0</v>
      </c>
      <c r="AG347" s="174">
        <f t="shared" si="254"/>
        <v>0</v>
      </c>
      <c r="AH347" s="312">
        <f t="shared" si="255"/>
        <v>0</v>
      </c>
      <c r="AI347" s="324">
        <f t="shared" si="282"/>
        <v>0</v>
      </c>
      <c r="AJ347" s="325">
        <f t="shared" si="282"/>
        <v>0</v>
      </c>
      <c r="AK347" s="325">
        <f t="shared" si="282"/>
        <v>0</v>
      </c>
      <c r="AL347" s="326">
        <f t="shared" si="256"/>
        <v>0</v>
      </c>
      <c r="AM347" s="312">
        <f t="shared" si="257"/>
        <v>0</v>
      </c>
      <c r="AN347" s="325">
        <f t="shared" si="264"/>
        <v>0</v>
      </c>
      <c r="AO347" s="325">
        <f t="shared" si="265"/>
        <v>0</v>
      </c>
      <c r="AP347" s="325">
        <f t="shared" si="258"/>
        <v>0</v>
      </c>
      <c r="AQ347" s="174">
        <f t="shared" si="280"/>
        <v>0</v>
      </c>
      <c r="AR347" s="312">
        <f t="shared" si="259"/>
        <v>0</v>
      </c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 s="4"/>
      <c r="BH347" s="4"/>
      <c r="BI347" s="4"/>
      <c r="BJ347" s="4"/>
      <c r="BK347" s="4"/>
      <c r="BL347" s="4"/>
      <c r="BN347" s="276"/>
    </row>
    <row r="348" spans="1:66" s="11" customFormat="1" ht="12" customHeight="1">
      <c r="A348" s="389">
        <v>16501193</v>
      </c>
      <c r="B348" s="389" t="str">
        <f t="shared" si="279"/>
        <v>16501193</v>
      </c>
      <c r="C348" s="11" t="s">
        <v>1438</v>
      </c>
      <c r="D348" s="78" t="s">
        <v>1724</v>
      </c>
      <c r="E348" s="78"/>
      <c r="F348" s="408"/>
      <c r="G348" s="78"/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63"/>
      <c r="V348" s="63">
        <f t="shared" ref="V348:V412" si="284">(H348+T348+SUM(I348:S348)*2)/24</f>
        <v>0</v>
      </c>
      <c r="W348" s="69"/>
      <c r="X348" s="68"/>
      <c r="Y348" s="82">
        <f t="shared" si="281"/>
        <v>0</v>
      </c>
      <c r="Z348" s="325">
        <f t="shared" si="281"/>
        <v>0</v>
      </c>
      <c r="AA348" s="325">
        <f t="shared" si="281"/>
        <v>0</v>
      </c>
      <c r="AB348" s="326">
        <f t="shared" si="252"/>
        <v>0</v>
      </c>
      <c r="AC348" s="312">
        <f t="shared" si="253"/>
        <v>0</v>
      </c>
      <c r="AD348" s="325">
        <f t="shared" si="276"/>
        <v>0</v>
      </c>
      <c r="AE348" s="329">
        <f t="shared" si="262"/>
        <v>0</v>
      </c>
      <c r="AF348" s="326">
        <f t="shared" si="263"/>
        <v>0</v>
      </c>
      <c r="AG348" s="174">
        <f t="shared" si="254"/>
        <v>0</v>
      </c>
      <c r="AH348" s="312">
        <f t="shared" si="255"/>
        <v>0</v>
      </c>
      <c r="AI348" s="324">
        <f t="shared" si="282"/>
        <v>0</v>
      </c>
      <c r="AJ348" s="325">
        <f t="shared" si="282"/>
        <v>0</v>
      </c>
      <c r="AK348" s="325">
        <f t="shared" si="282"/>
        <v>0</v>
      </c>
      <c r="AL348" s="326">
        <f t="shared" si="256"/>
        <v>0</v>
      </c>
      <c r="AM348" s="312">
        <f t="shared" si="257"/>
        <v>0</v>
      </c>
      <c r="AN348" s="325">
        <f t="shared" si="264"/>
        <v>0</v>
      </c>
      <c r="AO348" s="325">
        <f t="shared" si="265"/>
        <v>0</v>
      </c>
      <c r="AP348" s="325">
        <f t="shared" si="258"/>
        <v>0</v>
      </c>
      <c r="AQ348" s="174">
        <f t="shared" si="280"/>
        <v>0</v>
      </c>
      <c r="AR348" s="312">
        <f t="shared" si="259"/>
        <v>0</v>
      </c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 s="4"/>
      <c r="BH348" s="4"/>
      <c r="BI348" s="4"/>
      <c r="BJ348" s="4"/>
      <c r="BK348" s="4"/>
      <c r="BL348" s="4"/>
      <c r="BN348" s="280"/>
    </row>
    <row r="349" spans="1:66" s="11" customFormat="1" ht="12" customHeight="1">
      <c r="A349" s="411">
        <v>16501203</v>
      </c>
      <c r="B349" s="389" t="str">
        <f t="shared" si="279"/>
        <v>16501203</v>
      </c>
      <c r="C349" s="11" t="s">
        <v>1531</v>
      </c>
      <c r="D349" s="78" t="s">
        <v>1724</v>
      </c>
      <c r="E349" s="78"/>
      <c r="F349" s="408">
        <v>43405</v>
      </c>
      <c r="G349" s="78"/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63"/>
      <c r="V349" s="63">
        <f t="shared" si="284"/>
        <v>0</v>
      </c>
      <c r="W349" s="69"/>
      <c r="X349" s="338"/>
      <c r="Y349" s="82">
        <f t="shared" si="281"/>
        <v>0</v>
      </c>
      <c r="Z349" s="325">
        <f t="shared" si="281"/>
        <v>0</v>
      </c>
      <c r="AA349" s="325">
        <f t="shared" si="281"/>
        <v>0</v>
      </c>
      <c r="AB349" s="326">
        <f t="shared" ref="AB349:AB413" si="285">T349-SUM(Y349:AA349)</f>
        <v>0</v>
      </c>
      <c r="AC349" s="312">
        <f t="shared" ref="AC349:AC413" si="286">T349-SUM(Y349:AA349)-AB349</f>
        <v>0</v>
      </c>
      <c r="AD349" s="325">
        <f t="shared" si="276"/>
        <v>0</v>
      </c>
      <c r="AE349" s="329">
        <f t="shared" si="262"/>
        <v>0</v>
      </c>
      <c r="AF349" s="326">
        <f t="shared" si="263"/>
        <v>0</v>
      </c>
      <c r="AG349" s="174">
        <f t="shared" ref="AG349:AG413" si="287">SUM(AD349:AF349)</f>
        <v>0</v>
      </c>
      <c r="AH349" s="312">
        <f t="shared" ref="AH349:AH413" si="288">AG349-AB349</f>
        <v>0</v>
      </c>
      <c r="AI349" s="324">
        <f t="shared" si="282"/>
        <v>0</v>
      </c>
      <c r="AJ349" s="325">
        <f t="shared" si="282"/>
        <v>0</v>
      </c>
      <c r="AK349" s="325">
        <f t="shared" si="282"/>
        <v>0</v>
      </c>
      <c r="AL349" s="326">
        <f t="shared" ref="AL349:AL413" si="289">V349-SUM(AI349:AK349)</f>
        <v>0</v>
      </c>
      <c r="AM349" s="312">
        <f t="shared" ref="AM349:AM413" si="290">V349-SUM(AI349:AK349)-AL349</f>
        <v>0</v>
      </c>
      <c r="AN349" s="325">
        <f t="shared" si="264"/>
        <v>0</v>
      </c>
      <c r="AO349" s="325">
        <f t="shared" si="265"/>
        <v>0</v>
      </c>
      <c r="AP349" s="325">
        <f t="shared" ref="AP349:AP413" si="291">IF($D349=AP$5,$V349,IF($D349=AP$4, $V349*$AL$2,0))</f>
        <v>0</v>
      </c>
      <c r="AQ349" s="174">
        <f t="shared" ref="AQ349" si="292">SUM(AN349:AP349)</f>
        <v>0</v>
      </c>
      <c r="AR349" s="312">
        <f t="shared" ref="AR349:AR413" si="293">AQ349-AL349</f>
        <v>0</v>
      </c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 s="4"/>
      <c r="BH349" s="4"/>
      <c r="BI349" s="4"/>
      <c r="BJ349" s="4"/>
      <c r="BK349" s="4"/>
      <c r="BL349" s="4"/>
      <c r="BN349" s="280"/>
    </row>
    <row r="350" spans="1:66" s="11" customFormat="1" ht="12" customHeight="1">
      <c r="A350" s="411">
        <v>16501223</v>
      </c>
      <c r="B350" s="389" t="str">
        <f t="shared" si="279"/>
        <v>16501223</v>
      </c>
      <c r="C350" s="11" t="s">
        <v>1540</v>
      </c>
      <c r="D350" s="78" t="s">
        <v>1724</v>
      </c>
      <c r="E350" s="78"/>
      <c r="F350" s="408">
        <v>43435</v>
      </c>
      <c r="G350" s="78"/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63"/>
      <c r="V350" s="63">
        <f t="shared" si="284"/>
        <v>0</v>
      </c>
      <c r="W350" s="69"/>
      <c r="X350" s="338"/>
      <c r="Y350" s="82">
        <f t="shared" si="281"/>
        <v>0</v>
      </c>
      <c r="Z350" s="325">
        <f t="shared" si="281"/>
        <v>0</v>
      </c>
      <c r="AA350" s="325">
        <f t="shared" si="281"/>
        <v>0</v>
      </c>
      <c r="AB350" s="326">
        <f t="shared" si="285"/>
        <v>0</v>
      </c>
      <c r="AC350" s="312">
        <f t="shared" si="286"/>
        <v>0</v>
      </c>
      <c r="AD350" s="325">
        <f t="shared" si="276"/>
        <v>0</v>
      </c>
      <c r="AE350" s="329">
        <f t="shared" si="262"/>
        <v>0</v>
      </c>
      <c r="AF350" s="326">
        <f t="shared" si="263"/>
        <v>0</v>
      </c>
      <c r="AG350" s="174">
        <f t="shared" si="287"/>
        <v>0</v>
      </c>
      <c r="AH350" s="312">
        <f t="shared" si="288"/>
        <v>0</v>
      </c>
      <c r="AI350" s="324">
        <f t="shared" si="282"/>
        <v>0</v>
      </c>
      <c r="AJ350" s="325">
        <f t="shared" si="282"/>
        <v>0</v>
      </c>
      <c r="AK350" s="325">
        <f t="shared" si="282"/>
        <v>0</v>
      </c>
      <c r="AL350" s="326">
        <f t="shared" si="289"/>
        <v>0</v>
      </c>
      <c r="AM350" s="312">
        <f t="shared" si="290"/>
        <v>0</v>
      </c>
      <c r="AN350" s="325">
        <f t="shared" si="264"/>
        <v>0</v>
      </c>
      <c r="AO350" s="325">
        <f t="shared" si="265"/>
        <v>0</v>
      </c>
      <c r="AP350" s="325">
        <f t="shared" si="291"/>
        <v>0</v>
      </c>
      <c r="AQ350" s="174">
        <f t="shared" ref="AQ350" si="294">SUM(AN350:AP350)</f>
        <v>0</v>
      </c>
      <c r="AR350" s="312">
        <f t="shared" si="293"/>
        <v>0</v>
      </c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 s="4"/>
      <c r="BH350" s="4"/>
      <c r="BI350" s="4"/>
      <c r="BJ350" s="4"/>
      <c r="BK350" s="4"/>
      <c r="BL350" s="4"/>
      <c r="BN350" s="276"/>
    </row>
    <row r="351" spans="1:66" s="11" customFormat="1" ht="12" customHeight="1">
      <c r="A351" s="411">
        <v>16501233</v>
      </c>
      <c r="B351" s="389" t="str">
        <f t="shared" si="279"/>
        <v>16501233</v>
      </c>
      <c r="C351" s="11" t="s">
        <v>1524</v>
      </c>
      <c r="D351" s="78" t="s">
        <v>1724</v>
      </c>
      <c r="E351" s="78"/>
      <c r="F351" s="408">
        <v>43374</v>
      </c>
      <c r="G351" s="78"/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63"/>
      <c r="V351" s="63">
        <f t="shared" si="284"/>
        <v>0</v>
      </c>
      <c r="W351" s="69"/>
      <c r="X351" s="338"/>
      <c r="Y351" s="82">
        <f t="shared" si="281"/>
        <v>0</v>
      </c>
      <c r="Z351" s="325">
        <f t="shared" si="281"/>
        <v>0</v>
      </c>
      <c r="AA351" s="325">
        <f t="shared" si="281"/>
        <v>0</v>
      </c>
      <c r="AB351" s="326">
        <f t="shared" si="285"/>
        <v>0</v>
      </c>
      <c r="AC351" s="312">
        <f t="shared" si="286"/>
        <v>0</v>
      </c>
      <c r="AD351" s="325">
        <f t="shared" si="276"/>
        <v>0</v>
      </c>
      <c r="AE351" s="329">
        <f t="shared" si="262"/>
        <v>0</v>
      </c>
      <c r="AF351" s="326">
        <f t="shared" si="263"/>
        <v>0</v>
      </c>
      <c r="AG351" s="174">
        <f t="shared" si="287"/>
        <v>0</v>
      </c>
      <c r="AH351" s="312">
        <f t="shared" si="288"/>
        <v>0</v>
      </c>
      <c r="AI351" s="324">
        <f t="shared" si="282"/>
        <v>0</v>
      </c>
      <c r="AJ351" s="325">
        <f t="shared" si="282"/>
        <v>0</v>
      </c>
      <c r="AK351" s="325">
        <f t="shared" si="282"/>
        <v>0</v>
      </c>
      <c r="AL351" s="326">
        <f t="shared" si="289"/>
        <v>0</v>
      </c>
      <c r="AM351" s="312">
        <f t="shared" si="290"/>
        <v>0</v>
      </c>
      <c r="AN351" s="325">
        <f t="shared" si="264"/>
        <v>0</v>
      </c>
      <c r="AO351" s="325">
        <f t="shared" si="265"/>
        <v>0</v>
      </c>
      <c r="AP351" s="325">
        <f t="shared" si="291"/>
        <v>0</v>
      </c>
      <c r="AQ351" s="174">
        <f t="shared" ref="AQ351" si="295">SUM(AN351:AP351)</f>
        <v>0</v>
      </c>
      <c r="AR351" s="312">
        <f t="shared" si="293"/>
        <v>0</v>
      </c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 s="4"/>
      <c r="BH351" s="4"/>
      <c r="BI351" s="4"/>
      <c r="BJ351" s="4"/>
      <c r="BK351" s="4"/>
      <c r="BL351" s="4"/>
      <c r="BN351" s="276"/>
    </row>
    <row r="352" spans="1:66" s="11" customFormat="1" ht="12" customHeight="1">
      <c r="A352" s="411">
        <v>16501243</v>
      </c>
      <c r="B352" s="389" t="str">
        <f t="shared" si="279"/>
        <v>16501243</v>
      </c>
      <c r="C352" s="11" t="s">
        <v>1541</v>
      </c>
      <c r="D352" s="78" t="s">
        <v>1724</v>
      </c>
      <c r="E352" s="78"/>
      <c r="F352" s="408">
        <v>43435</v>
      </c>
      <c r="G352" s="78"/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63"/>
      <c r="V352" s="63">
        <f t="shared" si="284"/>
        <v>0</v>
      </c>
      <c r="W352" s="69"/>
      <c r="X352" s="338"/>
      <c r="Y352" s="82">
        <f t="shared" si="281"/>
        <v>0</v>
      </c>
      <c r="Z352" s="325">
        <f t="shared" si="281"/>
        <v>0</v>
      </c>
      <c r="AA352" s="325">
        <f t="shared" si="281"/>
        <v>0</v>
      </c>
      <c r="AB352" s="326">
        <f t="shared" si="285"/>
        <v>0</v>
      </c>
      <c r="AC352" s="312">
        <f t="shared" si="286"/>
        <v>0</v>
      </c>
      <c r="AD352" s="325">
        <f t="shared" si="276"/>
        <v>0</v>
      </c>
      <c r="AE352" s="329">
        <f t="shared" si="262"/>
        <v>0</v>
      </c>
      <c r="AF352" s="326">
        <f t="shared" si="263"/>
        <v>0</v>
      </c>
      <c r="AG352" s="174">
        <f t="shared" si="287"/>
        <v>0</v>
      </c>
      <c r="AH352" s="312">
        <f t="shared" si="288"/>
        <v>0</v>
      </c>
      <c r="AI352" s="324">
        <f t="shared" si="282"/>
        <v>0</v>
      </c>
      <c r="AJ352" s="325">
        <f t="shared" si="282"/>
        <v>0</v>
      </c>
      <c r="AK352" s="325">
        <f t="shared" si="282"/>
        <v>0</v>
      </c>
      <c r="AL352" s="326">
        <f t="shared" si="289"/>
        <v>0</v>
      </c>
      <c r="AM352" s="312">
        <f t="shared" si="290"/>
        <v>0</v>
      </c>
      <c r="AN352" s="325">
        <f t="shared" si="264"/>
        <v>0</v>
      </c>
      <c r="AO352" s="325">
        <f t="shared" si="265"/>
        <v>0</v>
      </c>
      <c r="AP352" s="325">
        <f t="shared" si="291"/>
        <v>0</v>
      </c>
      <c r="AQ352" s="174">
        <f t="shared" ref="AQ352" si="296">SUM(AN352:AP352)</f>
        <v>0</v>
      </c>
      <c r="AR352" s="312">
        <f t="shared" si="293"/>
        <v>0</v>
      </c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 s="4"/>
      <c r="BH352" s="4"/>
      <c r="BI352" s="4"/>
      <c r="BJ352" s="4"/>
      <c r="BK352" s="4"/>
      <c r="BL352" s="4"/>
      <c r="BN352" s="276"/>
    </row>
    <row r="353" spans="1:66" s="11" customFormat="1" ht="12" customHeight="1">
      <c r="A353" s="411">
        <v>16501253</v>
      </c>
      <c r="B353" s="389" t="str">
        <f t="shared" si="279"/>
        <v>16501253</v>
      </c>
      <c r="C353" s="11" t="s">
        <v>1551</v>
      </c>
      <c r="D353" s="78" t="s">
        <v>1724</v>
      </c>
      <c r="E353" s="78"/>
      <c r="F353" s="408">
        <v>43466</v>
      </c>
      <c r="G353" s="78"/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63"/>
      <c r="V353" s="63">
        <f t="shared" si="284"/>
        <v>0</v>
      </c>
      <c r="W353" s="69"/>
      <c r="X353" s="338"/>
      <c r="Y353" s="82">
        <f t="shared" si="281"/>
        <v>0</v>
      </c>
      <c r="Z353" s="325">
        <f t="shared" si="281"/>
        <v>0</v>
      </c>
      <c r="AA353" s="325">
        <f t="shared" si="281"/>
        <v>0</v>
      </c>
      <c r="AB353" s="326">
        <f t="shared" si="285"/>
        <v>0</v>
      </c>
      <c r="AC353" s="312">
        <f t="shared" si="286"/>
        <v>0</v>
      </c>
      <c r="AD353" s="325">
        <f t="shared" si="276"/>
        <v>0</v>
      </c>
      <c r="AE353" s="329">
        <f t="shared" ref="AE353:AE417" si="297">IF($D353=AE$5,$T353,IF($D353=AE$4, $T353*$AK$2,0))</f>
        <v>0</v>
      </c>
      <c r="AF353" s="326">
        <f t="shared" ref="AF353:AF417" si="298">IF($D353=AF$5,$T353,IF($D353=AF$4, $T353*$AL$2,0))</f>
        <v>0</v>
      </c>
      <c r="AG353" s="174">
        <f t="shared" si="287"/>
        <v>0</v>
      </c>
      <c r="AH353" s="312">
        <f t="shared" si="288"/>
        <v>0</v>
      </c>
      <c r="AI353" s="324">
        <f t="shared" si="282"/>
        <v>0</v>
      </c>
      <c r="AJ353" s="325">
        <f t="shared" si="282"/>
        <v>0</v>
      </c>
      <c r="AK353" s="325">
        <f t="shared" si="282"/>
        <v>0</v>
      </c>
      <c r="AL353" s="326">
        <f t="shared" si="289"/>
        <v>0</v>
      </c>
      <c r="AM353" s="312">
        <f t="shared" si="290"/>
        <v>0</v>
      </c>
      <c r="AN353" s="325">
        <f t="shared" si="264"/>
        <v>0</v>
      </c>
      <c r="AO353" s="325">
        <f t="shared" si="265"/>
        <v>0</v>
      </c>
      <c r="AP353" s="325">
        <f t="shared" si="291"/>
        <v>0</v>
      </c>
      <c r="AQ353" s="174">
        <f t="shared" ref="AQ353" si="299">SUM(AN353:AP353)</f>
        <v>0</v>
      </c>
      <c r="AR353" s="312">
        <f t="shared" si="293"/>
        <v>0</v>
      </c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 s="4"/>
      <c r="BH353" s="4"/>
      <c r="BI353" s="4"/>
      <c r="BJ353" s="4"/>
      <c r="BK353" s="4"/>
      <c r="BL353" s="4"/>
      <c r="BN353" s="276"/>
    </row>
    <row r="354" spans="1:66" s="11" customFormat="1" ht="12" customHeight="1">
      <c r="A354" s="194">
        <v>16501273</v>
      </c>
      <c r="B354" s="187" t="str">
        <f t="shared" si="279"/>
        <v>16501273</v>
      </c>
      <c r="C354" s="414" t="s">
        <v>1589</v>
      </c>
      <c r="D354" s="180" t="s">
        <v>1724</v>
      </c>
      <c r="E354" s="180"/>
      <c r="F354" s="196">
        <v>43556</v>
      </c>
      <c r="G354" s="180"/>
      <c r="H354" s="182">
        <v>15861.43</v>
      </c>
      <c r="I354" s="182">
        <v>0</v>
      </c>
      <c r="J354" s="182">
        <v>0</v>
      </c>
      <c r="K354" s="182">
        <v>0</v>
      </c>
      <c r="L354" s="182">
        <v>0</v>
      </c>
      <c r="M354" s="182">
        <v>1393073.93</v>
      </c>
      <c r="N354" s="182">
        <v>1235167.78</v>
      </c>
      <c r="O354" s="182">
        <v>1057512.8400000001</v>
      </c>
      <c r="P354" s="182">
        <v>951692.13</v>
      </c>
      <c r="Q354" s="182">
        <v>849714.2</v>
      </c>
      <c r="R354" s="182">
        <v>748703.87</v>
      </c>
      <c r="S354" s="182">
        <v>605428.87</v>
      </c>
      <c r="T354" s="182">
        <v>427434.19</v>
      </c>
      <c r="U354" s="182"/>
      <c r="V354" s="182">
        <f t="shared" si="284"/>
        <v>588578.45250000001</v>
      </c>
      <c r="W354" s="206"/>
      <c r="X354" s="219"/>
      <c r="Y354" s="82">
        <f t="shared" si="281"/>
        <v>427434.19</v>
      </c>
      <c r="Z354" s="325">
        <f t="shared" si="281"/>
        <v>0</v>
      </c>
      <c r="AA354" s="325">
        <f t="shared" si="281"/>
        <v>0</v>
      </c>
      <c r="AB354" s="326">
        <f t="shared" si="285"/>
        <v>0</v>
      </c>
      <c r="AC354" s="312">
        <f t="shared" si="286"/>
        <v>0</v>
      </c>
      <c r="AD354" s="325">
        <f t="shared" si="276"/>
        <v>0</v>
      </c>
      <c r="AE354" s="329">
        <f t="shared" si="297"/>
        <v>0</v>
      </c>
      <c r="AF354" s="326">
        <f t="shared" si="298"/>
        <v>0</v>
      </c>
      <c r="AG354" s="174">
        <f t="shared" si="287"/>
        <v>0</v>
      </c>
      <c r="AH354" s="312">
        <f t="shared" si="288"/>
        <v>0</v>
      </c>
      <c r="AI354" s="324">
        <f t="shared" si="282"/>
        <v>588578.45250000001</v>
      </c>
      <c r="AJ354" s="325">
        <f t="shared" si="282"/>
        <v>0</v>
      </c>
      <c r="AK354" s="325">
        <f t="shared" si="282"/>
        <v>0</v>
      </c>
      <c r="AL354" s="326">
        <f t="shared" si="289"/>
        <v>0</v>
      </c>
      <c r="AM354" s="312">
        <f t="shared" si="290"/>
        <v>0</v>
      </c>
      <c r="AN354" s="325">
        <f t="shared" ref="AN354:AN418" si="300">IF($D354=AN$5,$V354,IF($D354=AN$4, $V354*$AK$1,0))</f>
        <v>0</v>
      </c>
      <c r="AO354" s="325">
        <f t="shared" ref="AO354:AO418" si="301">IF($D354=AO$5,$V354,IF($D354=AO$4, $V354*$AK$2,0))</f>
        <v>0</v>
      </c>
      <c r="AP354" s="325">
        <f t="shared" si="291"/>
        <v>0</v>
      </c>
      <c r="AQ354" s="174">
        <f t="shared" ref="AQ354" si="302">SUM(AN354:AP354)</f>
        <v>0</v>
      </c>
      <c r="AR354" s="312">
        <f t="shared" si="293"/>
        <v>0</v>
      </c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N354" s="276"/>
    </row>
    <row r="355" spans="1:66" s="11" customFormat="1" ht="12" customHeight="1">
      <c r="A355" s="411">
        <v>16501283</v>
      </c>
      <c r="B355" s="389" t="str">
        <f t="shared" si="279"/>
        <v>16501283</v>
      </c>
      <c r="C355" s="11" t="s">
        <v>1567</v>
      </c>
      <c r="D355" s="78" t="s">
        <v>1724</v>
      </c>
      <c r="E355" s="78"/>
      <c r="F355" s="408">
        <v>43525</v>
      </c>
      <c r="G355" s="78"/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63"/>
      <c r="V355" s="63">
        <f t="shared" si="284"/>
        <v>0</v>
      </c>
      <c r="W355" s="69"/>
      <c r="X355" s="338"/>
      <c r="Y355" s="82">
        <f t="shared" si="281"/>
        <v>0</v>
      </c>
      <c r="Z355" s="325">
        <f t="shared" si="281"/>
        <v>0</v>
      </c>
      <c r="AA355" s="325">
        <f t="shared" si="281"/>
        <v>0</v>
      </c>
      <c r="AB355" s="326">
        <f t="shared" si="285"/>
        <v>0</v>
      </c>
      <c r="AC355" s="312">
        <f t="shared" si="286"/>
        <v>0</v>
      </c>
      <c r="AD355" s="325">
        <f t="shared" si="276"/>
        <v>0</v>
      </c>
      <c r="AE355" s="329">
        <f t="shared" si="297"/>
        <v>0</v>
      </c>
      <c r="AF355" s="326">
        <f t="shared" si="298"/>
        <v>0</v>
      </c>
      <c r="AG355" s="174">
        <f t="shared" si="287"/>
        <v>0</v>
      </c>
      <c r="AH355" s="312">
        <f t="shared" si="288"/>
        <v>0</v>
      </c>
      <c r="AI355" s="324">
        <f t="shared" si="282"/>
        <v>0</v>
      </c>
      <c r="AJ355" s="325">
        <f t="shared" si="282"/>
        <v>0</v>
      </c>
      <c r="AK355" s="325">
        <f t="shared" si="282"/>
        <v>0</v>
      </c>
      <c r="AL355" s="326">
        <f t="shared" si="289"/>
        <v>0</v>
      </c>
      <c r="AM355" s="312">
        <f t="shared" si="290"/>
        <v>0</v>
      </c>
      <c r="AN355" s="325">
        <f t="shared" si="300"/>
        <v>0</v>
      </c>
      <c r="AO355" s="325">
        <f t="shared" si="301"/>
        <v>0</v>
      </c>
      <c r="AP355" s="325">
        <f t="shared" si="291"/>
        <v>0</v>
      </c>
      <c r="AQ355" s="174">
        <f t="shared" ref="AQ355" si="303">SUM(AN355:AP355)</f>
        <v>0</v>
      </c>
      <c r="AR355" s="312">
        <f t="shared" si="293"/>
        <v>0</v>
      </c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 s="4"/>
      <c r="BH355" s="4"/>
      <c r="BI355" s="4"/>
      <c r="BJ355" s="4"/>
      <c r="BK355" s="4"/>
      <c r="BL355" s="4"/>
      <c r="BN355" s="276"/>
    </row>
    <row r="356" spans="1:66" s="11" customFormat="1" ht="12" customHeight="1">
      <c r="A356" s="194">
        <v>16501293</v>
      </c>
      <c r="B356" s="187" t="str">
        <f t="shared" si="279"/>
        <v>16501293</v>
      </c>
      <c r="C356" s="195" t="s">
        <v>1611</v>
      </c>
      <c r="D356" s="180" t="s">
        <v>1724</v>
      </c>
      <c r="E356" s="180"/>
      <c r="F356" s="196">
        <v>43617</v>
      </c>
      <c r="G356" s="180"/>
      <c r="H356" s="182">
        <v>1693446</v>
      </c>
      <c r="I356" s="182">
        <v>1693446</v>
      </c>
      <c r="J356" s="182">
        <v>1693446</v>
      </c>
      <c r="K356" s="182">
        <v>1693446</v>
      </c>
      <c r="L356" s="182">
        <v>1693446</v>
      </c>
      <c r="M356" s="182">
        <v>1693446</v>
      </c>
      <c r="N356" s="182">
        <v>1693446</v>
      </c>
      <c r="O356" s="182">
        <v>1693446</v>
      </c>
      <c r="P356" s="182">
        <v>1693446</v>
      </c>
      <c r="Q356" s="182">
        <v>1693446</v>
      </c>
      <c r="R356" s="182">
        <v>1693446</v>
      </c>
      <c r="S356" s="182">
        <v>1693446</v>
      </c>
      <c r="T356" s="182">
        <v>1777100</v>
      </c>
      <c r="U356" s="182"/>
      <c r="V356" s="182">
        <f t="shared" si="284"/>
        <v>1696931.5833333333</v>
      </c>
      <c r="W356" s="206"/>
      <c r="X356" s="219"/>
      <c r="Y356" s="82">
        <f t="shared" si="281"/>
        <v>1777100</v>
      </c>
      <c r="Z356" s="325">
        <f t="shared" si="281"/>
        <v>0</v>
      </c>
      <c r="AA356" s="325">
        <f t="shared" si="281"/>
        <v>0</v>
      </c>
      <c r="AB356" s="326">
        <f t="shared" si="285"/>
        <v>0</v>
      </c>
      <c r="AC356" s="312">
        <f t="shared" si="286"/>
        <v>0</v>
      </c>
      <c r="AD356" s="325">
        <f t="shared" si="276"/>
        <v>0</v>
      </c>
      <c r="AE356" s="329">
        <f t="shared" si="297"/>
        <v>0</v>
      </c>
      <c r="AF356" s="326">
        <f t="shared" si="298"/>
        <v>0</v>
      </c>
      <c r="AG356" s="174">
        <f t="shared" si="287"/>
        <v>0</v>
      </c>
      <c r="AH356" s="312">
        <f t="shared" si="288"/>
        <v>0</v>
      </c>
      <c r="AI356" s="324">
        <f t="shared" si="282"/>
        <v>1696931.5833333333</v>
      </c>
      <c r="AJ356" s="325">
        <f t="shared" si="282"/>
        <v>0</v>
      </c>
      <c r="AK356" s="325">
        <f t="shared" si="282"/>
        <v>0</v>
      </c>
      <c r="AL356" s="326">
        <f t="shared" si="289"/>
        <v>0</v>
      </c>
      <c r="AM356" s="312">
        <f t="shared" si="290"/>
        <v>0</v>
      </c>
      <c r="AN356" s="325">
        <f t="shared" si="300"/>
        <v>0</v>
      </c>
      <c r="AO356" s="325">
        <f t="shared" si="301"/>
        <v>0</v>
      </c>
      <c r="AP356" s="325">
        <f t="shared" si="291"/>
        <v>0</v>
      </c>
      <c r="AQ356" s="174">
        <f t="shared" ref="AQ356" si="304">SUM(AN356:AP356)</f>
        <v>0</v>
      </c>
      <c r="AR356" s="312">
        <f t="shared" si="293"/>
        <v>0</v>
      </c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N356" s="276"/>
    </row>
    <row r="357" spans="1:66" s="11" customFormat="1" ht="12" customHeight="1">
      <c r="A357" s="114">
        <v>16502001</v>
      </c>
      <c r="B357" s="74" t="str">
        <f t="shared" si="279"/>
        <v>16502001</v>
      </c>
      <c r="C357" s="74" t="s">
        <v>1140</v>
      </c>
      <c r="D357" s="78" t="s">
        <v>184</v>
      </c>
      <c r="E357" s="78"/>
      <c r="F357" s="74"/>
      <c r="G357" s="78"/>
      <c r="H357" s="63">
        <v>7998.46</v>
      </c>
      <c r="I357" s="63">
        <v>6402.46</v>
      </c>
      <c r="J357" s="63">
        <v>4806.46</v>
      </c>
      <c r="K357" s="63">
        <v>3210.46</v>
      </c>
      <c r="L357" s="63">
        <v>1614.46</v>
      </c>
      <c r="M357" s="63">
        <v>18.46</v>
      </c>
      <c r="N357" s="63">
        <v>19.260000000000002</v>
      </c>
      <c r="O357" s="63">
        <v>17590.919999999998</v>
      </c>
      <c r="P357" s="63">
        <v>15832.09</v>
      </c>
      <c r="Q357" s="63">
        <v>13494.55</v>
      </c>
      <c r="R357" s="63">
        <v>12316.09</v>
      </c>
      <c r="S357" s="63">
        <v>10558.09</v>
      </c>
      <c r="T357" s="63">
        <v>8800.09</v>
      </c>
      <c r="U357" s="63"/>
      <c r="V357" s="63">
        <f t="shared" si="284"/>
        <v>7855.2145833333316</v>
      </c>
      <c r="W357" s="69"/>
      <c r="X357" s="68"/>
      <c r="Y357" s="82">
        <f t="shared" si="281"/>
        <v>0</v>
      </c>
      <c r="Z357" s="325">
        <f t="shared" si="281"/>
        <v>0</v>
      </c>
      <c r="AA357" s="325">
        <f t="shared" si="281"/>
        <v>0</v>
      </c>
      <c r="AB357" s="326">
        <f t="shared" si="285"/>
        <v>8800.09</v>
      </c>
      <c r="AC357" s="312">
        <f t="shared" si="286"/>
        <v>0</v>
      </c>
      <c r="AD357" s="325">
        <f t="shared" si="276"/>
        <v>0</v>
      </c>
      <c r="AE357" s="329">
        <f t="shared" si="297"/>
        <v>0</v>
      </c>
      <c r="AF357" s="326">
        <f t="shared" si="298"/>
        <v>8800.09</v>
      </c>
      <c r="AG357" s="174">
        <f t="shared" si="287"/>
        <v>8800.09</v>
      </c>
      <c r="AH357" s="312">
        <f t="shared" si="288"/>
        <v>0</v>
      </c>
      <c r="AI357" s="324">
        <f t="shared" si="282"/>
        <v>0</v>
      </c>
      <c r="AJ357" s="325">
        <f t="shared" si="282"/>
        <v>0</v>
      </c>
      <c r="AK357" s="325">
        <f t="shared" si="282"/>
        <v>0</v>
      </c>
      <c r="AL357" s="326">
        <f t="shared" si="289"/>
        <v>7855.2145833333316</v>
      </c>
      <c r="AM357" s="312">
        <f t="shared" si="290"/>
        <v>0</v>
      </c>
      <c r="AN357" s="325">
        <f t="shared" si="300"/>
        <v>0</v>
      </c>
      <c r="AO357" s="325">
        <f t="shared" si="301"/>
        <v>0</v>
      </c>
      <c r="AP357" s="325">
        <f t="shared" si="291"/>
        <v>7855.2145833333316</v>
      </c>
      <c r="AQ357" s="174">
        <f t="shared" si="280"/>
        <v>7855.2145833333316</v>
      </c>
      <c r="AR357" s="312">
        <f t="shared" si="293"/>
        <v>0</v>
      </c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N357" s="276"/>
    </row>
    <row r="358" spans="1:66" s="11" customFormat="1" ht="12" customHeight="1">
      <c r="A358" s="114">
        <v>16502003</v>
      </c>
      <c r="B358" s="74" t="str">
        <f t="shared" si="279"/>
        <v>16502003</v>
      </c>
      <c r="C358" s="62" t="s">
        <v>954</v>
      </c>
      <c r="D358" s="78" t="s">
        <v>1724</v>
      </c>
      <c r="E358" s="78"/>
      <c r="F358" s="62"/>
      <c r="G358" s="78"/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63"/>
      <c r="V358" s="63">
        <f t="shared" si="284"/>
        <v>0</v>
      </c>
      <c r="W358" s="69"/>
      <c r="X358" s="68"/>
      <c r="Y358" s="82">
        <f t="shared" ref="Y358:AA360" si="305">IF($D358=Y$5,$T358,0)</f>
        <v>0</v>
      </c>
      <c r="Z358" s="325">
        <f t="shared" si="305"/>
        <v>0</v>
      </c>
      <c r="AA358" s="325">
        <f t="shared" si="305"/>
        <v>0</v>
      </c>
      <c r="AB358" s="326">
        <f t="shared" si="285"/>
        <v>0</v>
      </c>
      <c r="AC358" s="312">
        <f t="shared" si="286"/>
        <v>0</v>
      </c>
      <c r="AD358" s="325">
        <f t="shared" si="276"/>
        <v>0</v>
      </c>
      <c r="AE358" s="329">
        <f t="shared" si="297"/>
        <v>0</v>
      </c>
      <c r="AF358" s="326">
        <f t="shared" si="298"/>
        <v>0</v>
      </c>
      <c r="AG358" s="174">
        <f t="shared" si="287"/>
        <v>0</v>
      </c>
      <c r="AH358" s="312">
        <f t="shared" si="288"/>
        <v>0</v>
      </c>
      <c r="AI358" s="324">
        <f t="shared" ref="AI358:AK378" si="306">IF($D358=AI$5,$V358,0)</f>
        <v>0</v>
      </c>
      <c r="AJ358" s="325">
        <f t="shared" si="306"/>
        <v>0</v>
      </c>
      <c r="AK358" s="325">
        <f t="shared" si="306"/>
        <v>0</v>
      </c>
      <c r="AL358" s="326">
        <f t="shared" si="289"/>
        <v>0</v>
      </c>
      <c r="AM358" s="312">
        <f t="shared" si="290"/>
        <v>0</v>
      </c>
      <c r="AN358" s="325">
        <f t="shared" si="300"/>
        <v>0</v>
      </c>
      <c r="AO358" s="325">
        <f t="shared" si="301"/>
        <v>0</v>
      </c>
      <c r="AP358" s="325">
        <f t="shared" si="291"/>
        <v>0</v>
      </c>
      <c r="AQ358" s="174">
        <f t="shared" si="280"/>
        <v>0</v>
      </c>
      <c r="AR358" s="312">
        <f t="shared" si="293"/>
        <v>0</v>
      </c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N358" s="276"/>
    </row>
    <row r="359" spans="1:66" s="11" customFormat="1" ht="12" customHeight="1">
      <c r="A359" s="114">
        <v>16502013</v>
      </c>
      <c r="B359" s="74" t="str">
        <f t="shared" si="279"/>
        <v>16502013</v>
      </c>
      <c r="C359" s="62" t="s">
        <v>986</v>
      </c>
      <c r="D359" s="78" t="s">
        <v>1724</v>
      </c>
      <c r="E359" s="78"/>
      <c r="F359" s="62"/>
      <c r="G359" s="78"/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/>
      <c r="V359" s="63">
        <f t="shared" si="284"/>
        <v>0</v>
      </c>
      <c r="W359" s="69"/>
      <c r="X359" s="68"/>
      <c r="Y359" s="82">
        <f t="shared" si="305"/>
        <v>0</v>
      </c>
      <c r="Z359" s="325">
        <f t="shared" si="305"/>
        <v>0</v>
      </c>
      <c r="AA359" s="325">
        <f t="shared" si="305"/>
        <v>0</v>
      </c>
      <c r="AB359" s="326">
        <f t="shared" si="285"/>
        <v>0</v>
      </c>
      <c r="AC359" s="312">
        <f t="shared" si="286"/>
        <v>0</v>
      </c>
      <c r="AD359" s="325">
        <f t="shared" si="276"/>
        <v>0</v>
      </c>
      <c r="AE359" s="329">
        <f t="shared" si="297"/>
        <v>0</v>
      </c>
      <c r="AF359" s="326">
        <f t="shared" si="298"/>
        <v>0</v>
      </c>
      <c r="AG359" s="174">
        <f t="shared" si="287"/>
        <v>0</v>
      </c>
      <c r="AH359" s="312">
        <f t="shared" si="288"/>
        <v>0</v>
      </c>
      <c r="AI359" s="324">
        <f t="shared" si="306"/>
        <v>0</v>
      </c>
      <c r="AJ359" s="325">
        <f t="shared" si="306"/>
        <v>0</v>
      </c>
      <c r="AK359" s="325">
        <f t="shared" si="306"/>
        <v>0</v>
      </c>
      <c r="AL359" s="326">
        <f t="shared" si="289"/>
        <v>0</v>
      </c>
      <c r="AM359" s="312">
        <f t="shared" si="290"/>
        <v>0</v>
      </c>
      <c r="AN359" s="325">
        <f t="shared" si="300"/>
        <v>0</v>
      </c>
      <c r="AO359" s="325">
        <f t="shared" si="301"/>
        <v>0</v>
      </c>
      <c r="AP359" s="325">
        <f t="shared" si="291"/>
        <v>0</v>
      </c>
      <c r="AQ359" s="174">
        <f t="shared" si="280"/>
        <v>0</v>
      </c>
      <c r="AR359" s="312">
        <f t="shared" si="293"/>
        <v>0</v>
      </c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N359" s="276"/>
    </row>
    <row r="360" spans="1:66" s="11" customFormat="1" ht="12" customHeight="1">
      <c r="A360" s="114">
        <v>16502021</v>
      </c>
      <c r="B360" s="74" t="str">
        <f t="shared" si="279"/>
        <v>16502021</v>
      </c>
      <c r="C360" s="74" t="s">
        <v>1141</v>
      </c>
      <c r="D360" s="78" t="s">
        <v>184</v>
      </c>
      <c r="E360" s="78"/>
      <c r="F360" s="74"/>
      <c r="G360" s="78"/>
      <c r="H360" s="63">
        <v>319112.18</v>
      </c>
      <c r="I360" s="63">
        <v>255240.18</v>
      </c>
      <c r="J360" s="63">
        <v>191368.18</v>
      </c>
      <c r="K360" s="63">
        <v>127496.18</v>
      </c>
      <c r="L360" s="63">
        <v>63624.18</v>
      </c>
      <c r="M360" s="63">
        <v>-247.82</v>
      </c>
      <c r="N360" s="63">
        <v>-248.22</v>
      </c>
      <c r="O360" s="63">
        <v>702369.26</v>
      </c>
      <c r="P360" s="63">
        <v>632108.04</v>
      </c>
      <c r="Q360" s="63">
        <v>556340.46</v>
      </c>
      <c r="R360" s="63">
        <v>491584.04</v>
      </c>
      <c r="S360" s="63">
        <v>421322.04</v>
      </c>
      <c r="T360" s="63">
        <v>351060.04</v>
      </c>
      <c r="U360" s="63"/>
      <c r="V360" s="63">
        <f t="shared" si="284"/>
        <v>314670.21916666668</v>
      </c>
      <c r="W360" s="69"/>
      <c r="X360" s="68"/>
      <c r="Y360" s="82">
        <f t="shared" si="305"/>
        <v>0</v>
      </c>
      <c r="Z360" s="325">
        <f t="shared" si="305"/>
        <v>0</v>
      </c>
      <c r="AA360" s="325">
        <f t="shared" si="305"/>
        <v>0</v>
      </c>
      <c r="AB360" s="326">
        <f t="shared" si="285"/>
        <v>351060.04</v>
      </c>
      <c r="AC360" s="312">
        <f t="shared" si="286"/>
        <v>0</v>
      </c>
      <c r="AD360" s="325">
        <f t="shared" si="276"/>
        <v>0</v>
      </c>
      <c r="AE360" s="329">
        <f t="shared" si="297"/>
        <v>0</v>
      </c>
      <c r="AF360" s="326">
        <f t="shared" si="298"/>
        <v>351060.04</v>
      </c>
      <c r="AG360" s="174">
        <f t="shared" si="287"/>
        <v>351060.04</v>
      </c>
      <c r="AH360" s="312">
        <f t="shared" si="288"/>
        <v>0</v>
      </c>
      <c r="AI360" s="66">
        <f t="shared" si="306"/>
        <v>0</v>
      </c>
      <c r="AJ360" s="326">
        <f t="shared" si="306"/>
        <v>0</v>
      </c>
      <c r="AK360" s="326">
        <f t="shared" si="306"/>
        <v>0</v>
      </c>
      <c r="AL360" s="326">
        <f t="shared" si="289"/>
        <v>314670.21916666668</v>
      </c>
      <c r="AM360" s="312">
        <f t="shared" si="290"/>
        <v>0</v>
      </c>
      <c r="AN360" s="325">
        <f t="shared" si="300"/>
        <v>0</v>
      </c>
      <c r="AO360" s="325">
        <f t="shared" si="301"/>
        <v>0</v>
      </c>
      <c r="AP360" s="325">
        <f t="shared" si="291"/>
        <v>314670.21916666668</v>
      </c>
      <c r="AQ360" s="174">
        <f t="shared" si="280"/>
        <v>314670.21916666668</v>
      </c>
      <c r="AR360" s="312">
        <f t="shared" si="293"/>
        <v>0</v>
      </c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N360" s="276"/>
    </row>
    <row r="361" spans="1:66" s="11" customFormat="1" ht="12" customHeight="1">
      <c r="A361" s="114">
        <v>16502023</v>
      </c>
      <c r="B361" s="74" t="str">
        <f t="shared" si="279"/>
        <v>16502023</v>
      </c>
      <c r="C361" s="62" t="s">
        <v>963</v>
      </c>
      <c r="D361" s="78" t="s">
        <v>1724</v>
      </c>
      <c r="E361" s="78"/>
      <c r="F361" s="62"/>
      <c r="G361" s="78"/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63"/>
      <c r="V361" s="63">
        <f t="shared" si="284"/>
        <v>0</v>
      </c>
      <c r="W361" s="69"/>
      <c r="X361" s="68"/>
      <c r="Y361" s="82">
        <f t="shared" ref="Y361:AA381" si="307">IF($D361=Y$5,$T361,0)</f>
        <v>0</v>
      </c>
      <c r="Z361" s="325">
        <f t="shared" si="307"/>
        <v>0</v>
      </c>
      <c r="AA361" s="325">
        <f t="shared" si="307"/>
        <v>0</v>
      </c>
      <c r="AB361" s="326">
        <f t="shared" si="285"/>
        <v>0</v>
      </c>
      <c r="AC361" s="312">
        <f t="shared" si="286"/>
        <v>0</v>
      </c>
      <c r="AD361" s="325">
        <f t="shared" si="276"/>
        <v>0</v>
      </c>
      <c r="AE361" s="329">
        <f t="shared" si="297"/>
        <v>0</v>
      </c>
      <c r="AF361" s="326">
        <f t="shared" si="298"/>
        <v>0</v>
      </c>
      <c r="AG361" s="174">
        <f t="shared" si="287"/>
        <v>0</v>
      </c>
      <c r="AH361" s="312">
        <f t="shared" si="288"/>
        <v>0</v>
      </c>
      <c r="AI361" s="324">
        <f t="shared" si="306"/>
        <v>0</v>
      </c>
      <c r="AJ361" s="325">
        <f t="shared" si="306"/>
        <v>0</v>
      </c>
      <c r="AK361" s="325">
        <f t="shared" si="306"/>
        <v>0</v>
      </c>
      <c r="AL361" s="326">
        <f t="shared" si="289"/>
        <v>0</v>
      </c>
      <c r="AM361" s="312">
        <f t="shared" si="290"/>
        <v>0</v>
      </c>
      <c r="AN361" s="325">
        <f t="shared" si="300"/>
        <v>0</v>
      </c>
      <c r="AO361" s="325">
        <f t="shared" si="301"/>
        <v>0</v>
      </c>
      <c r="AP361" s="325">
        <f t="shared" si="291"/>
        <v>0</v>
      </c>
      <c r="AQ361" s="174">
        <f t="shared" si="280"/>
        <v>0</v>
      </c>
      <c r="AR361" s="312">
        <f t="shared" si="293"/>
        <v>0</v>
      </c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N361" s="276"/>
    </row>
    <row r="362" spans="1:66" s="11" customFormat="1" ht="12" customHeight="1">
      <c r="A362" s="114">
        <v>16502033</v>
      </c>
      <c r="B362" s="74" t="str">
        <f t="shared" si="279"/>
        <v>16502033</v>
      </c>
      <c r="C362" s="62" t="s">
        <v>976</v>
      </c>
      <c r="D362" s="78" t="s">
        <v>1724</v>
      </c>
      <c r="E362" s="78"/>
      <c r="F362" s="62"/>
      <c r="G362" s="78"/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/>
      <c r="V362" s="63">
        <f t="shared" si="284"/>
        <v>0</v>
      </c>
      <c r="W362" s="69"/>
      <c r="X362" s="68"/>
      <c r="Y362" s="82">
        <f t="shared" si="307"/>
        <v>0</v>
      </c>
      <c r="Z362" s="325">
        <f t="shared" si="307"/>
        <v>0</v>
      </c>
      <c r="AA362" s="325">
        <f t="shared" si="307"/>
        <v>0</v>
      </c>
      <c r="AB362" s="326">
        <f t="shared" si="285"/>
        <v>0</v>
      </c>
      <c r="AC362" s="312">
        <f t="shared" si="286"/>
        <v>0</v>
      </c>
      <c r="AD362" s="325">
        <f t="shared" ref="AD362:AD428" si="308">IF($D362=AD$5,$T362,IF($D362=AD$4, $T362*$AK$1,0))</f>
        <v>0</v>
      </c>
      <c r="AE362" s="329">
        <f t="shared" si="297"/>
        <v>0</v>
      </c>
      <c r="AF362" s="326">
        <f t="shared" si="298"/>
        <v>0</v>
      </c>
      <c r="AG362" s="174">
        <f t="shared" si="287"/>
        <v>0</v>
      </c>
      <c r="AH362" s="312">
        <f t="shared" si="288"/>
        <v>0</v>
      </c>
      <c r="AI362" s="324">
        <f t="shared" si="306"/>
        <v>0</v>
      </c>
      <c r="AJ362" s="325">
        <f t="shared" si="306"/>
        <v>0</v>
      </c>
      <c r="AK362" s="325">
        <f t="shared" si="306"/>
        <v>0</v>
      </c>
      <c r="AL362" s="326">
        <f t="shared" si="289"/>
        <v>0</v>
      </c>
      <c r="AM362" s="312">
        <f t="shared" si="290"/>
        <v>0</v>
      </c>
      <c r="AN362" s="325">
        <f t="shared" si="300"/>
        <v>0</v>
      </c>
      <c r="AO362" s="325">
        <f t="shared" si="301"/>
        <v>0</v>
      </c>
      <c r="AP362" s="325">
        <f t="shared" si="291"/>
        <v>0</v>
      </c>
      <c r="AQ362" s="174">
        <f t="shared" si="280"/>
        <v>0</v>
      </c>
      <c r="AR362" s="312">
        <f t="shared" si="293"/>
        <v>0</v>
      </c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N362" s="276"/>
    </row>
    <row r="363" spans="1:66" s="11" customFormat="1" ht="12" customHeight="1">
      <c r="A363" s="190">
        <v>16502041</v>
      </c>
      <c r="B363" s="185" t="str">
        <f t="shared" si="279"/>
        <v>16502041</v>
      </c>
      <c r="C363" s="179" t="s">
        <v>1739</v>
      </c>
      <c r="D363" s="180" t="s">
        <v>1724</v>
      </c>
      <c r="E363" s="180"/>
      <c r="F363" s="196">
        <v>44075</v>
      </c>
      <c r="G363" s="180"/>
      <c r="H363" s="182">
        <v>0</v>
      </c>
      <c r="I363" s="182">
        <v>0</v>
      </c>
      <c r="J363" s="182">
        <v>0</v>
      </c>
      <c r="K363" s="182">
        <v>0</v>
      </c>
      <c r="L363" s="182">
        <v>0</v>
      </c>
      <c r="M363" s="182">
        <v>0</v>
      </c>
      <c r="N363" s="182">
        <v>0</v>
      </c>
      <c r="O363" s="182">
        <v>0</v>
      </c>
      <c r="P363" s="182">
        <v>0</v>
      </c>
      <c r="Q363" s="182">
        <v>0</v>
      </c>
      <c r="R363" s="182">
        <v>0</v>
      </c>
      <c r="S363" s="182">
        <v>0</v>
      </c>
      <c r="T363" s="182">
        <v>0</v>
      </c>
      <c r="U363" s="182"/>
      <c r="V363" s="182">
        <f t="shared" si="284"/>
        <v>0</v>
      </c>
      <c r="W363" s="206"/>
      <c r="X363" s="219"/>
      <c r="Y363" s="82">
        <f t="shared" si="307"/>
        <v>0</v>
      </c>
      <c r="Z363" s="325">
        <f t="shared" si="307"/>
        <v>0</v>
      </c>
      <c r="AA363" s="325">
        <f t="shared" si="307"/>
        <v>0</v>
      </c>
      <c r="AB363" s="326">
        <f t="shared" ref="AB363" si="309">T363-SUM(Y363:AA363)</f>
        <v>0</v>
      </c>
      <c r="AC363" s="312">
        <f t="shared" si="286"/>
        <v>0</v>
      </c>
      <c r="AD363" s="325">
        <f t="shared" si="308"/>
        <v>0</v>
      </c>
      <c r="AE363" s="329">
        <f t="shared" si="297"/>
        <v>0</v>
      </c>
      <c r="AF363" s="326">
        <f t="shared" si="298"/>
        <v>0</v>
      </c>
      <c r="AG363" s="174">
        <f t="shared" ref="AG363" si="310">SUM(AD363:AF363)</f>
        <v>0</v>
      </c>
      <c r="AH363" s="312">
        <f t="shared" ref="AH363" si="311">AG363-AB363</f>
        <v>0</v>
      </c>
      <c r="AI363" s="324">
        <f t="shared" si="306"/>
        <v>0</v>
      </c>
      <c r="AJ363" s="325">
        <f t="shared" si="306"/>
        <v>0</v>
      </c>
      <c r="AK363" s="325">
        <f t="shared" si="306"/>
        <v>0</v>
      </c>
      <c r="AL363" s="326">
        <f t="shared" ref="AL363" si="312">V363-SUM(AI363:AK363)</f>
        <v>0</v>
      </c>
      <c r="AM363" s="312">
        <f t="shared" ref="AM363" si="313">V363-SUM(AI363:AK363)-AL363</f>
        <v>0</v>
      </c>
      <c r="AN363" s="325">
        <f t="shared" si="300"/>
        <v>0</v>
      </c>
      <c r="AO363" s="325">
        <f t="shared" si="301"/>
        <v>0</v>
      </c>
      <c r="AP363" s="325">
        <f t="shared" si="291"/>
        <v>0</v>
      </c>
      <c r="AQ363" s="174">
        <f t="shared" ref="AQ363" si="314">SUM(AN363:AP363)</f>
        <v>0</v>
      </c>
      <c r="AR363" s="312">
        <f t="shared" ref="AR363" si="315">AQ363-AL363</f>
        <v>0</v>
      </c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N363" s="276"/>
    </row>
    <row r="364" spans="1:66" s="11" customFormat="1" ht="12" customHeight="1">
      <c r="A364" s="114">
        <v>16502053</v>
      </c>
      <c r="B364" s="74" t="str">
        <f t="shared" si="279"/>
        <v>16502053</v>
      </c>
      <c r="C364" s="62" t="s">
        <v>995</v>
      </c>
      <c r="D364" s="78" t="s">
        <v>1724</v>
      </c>
      <c r="E364" s="78"/>
      <c r="F364" s="62"/>
      <c r="G364" s="78"/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63"/>
      <c r="V364" s="63">
        <f t="shared" si="284"/>
        <v>0</v>
      </c>
      <c r="W364" s="69"/>
      <c r="X364" s="68"/>
      <c r="Y364" s="82">
        <f t="shared" si="307"/>
        <v>0</v>
      </c>
      <c r="Z364" s="325">
        <f t="shared" si="307"/>
        <v>0</v>
      </c>
      <c r="AA364" s="325">
        <f t="shared" si="307"/>
        <v>0</v>
      </c>
      <c r="AB364" s="326">
        <f t="shared" si="285"/>
        <v>0</v>
      </c>
      <c r="AC364" s="312">
        <f t="shared" si="286"/>
        <v>0</v>
      </c>
      <c r="AD364" s="325">
        <f t="shared" si="308"/>
        <v>0</v>
      </c>
      <c r="AE364" s="329">
        <f t="shared" si="297"/>
        <v>0</v>
      </c>
      <c r="AF364" s="326">
        <f t="shared" si="298"/>
        <v>0</v>
      </c>
      <c r="AG364" s="174">
        <f t="shared" si="287"/>
        <v>0</v>
      </c>
      <c r="AH364" s="312">
        <f t="shared" si="288"/>
        <v>0</v>
      </c>
      <c r="AI364" s="324">
        <f t="shared" si="306"/>
        <v>0</v>
      </c>
      <c r="AJ364" s="325">
        <f t="shared" si="306"/>
        <v>0</v>
      </c>
      <c r="AK364" s="325">
        <f t="shared" si="306"/>
        <v>0</v>
      </c>
      <c r="AL364" s="326">
        <f t="shared" si="289"/>
        <v>0</v>
      </c>
      <c r="AM364" s="312">
        <f t="shared" si="290"/>
        <v>0</v>
      </c>
      <c r="AN364" s="325">
        <f t="shared" si="300"/>
        <v>0</v>
      </c>
      <c r="AO364" s="325">
        <f t="shared" si="301"/>
        <v>0</v>
      </c>
      <c r="AP364" s="325">
        <f t="shared" si="291"/>
        <v>0</v>
      </c>
      <c r="AQ364" s="174">
        <f t="shared" si="280"/>
        <v>0</v>
      </c>
      <c r="AR364" s="312">
        <f t="shared" si="293"/>
        <v>0</v>
      </c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N364" s="276"/>
    </row>
    <row r="365" spans="1:66" s="11" customFormat="1" ht="12" customHeight="1">
      <c r="A365" s="114">
        <v>16502063</v>
      </c>
      <c r="B365" s="74" t="str">
        <f t="shared" si="279"/>
        <v>16502063</v>
      </c>
      <c r="C365" s="62" t="s">
        <v>1008</v>
      </c>
      <c r="D365" s="78" t="s">
        <v>1724</v>
      </c>
      <c r="E365" s="78"/>
      <c r="F365" s="62"/>
      <c r="G365" s="78"/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63"/>
      <c r="V365" s="63">
        <f t="shared" si="284"/>
        <v>0</v>
      </c>
      <c r="W365" s="69"/>
      <c r="X365" s="68"/>
      <c r="Y365" s="82">
        <f t="shared" si="307"/>
        <v>0</v>
      </c>
      <c r="Z365" s="325">
        <f t="shared" si="307"/>
        <v>0</v>
      </c>
      <c r="AA365" s="325">
        <f t="shared" si="307"/>
        <v>0</v>
      </c>
      <c r="AB365" s="326">
        <f t="shared" si="285"/>
        <v>0</v>
      </c>
      <c r="AC365" s="312">
        <f t="shared" si="286"/>
        <v>0</v>
      </c>
      <c r="AD365" s="325">
        <f t="shared" si="308"/>
        <v>0</v>
      </c>
      <c r="AE365" s="329">
        <f t="shared" si="297"/>
        <v>0</v>
      </c>
      <c r="AF365" s="326">
        <f t="shared" si="298"/>
        <v>0</v>
      </c>
      <c r="AG365" s="174">
        <f t="shared" si="287"/>
        <v>0</v>
      </c>
      <c r="AH365" s="312">
        <f t="shared" si="288"/>
        <v>0</v>
      </c>
      <c r="AI365" s="324">
        <f t="shared" si="306"/>
        <v>0</v>
      </c>
      <c r="AJ365" s="325">
        <f t="shared" si="306"/>
        <v>0</v>
      </c>
      <c r="AK365" s="325">
        <f t="shared" si="306"/>
        <v>0</v>
      </c>
      <c r="AL365" s="326">
        <f t="shared" si="289"/>
        <v>0</v>
      </c>
      <c r="AM365" s="312">
        <f t="shared" si="290"/>
        <v>0</v>
      </c>
      <c r="AN365" s="325">
        <f t="shared" si="300"/>
        <v>0</v>
      </c>
      <c r="AO365" s="325">
        <f t="shared" si="301"/>
        <v>0</v>
      </c>
      <c r="AP365" s="325">
        <f t="shared" si="291"/>
        <v>0</v>
      </c>
      <c r="AQ365" s="174">
        <f t="shared" si="280"/>
        <v>0</v>
      </c>
      <c r="AR365" s="312">
        <f t="shared" si="293"/>
        <v>0</v>
      </c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N365" s="276"/>
    </row>
    <row r="366" spans="1:66" s="11" customFormat="1" ht="12" customHeight="1">
      <c r="A366" s="114">
        <v>16502083</v>
      </c>
      <c r="B366" s="74" t="str">
        <f t="shared" si="279"/>
        <v>16502083</v>
      </c>
      <c r="C366" s="62" t="s">
        <v>1018</v>
      </c>
      <c r="D366" s="78" t="s">
        <v>1724</v>
      </c>
      <c r="E366" s="78"/>
      <c r="F366" s="62"/>
      <c r="G366" s="78"/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63"/>
      <c r="V366" s="63">
        <f t="shared" si="284"/>
        <v>0</v>
      </c>
      <c r="W366" s="69"/>
      <c r="X366" s="68"/>
      <c r="Y366" s="82">
        <f t="shared" si="307"/>
        <v>0</v>
      </c>
      <c r="Z366" s="325">
        <f t="shared" si="307"/>
        <v>0</v>
      </c>
      <c r="AA366" s="325">
        <f t="shared" si="307"/>
        <v>0</v>
      </c>
      <c r="AB366" s="326">
        <f t="shared" si="285"/>
        <v>0</v>
      </c>
      <c r="AC366" s="312">
        <f t="shared" si="286"/>
        <v>0</v>
      </c>
      <c r="AD366" s="325">
        <f t="shared" si="308"/>
        <v>0</v>
      </c>
      <c r="AE366" s="329">
        <f t="shared" si="297"/>
        <v>0</v>
      </c>
      <c r="AF366" s="326">
        <f t="shared" si="298"/>
        <v>0</v>
      </c>
      <c r="AG366" s="174">
        <f t="shared" si="287"/>
        <v>0</v>
      </c>
      <c r="AH366" s="312">
        <f t="shared" si="288"/>
        <v>0</v>
      </c>
      <c r="AI366" s="324">
        <f t="shared" si="306"/>
        <v>0</v>
      </c>
      <c r="AJ366" s="325">
        <f t="shared" si="306"/>
        <v>0</v>
      </c>
      <c r="AK366" s="325">
        <f t="shared" si="306"/>
        <v>0</v>
      </c>
      <c r="AL366" s="326">
        <f t="shared" si="289"/>
        <v>0</v>
      </c>
      <c r="AM366" s="312">
        <f t="shared" si="290"/>
        <v>0</v>
      </c>
      <c r="AN366" s="325">
        <f t="shared" si="300"/>
        <v>0</v>
      </c>
      <c r="AO366" s="325">
        <f t="shared" si="301"/>
        <v>0</v>
      </c>
      <c r="AP366" s="325">
        <f t="shared" si="291"/>
        <v>0</v>
      </c>
      <c r="AQ366" s="174">
        <f t="shared" si="280"/>
        <v>0</v>
      </c>
      <c r="AR366" s="312">
        <f t="shared" si="293"/>
        <v>0</v>
      </c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N366" s="276"/>
    </row>
    <row r="367" spans="1:66" s="11" customFormat="1" ht="12" customHeight="1">
      <c r="A367" s="114">
        <v>16502093</v>
      </c>
      <c r="B367" s="74" t="str">
        <f t="shared" si="279"/>
        <v>16502093</v>
      </c>
      <c r="C367" s="62" t="s">
        <v>1037</v>
      </c>
      <c r="D367" s="78" t="s">
        <v>1724</v>
      </c>
      <c r="E367" s="78"/>
      <c r="F367" s="140">
        <v>43191</v>
      </c>
      <c r="G367" s="78"/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63"/>
      <c r="V367" s="63">
        <f t="shared" si="284"/>
        <v>0</v>
      </c>
      <c r="W367" s="69"/>
      <c r="X367" s="68"/>
      <c r="Y367" s="82">
        <f t="shared" si="307"/>
        <v>0</v>
      </c>
      <c r="Z367" s="325">
        <f t="shared" si="307"/>
        <v>0</v>
      </c>
      <c r="AA367" s="325">
        <f t="shared" si="307"/>
        <v>0</v>
      </c>
      <c r="AB367" s="326">
        <f t="shared" si="285"/>
        <v>0</v>
      </c>
      <c r="AC367" s="312">
        <f t="shared" si="286"/>
        <v>0</v>
      </c>
      <c r="AD367" s="325">
        <f t="shared" si="308"/>
        <v>0</v>
      </c>
      <c r="AE367" s="329">
        <f t="shared" si="297"/>
        <v>0</v>
      </c>
      <c r="AF367" s="326">
        <f t="shared" si="298"/>
        <v>0</v>
      </c>
      <c r="AG367" s="174">
        <f t="shared" si="287"/>
        <v>0</v>
      </c>
      <c r="AH367" s="312">
        <f t="shared" si="288"/>
        <v>0</v>
      </c>
      <c r="AI367" s="324">
        <f t="shared" si="306"/>
        <v>0</v>
      </c>
      <c r="AJ367" s="325">
        <f t="shared" si="306"/>
        <v>0</v>
      </c>
      <c r="AK367" s="325">
        <f t="shared" si="306"/>
        <v>0</v>
      </c>
      <c r="AL367" s="326">
        <f t="shared" si="289"/>
        <v>0</v>
      </c>
      <c r="AM367" s="312">
        <f t="shared" si="290"/>
        <v>0</v>
      </c>
      <c r="AN367" s="325">
        <f t="shared" si="300"/>
        <v>0</v>
      </c>
      <c r="AO367" s="325">
        <f t="shared" si="301"/>
        <v>0</v>
      </c>
      <c r="AP367" s="325">
        <f t="shared" si="291"/>
        <v>0</v>
      </c>
      <c r="AQ367" s="174"/>
      <c r="AR367" s="312">
        <f t="shared" si="293"/>
        <v>0</v>
      </c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 s="4"/>
      <c r="BH367" s="4"/>
      <c r="BI367" s="4"/>
      <c r="BJ367" s="4"/>
      <c r="BK367" s="4"/>
      <c r="BL367" s="4"/>
      <c r="BN367" s="276"/>
    </row>
    <row r="368" spans="1:66" s="11" customFormat="1" ht="12" customHeight="1">
      <c r="A368" s="114">
        <v>16502103</v>
      </c>
      <c r="B368" s="74" t="str">
        <f t="shared" si="279"/>
        <v>16502103</v>
      </c>
      <c r="C368" s="62" t="s">
        <v>1042</v>
      </c>
      <c r="D368" s="78" t="s">
        <v>1724</v>
      </c>
      <c r="E368" s="78"/>
      <c r="F368" s="62"/>
      <c r="G368" s="78"/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63"/>
      <c r="V368" s="63">
        <f t="shared" si="284"/>
        <v>0</v>
      </c>
      <c r="W368" s="69"/>
      <c r="X368" s="68"/>
      <c r="Y368" s="82">
        <f t="shared" si="307"/>
        <v>0</v>
      </c>
      <c r="Z368" s="325">
        <f t="shared" si="307"/>
        <v>0</v>
      </c>
      <c r="AA368" s="325">
        <f t="shared" si="307"/>
        <v>0</v>
      </c>
      <c r="AB368" s="326">
        <f t="shared" si="285"/>
        <v>0</v>
      </c>
      <c r="AC368" s="312">
        <f t="shared" si="286"/>
        <v>0</v>
      </c>
      <c r="AD368" s="325">
        <f t="shared" si="308"/>
        <v>0</v>
      </c>
      <c r="AE368" s="329">
        <f t="shared" si="297"/>
        <v>0</v>
      </c>
      <c r="AF368" s="326">
        <f t="shared" si="298"/>
        <v>0</v>
      </c>
      <c r="AG368" s="174">
        <f t="shared" si="287"/>
        <v>0</v>
      </c>
      <c r="AH368" s="312">
        <f t="shared" si="288"/>
        <v>0</v>
      </c>
      <c r="AI368" s="324">
        <f t="shared" si="306"/>
        <v>0</v>
      </c>
      <c r="AJ368" s="325">
        <f t="shared" si="306"/>
        <v>0</v>
      </c>
      <c r="AK368" s="325">
        <f t="shared" si="306"/>
        <v>0</v>
      </c>
      <c r="AL368" s="326">
        <f t="shared" si="289"/>
        <v>0</v>
      </c>
      <c r="AM368" s="312">
        <f t="shared" si="290"/>
        <v>0</v>
      </c>
      <c r="AN368" s="325">
        <f t="shared" si="300"/>
        <v>0</v>
      </c>
      <c r="AO368" s="325">
        <f t="shared" si="301"/>
        <v>0</v>
      </c>
      <c r="AP368" s="325">
        <f t="shared" si="291"/>
        <v>0</v>
      </c>
      <c r="AQ368" s="174">
        <f t="shared" si="280"/>
        <v>0</v>
      </c>
      <c r="AR368" s="312">
        <f t="shared" si="293"/>
        <v>0</v>
      </c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N368" s="276"/>
    </row>
    <row r="369" spans="1:66" s="11" customFormat="1" ht="12" customHeight="1">
      <c r="A369" s="114">
        <v>16502011</v>
      </c>
      <c r="B369" s="74" t="str">
        <f t="shared" si="279"/>
        <v>16502011</v>
      </c>
      <c r="C369" s="62" t="s">
        <v>1052</v>
      </c>
      <c r="D369" s="78" t="s">
        <v>1724</v>
      </c>
      <c r="E369" s="78"/>
      <c r="F369" s="62"/>
      <c r="G369" s="78"/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63"/>
      <c r="V369" s="63">
        <f t="shared" si="284"/>
        <v>0</v>
      </c>
      <c r="W369" s="69"/>
      <c r="X369" s="68"/>
      <c r="Y369" s="82">
        <f t="shared" si="307"/>
        <v>0</v>
      </c>
      <c r="Z369" s="325">
        <f t="shared" si="307"/>
        <v>0</v>
      </c>
      <c r="AA369" s="325">
        <f t="shared" si="307"/>
        <v>0</v>
      </c>
      <c r="AB369" s="326">
        <f t="shared" si="285"/>
        <v>0</v>
      </c>
      <c r="AC369" s="312">
        <f t="shared" si="286"/>
        <v>0</v>
      </c>
      <c r="AD369" s="325">
        <f t="shared" si="308"/>
        <v>0</v>
      </c>
      <c r="AE369" s="329">
        <f t="shared" si="297"/>
        <v>0</v>
      </c>
      <c r="AF369" s="326">
        <f t="shared" si="298"/>
        <v>0</v>
      </c>
      <c r="AG369" s="174">
        <f t="shared" si="287"/>
        <v>0</v>
      </c>
      <c r="AH369" s="312">
        <f t="shared" si="288"/>
        <v>0</v>
      </c>
      <c r="AI369" s="324">
        <f t="shared" si="306"/>
        <v>0</v>
      </c>
      <c r="AJ369" s="325">
        <f t="shared" si="306"/>
        <v>0</v>
      </c>
      <c r="AK369" s="325">
        <f t="shared" si="306"/>
        <v>0</v>
      </c>
      <c r="AL369" s="326">
        <f t="shared" si="289"/>
        <v>0</v>
      </c>
      <c r="AM369" s="312">
        <f t="shared" si="290"/>
        <v>0</v>
      </c>
      <c r="AN369" s="325">
        <f t="shared" si="300"/>
        <v>0</v>
      </c>
      <c r="AO369" s="325">
        <f t="shared" si="301"/>
        <v>0</v>
      </c>
      <c r="AP369" s="325">
        <f t="shared" si="291"/>
        <v>0</v>
      </c>
      <c r="AQ369" s="174">
        <f t="shared" si="280"/>
        <v>0</v>
      </c>
      <c r="AR369" s="312">
        <f t="shared" si="293"/>
        <v>0</v>
      </c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N369" s="276"/>
    </row>
    <row r="370" spans="1:66" s="11" customFormat="1" ht="12" customHeight="1">
      <c r="A370" s="114">
        <v>16502113</v>
      </c>
      <c r="B370" s="74" t="str">
        <f t="shared" si="279"/>
        <v>16502113</v>
      </c>
      <c r="C370" s="62" t="s">
        <v>1050</v>
      </c>
      <c r="D370" s="78" t="s">
        <v>1724</v>
      </c>
      <c r="E370" s="78"/>
      <c r="F370" s="62"/>
      <c r="G370" s="78"/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63"/>
      <c r="V370" s="63">
        <f t="shared" si="284"/>
        <v>0</v>
      </c>
      <c r="W370" s="69"/>
      <c r="X370" s="68"/>
      <c r="Y370" s="82">
        <f t="shared" si="307"/>
        <v>0</v>
      </c>
      <c r="Z370" s="325">
        <f t="shared" si="307"/>
        <v>0</v>
      </c>
      <c r="AA370" s="325">
        <f t="shared" si="307"/>
        <v>0</v>
      </c>
      <c r="AB370" s="326">
        <f t="shared" si="285"/>
        <v>0</v>
      </c>
      <c r="AC370" s="312">
        <f t="shared" si="286"/>
        <v>0</v>
      </c>
      <c r="AD370" s="325">
        <f t="shared" si="308"/>
        <v>0</v>
      </c>
      <c r="AE370" s="329">
        <f t="shared" si="297"/>
        <v>0</v>
      </c>
      <c r="AF370" s="326">
        <f t="shared" si="298"/>
        <v>0</v>
      </c>
      <c r="AG370" s="174">
        <f t="shared" si="287"/>
        <v>0</v>
      </c>
      <c r="AH370" s="312">
        <f t="shared" si="288"/>
        <v>0</v>
      </c>
      <c r="AI370" s="324">
        <f t="shared" si="306"/>
        <v>0</v>
      </c>
      <c r="AJ370" s="325">
        <f t="shared" si="306"/>
        <v>0</v>
      </c>
      <c r="AK370" s="325">
        <f t="shared" si="306"/>
        <v>0</v>
      </c>
      <c r="AL370" s="326">
        <f t="shared" si="289"/>
        <v>0</v>
      </c>
      <c r="AM370" s="312">
        <f t="shared" si="290"/>
        <v>0</v>
      </c>
      <c r="AN370" s="325">
        <f t="shared" si="300"/>
        <v>0</v>
      </c>
      <c r="AO370" s="325">
        <f t="shared" si="301"/>
        <v>0</v>
      </c>
      <c r="AP370" s="325">
        <f t="shared" si="291"/>
        <v>0</v>
      </c>
      <c r="AQ370" s="174">
        <f t="shared" si="280"/>
        <v>0</v>
      </c>
      <c r="AR370" s="312">
        <f t="shared" si="293"/>
        <v>0</v>
      </c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N370" s="276"/>
    </row>
    <row r="371" spans="1:66" s="11" customFormat="1" ht="12" customHeight="1">
      <c r="A371" s="114">
        <v>16502123</v>
      </c>
      <c r="B371" s="74" t="str">
        <f t="shared" si="279"/>
        <v>16502123</v>
      </c>
      <c r="C371" s="62" t="s">
        <v>1084</v>
      </c>
      <c r="D371" s="78" t="s">
        <v>1724</v>
      </c>
      <c r="E371" s="78"/>
      <c r="F371" s="62"/>
      <c r="G371" s="78"/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0</v>
      </c>
      <c r="U371" s="63"/>
      <c r="V371" s="63">
        <f t="shared" si="284"/>
        <v>0</v>
      </c>
      <c r="W371" s="69"/>
      <c r="X371" s="68"/>
      <c r="Y371" s="82">
        <f t="shared" si="307"/>
        <v>0</v>
      </c>
      <c r="Z371" s="325">
        <f t="shared" si="307"/>
        <v>0</v>
      </c>
      <c r="AA371" s="325">
        <f t="shared" si="307"/>
        <v>0</v>
      </c>
      <c r="AB371" s="326">
        <f t="shared" si="285"/>
        <v>0</v>
      </c>
      <c r="AC371" s="312">
        <f t="shared" si="286"/>
        <v>0</v>
      </c>
      <c r="AD371" s="325">
        <f t="shared" si="308"/>
        <v>0</v>
      </c>
      <c r="AE371" s="329">
        <f t="shared" si="297"/>
        <v>0</v>
      </c>
      <c r="AF371" s="326">
        <f t="shared" si="298"/>
        <v>0</v>
      </c>
      <c r="AG371" s="174">
        <f t="shared" si="287"/>
        <v>0</v>
      </c>
      <c r="AH371" s="312">
        <f t="shared" si="288"/>
        <v>0</v>
      </c>
      <c r="AI371" s="324">
        <f t="shared" si="306"/>
        <v>0</v>
      </c>
      <c r="AJ371" s="325">
        <f t="shared" si="306"/>
        <v>0</v>
      </c>
      <c r="AK371" s="325">
        <f t="shared" si="306"/>
        <v>0</v>
      </c>
      <c r="AL371" s="326">
        <f t="shared" si="289"/>
        <v>0</v>
      </c>
      <c r="AM371" s="312">
        <f t="shared" si="290"/>
        <v>0</v>
      </c>
      <c r="AN371" s="325">
        <f t="shared" si="300"/>
        <v>0</v>
      </c>
      <c r="AO371" s="325">
        <f t="shared" si="301"/>
        <v>0</v>
      </c>
      <c r="AP371" s="325">
        <f t="shared" si="291"/>
        <v>0</v>
      </c>
      <c r="AQ371" s="174">
        <f t="shared" si="280"/>
        <v>0</v>
      </c>
      <c r="AR371" s="312">
        <f t="shared" si="293"/>
        <v>0</v>
      </c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N371" s="277"/>
    </row>
    <row r="372" spans="1:66" s="11" customFormat="1" ht="12" customHeight="1">
      <c r="A372" s="114">
        <v>16502133</v>
      </c>
      <c r="B372" s="74" t="str">
        <f t="shared" si="279"/>
        <v>16502133</v>
      </c>
      <c r="C372" s="62" t="s">
        <v>1136</v>
      </c>
      <c r="D372" s="78" t="s">
        <v>1724</v>
      </c>
      <c r="E372" s="78"/>
      <c r="F372" s="62"/>
      <c r="G372" s="78"/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63"/>
      <c r="V372" s="63">
        <f t="shared" si="284"/>
        <v>0</v>
      </c>
      <c r="W372" s="69"/>
      <c r="X372" s="68"/>
      <c r="Y372" s="82">
        <f t="shared" si="307"/>
        <v>0</v>
      </c>
      <c r="Z372" s="325">
        <f t="shared" si="307"/>
        <v>0</v>
      </c>
      <c r="AA372" s="325">
        <f t="shared" si="307"/>
        <v>0</v>
      </c>
      <c r="AB372" s="326">
        <f t="shared" si="285"/>
        <v>0</v>
      </c>
      <c r="AC372" s="312">
        <f t="shared" si="286"/>
        <v>0</v>
      </c>
      <c r="AD372" s="325">
        <f t="shared" si="308"/>
        <v>0</v>
      </c>
      <c r="AE372" s="329">
        <f t="shared" si="297"/>
        <v>0</v>
      </c>
      <c r="AF372" s="326">
        <f t="shared" si="298"/>
        <v>0</v>
      </c>
      <c r="AG372" s="174">
        <f t="shared" si="287"/>
        <v>0</v>
      </c>
      <c r="AH372" s="312">
        <f t="shared" si="288"/>
        <v>0</v>
      </c>
      <c r="AI372" s="324">
        <f t="shared" si="306"/>
        <v>0</v>
      </c>
      <c r="AJ372" s="325">
        <f t="shared" si="306"/>
        <v>0</v>
      </c>
      <c r="AK372" s="325">
        <f t="shared" si="306"/>
        <v>0</v>
      </c>
      <c r="AL372" s="326">
        <f t="shared" si="289"/>
        <v>0</v>
      </c>
      <c r="AM372" s="312">
        <f t="shared" si="290"/>
        <v>0</v>
      </c>
      <c r="AN372" s="325">
        <f t="shared" si="300"/>
        <v>0</v>
      </c>
      <c r="AO372" s="325">
        <f t="shared" si="301"/>
        <v>0</v>
      </c>
      <c r="AP372" s="325">
        <f t="shared" si="291"/>
        <v>0</v>
      </c>
      <c r="AQ372" s="174">
        <f t="shared" si="280"/>
        <v>0</v>
      </c>
      <c r="AR372" s="312">
        <f t="shared" si="293"/>
        <v>0</v>
      </c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N372" s="276"/>
    </row>
    <row r="373" spans="1:66" s="11" customFormat="1" ht="12" customHeight="1">
      <c r="A373" s="114">
        <v>16502143</v>
      </c>
      <c r="B373" s="74" t="str">
        <f t="shared" si="279"/>
        <v>16502143</v>
      </c>
      <c r="C373" s="74" t="s">
        <v>1144</v>
      </c>
      <c r="D373" s="78" t="s">
        <v>1724</v>
      </c>
      <c r="E373" s="78"/>
      <c r="F373" s="74"/>
      <c r="G373" s="78"/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63"/>
      <c r="V373" s="63">
        <f t="shared" si="284"/>
        <v>0</v>
      </c>
      <c r="W373" s="69"/>
      <c r="X373" s="68"/>
      <c r="Y373" s="82">
        <f t="shared" si="307"/>
        <v>0</v>
      </c>
      <c r="Z373" s="325">
        <f t="shared" si="307"/>
        <v>0</v>
      </c>
      <c r="AA373" s="325">
        <f t="shared" si="307"/>
        <v>0</v>
      </c>
      <c r="AB373" s="326">
        <f t="shared" si="285"/>
        <v>0</v>
      </c>
      <c r="AC373" s="312">
        <f t="shared" si="286"/>
        <v>0</v>
      </c>
      <c r="AD373" s="325">
        <f t="shared" si="308"/>
        <v>0</v>
      </c>
      <c r="AE373" s="329">
        <f t="shared" si="297"/>
        <v>0</v>
      </c>
      <c r="AF373" s="326">
        <f t="shared" si="298"/>
        <v>0</v>
      </c>
      <c r="AG373" s="174">
        <f t="shared" si="287"/>
        <v>0</v>
      </c>
      <c r="AH373" s="312">
        <f t="shared" si="288"/>
        <v>0</v>
      </c>
      <c r="AI373" s="324">
        <f t="shared" si="306"/>
        <v>0</v>
      </c>
      <c r="AJ373" s="325">
        <f t="shared" si="306"/>
        <v>0</v>
      </c>
      <c r="AK373" s="325">
        <f t="shared" si="306"/>
        <v>0</v>
      </c>
      <c r="AL373" s="326">
        <f t="shared" si="289"/>
        <v>0</v>
      </c>
      <c r="AM373" s="312">
        <f t="shared" si="290"/>
        <v>0</v>
      </c>
      <c r="AN373" s="325">
        <f t="shared" si="300"/>
        <v>0</v>
      </c>
      <c r="AO373" s="325">
        <f t="shared" si="301"/>
        <v>0</v>
      </c>
      <c r="AP373" s="325">
        <f t="shared" si="291"/>
        <v>0</v>
      </c>
      <c r="AQ373" s="174">
        <f t="shared" si="280"/>
        <v>0</v>
      </c>
      <c r="AR373" s="312">
        <f t="shared" si="293"/>
        <v>0</v>
      </c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N373" s="276"/>
    </row>
    <row r="374" spans="1:66" s="11" customFormat="1" ht="12" customHeight="1">
      <c r="A374" s="114">
        <v>16502153</v>
      </c>
      <c r="B374" s="74" t="str">
        <f t="shared" si="279"/>
        <v>16502153</v>
      </c>
      <c r="C374" s="74" t="s">
        <v>1148</v>
      </c>
      <c r="D374" s="78" t="s">
        <v>1724</v>
      </c>
      <c r="E374" s="78"/>
      <c r="F374" s="74"/>
      <c r="G374" s="78"/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63"/>
      <c r="V374" s="63">
        <f t="shared" si="284"/>
        <v>0</v>
      </c>
      <c r="W374" s="69"/>
      <c r="X374" s="68"/>
      <c r="Y374" s="82">
        <f t="shared" si="307"/>
        <v>0</v>
      </c>
      <c r="Z374" s="325">
        <f t="shared" si="307"/>
        <v>0</v>
      </c>
      <c r="AA374" s="325">
        <f t="shared" si="307"/>
        <v>0</v>
      </c>
      <c r="AB374" s="326">
        <f t="shared" si="285"/>
        <v>0</v>
      </c>
      <c r="AC374" s="312">
        <f t="shared" si="286"/>
        <v>0</v>
      </c>
      <c r="AD374" s="325">
        <f t="shared" si="308"/>
        <v>0</v>
      </c>
      <c r="AE374" s="329">
        <f t="shared" si="297"/>
        <v>0</v>
      </c>
      <c r="AF374" s="326">
        <f t="shared" si="298"/>
        <v>0</v>
      </c>
      <c r="AG374" s="174">
        <f t="shared" si="287"/>
        <v>0</v>
      </c>
      <c r="AH374" s="312">
        <f t="shared" si="288"/>
        <v>0</v>
      </c>
      <c r="AI374" s="324">
        <f t="shared" si="306"/>
        <v>0</v>
      </c>
      <c r="AJ374" s="325">
        <f t="shared" si="306"/>
        <v>0</v>
      </c>
      <c r="AK374" s="325">
        <f t="shared" si="306"/>
        <v>0</v>
      </c>
      <c r="AL374" s="326">
        <f t="shared" si="289"/>
        <v>0</v>
      </c>
      <c r="AM374" s="312">
        <f t="shared" si="290"/>
        <v>0</v>
      </c>
      <c r="AN374" s="325">
        <f t="shared" si="300"/>
        <v>0</v>
      </c>
      <c r="AO374" s="325">
        <f t="shared" si="301"/>
        <v>0</v>
      </c>
      <c r="AP374" s="325">
        <f t="shared" si="291"/>
        <v>0</v>
      </c>
      <c r="AQ374" s="174">
        <f t="shared" si="280"/>
        <v>0</v>
      </c>
      <c r="AR374" s="312">
        <f t="shared" si="293"/>
        <v>0</v>
      </c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N374" s="276"/>
    </row>
    <row r="375" spans="1:66" s="11" customFormat="1" ht="12" customHeight="1">
      <c r="A375" s="120">
        <v>16502163</v>
      </c>
      <c r="B375" s="145" t="str">
        <f t="shared" si="279"/>
        <v>16502163</v>
      </c>
      <c r="C375" s="74" t="s">
        <v>1151</v>
      </c>
      <c r="D375" s="78" t="s">
        <v>1724</v>
      </c>
      <c r="E375" s="78"/>
      <c r="F375" s="74"/>
      <c r="G375" s="78"/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63"/>
      <c r="V375" s="63">
        <f t="shared" si="284"/>
        <v>0</v>
      </c>
      <c r="W375" s="69"/>
      <c r="X375" s="68"/>
      <c r="Y375" s="82">
        <f t="shared" si="307"/>
        <v>0</v>
      </c>
      <c r="Z375" s="325">
        <f t="shared" si="307"/>
        <v>0</v>
      </c>
      <c r="AA375" s="325">
        <f t="shared" si="307"/>
        <v>0</v>
      </c>
      <c r="AB375" s="326">
        <f t="shared" si="285"/>
        <v>0</v>
      </c>
      <c r="AC375" s="312">
        <f t="shared" si="286"/>
        <v>0</v>
      </c>
      <c r="AD375" s="325">
        <f t="shared" si="308"/>
        <v>0</v>
      </c>
      <c r="AE375" s="329">
        <f t="shared" si="297"/>
        <v>0</v>
      </c>
      <c r="AF375" s="326">
        <f t="shared" si="298"/>
        <v>0</v>
      </c>
      <c r="AG375" s="174">
        <f t="shared" si="287"/>
        <v>0</v>
      </c>
      <c r="AH375" s="312">
        <f t="shared" si="288"/>
        <v>0</v>
      </c>
      <c r="AI375" s="324">
        <f t="shared" si="306"/>
        <v>0</v>
      </c>
      <c r="AJ375" s="325">
        <f t="shared" si="306"/>
        <v>0</v>
      </c>
      <c r="AK375" s="325">
        <f t="shared" si="306"/>
        <v>0</v>
      </c>
      <c r="AL375" s="326">
        <f t="shared" si="289"/>
        <v>0</v>
      </c>
      <c r="AM375" s="312">
        <f t="shared" si="290"/>
        <v>0</v>
      </c>
      <c r="AN375" s="325">
        <f t="shared" si="300"/>
        <v>0</v>
      </c>
      <c r="AO375" s="325">
        <f t="shared" si="301"/>
        <v>0</v>
      </c>
      <c r="AP375" s="325">
        <f t="shared" si="291"/>
        <v>0</v>
      </c>
      <c r="AQ375" s="174">
        <f t="shared" si="280"/>
        <v>0</v>
      </c>
      <c r="AR375" s="312">
        <f t="shared" si="293"/>
        <v>0</v>
      </c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N375" s="276"/>
    </row>
    <row r="376" spans="1:66" s="11" customFormat="1" ht="12" customHeight="1">
      <c r="A376" s="120">
        <v>16502173</v>
      </c>
      <c r="B376" s="145" t="str">
        <f t="shared" si="279"/>
        <v>16502173</v>
      </c>
      <c r="C376" s="74" t="s">
        <v>1166</v>
      </c>
      <c r="D376" s="78" t="s">
        <v>1724</v>
      </c>
      <c r="E376" s="78"/>
      <c r="F376" s="74"/>
      <c r="G376" s="78"/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63"/>
      <c r="V376" s="63">
        <f t="shared" si="284"/>
        <v>0</v>
      </c>
      <c r="W376" s="69"/>
      <c r="X376" s="68"/>
      <c r="Y376" s="82">
        <f t="shared" si="307"/>
        <v>0</v>
      </c>
      <c r="Z376" s="325">
        <f t="shared" si="307"/>
        <v>0</v>
      </c>
      <c r="AA376" s="325">
        <f t="shared" si="307"/>
        <v>0</v>
      </c>
      <c r="AB376" s="326">
        <f t="shared" si="285"/>
        <v>0</v>
      </c>
      <c r="AC376" s="312">
        <f t="shared" si="286"/>
        <v>0</v>
      </c>
      <c r="AD376" s="325">
        <f t="shared" si="308"/>
        <v>0</v>
      </c>
      <c r="AE376" s="329">
        <f t="shared" si="297"/>
        <v>0</v>
      </c>
      <c r="AF376" s="326">
        <f t="shared" si="298"/>
        <v>0</v>
      </c>
      <c r="AG376" s="174">
        <f t="shared" si="287"/>
        <v>0</v>
      </c>
      <c r="AH376" s="312">
        <f t="shared" si="288"/>
        <v>0</v>
      </c>
      <c r="AI376" s="324">
        <f t="shared" si="306"/>
        <v>0</v>
      </c>
      <c r="AJ376" s="325">
        <f t="shared" si="306"/>
        <v>0</v>
      </c>
      <c r="AK376" s="325">
        <f t="shared" si="306"/>
        <v>0</v>
      </c>
      <c r="AL376" s="326">
        <f t="shared" si="289"/>
        <v>0</v>
      </c>
      <c r="AM376" s="312">
        <f t="shared" si="290"/>
        <v>0</v>
      </c>
      <c r="AN376" s="325">
        <f t="shared" si="300"/>
        <v>0</v>
      </c>
      <c r="AO376" s="325">
        <f t="shared" si="301"/>
        <v>0</v>
      </c>
      <c r="AP376" s="325">
        <f t="shared" si="291"/>
        <v>0</v>
      </c>
      <c r="AQ376" s="174">
        <f t="shared" si="280"/>
        <v>0</v>
      </c>
      <c r="AR376" s="312">
        <f t="shared" si="293"/>
        <v>0</v>
      </c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N376" s="276"/>
    </row>
    <row r="377" spans="1:66" s="11" customFormat="1" ht="12" customHeight="1">
      <c r="A377" s="114">
        <v>16502181</v>
      </c>
      <c r="B377" s="74" t="str">
        <f t="shared" si="279"/>
        <v>16502181</v>
      </c>
      <c r="C377" s="74" t="s">
        <v>827</v>
      </c>
      <c r="D377" s="78" t="s">
        <v>1724</v>
      </c>
      <c r="E377" s="78"/>
      <c r="F377" s="74"/>
      <c r="G377" s="78"/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63"/>
      <c r="V377" s="63">
        <f t="shared" si="284"/>
        <v>0</v>
      </c>
      <c r="W377" s="69"/>
      <c r="X377" s="68"/>
      <c r="Y377" s="82">
        <f t="shared" si="307"/>
        <v>0</v>
      </c>
      <c r="Z377" s="325">
        <f t="shared" si="307"/>
        <v>0</v>
      </c>
      <c r="AA377" s="325">
        <f t="shared" si="307"/>
        <v>0</v>
      </c>
      <c r="AB377" s="326">
        <f t="shared" si="285"/>
        <v>0</v>
      </c>
      <c r="AC377" s="312">
        <f t="shared" si="286"/>
        <v>0</v>
      </c>
      <c r="AD377" s="325">
        <f t="shared" si="308"/>
        <v>0</v>
      </c>
      <c r="AE377" s="329">
        <f t="shared" si="297"/>
        <v>0</v>
      </c>
      <c r="AF377" s="326">
        <f t="shared" si="298"/>
        <v>0</v>
      </c>
      <c r="AG377" s="174">
        <f t="shared" si="287"/>
        <v>0</v>
      </c>
      <c r="AH377" s="312">
        <f t="shared" si="288"/>
        <v>0</v>
      </c>
      <c r="AI377" s="324">
        <f t="shared" si="306"/>
        <v>0</v>
      </c>
      <c r="AJ377" s="325">
        <f t="shared" si="306"/>
        <v>0</v>
      </c>
      <c r="AK377" s="325">
        <f t="shared" si="306"/>
        <v>0</v>
      </c>
      <c r="AL377" s="326">
        <f t="shared" si="289"/>
        <v>0</v>
      </c>
      <c r="AM377" s="312">
        <f t="shared" si="290"/>
        <v>0</v>
      </c>
      <c r="AN377" s="325">
        <f t="shared" si="300"/>
        <v>0</v>
      </c>
      <c r="AO377" s="325">
        <f t="shared" si="301"/>
        <v>0</v>
      </c>
      <c r="AP377" s="325">
        <f t="shared" si="291"/>
        <v>0</v>
      </c>
      <c r="AQ377" s="174">
        <f t="shared" si="280"/>
        <v>0</v>
      </c>
      <c r="AR377" s="312">
        <f t="shared" si="293"/>
        <v>0</v>
      </c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N377" s="276"/>
    </row>
    <row r="378" spans="1:66" s="11" customFormat="1" ht="12" customHeight="1">
      <c r="A378" s="114">
        <v>16502191</v>
      </c>
      <c r="B378" s="74" t="str">
        <f t="shared" si="279"/>
        <v>16502191</v>
      </c>
      <c r="C378" s="74" t="s">
        <v>775</v>
      </c>
      <c r="D378" s="78" t="s">
        <v>1724</v>
      </c>
      <c r="E378" s="78"/>
      <c r="F378" s="74"/>
      <c r="G378" s="78"/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63"/>
      <c r="V378" s="63">
        <f t="shared" si="284"/>
        <v>0</v>
      </c>
      <c r="W378" s="69"/>
      <c r="X378" s="68"/>
      <c r="Y378" s="82">
        <f t="shared" si="307"/>
        <v>0</v>
      </c>
      <c r="Z378" s="325">
        <f t="shared" si="307"/>
        <v>0</v>
      </c>
      <c r="AA378" s="325">
        <f t="shared" si="307"/>
        <v>0</v>
      </c>
      <c r="AB378" s="326">
        <f t="shared" si="285"/>
        <v>0</v>
      </c>
      <c r="AC378" s="312">
        <f t="shared" si="286"/>
        <v>0</v>
      </c>
      <c r="AD378" s="325">
        <f t="shared" si="308"/>
        <v>0</v>
      </c>
      <c r="AE378" s="329">
        <f t="shared" si="297"/>
        <v>0</v>
      </c>
      <c r="AF378" s="326">
        <f t="shared" si="298"/>
        <v>0</v>
      </c>
      <c r="AG378" s="174">
        <f t="shared" si="287"/>
        <v>0</v>
      </c>
      <c r="AH378" s="312">
        <f t="shared" si="288"/>
        <v>0</v>
      </c>
      <c r="AI378" s="324">
        <f t="shared" si="306"/>
        <v>0</v>
      </c>
      <c r="AJ378" s="325">
        <f t="shared" si="306"/>
        <v>0</v>
      </c>
      <c r="AK378" s="325">
        <f t="shared" si="306"/>
        <v>0</v>
      </c>
      <c r="AL378" s="326">
        <f t="shared" si="289"/>
        <v>0</v>
      </c>
      <c r="AM378" s="312">
        <f t="shared" si="290"/>
        <v>0</v>
      </c>
      <c r="AN378" s="325">
        <f t="shared" si="300"/>
        <v>0</v>
      </c>
      <c r="AO378" s="325">
        <f t="shared" si="301"/>
        <v>0</v>
      </c>
      <c r="AP378" s="325">
        <f t="shared" si="291"/>
        <v>0</v>
      </c>
      <c r="AQ378" s="174">
        <f t="shared" si="280"/>
        <v>0</v>
      </c>
      <c r="AR378" s="312">
        <f t="shared" si="293"/>
        <v>0</v>
      </c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N378" s="276"/>
    </row>
    <row r="379" spans="1:66" s="11" customFormat="1" ht="12" customHeight="1">
      <c r="A379" s="114">
        <v>16502201</v>
      </c>
      <c r="B379" s="74" t="str">
        <f t="shared" si="279"/>
        <v>16502201</v>
      </c>
      <c r="C379" s="74" t="s">
        <v>1167</v>
      </c>
      <c r="D379" s="78" t="s">
        <v>1724</v>
      </c>
      <c r="E379" s="78"/>
      <c r="F379" s="74"/>
      <c r="G379" s="78"/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63"/>
      <c r="V379" s="63">
        <f t="shared" si="284"/>
        <v>0</v>
      </c>
      <c r="W379" s="69"/>
      <c r="X379" s="68"/>
      <c r="Y379" s="82">
        <f t="shared" si="307"/>
        <v>0</v>
      </c>
      <c r="Z379" s="325">
        <f t="shared" si="307"/>
        <v>0</v>
      </c>
      <c r="AA379" s="325">
        <f t="shared" si="307"/>
        <v>0</v>
      </c>
      <c r="AB379" s="326">
        <f t="shared" si="285"/>
        <v>0</v>
      </c>
      <c r="AC379" s="312">
        <f t="shared" si="286"/>
        <v>0</v>
      </c>
      <c r="AD379" s="325">
        <f t="shared" si="308"/>
        <v>0</v>
      </c>
      <c r="AE379" s="329">
        <f t="shared" si="297"/>
        <v>0</v>
      </c>
      <c r="AF379" s="326">
        <f t="shared" si="298"/>
        <v>0</v>
      </c>
      <c r="AG379" s="174">
        <f t="shared" si="287"/>
        <v>0</v>
      </c>
      <c r="AH379" s="312">
        <f t="shared" si="288"/>
        <v>0</v>
      </c>
      <c r="AI379" s="324">
        <f t="shared" ref="AI379:AK397" si="316">IF($D379=AI$5,$V379,0)</f>
        <v>0</v>
      </c>
      <c r="AJ379" s="325">
        <f t="shared" si="316"/>
        <v>0</v>
      </c>
      <c r="AK379" s="325">
        <f t="shared" si="316"/>
        <v>0</v>
      </c>
      <c r="AL379" s="326">
        <f t="shared" si="289"/>
        <v>0</v>
      </c>
      <c r="AM379" s="312">
        <f t="shared" si="290"/>
        <v>0</v>
      </c>
      <c r="AN379" s="325">
        <f t="shared" si="300"/>
        <v>0</v>
      </c>
      <c r="AO379" s="325">
        <f t="shared" si="301"/>
        <v>0</v>
      </c>
      <c r="AP379" s="325">
        <f t="shared" si="291"/>
        <v>0</v>
      </c>
      <c r="AQ379" s="174">
        <f t="shared" si="280"/>
        <v>0</v>
      </c>
      <c r="AR379" s="312">
        <f t="shared" si="293"/>
        <v>0</v>
      </c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N379" s="277"/>
    </row>
    <row r="380" spans="1:66" s="11" customFormat="1" ht="12" customHeight="1">
      <c r="A380" s="114">
        <v>16502213</v>
      </c>
      <c r="B380" s="74" t="str">
        <f t="shared" si="279"/>
        <v>16502213</v>
      </c>
      <c r="C380" s="74" t="s">
        <v>1168</v>
      </c>
      <c r="D380" s="78" t="s">
        <v>1724</v>
      </c>
      <c r="E380" s="78"/>
      <c r="F380" s="74"/>
      <c r="G380" s="78"/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63"/>
      <c r="V380" s="63">
        <f t="shared" si="284"/>
        <v>0</v>
      </c>
      <c r="W380" s="69"/>
      <c r="X380" s="68"/>
      <c r="Y380" s="82">
        <f t="shared" si="307"/>
        <v>0</v>
      </c>
      <c r="Z380" s="325">
        <f t="shared" si="307"/>
        <v>0</v>
      </c>
      <c r="AA380" s="325">
        <f t="shared" si="307"/>
        <v>0</v>
      </c>
      <c r="AB380" s="326">
        <f t="shared" si="285"/>
        <v>0</v>
      </c>
      <c r="AC380" s="312">
        <f t="shared" si="286"/>
        <v>0</v>
      </c>
      <c r="AD380" s="325">
        <f t="shared" si="308"/>
        <v>0</v>
      </c>
      <c r="AE380" s="329">
        <f t="shared" si="297"/>
        <v>0</v>
      </c>
      <c r="AF380" s="326">
        <f t="shared" si="298"/>
        <v>0</v>
      </c>
      <c r="AG380" s="174">
        <f t="shared" si="287"/>
        <v>0</v>
      </c>
      <c r="AH380" s="312">
        <f t="shared" si="288"/>
        <v>0</v>
      </c>
      <c r="AI380" s="324">
        <f t="shared" si="316"/>
        <v>0</v>
      </c>
      <c r="AJ380" s="325">
        <f t="shared" si="316"/>
        <v>0</v>
      </c>
      <c r="AK380" s="325">
        <f t="shared" si="316"/>
        <v>0</v>
      </c>
      <c r="AL380" s="326">
        <f t="shared" si="289"/>
        <v>0</v>
      </c>
      <c r="AM380" s="312">
        <f t="shared" si="290"/>
        <v>0</v>
      </c>
      <c r="AN380" s="325">
        <f t="shared" si="300"/>
        <v>0</v>
      </c>
      <c r="AO380" s="325">
        <f t="shared" si="301"/>
        <v>0</v>
      </c>
      <c r="AP380" s="325">
        <f t="shared" si="291"/>
        <v>0</v>
      </c>
      <c r="AQ380" s="174">
        <f t="shared" si="280"/>
        <v>0</v>
      </c>
      <c r="AR380" s="312">
        <f t="shared" si="293"/>
        <v>0</v>
      </c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N380" s="277"/>
    </row>
    <row r="381" spans="1:66" s="11" customFormat="1" ht="12" customHeight="1">
      <c r="A381" s="114">
        <v>16502221</v>
      </c>
      <c r="B381" s="74" t="str">
        <f t="shared" si="279"/>
        <v>16502221</v>
      </c>
      <c r="C381" s="74" t="s">
        <v>1157</v>
      </c>
      <c r="D381" s="78" t="s">
        <v>1724</v>
      </c>
      <c r="E381" s="78"/>
      <c r="F381" s="74"/>
      <c r="G381" s="78"/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63"/>
      <c r="V381" s="63">
        <f t="shared" si="284"/>
        <v>0</v>
      </c>
      <c r="W381" s="69"/>
      <c r="X381" s="68"/>
      <c r="Y381" s="82">
        <f t="shared" si="307"/>
        <v>0</v>
      </c>
      <c r="Z381" s="325">
        <f t="shared" si="307"/>
        <v>0</v>
      </c>
      <c r="AA381" s="325">
        <f t="shared" si="307"/>
        <v>0</v>
      </c>
      <c r="AB381" s="326">
        <f t="shared" si="285"/>
        <v>0</v>
      </c>
      <c r="AC381" s="312">
        <f t="shared" si="286"/>
        <v>0</v>
      </c>
      <c r="AD381" s="325">
        <f t="shared" si="308"/>
        <v>0</v>
      </c>
      <c r="AE381" s="329">
        <f t="shared" si="297"/>
        <v>0</v>
      </c>
      <c r="AF381" s="326">
        <f t="shared" si="298"/>
        <v>0</v>
      </c>
      <c r="AG381" s="174">
        <f t="shared" si="287"/>
        <v>0</v>
      </c>
      <c r="AH381" s="312">
        <f t="shared" si="288"/>
        <v>0</v>
      </c>
      <c r="AI381" s="324">
        <f t="shared" si="316"/>
        <v>0</v>
      </c>
      <c r="AJ381" s="325">
        <f t="shared" si="316"/>
        <v>0</v>
      </c>
      <c r="AK381" s="325">
        <f t="shared" si="316"/>
        <v>0</v>
      </c>
      <c r="AL381" s="326">
        <f t="shared" si="289"/>
        <v>0</v>
      </c>
      <c r="AM381" s="312">
        <f t="shared" si="290"/>
        <v>0</v>
      </c>
      <c r="AN381" s="325">
        <f t="shared" si="300"/>
        <v>0</v>
      </c>
      <c r="AO381" s="325">
        <f t="shared" si="301"/>
        <v>0</v>
      </c>
      <c r="AP381" s="325">
        <f t="shared" si="291"/>
        <v>0</v>
      </c>
      <c r="AQ381" s="174">
        <f t="shared" si="280"/>
        <v>0</v>
      </c>
      <c r="AR381" s="312">
        <f t="shared" si="293"/>
        <v>0</v>
      </c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N381" s="277"/>
    </row>
    <row r="382" spans="1:66" s="11" customFormat="1" ht="12" customHeight="1">
      <c r="A382" s="114">
        <v>16502231</v>
      </c>
      <c r="B382" s="74" t="str">
        <f t="shared" si="279"/>
        <v>16502231</v>
      </c>
      <c r="C382" s="74" t="s">
        <v>1158</v>
      </c>
      <c r="D382" s="78" t="s">
        <v>1724</v>
      </c>
      <c r="E382" s="78"/>
      <c r="F382" s="74"/>
      <c r="G382" s="78"/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63"/>
      <c r="V382" s="63">
        <f t="shared" si="284"/>
        <v>0</v>
      </c>
      <c r="W382" s="69"/>
      <c r="X382" s="68"/>
      <c r="Y382" s="82">
        <f t="shared" ref="Y382:AA401" si="317">IF($D382=Y$5,$T382,0)</f>
        <v>0</v>
      </c>
      <c r="Z382" s="325">
        <f t="shared" si="317"/>
        <v>0</v>
      </c>
      <c r="AA382" s="325">
        <f t="shared" si="317"/>
        <v>0</v>
      </c>
      <c r="AB382" s="326">
        <f t="shared" si="285"/>
        <v>0</v>
      </c>
      <c r="AC382" s="312">
        <f t="shared" si="286"/>
        <v>0</v>
      </c>
      <c r="AD382" s="325">
        <f t="shared" si="308"/>
        <v>0</v>
      </c>
      <c r="AE382" s="329">
        <f t="shared" si="297"/>
        <v>0</v>
      </c>
      <c r="AF382" s="326">
        <f t="shared" si="298"/>
        <v>0</v>
      </c>
      <c r="AG382" s="174">
        <f t="shared" si="287"/>
        <v>0</v>
      </c>
      <c r="AH382" s="312">
        <f t="shared" si="288"/>
        <v>0</v>
      </c>
      <c r="AI382" s="324">
        <f t="shared" si="316"/>
        <v>0</v>
      </c>
      <c r="AJ382" s="325">
        <f t="shared" si="316"/>
        <v>0</v>
      </c>
      <c r="AK382" s="325">
        <f t="shared" si="316"/>
        <v>0</v>
      </c>
      <c r="AL382" s="326">
        <f t="shared" si="289"/>
        <v>0</v>
      </c>
      <c r="AM382" s="312">
        <f t="shared" si="290"/>
        <v>0</v>
      </c>
      <c r="AN382" s="325">
        <f t="shared" si="300"/>
        <v>0</v>
      </c>
      <c r="AO382" s="325">
        <f t="shared" si="301"/>
        <v>0</v>
      </c>
      <c r="AP382" s="325">
        <f t="shared" si="291"/>
        <v>0</v>
      </c>
      <c r="AQ382" s="174">
        <f t="shared" si="280"/>
        <v>0</v>
      </c>
      <c r="AR382" s="312">
        <f t="shared" si="293"/>
        <v>0</v>
      </c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N382" s="276"/>
    </row>
    <row r="383" spans="1:66" s="11" customFormat="1" ht="12" customHeight="1">
      <c r="A383" s="114">
        <v>16502241</v>
      </c>
      <c r="B383" s="74" t="str">
        <f t="shared" si="279"/>
        <v>16502241</v>
      </c>
      <c r="C383" s="74" t="s">
        <v>1169</v>
      </c>
      <c r="D383" s="78" t="s">
        <v>1724</v>
      </c>
      <c r="E383" s="78"/>
      <c r="F383" s="74"/>
      <c r="G383" s="78"/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63"/>
      <c r="V383" s="63">
        <f t="shared" si="284"/>
        <v>0</v>
      </c>
      <c r="W383" s="69"/>
      <c r="X383" s="68"/>
      <c r="Y383" s="82">
        <f t="shared" si="317"/>
        <v>0</v>
      </c>
      <c r="Z383" s="325">
        <f t="shared" si="317"/>
        <v>0</v>
      </c>
      <c r="AA383" s="325">
        <f t="shared" si="317"/>
        <v>0</v>
      </c>
      <c r="AB383" s="326">
        <f t="shared" si="285"/>
        <v>0</v>
      </c>
      <c r="AC383" s="312">
        <f t="shared" si="286"/>
        <v>0</v>
      </c>
      <c r="AD383" s="325">
        <f t="shared" si="308"/>
        <v>0</v>
      </c>
      <c r="AE383" s="329">
        <f t="shared" si="297"/>
        <v>0</v>
      </c>
      <c r="AF383" s="326">
        <f t="shared" si="298"/>
        <v>0</v>
      </c>
      <c r="AG383" s="174">
        <f t="shared" si="287"/>
        <v>0</v>
      </c>
      <c r="AH383" s="312">
        <f t="shared" si="288"/>
        <v>0</v>
      </c>
      <c r="AI383" s="324">
        <f t="shared" si="316"/>
        <v>0</v>
      </c>
      <c r="AJ383" s="325">
        <f t="shared" si="316"/>
        <v>0</v>
      </c>
      <c r="AK383" s="325">
        <f t="shared" si="316"/>
        <v>0</v>
      </c>
      <c r="AL383" s="326">
        <f t="shared" si="289"/>
        <v>0</v>
      </c>
      <c r="AM383" s="312">
        <f t="shared" si="290"/>
        <v>0</v>
      </c>
      <c r="AN383" s="325">
        <f t="shared" si="300"/>
        <v>0</v>
      </c>
      <c r="AO383" s="325">
        <f t="shared" si="301"/>
        <v>0</v>
      </c>
      <c r="AP383" s="325">
        <f t="shared" si="291"/>
        <v>0</v>
      </c>
      <c r="AQ383" s="174">
        <f t="shared" si="280"/>
        <v>0</v>
      </c>
      <c r="AR383" s="312">
        <f t="shared" si="293"/>
        <v>0</v>
      </c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N383" s="276"/>
    </row>
    <row r="384" spans="1:66" s="11" customFormat="1" ht="12" customHeight="1">
      <c r="A384" s="120">
        <v>16502251</v>
      </c>
      <c r="B384" s="145" t="str">
        <f t="shared" si="279"/>
        <v>16502251</v>
      </c>
      <c r="C384" s="72" t="s">
        <v>1258</v>
      </c>
      <c r="D384" s="78" t="s">
        <v>1724</v>
      </c>
      <c r="E384" s="78"/>
      <c r="F384" s="396">
        <v>42811</v>
      </c>
      <c r="G384" s="78"/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63"/>
      <c r="V384" s="63">
        <f t="shared" si="284"/>
        <v>0</v>
      </c>
      <c r="W384" s="69"/>
      <c r="X384" s="68"/>
      <c r="Y384" s="82">
        <f t="shared" si="317"/>
        <v>0</v>
      </c>
      <c r="Z384" s="325">
        <f t="shared" si="317"/>
        <v>0</v>
      </c>
      <c r="AA384" s="325">
        <f t="shared" si="317"/>
        <v>0</v>
      </c>
      <c r="AB384" s="326">
        <f t="shared" si="285"/>
        <v>0</v>
      </c>
      <c r="AC384" s="312">
        <f t="shared" si="286"/>
        <v>0</v>
      </c>
      <c r="AD384" s="325">
        <f t="shared" si="308"/>
        <v>0</v>
      </c>
      <c r="AE384" s="329">
        <f t="shared" si="297"/>
        <v>0</v>
      </c>
      <c r="AF384" s="326">
        <f t="shared" si="298"/>
        <v>0</v>
      </c>
      <c r="AG384" s="174">
        <f t="shared" si="287"/>
        <v>0</v>
      </c>
      <c r="AH384" s="312">
        <f t="shared" si="288"/>
        <v>0</v>
      </c>
      <c r="AI384" s="324">
        <f t="shared" si="316"/>
        <v>0</v>
      </c>
      <c r="AJ384" s="325">
        <f t="shared" si="316"/>
        <v>0</v>
      </c>
      <c r="AK384" s="325">
        <f t="shared" si="316"/>
        <v>0</v>
      </c>
      <c r="AL384" s="326">
        <f t="shared" si="289"/>
        <v>0</v>
      </c>
      <c r="AM384" s="312">
        <f t="shared" si="290"/>
        <v>0</v>
      </c>
      <c r="AN384" s="325">
        <f t="shared" si="300"/>
        <v>0</v>
      </c>
      <c r="AO384" s="325">
        <f t="shared" si="301"/>
        <v>0</v>
      </c>
      <c r="AP384" s="325">
        <f t="shared" si="291"/>
        <v>0</v>
      </c>
      <c r="AQ384" s="174">
        <f t="shared" si="280"/>
        <v>0</v>
      </c>
      <c r="AR384" s="312">
        <f t="shared" si="293"/>
        <v>0</v>
      </c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 s="4"/>
      <c r="BH384" s="4"/>
      <c r="BI384" s="4"/>
      <c r="BJ384" s="4"/>
      <c r="BK384" s="4"/>
      <c r="BL384" s="4"/>
      <c r="BN384" s="277"/>
    </row>
    <row r="385" spans="1:66" s="11" customFormat="1" ht="12" customHeight="1">
      <c r="A385" s="120">
        <v>16502261</v>
      </c>
      <c r="B385" s="145" t="str">
        <f t="shared" si="279"/>
        <v>16502261</v>
      </c>
      <c r="C385" s="62" t="s">
        <v>1175</v>
      </c>
      <c r="D385" s="78" t="s">
        <v>1724</v>
      </c>
      <c r="E385" s="78"/>
      <c r="F385" s="62"/>
      <c r="G385" s="78"/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63"/>
      <c r="V385" s="63">
        <f t="shared" si="284"/>
        <v>0</v>
      </c>
      <c r="W385" s="69"/>
      <c r="X385" s="68"/>
      <c r="Y385" s="82">
        <f t="shared" si="317"/>
        <v>0</v>
      </c>
      <c r="Z385" s="325">
        <f t="shared" si="317"/>
        <v>0</v>
      </c>
      <c r="AA385" s="325">
        <f t="shared" si="317"/>
        <v>0</v>
      </c>
      <c r="AB385" s="326">
        <f t="shared" si="285"/>
        <v>0</v>
      </c>
      <c r="AC385" s="312">
        <f t="shared" si="286"/>
        <v>0</v>
      </c>
      <c r="AD385" s="325">
        <f t="shared" si="308"/>
        <v>0</v>
      </c>
      <c r="AE385" s="329">
        <f t="shared" si="297"/>
        <v>0</v>
      </c>
      <c r="AF385" s="326">
        <f t="shared" si="298"/>
        <v>0</v>
      </c>
      <c r="AG385" s="174">
        <f t="shared" si="287"/>
        <v>0</v>
      </c>
      <c r="AH385" s="312">
        <f t="shared" si="288"/>
        <v>0</v>
      </c>
      <c r="AI385" s="324">
        <f t="shared" si="316"/>
        <v>0</v>
      </c>
      <c r="AJ385" s="325">
        <f t="shared" si="316"/>
        <v>0</v>
      </c>
      <c r="AK385" s="325">
        <f t="shared" si="316"/>
        <v>0</v>
      </c>
      <c r="AL385" s="326">
        <f t="shared" si="289"/>
        <v>0</v>
      </c>
      <c r="AM385" s="312">
        <f t="shared" si="290"/>
        <v>0</v>
      </c>
      <c r="AN385" s="325">
        <f t="shared" si="300"/>
        <v>0</v>
      </c>
      <c r="AO385" s="325">
        <f t="shared" si="301"/>
        <v>0</v>
      </c>
      <c r="AP385" s="325">
        <f t="shared" si="291"/>
        <v>0</v>
      </c>
      <c r="AQ385" s="174">
        <f t="shared" si="280"/>
        <v>0</v>
      </c>
      <c r="AR385" s="312">
        <f t="shared" si="293"/>
        <v>0</v>
      </c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N385" s="277"/>
    </row>
    <row r="386" spans="1:66" s="11" customFormat="1" ht="12" customHeight="1">
      <c r="A386" s="120">
        <v>16502271</v>
      </c>
      <c r="B386" s="145" t="str">
        <f t="shared" si="279"/>
        <v>16502271</v>
      </c>
      <c r="C386" s="62" t="s">
        <v>1176</v>
      </c>
      <c r="D386" s="78" t="s">
        <v>1724</v>
      </c>
      <c r="E386" s="78"/>
      <c r="F386" s="62"/>
      <c r="G386" s="78"/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63"/>
      <c r="V386" s="63">
        <f t="shared" si="284"/>
        <v>0</v>
      </c>
      <c r="W386" s="69"/>
      <c r="X386" s="68"/>
      <c r="Y386" s="82">
        <f t="shared" si="317"/>
        <v>0</v>
      </c>
      <c r="Z386" s="325">
        <f t="shared" si="317"/>
        <v>0</v>
      </c>
      <c r="AA386" s="325">
        <f t="shared" si="317"/>
        <v>0</v>
      </c>
      <c r="AB386" s="326">
        <f t="shared" si="285"/>
        <v>0</v>
      </c>
      <c r="AC386" s="312">
        <f t="shared" si="286"/>
        <v>0</v>
      </c>
      <c r="AD386" s="325">
        <f t="shared" si="308"/>
        <v>0</v>
      </c>
      <c r="AE386" s="329">
        <f t="shared" si="297"/>
        <v>0</v>
      </c>
      <c r="AF386" s="326">
        <f t="shared" si="298"/>
        <v>0</v>
      </c>
      <c r="AG386" s="174">
        <f t="shared" si="287"/>
        <v>0</v>
      </c>
      <c r="AH386" s="312">
        <f t="shared" si="288"/>
        <v>0</v>
      </c>
      <c r="AI386" s="324">
        <f t="shared" si="316"/>
        <v>0</v>
      </c>
      <c r="AJ386" s="325">
        <f t="shared" si="316"/>
        <v>0</v>
      </c>
      <c r="AK386" s="325">
        <f t="shared" si="316"/>
        <v>0</v>
      </c>
      <c r="AL386" s="326">
        <f t="shared" si="289"/>
        <v>0</v>
      </c>
      <c r="AM386" s="312">
        <f t="shared" si="290"/>
        <v>0</v>
      </c>
      <c r="AN386" s="325">
        <f t="shared" si="300"/>
        <v>0</v>
      </c>
      <c r="AO386" s="325">
        <f t="shared" si="301"/>
        <v>0</v>
      </c>
      <c r="AP386" s="325">
        <f t="shared" si="291"/>
        <v>0</v>
      </c>
      <c r="AQ386" s="174">
        <f t="shared" si="280"/>
        <v>0</v>
      </c>
      <c r="AR386" s="312">
        <f t="shared" si="293"/>
        <v>0</v>
      </c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N386" s="277"/>
    </row>
    <row r="387" spans="1:66" s="11" customFormat="1" ht="12" customHeight="1">
      <c r="A387" s="120">
        <v>16502273</v>
      </c>
      <c r="B387" s="145" t="str">
        <f t="shared" si="279"/>
        <v>16502273</v>
      </c>
      <c r="C387" s="62" t="s">
        <v>1482</v>
      </c>
      <c r="D387" s="78" t="s">
        <v>1724</v>
      </c>
      <c r="E387" s="78"/>
      <c r="F387" s="396">
        <v>43268</v>
      </c>
      <c r="G387" s="78"/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63"/>
      <c r="V387" s="63">
        <f t="shared" si="284"/>
        <v>0</v>
      </c>
      <c r="W387" s="69"/>
      <c r="X387" s="338"/>
      <c r="Y387" s="82">
        <f t="shared" si="317"/>
        <v>0</v>
      </c>
      <c r="Z387" s="325">
        <f t="shared" si="317"/>
        <v>0</v>
      </c>
      <c r="AA387" s="325">
        <f t="shared" si="317"/>
        <v>0</v>
      </c>
      <c r="AB387" s="326">
        <f t="shared" si="285"/>
        <v>0</v>
      </c>
      <c r="AC387" s="312">
        <f t="shared" si="286"/>
        <v>0</v>
      </c>
      <c r="AD387" s="325">
        <f t="shared" si="308"/>
        <v>0</v>
      </c>
      <c r="AE387" s="329">
        <f t="shared" si="297"/>
        <v>0</v>
      </c>
      <c r="AF387" s="326">
        <f t="shared" si="298"/>
        <v>0</v>
      </c>
      <c r="AG387" s="174">
        <f t="shared" si="287"/>
        <v>0</v>
      </c>
      <c r="AH387" s="312">
        <f t="shared" si="288"/>
        <v>0</v>
      </c>
      <c r="AI387" s="324">
        <f t="shared" si="316"/>
        <v>0</v>
      </c>
      <c r="AJ387" s="325">
        <f t="shared" si="316"/>
        <v>0</v>
      </c>
      <c r="AK387" s="325">
        <f t="shared" si="316"/>
        <v>0</v>
      </c>
      <c r="AL387" s="326">
        <f t="shared" si="289"/>
        <v>0</v>
      </c>
      <c r="AM387" s="312">
        <f t="shared" si="290"/>
        <v>0</v>
      </c>
      <c r="AN387" s="325">
        <f t="shared" si="300"/>
        <v>0</v>
      </c>
      <c r="AO387" s="325">
        <f t="shared" si="301"/>
        <v>0</v>
      </c>
      <c r="AP387" s="325">
        <f t="shared" si="291"/>
        <v>0</v>
      </c>
      <c r="AQ387" s="174">
        <f t="shared" ref="AQ387" si="318">SUM(AN387:AP387)</f>
        <v>0</v>
      </c>
      <c r="AR387" s="312">
        <f t="shared" si="293"/>
        <v>0</v>
      </c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 s="4"/>
      <c r="BH387" s="4"/>
      <c r="BI387" s="4"/>
      <c r="BJ387" s="4"/>
      <c r="BK387" s="4"/>
      <c r="BL387" s="4"/>
      <c r="BN387" s="277"/>
    </row>
    <row r="388" spans="1:66" s="11" customFormat="1" ht="12" customHeight="1">
      <c r="A388" s="120">
        <v>16502283</v>
      </c>
      <c r="B388" s="145" t="str">
        <f t="shared" si="279"/>
        <v>16502283</v>
      </c>
      <c r="C388" s="62" t="s">
        <v>1525</v>
      </c>
      <c r="D388" s="78" t="s">
        <v>1724</v>
      </c>
      <c r="E388" s="78"/>
      <c r="F388" s="396">
        <v>43374</v>
      </c>
      <c r="G388" s="78"/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63"/>
      <c r="V388" s="63">
        <f t="shared" si="284"/>
        <v>0</v>
      </c>
      <c r="W388" s="69"/>
      <c r="X388" s="338"/>
      <c r="Y388" s="82">
        <f t="shared" si="317"/>
        <v>0</v>
      </c>
      <c r="Z388" s="325">
        <f t="shared" si="317"/>
        <v>0</v>
      </c>
      <c r="AA388" s="325">
        <f t="shared" si="317"/>
        <v>0</v>
      </c>
      <c r="AB388" s="326">
        <f t="shared" si="285"/>
        <v>0</v>
      </c>
      <c r="AC388" s="312">
        <f t="shared" si="286"/>
        <v>0</v>
      </c>
      <c r="AD388" s="325">
        <f t="shared" si="308"/>
        <v>0</v>
      </c>
      <c r="AE388" s="329">
        <f t="shared" si="297"/>
        <v>0</v>
      </c>
      <c r="AF388" s="326">
        <f t="shared" si="298"/>
        <v>0</v>
      </c>
      <c r="AG388" s="174">
        <f t="shared" si="287"/>
        <v>0</v>
      </c>
      <c r="AH388" s="312">
        <f t="shared" si="288"/>
        <v>0</v>
      </c>
      <c r="AI388" s="324">
        <f t="shared" si="316"/>
        <v>0</v>
      </c>
      <c r="AJ388" s="325">
        <f t="shared" si="316"/>
        <v>0</v>
      </c>
      <c r="AK388" s="325">
        <f t="shared" si="316"/>
        <v>0</v>
      </c>
      <c r="AL388" s="326">
        <f t="shared" si="289"/>
        <v>0</v>
      </c>
      <c r="AM388" s="312">
        <f t="shared" si="290"/>
        <v>0</v>
      </c>
      <c r="AN388" s="325">
        <f t="shared" si="300"/>
        <v>0</v>
      </c>
      <c r="AO388" s="325">
        <f t="shared" si="301"/>
        <v>0</v>
      </c>
      <c r="AP388" s="325">
        <f t="shared" si="291"/>
        <v>0</v>
      </c>
      <c r="AQ388" s="174">
        <f t="shared" ref="AQ388" si="319">SUM(AN388:AP388)</f>
        <v>0</v>
      </c>
      <c r="AR388" s="312">
        <f t="shared" si="293"/>
        <v>0</v>
      </c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 s="4"/>
      <c r="BH388" s="4"/>
      <c r="BI388" s="4"/>
      <c r="BJ388" s="4"/>
      <c r="BK388" s="4"/>
      <c r="BL388" s="4"/>
      <c r="BN388" s="277"/>
    </row>
    <row r="389" spans="1:66" s="11" customFormat="1" ht="12" customHeight="1">
      <c r="A389" s="120">
        <v>16502293</v>
      </c>
      <c r="B389" s="145" t="str">
        <f t="shared" si="279"/>
        <v>16502293</v>
      </c>
      <c r="C389" s="62" t="s">
        <v>1561</v>
      </c>
      <c r="D389" s="78" t="s">
        <v>1724</v>
      </c>
      <c r="E389" s="78"/>
      <c r="F389" s="396">
        <v>43497</v>
      </c>
      <c r="G389" s="78"/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63"/>
      <c r="V389" s="63">
        <f t="shared" si="284"/>
        <v>0</v>
      </c>
      <c r="W389" s="69"/>
      <c r="X389" s="338"/>
      <c r="Y389" s="82">
        <f t="shared" si="317"/>
        <v>0</v>
      </c>
      <c r="Z389" s="325">
        <f t="shared" si="317"/>
        <v>0</v>
      </c>
      <c r="AA389" s="325">
        <f t="shared" si="317"/>
        <v>0</v>
      </c>
      <c r="AB389" s="326">
        <f t="shared" si="285"/>
        <v>0</v>
      </c>
      <c r="AC389" s="312">
        <f t="shared" si="286"/>
        <v>0</v>
      </c>
      <c r="AD389" s="325">
        <f t="shared" si="308"/>
        <v>0</v>
      </c>
      <c r="AE389" s="329">
        <f t="shared" si="297"/>
        <v>0</v>
      </c>
      <c r="AF389" s="326">
        <f t="shared" si="298"/>
        <v>0</v>
      </c>
      <c r="AG389" s="174">
        <f t="shared" si="287"/>
        <v>0</v>
      </c>
      <c r="AH389" s="312">
        <f t="shared" si="288"/>
        <v>0</v>
      </c>
      <c r="AI389" s="324">
        <f t="shared" si="316"/>
        <v>0</v>
      </c>
      <c r="AJ389" s="325">
        <f t="shared" si="316"/>
        <v>0</v>
      </c>
      <c r="AK389" s="325">
        <f t="shared" si="316"/>
        <v>0</v>
      </c>
      <c r="AL389" s="326">
        <f t="shared" si="289"/>
        <v>0</v>
      </c>
      <c r="AM389" s="312">
        <f t="shared" si="290"/>
        <v>0</v>
      </c>
      <c r="AN389" s="325">
        <f t="shared" si="300"/>
        <v>0</v>
      </c>
      <c r="AO389" s="325">
        <f t="shared" si="301"/>
        <v>0</v>
      </c>
      <c r="AP389" s="325">
        <f t="shared" si="291"/>
        <v>0</v>
      </c>
      <c r="AQ389" s="174">
        <f t="shared" ref="AQ389" si="320">SUM(AN389:AP389)</f>
        <v>0</v>
      </c>
      <c r="AR389" s="312">
        <f t="shared" si="293"/>
        <v>0</v>
      </c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 s="4"/>
      <c r="BH389" s="4"/>
      <c r="BI389" s="4"/>
      <c r="BJ389" s="4"/>
      <c r="BK389" s="4"/>
      <c r="BL389" s="4"/>
      <c r="BN389" s="277"/>
    </row>
    <row r="390" spans="1:66" s="11" customFormat="1" ht="12" customHeight="1">
      <c r="A390" s="120">
        <v>16502303</v>
      </c>
      <c r="B390" s="145" t="str">
        <f t="shared" si="279"/>
        <v>16502303</v>
      </c>
      <c r="C390" s="62" t="s">
        <v>1562</v>
      </c>
      <c r="D390" s="78" t="s">
        <v>1724</v>
      </c>
      <c r="E390" s="78"/>
      <c r="F390" s="396">
        <v>43497</v>
      </c>
      <c r="G390" s="78"/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63"/>
      <c r="V390" s="63">
        <f t="shared" si="284"/>
        <v>0</v>
      </c>
      <c r="W390" s="69"/>
      <c r="X390" s="338"/>
      <c r="Y390" s="82">
        <f t="shared" si="317"/>
        <v>0</v>
      </c>
      <c r="Z390" s="325">
        <f t="shared" si="317"/>
        <v>0</v>
      </c>
      <c r="AA390" s="325">
        <f t="shared" si="317"/>
        <v>0</v>
      </c>
      <c r="AB390" s="326">
        <f t="shared" si="285"/>
        <v>0</v>
      </c>
      <c r="AC390" s="312">
        <f t="shared" si="286"/>
        <v>0</v>
      </c>
      <c r="AD390" s="325">
        <f t="shared" si="308"/>
        <v>0</v>
      </c>
      <c r="AE390" s="329">
        <f t="shared" si="297"/>
        <v>0</v>
      </c>
      <c r="AF390" s="326">
        <f t="shared" si="298"/>
        <v>0</v>
      </c>
      <c r="AG390" s="174">
        <f t="shared" si="287"/>
        <v>0</v>
      </c>
      <c r="AH390" s="312">
        <f t="shared" si="288"/>
        <v>0</v>
      </c>
      <c r="AI390" s="324">
        <f t="shared" si="316"/>
        <v>0</v>
      </c>
      <c r="AJ390" s="325">
        <f t="shared" si="316"/>
        <v>0</v>
      </c>
      <c r="AK390" s="325">
        <f t="shared" si="316"/>
        <v>0</v>
      </c>
      <c r="AL390" s="326">
        <f t="shared" si="289"/>
        <v>0</v>
      </c>
      <c r="AM390" s="312">
        <f t="shared" si="290"/>
        <v>0</v>
      </c>
      <c r="AN390" s="325">
        <f t="shared" si="300"/>
        <v>0</v>
      </c>
      <c r="AO390" s="325">
        <f t="shared" si="301"/>
        <v>0</v>
      </c>
      <c r="AP390" s="325">
        <f t="shared" si="291"/>
        <v>0</v>
      </c>
      <c r="AQ390" s="174">
        <f t="shared" ref="AQ390" si="321">SUM(AN390:AP390)</f>
        <v>0</v>
      </c>
      <c r="AR390" s="312">
        <f t="shared" si="293"/>
        <v>0</v>
      </c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 s="4"/>
      <c r="BH390" s="4"/>
      <c r="BI390" s="4"/>
      <c r="BJ390" s="4"/>
      <c r="BK390" s="4"/>
      <c r="BL390" s="4"/>
      <c r="BN390" s="277"/>
    </row>
    <row r="391" spans="1:66" s="11" customFormat="1" ht="12" customHeight="1">
      <c r="A391" s="190">
        <v>16502313</v>
      </c>
      <c r="B391" s="199" t="str">
        <f t="shared" si="279"/>
        <v>16502313</v>
      </c>
      <c r="C391" s="179" t="s">
        <v>1612</v>
      </c>
      <c r="D391" s="180" t="s">
        <v>1724</v>
      </c>
      <c r="E391" s="180"/>
      <c r="F391" s="223">
        <v>43617</v>
      </c>
      <c r="G391" s="180"/>
      <c r="H391" s="182">
        <v>10020343.23</v>
      </c>
      <c r="I391" s="182">
        <v>8790993.5800000001</v>
      </c>
      <c r="J391" s="182">
        <v>7561643.9299999997</v>
      </c>
      <c r="K391" s="182">
        <v>6332294.2599999998</v>
      </c>
      <c r="L391" s="182">
        <v>9766201.4000000004</v>
      </c>
      <c r="M391" s="182">
        <v>9599584.3000000007</v>
      </c>
      <c r="N391" s="182">
        <v>8687905.9900000002</v>
      </c>
      <c r="O391" s="182">
        <v>7387647.9500000002</v>
      </c>
      <c r="P391" s="182">
        <v>6087389.9100000001</v>
      </c>
      <c r="Q391" s="182">
        <v>4787131.87</v>
      </c>
      <c r="R391" s="182">
        <v>3486873.83</v>
      </c>
      <c r="S391" s="182">
        <v>2186615.79</v>
      </c>
      <c r="T391" s="182">
        <v>11136133.23</v>
      </c>
      <c r="U391" s="182"/>
      <c r="V391" s="182">
        <f t="shared" si="284"/>
        <v>7104376.7533333348</v>
      </c>
      <c r="W391" s="206"/>
      <c r="X391" s="219"/>
      <c r="Y391" s="82">
        <f t="shared" si="317"/>
        <v>11136133.23</v>
      </c>
      <c r="Z391" s="325">
        <f t="shared" si="317"/>
        <v>0</v>
      </c>
      <c r="AA391" s="325">
        <f t="shared" si="317"/>
        <v>0</v>
      </c>
      <c r="AB391" s="326">
        <f t="shared" si="285"/>
        <v>0</v>
      </c>
      <c r="AC391" s="312">
        <f t="shared" si="286"/>
        <v>0</v>
      </c>
      <c r="AD391" s="325">
        <f t="shared" si="308"/>
        <v>0</v>
      </c>
      <c r="AE391" s="329">
        <f t="shared" si="297"/>
        <v>0</v>
      </c>
      <c r="AF391" s="326">
        <f t="shared" si="298"/>
        <v>0</v>
      </c>
      <c r="AG391" s="174">
        <f t="shared" si="287"/>
        <v>0</v>
      </c>
      <c r="AH391" s="312">
        <f t="shared" si="288"/>
        <v>0</v>
      </c>
      <c r="AI391" s="324">
        <f t="shared" si="316"/>
        <v>7104376.7533333348</v>
      </c>
      <c r="AJ391" s="325">
        <f t="shared" si="316"/>
        <v>0</v>
      </c>
      <c r="AK391" s="325">
        <f t="shared" si="316"/>
        <v>0</v>
      </c>
      <c r="AL391" s="326">
        <f t="shared" si="289"/>
        <v>0</v>
      </c>
      <c r="AM391" s="312">
        <f t="shared" si="290"/>
        <v>0</v>
      </c>
      <c r="AN391" s="325">
        <f t="shared" si="300"/>
        <v>0</v>
      </c>
      <c r="AO391" s="325">
        <f t="shared" si="301"/>
        <v>0</v>
      </c>
      <c r="AP391" s="325">
        <f t="shared" si="291"/>
        <v>0</v>
      </c>
      <c r="AQ391" s="174">
        <f t="shared" ref="AQ391:AQ395" si="322">SUM(AN391:AP391)</f>
        <v>0</v>
      </c>
      <c r="AR391" s="312">
        <f t="shared" si="293"/>
        <v>0</v>
      </c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N391" s="277"/>
    </row>
    <row r="392" spans="1:66" s="11" customFormat="1" ht="12" customHeight="1">
      <c r="A392" s="190">
        <v>16502323</v>
      </c>
      <c r="B392" s="199" t="str">
        <f t="shared" si="279"/>
        <v>16502323</v>
      </c>
      <c r="C392" s="179" t="s">
        <v>1613</v>
      </c>
      <c r="D392" s="180" t="s">
        <v>1724</v>
      </c>
      <c r="E392" s="180"/>
      <c r="F392" s="223">
        <v>43617</v>
      </c>
      <c r="G392" s="180"/>
      <c r="H392" s="182">
        <v>2123160.17</v>
      </c>
      <c r="I392" s="182">
        <v>2651618.9300000002</v>
      </c>
      <c r="J392" s="182">
        <v>2392943.81</v>
      </c>
      <c r="K392" s="182">
        <v>2134268.69</v>
      </c>
      <c r="L392" s="182">
        <v>1875593.57</v>
      </c>
      <c r="M392" s="182">
        <v>1616918.45</v>
      </c>
      <c r="N392" s="182">
        <v>1358243.38</v>
      </c>
      <c r="O392" s="182">
        <v>1107310.03</v>
      </c>
      <c r="P392" s="182">
        <v>975009.43</v>
      </c>
      <c r="Q392" s="182">
        <v>1124368.6299999999</v>
      </c>
      <c r="R392" s="182">
        <v>937589.85</v>
      </c>
      <c r="S392" s="182">
        <v>763499.04</v>
      </c>
      <c r="T392" s="182">
        <v>2110956.23</v>
      </c>
      <c r="U392" s="182"/>
      <c r="V392" s="182">
        <f t="shared" si="284"/>
        <v>1587868.5008333332</v>
      </c>
      <c r="W392" s="206"/>
      <c r="X392" s="219"/>
      <c r="Y392" s="82">
        <f t="shared" si="317"/>
        <v>2110956.23</v>
      </c>
      <c r="Z392" s="325">
        <f t="shared" si="317"/>
        <v>0</v>
      </c>
      <c r="AA392" s="325">
        <f t="shared" si="317"/>
        <v>0</v>
      </c>
      <c r="AB392" s="326">
        <f t="shared" si="285"/>
        <v>0</v>
      </c>
      <c r="AC392" s="312">
        <f t="shared" si="286"/>
        <v>0</v>
      </c>
      <c r="AD392" s="325">
        <f t="shared" si="308"/>
        <v>0</v>
      </c>
      <c r="AE392" s="329">
        <f t="shared" si="297"/>
        <v>0</v>
      </c>
      <c r="AF392" s="326">
        <f t="shared" si="298"/>
        <v>0</v>
      </c>
      <c r="AG392" s="174">
        <f t="shared" si="287"/>
        <v>0</v>
      </c>
      <c r="AH392" s="312">
        <f t="shared" si="288"/>
        <v>0</v>
      </c>
      <c r="AI392" s="324">
        <f t="shared" si="316"/>
        <v>1587868.5008333332</v>
      </c>
      <c r="AJ392" s="325">
        <f t="shared" si="316"/>
        <v>0</v>
      </c>
      <c r="AK392" s="325">
        <f t="shared" si="316"/>
        <v>0</v>
      </c>
      <c r="AL392" s="326">
        <f t="shared" si="289"/>
        <v>0</v>
      </c>
      <c r="AM392" s="312">
        <f t="shared" si="290"/>
        <v>0</v>
      </c>
      <c r="AN392" s="325">
        <f t="shared" si="300"/>
        <v>0</v>
      </c>
      <c r="AO392" s="325">
        <f t="shared" si="301"/>
        <v>0</v>
      </c>
      <c r="AP392" s="325">
        <f t="shared" si="291"/>
        <v>0</v>
      </c>
      <c r="AQ392" s="174">
        <f t="shared" si="322"/>
        <v>0</v>
      </c>
      <c r="AR392" s="312">
        <f t="shared" si="293"/>
        <v>0</v>
      </c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N392" s="277"/>
    </row>
    <row r="393" spans="1:66" s="11" customFormat="1" ht="12" customHeight="1">
      <c r="A393" s="190">
        <v>16502333</v>
      </c>
      <c r="B393" s="199" t="str">
        <f t="shared" si="279"/>
        <v>16502333</v>
      </c>
      <c r="C393" s="179" t="s">
        <v>1614</v>
      </c>
      <c r="D393" s="180" t="s">
        <v>1724</v>
      </c>
      <c r="E393" s="180"/>
      <c r="F393" s="223">
        <v>43617</v>
      </c>
      <c r="G393" s="180"/>
      <c r="H393" s="182">
        <v>16144903.9</v>
      </c>
      <c r="I393" s="182">
        <v>21935810.309999999</v>
      </c>
      <c r="J393" s="182">
        <v>16230052.060000001</v>
      </c>
      <c r="K393" s="182">
        <v>13710796.380000001</v>
      </c>
      <c r="L393" s="182">
        <v>9345692.7300000004</v>
      </c>
      <c r="M393" s="182">
        <v>10984436.449999999</v>
      </c>
      <c r="N393" s="182">
        <v>11165959.27</v>
      </c>
      <c r="O393" s="182">
        <v>11673831.220000001</v>
      </c>
      <c r="P393" s="182">
        <v>13980644</v>
      </c>
      <c r="Q393" s="182">
        <v>12852356.140000001</v>
      </c>
      <c r="R393" s="182">
        <v>13576188.859999999</v>
      </c>
      <c r="S393" s="182">
        <v>11048385.949999999</v>
      </c>
      <c r="T393" s="182">
        <v>10963780.880000001</v>
      </c>
      <c r="U393" s="182"/>
      <c r="V393" s="182">
        <f t="shared" si="284"/>
        <v>13338207.979999999</v>
      </c>
      <c r="W393" s="206"/>
      <c r="X393" s="219"/>
      <c r="Y393" s="82">
        <f t="shared" si="317"/>
        <v>10963780.880000001</v>
      </c>
      <c r="Z393" s="325">
        <f t="shared" si="317"/>
        <v>0</v>
      </c>
      <c r="AA393" s="325">
        <f t="shared" si="317"/>
        <v>0</v>
      </c>
      <c r="AB393" s="326">
        <f t="shared" si="285"/>
        <v>0</v>
      </c>
      <c r="AC393" s="312">
        <f t="shared" si="286"/>
        <v>0</v>
      </c>
      <c r="AD393" s="325">
        <f t="shared" si="308"/>
        <v>0</v>
      </c>
      <c r="AE393" s="329">
        <f t="shared" si="297"/>
        <v>0</v>
      </c>
      <c r="AF393" s="326">
        <f t="shared" si="298"/>
        <v>0</v>
      </c>
      <c r="AG393" s="174">
        <f t="shared" si="287"/>
        <v>0</v>
      </c>
      <c r="AH393" s="312">
        <f t="shared" si="288"/>
        <v>0</v>
      </c>
      <c r="AI393" s="324">
        <f t="shared" si="316"/>
        <v>13338207.979999999</v>
      </c>
      <c r="AJ393" s="325">
        <f t="shared" si="316"/>
        <v>0</v>
      </c>
      <c r="AK393" s="325">
        <f t="shared" si="316"/>
        <v>0</v>
      </c>
      <c r="AL393" s="326">
        <f t="shared" si="289"/>
        <v>0</v>
      </c>
      <c r="AM393" s="312">
        <f t="shared" si="290"/>
        <v>0</v>
      </c>
      <c r="AN393" s="325">
        <f t="shared" si="300"/>
        <v>0</v>
      </c>
      <c r="AO393" s="325">
        <f t="shared" si="301"/>
        <v>0</v>
      </c>
      <c r="AP393" s="325">
        <f t="shared" si="291"/>
        <v>0</v>
      </c>
      <c r="AQ393" s="174">
        <f t="shared" si="322"/>
        <v>0</v>
      </c>
      <c r="AR393" s="312">
        <f t="shared" si="293"/>
        <v>0</v>
      </c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N393" s="277"/>
    </row>
    <row r="394" spans="1:66" s="11" customFormat="1" ht="12" customHeight="1">
      <c r="A394" s="190">
        <v>16502343</v>
      </c>
      <c r="B394" s="199" t="str">
        <f t="shared" si="279"/>
        <v>16502343</v>
      </c>
      <c r="C394" s="179" t="s">
        <v>1615</v>
      </c>
      <c r="D394" s="180" t="s">
        <v>1724</v>
      </c>
      <c r="E394" s="180"/>
      <c r="F394" s="223">
        <v>43617</v>
      </c>
      <c r="G394" s="180"/>
      <c r="H394" s="182">
        <v>2337686.3199999998</v>
      </c>
      <c r="I394" s="182">
        <v>2481011.92</v>
      </c>
      <c r="J394" s="182">
        <v>4205013.5199999996</v>
      </c>
      <c r="K394" s="182">
        <v>4344419.7300000004</v>
      </c>
      <c r="L394" s="182">
        <v>2616180.94</v>
      </c>
      <c r="M394" s="182">
        <v>2759180.3</v>
      </c>
      <c r="N394" s="182">
        <v>2692797.25</v>
      </c>
      <c r="O394" s="182">
        <v>2471664.2400000002</v>
      </c>
      <c r="P394" s="182">
        <v>2627811.81</v>
      </c>
      <c r="Q394" s="182">
        <v>2606285.6800000002</v>
      </c>
      <c r="R394" s="182">
        <v>2479141.6</v>
      </c>
      <c r="S394" s="182">
        <v>3026596</v>
      </c>
      <c r="T394" s="182">
        <v>2888596.17</v>
      </c>
      <c r="U394" s="182"/>
      <c r="V394" s="182">
        <f t="shared" si="284"/>
        <v>2910270.3529166668</v>
      </c>
      <c r="W394" s="206"/>
      <c r="X394" s="219"/>
      <c r="Y394" s="82">
        <f t="shared" si="317"/>
        <v>2888596.17</v>
      </c>
      <c r="Z394" s="325">
        <f t="shared" si="317"/>
        <v>0</v>
      </c>
      <c r="AA394" s="325">
        <f t="shared" si="317"/>
        <v>0</v>
      </c>
      <c r="AB394" s="326">
        <f t="shared" si="285"/>
        <v>0</v>
      </c>
      <c r="AC394" s="312">
        <f t="shared" si="286"/>
        <v>0</v>
      </c>
      <c r="AD394" s="325">
        <f t="shared" si="308"/>
        <v>0</v>
      </c>
      <c r="AE394" s="329">
        <f t="shared" si="297"/>
        <v>0</v>
      </c>
      <c r="AF394" s="326">
        <f t="shared" si="298"/>
        <v>0</v>
      </c>
      <c r="AG394" s="174">
        <f t="shared" si="287"/>
        <v>0</v>
      </c>
      <c r="AH394" s="312">
        <f t="shared" si="288"/>
        <v>0</v>
      </c>
      <c r="AI394" s="324">
        <f t="shared" si="316"/>
        <v>2910270.3529166668</v>
      </c>
      <c r="AJ394" s="325">
        <f t="shared" si="316"/>
        <v>0</v>
      </c>
      <c r="AK394" s="325">
        <f t="shared" si="316"/>
        <v>0</v>
      </c>
      <c r="AL394" s="326">
        <f t="shared" si="289"/>
        <v>0</v>
      </c>
      <c r="AM394" s="312">
        <f t="shared" si="290"/>
        <v>0</v>
      </c>
      <c r="AN394" s="325">
        <f t="shared" si="300"/>
        <v>0</v>
      </c>
      <c r="AO394" s="325">
        <f t="shared" si="301"/>
        <v>0</v>
      </c>
      <c r="AP394" s="325">
        <f t="shared" si="291"/>
        <v>0</v>
      </c>
      <c r="AQ394" s="174">
        <f t="shared" si="322"/>
        <v>0</v>
      </c>
      <c r="AR394" s="312">
        <f t="shared" si="293"/>
        <v>0</v>
      </c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N394" s="277"/>
    </row>
    <row r="395" spans="1:66" s="11" customFormat="1" ht="12" customHeight="1">
      <c r="A395" s="190">
        <v>16502353</v>
      </c>
      <c r="B395" s="199" t="str">
        <f t="shared" si="279"/>
        <v>16502353</v>
      </c>
      <c r="C395" s="179" t="s">
        <v>1616</v>
      </c>
      <c r="D395" s="180" t="s">
        <v>1724</v>
      </c>
      <c r="E395" s="180"/>
      <c r="F395" s="223">
        <v>43617</v>
      </c>
      <c r="G395" s="180"/>
      <c r="H395" s="182">
        <v>804740</v>
      </c>
      <c r="I395" s="182">
        <v>737678.33</v>
      </c>
      <c r="J395" s="182">
        <v>670616.66</v>
      </c>
      <c r="K395" s="182">
        <v>603554.99</v>
      </c>
      <c r="L395" s="182">
        <v>536493.31999999995</v>
      </c>
      <c r="M395" s="182">
        <v>469431.65</v>
      </c>
      <c r="N395" s="182">
        <v>402369.98</v>
      </c>
      <c r="O395" s="182">
        <v>335308.31</v>
      </c>
      <c r="P395" s="182">
        <v>268246.64</v>
      </c>
      <c r="Q395" s="182">
        <v>201184.97</v>
      </c>
      <c r="R395" s="182">
        <v>134123.29999999999</v>
      </c>
      <c r="S395" s="182">
        <v>67061.63</v>
      </c>
      <c r="T395" s="182">
        <v>849787.96</v>
      </c>
      <c r="U395" s="182"/>
      <c r="V395" s="182">
        <f t="shared" si="284"/>
        <v>437777.8133333333</v>
      </c>
      <c r="W395" s="206"/>
      <c r="X395" s="219"/>
      <c r="Y395" s="82">
        <f t="shared" si="317"/>
        <v>849787.96</v>
      </c>
      <c r="Z395" s="325">
        <f t="shared" si="317"/>
        <v>0</v>
      </c>
      <c r="AA395" s="325">
        <f t="shared" si="317"/>
        <v>0</v>
      </c>
      <c r="AB395" s="326">
        <f t="shared" si="285"/>
        <v>0</v>
      </c>
      <c r="AC395" s="312">
        <f t="shared" si="286"/>
        <v>0</v>
      </c>
      <c r="AD395" s="325">
        <f t="shared" si="308"/>
        <v>0</v>
      </c>
      <c r="AE395" s="329">
        <f t="shared" si="297"/>
        <v>0</v>
      </c>
      <c r="AF395" s="326">
        <f t="shared" si="298"/>
        <v>0</v>
      </c>
      <c r="AG395" s="174">
        <f t="shared" si="287"/>
        <v>0</v>
      </c>
      <c r="AH395" s="312">
        <f t="shared" si="288"/>
        <v>0</v>
      </c>
      <c r="AI395" s="324">
        <f t="shared" si="316"/>
        <v>437777.8133333333</v>
      </c>
      <c r="AJ395" s="325">
        <f t="shared" si="316"/>
        <v>0</v>
      </c>
      <c r="AK395" s="325">
        <f t="shared" si="316"/>
        <v>0</v>
      </c>
      <c r="AL395" s="326">
        <f t="shared" si="289"/>
        <v>0</v>
      </c>
      <c r="AM395" s="312">
        <f t="shared" si="290"/>
        <v>0</v>
      </c>
      <c r="AN395" s="325">
        <f t="shared" si="300"/>
        <v>0</v>
      </c>
      <c r="AO395" s="325">
        <f t="shared" si="301"/>
        <v>0</v>
      </c>
      <c r="AP395" s="325">
        <f t="shared" si="291"/>
        <v>0</v>
      </c>
      <c r="AQ395" s="174">
        <f t="shared" si="322"/>
        <v>0</v>
      </c>
      <c r="AR395" s="312">
        <f t="shared" si="293"/>
        <v>0</v>
      </c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N395" s="277"/>
    </row>
    <row r="396" spans="1:66" s="11" customFormat="1" ht="12" customHeight="1">
      <c r="A396" s="190">
        <v>16502363</v>
      </c>
      <c r="B396" s="199" t="str">
        <f t="shared" si="279"/>
        <v>16502363</v>
      </c>
      <c r="C396" s="179" t="s">
        <v>1597</v>
      </c>
      <c r="D396" s="180" t="s">
        <v>1724</v>
      </c>
      <c r="E396" s="180"/>
      <c r="F396" s="223">
        <v>43586</v>
      </c>
      <c r="G396" s="180"/>
      <c r="H396" s="182">
        <v>123967.45</v>
      </c>
      <c r="I396" s="182">
        <v>111377.53</v>
      </c>
      <c r="J396" s="182">
        <v>98787.61</v>
      </c>
      <c r="K396" s="182">
        <v>86197.69</v>
      </c>
      <c r="L396" s="182">
        <v>629947.93999999994</v>
      </c>
      <c r="M396" s="182">
        <v>506089.98</v>
      </c>
      <c r="N396" s="182">
        <v>382232.02</v>
      </c>
      <c r="O396" s="182">
        <v>258374.06</v>
      </c>
      <c r="P396" s="182">
        <v>134516.1</v>
      </c>
      <c r="Q396" s="182">
        <v>164014.39000000001</v>
      </c>
      <c r="R396" s="182">
        <v>151217.45000000001</v>
      </c>
      <c r="S396" s="182">
        <v>138420.51</v>
      </c>
      <c r="T396" s="182">
        <v>125623.57</v>
      </c>
      <c r="U396" s="182"/>
      <c r="V396" s="182">
        <f t="shared" si="284"/>
        <v>232164.23250000001</v>
      </c>
      <c r="W396" s="206"/>
      <c r="X396" s="219"/>
      <c r="Y396" s="82">
        <f t="shared" si="317"/>
        <v>125623.57</v>
      </c>
      <c r="Z396" s="325">
        <f t="shared" si="317"/>
        <v>0</v>
      </c>
      <c r="AA396" s="325">
        <f t="shared" si="317"/>
        <v>0</v>
      </c>
      <c r="AB396" s="326">
        <f t="shared" si="285"/>
        <v>0</v>
      </c>
      <c r="AC396" s="312">
        <f t="shared" si="286"/>
        <v>0</v>
      </c>
      <c r="AD396" s="325">
        <f t="shared" si="308"/>
        <v>0</v>
      </c>
      <c r="AE396" s="329">
        <f t="shared" si="297"/>
        <v>0</v>
      </c>
      <c r="AF396" s="326">
        <f t="shared" si="298"/>
        <v>0</v>
      </c>
      <c r="AG396" s="174">
        <f t="shared" si="287"/>
        <v>0</v>
      </c>
      <c r="AH396" s="312">
        <f t="shared" si="288"/>
        <v>0</v>
      </c>
      <c r="AI396" s="324">
        <f t="shared" si="316"/>
        <v>232164.23250000001</v>
      </c>
      <c r="AJ396" s="325">
        <f t="shared" si="316"/>
        <v>0</v>
      </c>
      <c r="AK396" s="325">
        <f t="shared" si="316"/>
        <v>0</v>
      </c>
      <c r="AL396" s="326">
        <f t="shared" si="289"/>
        <v>0</v>
      </c>
      <c r="AM396" s="312">
        <f t="shared" si="290"/>
        <v>0</v>
      </c>
      <c r="AN396" s="325">
        <f t="shared" si="300"/>
        <v>0</v>
      </c>
      <c r="AO396" s="325">
        <f t="shared" si="301"/>
        <v>0</v>
      </c>
      <c r="AP396" s="325">
        <f t="shared" si="291"/>
        <v>0</v>
      </c>
      <c r="AQ396" s="174">
        <f t="shared" ref="AQ396" si="323">SUM(AN396:AP396)</f>
        <v>0</v>
      </c>
      <c r="AR396" s="312">
        <f t="shared" si="293"/>
        <v>0</v>
      </c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N396" s="277"/>
    </row>
    <row r="397" spans="1:66" s="11" customFormat="1" ht="12" customHeight="1">
      <c r="A397" s="120">
        <v>16502381</v>
      </c>
      <c r="B397" s="145" t="str">
        <f t="shared" si="279"/>
        <v>16502381</v>
      </c>
      <c r="C397" s="62" t="s">
        <v>1172</v>
      </c>
      <c r="D397" s="78" t="s">
        <v>1724</v>
      </c>
      <c r="E397" s="78"/>
      <c r="F397" s="62"/>
      <c r="G397" s="78"/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63"/>
      <c r="V397" s="63">
        <f t="shared" si="284"/>
        <v>0</v>
      </c>
      <c r="W397" s="69"/>
      <c r="X397" s="68"/>
      <c r="Y397" s="82">
        <f t="shared" si="317"/>
        <v>0</v>
      </c>
      <c r="Z397" s="325">
        <f t="shared" si="317"/>
        <v>0</v>
      </c>
      <c r="AA397" s="325">
        <f t="shared" si="317"/>
        <v>0</v>
      </c>
      <c r="AB397" s="326">
        <f t="shared" si="285"/>
        <v>0</v>
      </c>
      <c r="AC397" s="312">
        <f t="shared" si="286"/>
        <v>0</v>
      </c>
      <c r="AD397" s="325">
        <f t="shared" si="308"/>
        <v>0</v>
      </c>
      <c r="AE397" s="329">
        <f t="shared" si="297"/>
        <v>0</v>
      </c>
      <c r="AF397" s="326">
        <f t="shared" si="298"/>
        <v>0</v>
      </c>
      <c r="AG397" s="174">
        <f t="shared" si="287"/>
        <v>0</v>
      </c>
      <c r="AH397" s="312">
        <f t="shared" si="288"/>
        <v>0</v>
      </c>
      <c r="AI397" s="324">
        <f t="shared" si="316"/>
        <v>0</v>
      </c>
      <c r="AJ397" s="325">
        <f t="shared" si="316"/>
        <v>0</v>
      </c>
      <c r="AK397" s="325">
        <f t="shared" si="316"/>
        <v>0</v>
      </c>
      <c r="AL397" s="326">
        <f t="shared" si="289"/>
        <v>0</v>
      </c>
      <c r="AM397" s="312">
        <f t="shared" si="290"/>
        <v>0</v>
      </c>
      <c r="AN397" s="325">
        <f t="shared" si="300"/>
        <v>0</v>
      </c>
      <c r="AO397" s="325">
        <f t="shared" si="301"/>
        <v>0</v>
      </c>
      <c r="AP397" s="325">
        <f t="shared" si="291"/>
        <v>0</v>
      </c>
      <c r="AQ397" s="174">
        <f t="shared" si="280"/>
        <v>0</v>
      </c>
      <c r="AR397" s="312">
        <f t="shared" si="293"/>
        <v>0</v>
      </c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N397" s="277"/>
    </row>
    <row r="398" spans="1:66" s="11" customFormat="1" ht="12" customHeight="1">
      <c r="A398" s="114">
        <v>16502382</v>
      </c>
      <c r="B398" s="74" t="str">
        <f t="shared" si="279"/>
        <v>16502382</v>
      </c>
      <c r="C398" s="74" t="s">
        <v>1156</v>
      </c>
      <c r="D398" s="78" t="s">
        <v>184</v>
      </c>
      <c r="E398" s="78"/>
      <c r="F398" s="74"/>
      <c r="G398" s="78"/>
      <c r="H398" s="63">
        <v>500071.74</v>
      </c>
      <c r="I398" s="63">
        <v>402467.89</v>
      </c>
      <c r="J398" s="63">
        <v>309364.03999999998</v>
      </c>
      <c r="K398" s="63">
        <v>257060.25</v>
      </c>
      <c r="L398" s="63">
        <v>231123.07</v>
      </c>
      <c r="M398" s="63">
        <v>205185.89</v>
      </c>
      <c r="N398" s="63">
        <v>179248.71</v>
      </c>
      <c r="O398" s="63">
        <v>153311.53</v>
      </c>
      <c r="P398" s="63">
        <v>127374.35</v>
      </c>
      <c r="Q398" s="63">
        <v>101437.17</v>
      </c>
      <c r="R398" s="63">
        <v>75500</v>
      </c>
      <c r="S398" s="63">
        <v>60400</v>
      </c>
      <c r="T398" s="63">
        <v>45300</v>
      </c>
      <c r="U398" s="63"/>
      <c r="V398" s="63">
        <f t="shared" si="284"/>
        <v>197929.89750000005</v>
      </c>
      <c r="W398" s="102"/>
      <c r="X398" s="71"/>
      <c r="Y398" s="82">
        <f t="shared" si="317"/>
        <v>0</v>
      </c>
      <c r="Z398" s="325">
        <f t="shared" si="317"/>
        <v>0</v>
      </c>
      <c r="AA398" s="325">
        <f t="shared" si="317"/>
        <v>0</v>
      </c>
      <c r="AB398" s="326">
        <f t="shared" si="285"/>
        <v>45300</v>
      </c>
      <c r="AC398" s="312">
        <f t="shared" si="286"/>
        <v>0</v>
      </c>
      <c r="AD398" s="325">
        <f t="shared" si="308"/>
        <v>0</v>
      </c>
      <c r="AE398" s="329">
        <f t="shared" si="297"/>
        <v>0</v>
      </c>
      <c r="AF398" s="326">
        <f t="shared" si="298"/>
        <v>45300</v>
      </c>
      <c r="AG398" s="174">
        <f t="shared" si="287"/>
        <v>45300</v>
      </c>
      <c r="AH398" s="312">
        <f t="shared" si="288"/>
        <v>0</v>
      </c>
      <c r="AI398" s="324"/>
      <c r="AJ398" s="325"/>
      <c r="AK398" s="325"/>
      <c r="AL398" s="326">
        <f t="shared" si="289"/>
        <v>197929.89750000005</v>
      </c>
      <c r="AM398" s="312">
        <f t="shared" si="290"/>
        <v>0</v>
      </c>
      <c r="AN398" s="325">
        <f t="shared" si="300"/>
        <v>0</v>
      </c>
      <c r="AO398" s="325">
        <f t="shared" si="301"/>
        <v>0</v>
      </c>
      <c r="AP398" s="325">
        <f t="shared" si="291"/>
        <v>197929.89750000005</v>
      </c>
      <c r="AQ398" s="174">
        <f t="shared" si="280"/>
        <v>197929.89750000005</v>
      </c>
      <c r="AR398" s="312">
        <f t="shared" si="293"/>
        <v>0</v>
      </c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N398" s="277"/>
    </row>
    <row r="399" spans="1:66" s="11" customFormat="1" ht="12" customHeight="1">
      <c r="A399" s="120">
        <v>16502391</v>
      </c>
      <c r="B399" s="145" t="str">
        <f t="shared" si="279"/>
        <v>16502391</v>
      </c>
      <c r="C399" s="62" t="s">
        <v>1173</v>
      </c>
      <c r="D399" s="78" t="s">
        <v>1724</v>
      </c>
      <c r="E399" s="78"/>
      <c r="F399" s="62"/>
      <c r="G399" s="78"/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63"/>
      <c r="V399" s="63">
        <f t="shared" si="284"/>
        <v>0</v>
      </c>
      <c r="W399" s="69"/>
      <c r="X399" s="68"/>
      <c r="Y399" s="82">
        <f t="shared" si="317"/>
        <v>0</v>
      </c>
      <c r="Z399" s="325">
        <f t="shared" si="317"/>
        <v>0</v>
      </c>
      <c r="AA399" s="325">
        <f t="shared" si="317"/>
        <v>0</v>
      </c>
      <c r="AB399" s="326">
        <f t="shared" si="285"/>
        <v>0</v>
      </c>
      <c r="AC399" s="312">
        <f t="shared" si="286"/>
        <v>0</v>
      </c>
      <c r="AD399" s="325">
        <f t="shared" si="308"/>
        <v>0</v>
      </c>
      <c r="AE399" s="329">
        <f t="shared" si="297"/>
        <v>0</v>
      </c>
      <c r="AF399" s="326">
        <f t="shared" si="298"/>
        <v>0</v>
      </c>
      <c r="AG399" s="174">
        <f t="shared" si="287"/>
        <v>0</v>
      </c>
      <c r="AH399" s="312">
        <f t="shared" si="288"/>
        <v>0</v>
      </c>
      <c r="AI399" s="324">
        <f t="shared" ref="AI399:AK418" si="324">IF($D399=AI$5,$V399,0)</f>
        <v>0</v>
      </c>
      <c r="AJ399" s="325">
        <f t="shared" si="324"/>
        <v>0</v>
      </c>
      <c r="AK399" s="325">
        <f t="shared" si="324"/>
        <v>0</v>
      </c>
      <c r="AL399" s="326">
        <f t="shared" si="289"/>
        <v>0</v>
      </c>
      <c r="AM399" s="312">
        <f t="shared" si="290"/>
        <v>0</v>
      </c>
      <c r="AN399" s="325">
        <f t="shared" si="300"/>
        <v>0</v>
      </c>
      <c r="AO399" s="325">
        <f t="shared" si="301"/>
        <v>0</v>
      </c>
      <c r="AP399" s="325">
        <f t="shared" si="291"/>
        <v>0</v>
      </c>
      <c r="AQ399" s="174">
        <f t="shared" si="280"/>
        <v>0</v>
      </c>
      <c r="AR399" s="312">
        <f t="shared" si="293"/>
        <v>0</v>
      </c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N399" s="277"/>
    </row>
    <row r="400" spans="1:66" s="11" customFormat="1" ht="12" customHeight="1">
      <c r="A400" s="114">
        <v>16502393</v>
      </c>
      <c r="B400" s="74" t="str">
        <f t="shared" si="279"/>
        <v>16502393</v>
      </c>
      <c r="C400" s="74" t="s">
        <v>1160</v>
      </c>
      <c r="D400" s="78" t="s">
        <v>1724</v>
      </c>
      <c r="E400" s="78"/>
      <c r="F400" s="74"/>
      <c r="G400" s="78"/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63"/>
      <c r="V400" s="63">
        <f t="shared" si="284"/>
        <v>0</v>
      </c>
      <c r="W400" s="69"/>
      <c r="X400" s="68"/>
      <c r="Y400" s="82">
        <f t="shared" si="317"/>
        <v>0</v>
      </c>
      <c r="Z400" s="325">
        <f t="shared" si="317"/>
        <v>0</v>
      </c>
      <c r="AA400" s="325">
        <f t="shared" si="317"/>
        <v>0</v>
      </c>
      <c r="AB400" s="326">
        <f t="shared" si="285"/>
        <v>0</v>
      </c>
      <c r="AC400" s="312">
        <f t="shared" si="286"/>
        <v>0</v>
      </c>
      <c r="AD400" s="325">
        <f t="shared" si="308"/>
        <v>0</v>
      </c>
      <c r="AE400" s="329">
        <f t="shared" si="297"/>
        <v>0</v>
      </c>
      <c r="AF400" s="326">
        <f t="shared" si="298"/>
        <v>0</v>
      </c>
      <c r="AG400" s="174">
        <f t="shared" si="287"/>
        <v>0</v>
      </c>
      <c r="AH400" s="312">
        <f t="shared" si="288"/>
        <v>0</v>
      </c>
      <c r="AI400" s="324">
        <f t="shared" si="324"/>
        <v>0</v>
      </c>
      <c r="AJ400" s="325">
        <f t="shared" si="324"/>
        <v>0</v>
      </c>
      <c r="AK400" s="325">
        <f t="shared" si="324"/>
        <v>0</v>
      </c>
      <c r="AL400" s="326">
        <f t="shared" si="289"/>
        <v>0</v>
      </c>
      <c r="AM400" s="312">
        <f t="shared" si="290"/>
        <v>0</v>
      </c>
      <c r="AN400" s="325">
        <f t="shared" si="300"/>
        <v>0</v>
      </c>
      <c r="AO400" s="325">
        <f t="shared" si="301"/>
        <v>0</v>
      </c>
      <c r="AP400" s="325">
        <f t="shared" si="291"/>
        <v>0</v>
      </c>
      <c r="AQ400" s="174">
        <f t="shared" si="280"/>
        <v>0</v>
      </c>
      <c r="AR400" s="312">
        <f t="shared" si="293"/>
        <v>0</v>
      </c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N400" s="277"/>
    </row>
    <row r="401" spans="1:66" s="11" customFormat="1" ht="12" customHeight="1">
      <c r="A401" s="120">
        <v>16502401</v>
      </c>
      <c r="B401" s="145" t="str">
        <f t="shared" si="279"/>
        <v>16502401</v>
      </c>
      <c r="C401" s="62" t="s">
        <v>1174</v>
      </c>
      <c r="D401" s="78" t="s">
        <v>1724</v>
      </c>
      <c r="E401" s="78"/>
      <c r="F401" s="62"/>
      <c r="G401" s="78"/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63"/>
      <c r="V401" s="63">
        <f t="shared" si="284"/>
        <v>0</v>
      </c>
      <c r="W401" s="69"/>
      <c r="X401" s="68"/>
      <c r="Y401" s="82">
        <f t="shared" si="317"/>
        <v>0</v>
      </c>
      <c r="Z401" s="325">
        <f t="shared" si="317"/>
        <v>0</v>
      </c>
      <c r="AA401" s="325">
        <f t="shared" si="317"/>
        <v>0</v>
      </c>
      <c r="AB401" s="326">
        <f t="shared" si="285"/>
        <v>0</v>
      </c>
      <c r="AC401" s="312">
        <f t="shared" si="286"/>
        <v>0</v>
      </c>
      <c r="AD401" s="325">
        <f t="shared" si="308"/>
        <v>0</v>
      </c>
      <c r="AE401" s="329">
        <f t="shared" si="297"/>
        <v>0</v>
      </c>
      <c r="AF401" s="326">
        <f t="shared" si="298"/>
        <v>0</v>
      </c>
      <c r="AG401" s="174">
        <f t="shared" si="287"/>
        <v>0</v>
      </c>
      <c r="AH401" s="312">
        <f t="shared" si="288"/>
        <v>0</v>
      </c>
      <c r="AI401" s="324">
        <f t="shared" si="324"/>
        <v>0</v>
      </c>
      <c r="AJ401" s="325">
        <f t="shared" si="324"/>
        <v>0</v>
      </c>
      <c r="AK401" s="325">
        <f t="shared" si="324"/>
        <v>0</v>
      </c>
      <c r="AL401" s="326">
        <f t="shared" si="289"/>
        <v>0</v>
      </c>
      <c r="AM401" s="312">
        <f t="shared" si="290"/>
        <v>0</v>
      </c>
      <c r="AN401" s="325">
        <f t="shared" si="300"/>
        <v>0</v>
      </c>
      <c r="AO401" s="325">
        <f t="shared" si="301"/>
        <v>0</v>
      </c>
      <c r="AP401" s="325">
        <f t="shared" si="291"/>
        <v>0</v>
      </c>
      <c r="AQ401" s="174">
        <f t="shared" si="280"/>
        <v>0</v>
      </c>
      <c r="AR401" s="312">
        <f t="shared" si="293"/>
        <v>0</v>
      </c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N401" s="277"/>
    </row>
    <row r="402" spans="1:66" s="11" customFormat="1" ht="12" customHeight="1">
      <c r="A402" s="114">
        <v>16502403</v>
      </c>
      <c r="B402" s="74" t="str">
        <f t="shared" si="279"/>
        <v>16502403</v>
      </c>
      <c r="C402" s="74" t="s">
        <v>1055</v>
      </c>
      <c r="D402" s="78" t="s">
        <v>1724</v>
      </c>
      <c r="E402" s="78"/>
      <c r="F402" s="74"/>
      <c r="G402" s="78"/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63"/>
      <c r="V402" s="63">
        <f t="shared" si="284"/>
        <v>0</v>
      </c>
      <c r="W402" s="69"/>
      <c r="X402" s="68"/>
      <c r="Y402" s="82">
        <f t="shared" ref="Y402:AA421" si="325">IF($D402=Y$5,$T402,0)</f>
        <v>0</v>
      </c>
      <c r="Z402" s="325">
        <f t="shared" si="325"/>
        <v>0</v>
      </c>
      <c r="AA402" s="325">
        <f t="shared" si="325"/>
        <v>0</v>
      </c>
      <c r="AB402" s="326">
        <f t="shared" si="285"/>
        <v>0</v>
      </c>
      <c r="AC402" s="312">
        <f t="shared" si="286"/>
        <v>0</v>
      </c>
      <c r="AD402" s="325">
        <f t="shared" si="308"/>
        <v>0</v>
      </c>
      <c r="AE402" s="329">
        <f t="shared" si="297"/>
        <v>0</v>
      </c>
      <c r="AF402" s="326">
        <f t="shared" si="298"/>
        <v>0</v>
      </c>
      <c r="AG402" s="174">
        <f t="shared" si="287"/>
        <v>0</v>
      </c>
      <c r="AH402" s="312">
        <f t="shared" si="288"/>
        <v>0</v>
      </c>
      <c r="AI402" s="324">
        <f t="shared" si="324"/>
        <v>0</v>
      </c>
      <c r="AJ402" s="325">
        <f t="shared" si="324"/>
        <v>0</v>
      </c>
      <c r="AK402" s="325">
        <f t="shared" si="324"/>
        <v>0</v>
      </c>
      <c r="AL402" s="326">
        <f t="shared" si="289"/>
        <v>0</v>
      </c>
      <c r="AM402" s="312">
        <f t="shared" si="290"/>
        <v>0</v>
      </c>
      <c r="AN402" s="325">
        <f t="shared" si="300"/>
        <v>0</v>
      </c>
      <c r="AO402" s="325">
        <f t="shared" si="301"/>
        <v>0</v>
      </c>
      <c r="AP402" s="325">
        <f t="shared" si="291"/>
        <v>0</v>
      </c>
      <c r="AQ402" s="174">
        <f t="shared" si="280"/>
        <v>0</v>
      </c>
      <c r="AR402" s="312">
        <f t="shared" si="293"/>
        <v>0</v>
      </c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N402" s="277"/>
    </row>
    <row r="403" spans="1:66" s="11" customFormat="1" ht="12" customHeight="1">
      <c r="A403" s="114">
        <v>16502413</v>
      </c>
      <c r="B403" s="74" t="str">
        <f t="shared" ref="B403:B498" si="326">TEXT(A403,"##")</f>
        <v>16502413</v>
      </c>
      <c r="C403" s="74" t="s">
        <v>1162</v>
      </c>
      <c r="D403" s="78" t="s">
        <v>1724</v>
      </c>
      <c r="E403" s="78"/>
      <c r="F403" s="74"/>
      <c r="G403" s="78"/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63"/>
      <c r="V403" s="63">
        <f t="shared" si="284"/>
        <v>0</v>
      </c>
      <c r="W403" s="69"/>
      <c r="X403" s="68"/>
      <c r="Y403" s="82">
        <f t="shared" si="325"/>
        <v>0</v>
      </c>
      <c r="Z403" s="325">
        <f t="shared" si="325"/>
        <v>0</v>
      </c>
      <c r="AA403" s="325">
        <f t="shared" si="325"/>
        <v>0</v>
      </c>
      <c r="AB403" s="326">
        <f t="shared" si="285"/>
        <v>0</v>
      </c>
      <c r="AC403" s="312">
        <f t="shared" si="286"/>
        <v>0</v>
      </c>
      <c r="AD403" s="325">
        <f t="shared" si="308"/>
        <v>0</v>
      </c>
      <c r="AE403" s="329">
        <f t="shared" si="297"/>
        <v>0</v>
      </c>
      <c r="AF403" s="326">
        <f t="shared" si="298"/>
        <v>0</v>
      </c>
      <c r="AG403" s="174">
        <f t="shared" si="287"/>
        <v>0</v>
      </c>
      <c r="AH403" s="312">
        <f t="shared" si="288"/>
        <v>0</v>
      </c>
      <c r="AI403" s="324">
        <f t="shared" si="324"/>
        <v>0</v>
      </c>
      <c r="AJ403" s="325">
        <f t="shared" si="324"/>
        <v>0</v>
      </c>
      <c r="AK403" s="325">
        <f t="shared" si="324"/>
        <v>0</v>
      </c>
      <c r="AL403" s="326">
        <f t="shared" si="289"/>
        <v>0</v>
      </c>
      <c r="AM403" s="312">
        <f t="shared" si="290"/>
        <v>0</v>
      </c>
      <c r="AN403" s="325">
        <f t="shared" si="300"/>
        <v>0</v>
      </c>
      <c r="AO403" s="325">
        <f t="shared" si="301"/>
        <v>0</v>
      </c>
      <c r="AP403" s="325">
        <f t="shared" si="291"/>
        <v>0</v>
      </c>
      <c r="AQ403" s="174">
        <f t="shared" si="280"/>
        <v>0</v>
      </c>
      <c r="AR403" s="312">
        <f t="shared" si="293"/>
        <v>0</v>
      </c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N403" s="277"/>
    </row>
    <row r="404" spans="1:66" s="11" customFormat="1" ht="12" customHeight="1">
      <c r="A404" s="114">
        <v>16502423</v>
      </c>
      <c r="B404" s="74" t="str">
        <f t="shared" si="326"/>
        <v>16502423</v>
      </c>
      <c r="C404" s="74" t="s">
        <v>1164</v>
      </c>
      <c r="D404" s="78" t="s">
        <v>1724</v>
      </c>
      <c r="E404" s="78"/>
      <c r="F404" s="74"/>
      <c r="G404" s="78"/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63"/>
      <c r="V404" s="63">
        <f t="shared" si="284"/>
        <v>0</v>
      </c>
      <c r="W404" s="69"/>
      <c r="X404" s="68"/>
      <c r="Y404" s="82">
        <f t="shared" si="325"/>
        <v>0</v>
      </c>
      <c r="Z404" s="325">
        <f t="shared" si="325"/>
        <v>0</v>
      </c>
      <c r="AA404" s="325">
        <f t="shared" si="325"/>
        <v>0</v>
      </c>
      <c r="AB404" s="326">
        <f t="shared" si="285"/>
        <v>0</v>
      </c>
      <c r="AC404" s="312">
        <f t="shared" si="286"/>
        <v>0</v>
      </c>
      <c r="AD404" s="325">
        <f t="shared" si="308"/>
        <v>0</v>
      </c>
      <c r="AE404" s="329">
        <f t="shared" si="297"/>
        <v>0</v>
      </c>
      <c r="AF404" s="326">
        <f t="shared" si="298"/>
        <v>0</v>
      </c>
      <c r="AG404" s="174">
        <f t="shared" si="287"/>
        <v>0</v>
      </c>
      <c r="AH404" s="312">
        <f t="shared" si="288"/>
        <v>0</v>
      </c>
      <c r="AI404" s="324">
        <f t="shared" si="324"/>
        <v>0</v>
      </c>
      <c r="AJ404" s="325">
        <f t="shared" si="324"/>
        <v>0</v>
      </c>
      <c r="AK404" s="325">
        <f t="shared" si="324"/>
        <v>0</v>
      </c>
      <c r="AL404" s="326">
        <f t="shared" si="289"/>
        <v>0</v>
      </c>
      <c r="AM404" s="312">
        <f t="shared" si="290"/>
        <v>0</v>
      </c>
      <c r="AN404" s="325">
        <f t="shared" si="300"/>
        <v>0</v>
      </c>
      <c r="AO404" s="325">
        <f t="shared" si="301"/>
        <v>0</v>
      </c>
      <c r="AP404" s="325">
        <f t="shared" si="291"/>
        <v>0</v>
      </c>
      <c r="AQ404" s="174">
        <f t="shared" si="280"/>
        <v>0</v>
      </c>
      <c r="AR404" s="312">
        <f t="shared" si="293"/>
        <v>0</v>
      </c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N404" s="277"/>
    </row>
    <row r="405" spans="1:66" s="11" customFormat="1" ht="12" customHeight="1">
      <c r="A405" s="114">
        <v>16502433</v>
      </c>
      <c r="B405" s="74" t="str">
        <f t="shared" si="326"/>
        <v>16502433</v>
      </c>
      <c r="C405" s="78" t="s">
        <v>1188</v>
      </c>
      <c r="D405" s="78" t="s">
        <v>1724</v>
      </c>
      <c r="E405" s="78"/>
      <c r="F405" s="78"/>
      <c r="G405" s="78"/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63"/>
      <c r="V405" s="63">
        <f t="shared" si="284"/>
        <v>0</v>
      </c>
      <c r="W405" s="69"/>
      <c r="X405" s="68"/>
      <c r="Y405" s="82">
        <f t="shared" si="325"/>
        <v>0</v>
      </c>
      <c r="Z405" s="325">
        <f t="shared" si="325"/>
        <v>0</v>
      </c>
      <c r="AA405" s="325">
        <f t="shared" si="325"/>
        <v>0</v>
      </c>
      <c r="AB405" s="326">
        <f t="shared" si="285"/>
        <v>0</v>
      </c>
      <c r="AC405" s="312">
        <f t="shared" si="286"/>
        <v>0</v>
      </c>
      <c r="AD405" s="325">
        <f t="shared" si="308"/>
        <v>0</v>
      </c>
      <c r="AE405" s="329">
        <f t="shared" si="297"/>
        <v>0</v>
      </c>
      <c r="AF405" s="326">
        <f t="shared" si="298"/>
        <v>0</v>
      </c>
      <c r="AG405" s="174">
        <f t="shared" si="287"/>
        <v>0</v>
      </c>
      <c r="AH405" s="312">
        <f t="shared" si="288"/>
        <v>0</v>
      </c>
      <c r="AI405" s="324">
        <f t="shared" si="324"/>
        <v>0</v>
      </c>
      <c r="AJ405" s="325">
        <f t="shared" si="324"/>
        <v>0</v>
      </c>
      <c r="AK405" s="325">
        <f t="shared" si="324"/>
        <v>0</v>
      </c>
      <c r="AL405" s="326">
        <f t="shared" si="289"/>
        <v>0</v>
      </c>
      <c r="AM405" s="312">
        <f t="shared" si="290"/>
        <v>0</v>
      </c>
      <c r="AN405" s="325">
        <f t="shared" si="300"/>
        <v>0</v>
      </c>
      <c r="AO405" s="325">
        <f t="shared" si="301"/>
        <v>0</v>
      </c>
      <c r="AP405" s="325">
        <f t="shared" si="291"/>
        <v>0</v>
      </c>
      <c r="AQ405" s="174">
        <f t="shared" si="280"/>
        <v>0</v>
      </c>
      <c r="AR405" s="312">
        <f t="shared" si="293"/>
        <v>0</v>
      </c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N405" s="277"/>
    </row>
    <row r="406" spans="1:66" s="11" customFormat="1" ht="12" customHeight="1">
      <c r="A406" s="114">
        <v>16502453</v>
      </c>
      <c r="B406" s="74" t="str">
        <f t="shared" si="326"/>
        <v>16502453</v>
      </c>
      <c r="C406" s="78" t="s">
        <v>1221</v>
      </c>
      <c r="D406" s="78" t="s">
        <v>1724</v>
      </c>
      <c r="E406" s="78"/>
      <c r="F406" s="78"/>
      <c r="G406" s="78"/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63"/>
      <c r="V406" s="63">
        <f t="shared" si="284"/>
        <v>0</v>
      </c>
      <c r="W406" s="69"/>
      <c r="X406" s="68"/>
      <c r="Y406" s="82">
        <f t="shared" si="325"/>
        <v>0</v>
      </c>
      <c r="Z406" s="325">
        <f t="shared" si="325"/>
        <v>0</v>
      </c>
      <c r="AA406" s="325">
        <f t="shared" si="325"/>
        <v>0</v>
      </c>
      <c r="AB406" s="326">
        <f t="shared" si="285"/>
        <v>0</v>
      </c>
      <c r="AC406" s="312">
        <f t="shared" si="286"/>
        <v>0</v>
      </c>
      <c r="AD406" s="325">
        <f t="shared" si="308"/>
        <v>0</v>
      </c>
      <c r="AE406" s="329">
        <f t="shared" si="297"/>
        <v>0</v>
      </c>
      <c r="AF406" s="326">
        <f t="shared" si="298"/>
        <v>0</v>
      </c>
      <c r="AG406" s="174">
        <f t="shared" si="287"/>
        <v>0</v>
      </c>
      <c r="AH406" s="312">
        <f t="shared" si="288"/>
        <v>0</v>
      </c>
      <c r="AI406" s="324">
        <f t="shared" si="324"/>
        <v>0</v>
      </c>
      <c r="AJ406" s="325">
        <f t="shared" si="324"/>
        <v>0</v>
      </c>
      <c r="AK406" s="325">
        <f t="shared" si="324"/>
        <v>0</v>
      </c>
      <c r="AL406" s="326">
        <f t="shared" si="289"/>
        <v>0</v>
      </c>
      <c r="AM406" s="312">
        <f t="shared" si="290"/>
        <v>0</v>
      </c>
      <c r="AN406" s="325">
        <f t="shared" si="300"/>
        <v>0</v>
      </c>
      <c r="AO406" s="325">
        <f t="shared" si="301"/>
        <v>0</v>
      </c>
      <c r="AP406" s="325">
        <f t="shared" si="291"/>
        <v>0</v>
      </c>
      <c r="AQ406" s="174">
        <f t="shared" si="280"/>
        <v>0</v>
      </c>
      <c r="AR406" s="312">
        <f t="shared" si="293"/>
        <v>0</v>
      </c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N406" s="277"/>
    </row>
    <row r="407" spans="1:66" s="11" customFormat="1" ht="12" customHeight="1">
      <c r="A407" s="114">
        <v>16502443</v>
      </c>
      <c r="B407" s="74" t="str">
        <f t="shared" si="326"/>
        <v>16502443</v>
      </c>
      <c r="C407" s="78" t="s">
        <v>1182</v>
      </c>
      <c r="D407" s="78" t="s">
        <v>1724</v>
      </c>
      <c r="E407" s="78"/>
      <c r="F407" s="78"/>
      <c r="G407" s="78"/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63"/>
      <c r="V407" s="63">
        <f t="shared" si="284"/>
        <v>0</v>
      </c>
      <c r="W407" s="69"/>
      <c r="X407" s="68"/>
      <c r="Y407" s="82">
        <f t="shared" si="325"/>
        <v>0</v>
      </c>
      <c r="Z407" s="325">
        <f t="shared" si="325"/>
        <v>0</v>
      </c>
      <c r="AA407" s="325">
        <f t="shared" si="325"/>
        <v>0</v>
      </c>
      <c r="AB407" s="326">
        <f t="shared" si="285"/>
        <v>0</v>
      </c>
      <c r="AC407" s="312">
        <f t="shared" si="286"/>
        <v>0</v>
      </c>
      <c r="AD407" s="325">
        <f t="shared" si="308"/>
        <v>0</v>
      </c>
      <c r="AE407" s="329">
        <f t="shared" si="297"/>
        <v>0</v>
      </c>
      <c r="AF407" s="326">
        <f t="shared" si="298"/>
        <v>0</v>
      </c>
      <c r="AG407" s="174">
        <f t="shared" si="287"/>
        <v>0</v>
      </c>
      <c r="AH407" s="312">
        <f t="shared" si="288"/>
        <v>0</v>
      </c>
      <c r="AI407" s="324">
        <f t="shared" si="324"/>
        <v>0</v>
      </c>
      <c r="AJ407" s="325">
        <f t="shared" si="324"/>
        <v>0</v>
      </c>
      <c r="AK407" s="325">
        <f t="shared" si="324"/>
        <v>0</v>
      </c>
      <c r="AL407" s="326">
        <f t="shared" si="289"/>
        <v>0</v>
      </c>
      <c r="AM407" s="312">
        <f t="shared" si="290"/>
        <v>0</v>
      </c>
      <c r="AN407" s="325">
        <f t="shared" si="300"/>
        <v>0</v>
      </c>
      <c r="AO407" s="325">
        <f t="shared" si="301"/>
        <v>0</v>
      </c>
      <c r="AP407" s="325">
        <f t="shared" si="291"/>
        <v>0</v>
      </c>
      <c r="AQ407" s="174">
        <f t="shared" si="280"/>
        <v>0</v>
      </c>
      <c r="AR407" s="312">
        <f t="shared" si="293"/>
        <v>0</v>
      </c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N407" s="277"/>
    </row>
    <row r="408" spans="1:66" s="11" customFormat="1" ht="12" customHeight="1">
      <c r="A408" s="114">
        <v>16502463</v>
      </c>
      <c r="B408" s="74" t="str">
        <f t="shared" si="326"/>
        <v>16502463</v>
      </c>
      <c r="C408" s="62" t="s">
        <v>1190</v>
      </c>
      <c r="D408" s="78" t="s">
        <v>1724</v>
      </c>
      <c r="E408" s="78"/>
      <c r="F408" s="62"/>
      <c r="G408" s="78"/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63"/>
      <c r="V408" s="63">
        <f t="shared" si="284"/>
        <v>0</v>
      </c>
      <c r="W408" s="69"/>
      <c r="X408" s="68"/>
      <c r="Y408" s="82">
        <f t="shared" si="325"/>
        <v>0</v>
      </c>
      <c r="Z408" s="325">
        <f t="shared" si="325"/>
        <v>0</v>
      </c>
      <c r="AA408" s="325">
        <f t="shared" si="325"/>
        <v>0</v>
      </c>
      <c r="AB408" s="326">
        <f t="shared" si="285"/>
        <v>0</v>
      </c>
      <c r="AC408" s="312">
        <f t="shared" si="286"/>
        <v>0</v>
      </c>
      <c r="AD408" s="325">
        <f t="shared" si="308"/>
        <v>0</v>
      </c>
      <c r="AE408" s="329">
        <f t="shared" si="297"/>
        <v>0</v>
      </c>
      <c r="AF408" s="326">
        <f t="shared" si="298"/>
        <v>0</v>
      </c>
      <c r="AG408" s="174">
        <f t="shared" si="287"/>
        <v>0</v>
      </c>
      <c r="AH408" s="312">
        <f t="shared" si="288"/>
        <v>0</v>
      </c>
      <c r="AI408" s="324">
        <f t="shared" si="324"/>
        <v>0</v>
      </c>
      <c r="AJ408" s="325">
        <f t="shared" si="324"/>
        <v>0</v>
      </c>
      <c r="AK408" s="325">
        <f t="shared" si="324"/>
        <v>0</v>
      </c>
      <c r="AL408" s="326">
        <f t="shared" si="289"/>
        <v>0</v>
      </c>
      <c r="AM408" s="312">
        <f t="shared" si="290"/>
        <v>0</v>
      </c>
      <c r="AN408" s="325">
        <f t="shared" si="300"/>
        <v>0</v>
      </c>
      <c r="AO408" s="325">
        <f t="shared" si="301"/>
        <v>0</v>
      </c>
      <c r="AP408" s="325">
        <f t="shared" si="291"/>
        <v>0</v>
      </c>
      <c r="AQ408" s="174">
        <f t="shared" si="280"/>
        <v>0</v>
      </c>
      <c r="AR408" s="312">
        <f t="shared" si="293"/>
        <v>0</v>
      </c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N408" s="277"/>
    </row>
    <row r="409" spans="1:66" s="11" customFormat="1" ht="12" customHeight="1">
      <c r="A409" s="114">
        <v>16502473</v>
      </c>
      <c r="B409" s="74" t="str">
        <f t="shared" si="326"/>
        <v>16502473</v>
      </c>
      <c r="C409" s="78" t="s">
        <v>1226</v>
      </c>
      <c r="D409" s="78" t="s">
        <v>1724</v>
      </c>
      <c r="E409" s="78"/>
      <c r="F409" s="78"/>
      <c r="G409" s="78"/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63"/>
      <c r="V409" s="63">
        <f t="shared" si="284"/>
        <v>0</v>
      </c>
      <c r="W409" s="69"/>
      <c r="X409" s="68"/>
      <c r="Y409" s="82">
        <f t="shared" si="325"/>
        <v>0</v>
      </c>
      <c r="Z409" s="325">
        <f t="shared" si="325"/>
        <v>0</v>
      </c>
      <c r="AA409" s="325">
        <f t="shared" si="325"/>
        <v>0</v>
      </c>
      <c r="AB409" s="326">
        <f t="shared" si="285"/>
        <v>0</v>
      </c>
      <c r="AC409" s="312">
        <f t="shared" si="286"/>
        <v>0</v>
      </c>
      <c r="AD409" s="325">
        <f t="shared" si="308"/>
        <v>0</v>
      </c>
      <c r="AE409" s="329">
        <f t="shared" si="297"/>
        <v>0</v>
      </c>
      <c r="AF409" s="326">
        <f t="shared" si="298"/>
        <v>0</v>
      </c>
      <c r="AG409" s="174">
        <f t="shared" si="287"/>
        <v>0</v>
      </c>
      <c r="AH409" s="312">
        <f t="shared" si="288"/>
        <v>0</v>
      </c>
      <c r="AI409" s="324">
        <f t="shared" si="324"/>
        <v>0</v>
      </c>
      <c r="AJ409" s="325">
        <f t="shared" si="324"/>
        <v>0</v>
      </c>
      <c r="AK409" s="325">
        <f t="shared" si="324"/>
        <v>0</v>
      </c>
      <c r="AL409" s="326">
        <f t="shared" si="289"/>
        <v>0</v>
      </c>
      <c r="AM409" s="312">
        <f t="shared" si="290"/>
        <v>0</v>
      </c>
      <c r="AN409" s="325">
        <f t="shared" si="300"/>
        <v>0</v>
      </c>
      <c r="AO409" s="325">
        <f t="shared" si="301"/>
        <v>0</v>
      </c>
      <c r="AP409" s="325">
        <f t="shared" si="291"/>
        <v>0</v>
      </c>
      <c r="AQ409" s="174">
        <f t="shared" si="280"/>
        <v>0</v>
      </c>
      <c r="AR409" s="312">
        <f t="shared" si="293"/>
        <v>0</v>
      </c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N409" s="277"/>
    </row>
    <row r="410" spans="1:66" s="11" customFormat="1" ht="12" customHeight="1">
      <c r="A410" s="120">
        <v>16502483</v>
      </c>
      <c r="B410" s="145" t="str">
        <f t="shared" si="326"/>
        <v>16502483</v>
      </c>
      <c r="C410" s="62" t="s">
        <v>1234</v>
      </c>
      <c r="D410" s="78" t="s">
        <v>1724</v>
      </c>
      <c r="E410" s="78"/>
      <c r="F410" s="62"/>
      <c r="G410" s="78"/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63"/>
      <c r="V410" s="63">
        <f t="shared" si="284"/>
        <v>0</v>
      </c>
      <c r="W410" s="69"/>
      <c r="X410" s="68"/>
      <c r="Y410" s="82">
        <f t="shared" si="325"/>
        <v>0</v>
      </c>
      <c r="Z410" s="325">
        <f t="shared" si="325"/>
        <v>0</v>
      </c>
      <c r="AA410" s="325">
        <f t="shared" si="325"/>
        <v>0</v>
      </c>
      <c r="AB410" s="326">
        <f t="shared" si="285"/>
        <v>0</v>
      </c>
      <c r="AC410" s="312">
        <f t="shared" si="286"/>
        <v>0</v>
      </c>
      <c r="AD410" s="325">
        <f t="shared" si="308"/>
        <v>0</v>
      </c>
      <c r="AE410" s="329">
        <f t="shared" si="297"/>
        <v>0</v>
      </c>
      <c r="AF410" s="326">
        <f t="shared" si="298"/>
        <v>0</v>
      </c>
      <c r="AG410" s="174">
        <f t="shared" si="287"/>
        <v>0</v>
      </c>
      <c r="AH410" s="312">
        <f t="shared" si="288"/>
        <v>0</v>
      </c>
      <c r="AI410" s="324">
        <f t="shared" si="324"/>
        <v>0</v>
      </c>
      <c r="AJ410" s="325">
        <f t="shared" si="324"/>
        <v>0</v>
      </c>
      <c r="AK410" s="325">
        <f t="shared" si="324"/>
        <v>0</v>
      </c>
      <c r="AL410" s="326">
        <f t="shared" si="289"/>
        <v>0</v>
      </c>
      <c r="AM410" s="312">
        <f t="shared" si="290"/>
        <v>0</v>
      </c>
      <c r="AN410" s="325">
        <f t="shared" si="300"/>
        <v>0</v>
      </c>
      <c r="AO410" s="325">
        <f t="shared" si="301"/>
        <v>0</v>
      </c>
      <c r="AP410" s="325">
        <f t="shared" si="291"/>
        <v>0</v>
      </c>
      <c r="AQ410" s="174">
        <f t="shared" si="280"/>
        <v>0</v>
      </c>
      <c r="AR410" s="312">
        <f t="shared" si="293"/>
        <v>0</v>
      </c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N410" s="277"/>
    </row>
    <row r="411" spans="1:66" s="11" customFormat="1" ht="12" customHeight="1">
      <c r="A411" s="120">
        <v>16502493</v>
      </c>
      <c r="B411" s="145" t="str">
        <f t="shared" si="326"/>
        <v>16502493</v>
      </c>
      <c r="C411" s="62" t="s">
        <v>1264</v>
      </c>
      <c r="D411" s="78" t="s">
        <v>1724</v>
      </c>
      <c r="E411" s="78"/>
      <c r="F411" s="408">
        <v>42842</v>
      </c>
      <c r="G411" s="78"/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63"/>
      <c r="V411" s="63">
        <f t="shared" si="284"/>
        <v>0</v>
      </c>
      <c r="W411" s="69"/>
      <c r="X411" s="68"/>
      <c r="Y411" s="82">
        <f t="shared" si="325"/>
        <v>0</v>
      </c>
      <c r="Z411" s="325">
        <f t="shared" si="325"/>
        <v>0</v>
      </c>
      <c r="AA411" s="325">
        <f t="shared" si="325"/>
        <v>0</v>
      </c>
      <c r="AB411" s="326">
        <f t="shared" si="285"/>
        <v>0</v>
      </c>
      <c r="AC411" s="312">
        <f t="shared" si="286"/>
        <v>0</v>
      </c>
      <c r="AD411" s="325">
        <f t="shared" si="308"/>
        <v>0</v>
      </c>
      <c r="AE411" s="329">
        <f t="shared" si="297"/>
        <v>0</v>
      </c>
      <c r="AF411" s="326">
        <f t="shared" si="298"/>
        <v>0</v>
      </c>
      <c r="AG411" s="174">
        <f t="shared" si="287"/>
        <v>0</v>
      </c>
      <c r="AH411" s="312">
        <f t="shared" si="288"/>
        <v>0</v>
      </c>
      <c r="AI411" s="324">
        <f t="shared" si="324"/>
        <v>0</v>
      </c>
      <c r="AJ411" s="325">
        <f t="shared" si="324"/>
        <v>0</v>
      </c>
      <c r="AK411" s="325">
        <f t="shared" si="324"/>
        <v>0</v>
      </c>
      <c r="AL411" s="326">
        <f t="shared" si="289"/>
        <v>0</v>
      </c>
      <c r="AM411" s="312">
        <f t="shared" si="290"/>
        <v>0</v>
      </c>
      <c r="AN411" s="325">
        <f t="shared" si="300"/>
        <v>0</v>
      </c>
      <c r="AO411" s="325">
        <f t="shared" si="301"/>
        <v>0</v>
      </c>
      <c r="AP411" s="325">
        <f t="shared" si="291"/>
        <v>0</v>
      </c>
      <c r="AQ411" s="174">
        <f t="shared" si="280"/>
        <v>0</v>
      </c>
      <c r="AR411" s="312">
        <f t="shared" si="293"/>
        <v>0</v>
      </c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 s="4"/>
      <c r="BH411" s="4"/>
      <c r="BI411" s="4"/>
      <c r="BJ411" s="4"/>
      <c r="BK411" s="4"/>
      <c r="BL411" s="4"/>
      <c r="BN411" s="277"/>
    </row>
    <row r="412" spans="1:66" s="11" customFormat="1" ht="12" customHeight="1">
      <c r="A412" s="120">
        <v>16502503</v>
      </c>
      <c r="B412" s="145" t="str">
        <f t="shared" si="326"/>
        <v>16502503</v>
      </c>
      <c r="C412" s="415" t="s">
        <v>1287</v>
      </c>
      <c r="D412" s="78" t="s">
        <v>1724</v>
      </c>
      <c r="E412" s="78"/>
      <c r="F412" s="408">
        <v>42964</v>
      </c>
      <c r="G412" s="78"/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63"/>
      <c r="V412" s="63">
        <f t="shared" si="284"/>
        <v>0</v>
      </c>
      <c r="W412" s="69"/>
      <c r="X412" s="68"/>
      <c r="Y412" s="82">
        <f t="shared" si="325"/>
        <v>0</v>
      </c>
      <c r="Z412" s="325">
        <f t="shared" si="325"/>
        <v>0</v>
      </c>
      <c r="AA412" s="325">
        <f t="shared" si="325"/>
        <v>0</v>
      </c>
      <c r="AB412" s="326">
        <f t="shared" si="285"/>
        <v>0</v>
      </c>
      <c r="AC412" s="312">
        <f t="shared" si="286"/>
        <v>0</v>
      </c>
      <c r="AD412" s="325">
        <f t="shared" si="308"/>
        <v>0</v>
      </c>
      <c r="AE412" s="329">
        <f t="shared" si="297"/>
        <v>0</v>
      </c>
      <c r="AF412" s="326">
        <f t="shared" si="298"/>
        <v>0</v>
      </c>
      <c r="AG412" s="174">
        <f t="shared" si="287"/>
        <v>0</v>
      </c>
      <c r="AH412" s="312">
        <f t="shared" si="288"/>
        <v>0</v>
      </c>
      <c r="AI412" s="324">
        <f t="shared" si="324"/>
        <v>0</v>
      </c>
      <c r="AJ412" s="325">
        <f t="shared" si="324"/>
        <v>0</v>
      </c>
      <c r="AK412" s="325">
        <f t="shared" si="324"/>
        <v>0</v>
      </c>
      <c r="AL412" s="326">
        <f t="shared" si="289"/>
        <v>0</v>
      </c>
      <c r="AM412" s="312">
        <f t="shared" si="290"/>
        <v>0</v>
      </c>
      <c r="AN412" s="325">
        <f t="shared" si="300"/>
        <v>0</v>
      </c>
      <c r="AO412" s="325">
        <f t="shared" si="301"/>
        <v>0</v>
      </c>
      <c r="AP412" s="325">
        <f t="shared" si="291"/>
        <v>0</v>
      </c>
      <c r="AQ412" s="174">
        <f t="shared" si="280"/>
        <v>0</v>
      </c>
      <c r="AR412" s="312">
        <f t="shared" si="293"/>
        <v>0</v>
      </c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 s="4"/>
      <c r="BH412" s="4"/>
      <c r="BI412" s="4"/>
      <c r="BJ412" s="4"/>
      <c r="BK412" s="4"/>
      <c r="BL412" s="4"/>
      <c r="BN412" s="277"/>
    </row>
    <row r="413" spans="1:66" s="11" customFormat="1" ht="12" customHeight="1">
      <c r="A413" s="120">
        <v>16502513</v>
      </c>
      <c r="B413" s="145" t="str">
        <f t="shared" si="326"/>
        <v>16502513</v>
      </c>
      <c r="C413" s="415" t="s">
        <v>1288</v>
      </c>
      <c r="D413" s="78" t="s">
        <v>1724</v>
      </c>
      <c r="E413" s="78"/>
      <c r="F413" s="408">
        <v>42964</v>
      </c>
      <c r="G413" s="78"/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63"/>
      <c r="V413" s="63">
        <f t="shared" ref="V413:V479" si="327">(H413+T413+SUM(I413:S413)*2)/24</f>
        <v>0</v>
      </c>
      <c r="W413" s="69"/>
      <c r="X413" s="68"/>
      <c r="Y413" s="82">
        <f t="shared" si="325"/>
        <v>0</v>
      </c>
      <c r="Z413" s="325">
        <f t="shared" si="325"/>
        <v>0</v>
      </c>
      <c r="AA413" s="325">
        <f t="shared" si="325"/>
        <v>0</v>
      </c>
      <c r="AB413" s="326">
        <f t="shared" si="285"/>
        <v>0</v>
      </c>
      <c r="AC413" s="312">
        <f t="shared" si="286"/>
        <v>0</v>
      </c>
      <c r="AD413" s="325">
        <f t="shared" si="308"/>
        <v>0</v>
      </c>
      <c r="AE413" s="329">
        <f t="shared" si="297"/>
        <v>0</v>
      </c>
      <c r="AF413" s="326">
        <f t="shared" si="298"/>
        <v>0</v>
      </c>
      <c r="AG413" s="174">
        <f t="shared" si="287"/>
        <v>0</v>
      </c>
      <c r="AH413" s="312">
        <f t="shared" si="288"/>
        <v>0</v>
      </c>
      <c r="AI413" s="324">
        <f t="shared" si="324"/>
        <v>0</v>
      </c>
      <c r="AJ413" s="325">
        <f t="shared" si="324"/>
        <v>0</v>
      </c>
      <c r="AK413" s="325">
        <f t="shared" si="324"/>
        <v>0</v>
      </c>
      <c r="AL413" s="326">
        <f t="shared" si="289"/>
        <v>0</v>
      </c>
      <c r="AM413" s="312">
        <f t="shared" si="290"/>
        <v>0</v>
      </c>
      <c r="AN413" s="325">
        <f t="shared" si="300"/>
        <v>0</v>
      </c>
      <c r="AO413" s="325">
        <f t="shared" si="301"/>
        <v>0</v>
      </c>
      <c r="AP413" s="325">
        <f t="shared" si="291"/>
        <v>0</v>
      </c>
      <c r="AQ413" s="174">
        <f t="shared" si="280"/>
        <v>0</v>
      </c>
      <c r="AR413" s="312">
        <f t="shared" si="293"/>
        <v>0</v>
      </c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 s="4"/>
      <c r="BH413" s="4"/>
      <c r="BI413" s="4"/>
      <c r="BJ413" s="4"/>
      <c r="BK413" s="4"/>
      <c r="BL413" s="4"/>
      <c r="BN413" s="277"/>
    </row>
    <row r="414" spans="1:66" s="11" customFormat="1" ht="12" customHeight="1">
      <c r="A414" s="120">
        <v>16502523</v>
      </c>
      <c r="B414" s="145" t="str">
        <f t="shared" si="326"/>
        <v>16502523</v>
      </c>
      <c r="C414" s="415" t="s">
        <v>1289</v>
      </c>
      <c r="D414" s="78" t="s">
        <v>1724</v>
      </c>
      <c r="E414" s="78"/>
      <c r="F414" s="408">
        <v>42964</v>
      </c>
      <c r="G414" s="78"/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63"/>
      <c r="V414" s="63">
        <f t="shared" si="327"/>
        <v>0</v>
      </c>
      <c r="W414" s="69"/>
      <c r="X414" s="68"/>
      <c r="Y414" s="82">
        <f t="shared" si="325"/>
        <v>0</v>
      </c>
      <c r="Z414" s="325">
        <f t="shared" si="325"/>
        <v>0</v>
      </c>
      <c r="AA414" s="325">
        <f t="shared" si="325"/>
        <v>0</v>
      </c>
      <c r="AB414" s="326">
        <f t="shared" ref="AB414:AB480" si="328">T414-SUM(Y414:AA414)</f>
        <v>0</v>
      </c>
      <c r="AC414" s="312">
        <f t="shared" ref="AC414:AC480" si="329">T414-SUM(Y414:AA414)-AB414</f>
        <v>0</v>
      </c>
      <c r="AD414" s="325">
        <f t="shared" si="308"/>
        <v>0</v>
      </c>
      <c r="AE414" s="329">
        <f t="shared" si="297"/>
        <v>0</v>
      </c>
      <c r="AF414" s="326">
        <f t="shared" si="298"/>
        <v>0</v>
      </c>
      <c r="AG414" s="174">
        <f t="shared" ref="AG414:AG480" si="330">SUM(AD414:AF414)</f>
        <v>0</v>
      </c>
      <c r="AH414" s="312">
        <f t="shared" ref="AH414:AH480" si="331">AG414-AB414</f>
        <v>0</v>
      </c>
      <c r="AI414" s="324">
        <f t="shared" si="324"/>
        <v>0</v>
      </c>
      <c r="AJ414" s="325">
        <f t="shared" si="324"/>
        <v>0</v>
      </c>
      <c r="AK414" s="325">
        <f t="shared" si="324"/>
        <v>0</v>
      </c>
      <c r="AL414" s="326">
        <f t="shared" ref="AL414:AL480" si="332">V414-SUM(AI414:AK414)</f>
        <v>0</v>
      </c>
      <c r="AM414" s="312">
        <f t="shared" ref="AM414:AM480" si="333">V414-SUM(AI414:AK414)-AL414</f>
        <v>0</v>
      </c>
      <c r="AN414" s="325">
        <f t="shared" si="300"/>
        <v>0</v>
      </c>
      <c r="AO414" s="325">
        <f t="shared" si="301"/>
        <v>0</v>
      </c>
      <c r="AP414" s="325">
        <f t="shared" ref="AP414:AP480" si="334">IF($D414=AP$5,$V414,IF($D414=AP$4, $V414*$AL$2,0))</f>
        <v>0</v>
      </c>
      <c r="AQ414" s="174">
        <f t="shared" si="280"/>
        <v>0</v>
      </c>
      <c r="AR414" s="312">
        <f t="shared" ref="AR414:AR480" si="335">AQ414-AL414</f>
        <v>0</v>
      </c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 s="4"/>
      <c r="BH414" s="4"/>
      <c r="BI414" s="4"/>
      <c r="BJ414" s="4"/>
      <c r="BK414" s="4"/>
      <c r="BL414" s="4"/>
      <c r="BN414" s="277"/>
    </row>
    <row r="415" spans="1:66" s="11" customFormat="1" ht="12" customHeight="1">
      <c r="A415" s="416">
        <v>16502543</v>
      </c>
      <c r="B415" s="416" t="str">
        <f t="shared" si="326"/>
        <v>16502543</v>
      </c>
      <c r="C415" s="417" t="s">
        <v>1410</v>
      </c>
      <c r="D415" s="78" t="s">
        <v>1724</v>
      </c>
      <c r="E415" s="78"/>
      <c r="F415" s="408">
        <v>43101</v>
      </c>
      <c r="G415" s="78"/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63"/>
      <c r="V415" s="63">
        <f t="shared" si="327"/>
        <v>0</v>
      </c>
      <c r="W415" s="69"/>
      <c r="X415" s="68"/>
      <c r="Y415" s="82">
        <f t="shared" si="325"/>
        <v>0</v>
      </c>
      <c r="Z415" s="325">
        <f t="shared" si="325"/>
        <v>0</v>
      </c>
      <c r="AA415" s="325">
        <f t="shared" si="325"/>
        <v>0</v>
      </c>
      <c r="AB415" s="326">
        <f t="shared" si="328"/>
        <v>0</v>
      </c>
      <c r="AC415" s="312">
        <f t="shared" si="329"/>
        <v>0</v>
      </c>
      <c r="AD415" s="325">
        <f t="shared" si="308"/>
        <v>0</v>
      </c>
      <c r="AE415" s="329">
        <f t="shared" si="297"/>
        <v>0</v>
      </c>
      <c r="AF415" s="326">
        <f t="shared" si="298"/>
        <v>0</v>
      </c>
      <c r="AG415" s="174">
        <f t="shared" si="330"/>
        <v>0</v>
      </c>
      <c r="AH415" s="312">
        <f t="shared" si="331"/>
        <v>0</v>
      </c>
      <c r="AI415" s="324">
        <f t="shared" si="324"/>
        <v>0</v>
      </c>
      <c r="AJ415" s="325">
        <f t="shared" si="324"/>
        <v>0</v>
      </c>
      <c r="AK415" s="325">
        <f t="shared" si="324"/>
        <v>0</v>
      </c>
      <c r="AL415" s="326">
        <f t="shared" si="332"/>
        <v>0</v>
      </c>
      <c r="AM415" s="312">
        <f t="shared" si="333"/>
        <v>0</v>
      </c>
      <c r="AN415" s="325">
        <f t="shared" si="300"/>
        <v>0</v>
      </c>
      <c r="AO415" s="325">
        <f t="shared" si="301"/>
        <v>0</v>
      </c>
      <c r="AP415" s="325">
        <f t="shared" si="334"/>
        <v>0</v>
      </c>
      <c r="AQ415" s="174">
        <f t="shared" si="280"/>
        <v>0</v>
      </c>
      <c r="AR415" s="312">
        <f t="shared" si="335"/>
        <v>0</v>
      </c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 s="4"/>
      <c r="BH415" s="4"/>
      <c r="BI415" s="4"/>
      <c r="BJ415" s="4"/>
      <c r="BK415" s="4"/>
      <c r="BL415" s="4"/>
      <c r="BN415" s="277"/>
    </row>
    <row r="416" spans="1:66" s="11" customFormat="1" ht="12" customHeight="1">
      <c r="A416" s="416">
        <v>16502553</v>
      </c>
      <c r="B416" s="416" t="str">
        <f t="shared" si="326"/>
        <v>16502553</v>
      </c>
      <c r="C416" s="383" t="s">
        <v>1494</v>
      </c>
      <c r="D416" s="78" t="s">
        <v>1724</v>
      </c>
      <c r="E416" s="408"/>
      <c r="F416" s="408">
        <v>43282</v>
      </c>
      <c r="G416" s="408"/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63"/>
      <c r="V416" s="63">
        <f t="shared" si="327"/>
        <v>0</v>
      </c>
      <c r="W416" s="69"/>
      <c r="X416" s="338"/>
      <c r="Y416" s="82">
        <f t="shared" si="325"/>
        <v>0</v>
      </c>
      <c r="Z416" s="325">
        <f t="shared" si="325"/>
        <v>0</v>
      </c>
      <c r="AA416" s="325">
        <f t="shared" si="325"/>
        <v>0</v>
      </c>
      <c r="AB416" s="326">
        <f t="shared" si="328"/>
        <v>0</v>
      </c>
      <c r="AC416" s="312">
        <f t="shared" si="329"/>
        <v>0</v>
      </c>
      <c r="AD416" s="325">
        <f t="shared" si="308"/>
        <v>0</v>
      </c>
      <c r="AE416" s="329">
        <f t="shared" si="297"/>
        <v>0</v>
      </c>
      <c r="AF416" s="326">
        <f t="shared" si="298"/>
        <v>0</v>
      </c>
      <c r="AG416" s="174">
        <f t="shared" si="330"/>
        <v>0</v>
      </c>
      <c r="AH416" s="312">
        <f t="shared" si="331"/>
        <v>0</v>
      </c>
      <c r="AI416" s="324">
        <f t="shared" si="324"/>
        <v>0</v>
      </c>
      <c r="AJ416" s="325">
        <f t="shared" si="324"/>
        <v>0</v>
      </c>
      <c r="AK416" s="325">
        <f t="shared" si="324"/>
        <v>0</v>
      </c>
      <c r="AL416" s="326">
        <f t="shared" si="332"/>
        <v>0</v>
      </c>
      <c r="AM416" s="312">
        <f t="shared" si="333"/>
        <v>0</v>
      </c>
      <c r="AN416" s="325">
        <f t="shared" si="300"/>
        <v>0</v>
      </c>
      <c r="AO416" s="325">
        <f t="shared" si="301"/>
        <v>0</v>
      </c>
      <c r="AP416" s="325">
        <f t="shared" si="334"/>
        <v>0</v>
      </c>
      <c r="AQ416" s="174">
        <f t="shared" si="280"/>
        <v>0</v>
      </c>
      <c r="AR416" s="312">
        <f t="shared" si="335"/>
        <v>0</v>
      </c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 s="4"/>
      <c r="BH416" s="4"/>
      <c r="BI416" s="4"/>
      <c r="BJ416" s="4"/>
      <c r="BK416" s="4"/>
      <c r="BL416" s="4"/>
      <c r="BN416" s="277"/>
    </row>
    <row r="417" spans="1:66" s="11" customFormat="1" ht="12" customHeight="1">
      <c r="A417" s="416">
        <v>16502563</v>
      </c>
      <c r="B417" s="416" t="str">
        <f t="shared" si="326"/>
        <v>16502563</v>
      </c>
      <c r="C417" s="417" t="s">
        <v>1483</v>
      </c>
      <c r="D417" s="78" t="s">
        <v>1724</v>
      </c>
      <c r="E417" s="78"/>
      <c r="F417" s="396">
        <v>43268</v>
      </c>
      <c r="G417" s="78"/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63"/>
      <c r="V417" s="63">
        <f t="shared" si="327"/>
        <v>0</v>
      </c>
      <c r="W417" s="69"/>
      <c r="X417" s="338"/>
      <c r="Y417" s="82">
        <f t="shared" si="325"/>
        <v>0</v>
      </c>
      <c r="Z417" s="325">
        <f t="shared" si="325"/>
        <v>0</v>
      </c>
      <c r="AA417" s="325">
        <f t="shared" si="325"/>
        <v>0</v>
      </c>
      <c r="AB417" s="326">
        <f t="shared" si="328"/>
        <v>0</v>
      </c>
      <c r="AC417" s="312">
        <f t="shared" si="329"/>
        <v>0</v>
      </c>
      <c r="AD417" s="325">
        <f t="shared" si="308"/>
        <v>0</v>
      </c>
      <c r="AE417" s="329">
        <f t="shared" si="297"/>
        <v>0</v>
      </c>
      <c r="AF417" s="326">
        <f t="shared" si="298"/>
        <v>0</v>
      </c>
      <c r="AG417" s="174">
        <f t="shared" si="330"/>
        <v>0</v>
      </c>
      <c r="AH417" s="312">
        <f t="shared" si="331"/>
        <v>0</v>
      </c>
      <c r="AI417" s="324">
        <f t="shared" si="324"/>
        <v>0</v>
      </c>
      <c r="AJ417" s="325">
        <f t="shared" si="324"/>
        <v>0</v>
      </c>
      <c r="AK417" s="325">
        <f t="shared" si="324"/>
        <v>0</v>
      </c>
      <c r="AL417" s="326">
        <f t="shared" si="332"/>
        <v>0</v>
      </c>
      <c r="AM417" s="312">
        <f t="shared" si="333"/>
        <v>0</v>
      </c>
      <c r="AN417" s="325">
        <f t="shared" si="300"/>
        <v>0</v>
      </c>
      <c r="AO417" s="325">
        <f t="shared" si="301"/>
        <v>0</v>
      </c>
      <c r="AP417" s="325">
        <f t="shared" si="334"/>
        <v>0</v>
      </c>
      <c r="AQ417" s="174">
        <f t="shared" si="280"/>
        <v>0</v>
      </c>
      <c r="AR417" s="312">
        <f t="shared" si="335"/>
        <v>0</v>
      </c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 s="4"/>
      <c r="BH417" s="4"/>
      <c r="BI417" s="4"/>
      <c r="BJ417" s="4"/>
      <c r="BK417" s="4"/>
      <c r="BL417" s="4"/>
      <c r="BN417" s="276"/>
    </row>
    <row r="418" spans="1:66" s="11" customFormat="1" ht="12" customHeight="1">
      <c r="A418" s="416">
        <v>16502573</v>
      </c>
      <c r="B418" s="416" t="str">
        <f t="shared" si="326"/>
        <v>16502573</v>
      </c>
      <c r="C418" s="383" t="s">
        <v>1495</v>
      </c>
      <c r="D418" s="78" t="s">
        <v>1724</v>
      </c>
      <c r="E418" s="408"/>
      <c r="F418" s="408">
        <v>43282</v>
      </c>
      <c r="G418" s="408"/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63"/>
      <c r="V418" s="63">
        <f t="shared" si="327"/>
        <v>0</v>
      </c>
      <c r="W418" s="69"/>
      <c r="X418" s="338"/>
      <c r="Y418" s="82">
        <f t="shared" si="325"/>
        <v>0</v>
      </c>
      <c r="Z418" s="325">
        <f t="shared" si="325"/>
        <v>0</v>
      </c>
      <c r="AA418" s="325">
        <f t="shared" si="325"/>
        <v>0</v>
      </c>
      <c r="AB418" s="326">
        <f t="shared" si="328"/>
        <v>0</v>
      </c>
      <c r="AC418" s="312">
        <f t="shared" si="329"/>
        <v>0</v>
      </c>
      <c r="AD418" s="325">
        <f t="shared" si="308"/>
        <v>0</v>
      </c>
      <c r="AE418" s="329">
        <f t="shared" ref="AE418:AE484" si="336">IF($D418=AE$5,$T418,IF($D418=AE$4, $T418*$AK$2,0))</f>
        <v>0</v>
      </c>
      <c r="AF418" s="326">
        <f t="shared" ref="AF418:AF484" si="337">IF($D418=AF$5,$T418,IF($D418=AF$4, $T418*$AL$2,0))</f>
        <v>0</v>
      </c>
      <c r="AG418" s="174">
        <f t="shared" si="330"/>
        <v>0</v>
      </c>
      <c r="AH418" s="312">
        <f t="shared" si="331"/>
        <v>0</v>
      </c>
      <c r="AI418" s="324">
        <f t="shared" si="324"/>
        <v>0</v>
      </c>
      <c r="AJ418" s="325">
        <f t="shared" si="324"/>
        <v>0</v>
      </c>
      <c r="AK418" s="325">
        <f t="shared" si="324"/>
        <v>0</v>
      </c>
      <c r="AL418" s="326">
        <f t="shared" si="332"/>
        <v>0</v>
      </c>
      <c r="AM418" s="312">
        <f t="shared" si="333"/>
        <v>0</v>
      </c>
      <c r="AN418" s="325">
        <f t="shared" si="300"/>
        <v>0</v>
      </c>
      <c r="AO418" s="325">
        <f t="shared" si="301"/>
        <v>0</v>
      </c>
      <c r="AP418" s="325">
        <f t="shared" si="334"/>
        <v>0</v>
      </c>
      <c r="AQ418" s="174">
        <f t="shared" ref="AQ418" si="338">SUM(AN418:AP418)</f>
        <v>0</v>
      </c>
      <c r="AR418" s="312">
        <f t="shared" si="335"/>
        <v>0</v>
      </c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 s="4"/>
      <c r="BH418" s="4"/>
      <c r="BI418" s="4"/>
      <c r="BJ418" s="4"/>
      <c r="BK418" s="4"/>
      <c r="BL418" s="4"/>
      <c r="BN418" s="276"/>
    </row>
    <row r="419" spans="1:66" s="11" customFormat="1" ht="12" customHeight="1">
      <c r="A419" s="416">
        <v>16502583</v>
      </c>
      <c r="B419" s="416" t="str">
        <f t="shared" si="326"/>
        <v>16502583</v>
      </c>
      <c r="C419" s="384" t="s">
        <v>1505</v>
      </c>
      <c r="D419" s="78" t="s">
        <v>1724</v>
      </c>
      <c r="E419" s="408"/>
      <c r="F419" s="408">
        <v>43313</v>
      </c>
      <c r="G419" s="408"/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63"/>
      <c r="V419" s="63">
        <f t="shared" si="327"/>
        <v>0</v>
      </c>
      <c r="W419" s="69"/>
      <c r="X419" s="338"/>
      <c r="Y419" s="82">
        <f t="shared" si="325"/>
        <v>0</v>
      </c>
      <c r="Z419" s="325">
        <f t="shared" si="325"/>
        <v>0</v>
      </c>
      <c r="AA419" s="325">
        <f t="shared" si="325"/>
        <v>0</v>
      </c>
      <c r="AB419" s="326">
        <f t="shared" si="328"/>
        <v>0</v>
      </c>
      <c r="AC419" s="312">
        <f t="shared" si="329"/>
        <v>0</v>
      </c>
      <c r="AD419" s="325">
        <f t="shared" si="308"/>
        <v>0</v>
      </c>
      <c r="AE419" s="329">
        <f t="shared" si="336"/>
        <v>0</v>
      </c>
      <c r="AF419" s="326">
        <f t="shared" si="337"/>
        <v>0</v>
      </c>
      <c r="AG419" s="174">
        <f t="shared" si="330"/>
        <v>0</v>
      </c>
      <c r="AH419" s="312">
        <f t="shared" si="331"/>
        <v>0</v>
      </c>
      <c r="AI419" s="324">
        <f t="shared" ref="AI419:AK437" si="339">IF($D419=AI$5,$V419,0)</f>
        <v>0</v>
      </c>
      <c r="AJ419" s="325">
        <f t="shared" si="339"/>
        <v>0</v>
      </c>
      <c r="AK419" s="325">
        <f t="shared" si="339"/>
        <v>0</v>
      </c>
      <c r="AL419" s="326">
        <f t="shared" si="332"/>
        <v>0</v>
      </c>
      <c r="AM419" s="312">
        <f t="shared" si="333"/>
        <v>0</v>
      </c>
      <c r="AN419" s="325">
        <f t="shared" ref="AN419:AN485" si="340">IF($D419=AN$5,$V419,IF($D419=AN$4, $V419*$AK$1,0))</f>
        <v>0</v>
      </c>
      <c r="AO419" s="325">
        <f t="shared" ref="AO419:AO485" si="341">IF($D419=AO$5,$V419,IF($D419=AO$4, $V419*$AK$2,0))</f>
        <v>0</v>
      </c>
      <c r="AP419" s="325">
        <f t="shared" si="334"/>
        <v>0</v>
      </c>
      <c r="AQ419" s="174">
        <f t="shared" ref="AQ419" si="342">SUM(AN419:AP419)</f>
        <v>0</v>
      </c>
      <c r="AR419" s="312">
        <f t="shared" si="335"/>
        <v>0</v>
      </c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 s="4"/>
      <c r="BH419" s="4"/>
      <c r="BI419" s="4"/>
      <c r="BJ419" s="4"/>
      <c r="BK419" s="4"/>
      <c r="BL419" s="4"/>
      <c r="BN419" s="276"/>
    </row>
    <row r="420" spans="1:66" s="11" customFormat="1" ht="12" customHeight="1">
      <c r="A420" s="416">
        <v>16502593</v>
      </c>
      <c r="B420" s="416" t="str">
        <f t="shared" si="326"/>
        <v>16502593</v>
      </c>
      <c r="C420" s="384" t="s">
        <v>1563</v>
      </c>
      <c r="D420" s="78" t="s">
        <v>1724</v>
      </c>
      <c r="E420" s="408"/>
      <c r="F420" s="408">
        <v>43497</v>
      </c>
      <c r="G420" s="408"/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63"/>
      <c r="V420" s="63">
        <f t="shared" si="327"/>
        <v>0</v>
      </c>
      <c r="W420" s="69"/>
      <c r="X420" s="338"/>
      <c r="Y420" s="82">
        <f t="shared" si="325"/>
        <v>0</v>
      </c>
      <c r="Z420" s="325">
        <f t="shared" si="325"/>
        <v>0</v>
      </c>
      <c r="AA420" s="325">
        <f t="shared" si="325"/>
        <v>0</v>
      </c>
      <c r="AB420" s="326">
        <f t="shared" si="328"/>
        <v>0</v>
      </c>
      <c r="AC420" s="312">
        <f t="shared" si="329"/>
        <v>0</v>
      </c>
      <c r="AD420" s="325">
        <f t="shared" si="308"/>
        <v>0</v>
      </c>
      <c r="AE420" s="329">
        <f t="shared" si="336"/>
        <v>0</v>
      </c>
      <c r="AF420" s="326">
        <f t="shared" si="337"/>
        <v>0</v>
      </c>
      <c r="AG420" s="174">
        <f t="shared" si="330"/>
        <v>0</v>
      </c>
      <c r="AH420" s="312">
        <f t="shared" si="331"/>
        <v>0</v>
      </c>
      <c r="AI420" s="324">
        <f t="shared" si="339"/>
        <v>0</v>
      </c>
      <c r="AJ420" s="325">
        <f t="shared" si="339"/>
        <v>0</v>
      </c>
      <c r="AK420" s="325">
        <f t="shared" si="339"/>
        <v>0</v>
      </c>
      <c r="AL420" s="326">
        <f t="shared" si="332"/>
        <v>0</v>
      </c>
      <c r="AM420" s="312">
        <f t="shared" si="333"/>
        <v>0</v>
      </c>
      <c r="AN420" s="325">
        <f t="shared" si="340"/>
        <v>0</v>
      </c>
      <c r="AO420" s="325">
        <f t="shared" si="341"/>
        <v>0</v>
      </c>
      <c r="AP420" s="325">
        <f t="shared" si="334"/>
        <v>0</v>
      </c>
      <c r="AQ420" s="174">
        <f t="shared" ref="AQ420" si="343">SUM(AN420:AP420)</f>
        <v>0</v>
      </c>
      <c r="AR420" s="312">
        <f t="shared" si="335"/>
        <v>0</v>
      </c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 s="4"/>
      <c r="BH420" s="4"/>
      <c r="BI420" s="4"/>
      <c r="BJ420" s="4"/>
      <c r="BK420" s="4"/>
      <c r="BL420" s="4"/>
      <c r="BN420" s="276"/>
    </row>
    <row r="421" spans="1:66" s="11" customFormat="1" ht="12" customHeight="1">
      <c r="A421" s="416">
        <v>16502603</v>
      </c>
      <c r="B421" s="416" t="str">
        <f t="shared" si="326"/>
        <v>16502603</v>
      </c>
      <c r="C421" s="384" t="s">
        <v>1496</v>
      </c>
      <c r="D421" s="78" t="s">
        <v>1724</v>
      </c>
      <c r="E421" s="408"/>
      <c r="F421" s="408">
        <v>43282</v>
      </c>
      <c r="G421" s="408"/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63"/>
      <c r="V421" s="63">
        <f t="shared" si="327"/>
        <v>0</v>
      </c>
      <c r="W421" s="69"/>
      <c r="X421" s="338"/>
      <c r="Y421" s="82">
        <f t="shared" si="325"/>
        <v>0</v>
      </c>
      <c r="Z421" s="325">
        <f t="shared" si="325"/>
        <v>0</v>
      </c>
      <c r="AA421" s="325">
        <f t="shared" si="325"/>
        <v>0</v>
      </c>
      <c r="AB421" s="326">
        <f t="shared" si="328"/>
        <v>0</v>
      </c>
      <c r="AC421" s="312">
        <f t="shared" si="329"/>
        <v>0</v>
      </c>
      <c r="AD421" s="325">
        <f t="shared" si="308"/>
        <v>0</v>
      </c>
      <c r="AE421" s="329">
        <f t="shared" si="336"/>
        <v>0</v>
      </c>
      <c r="AF421" s="326">
        <f t="shared" si="337"/>
        <v>0</v>
      </c>
      <c r="AG421" s="174">
        <f t="shared" si="330"/>
        <v>0</v>
      </c>
      <c r="AH421" s="312">
        <f t="shared" si="331"/>
        <v>0</v>
      </c>
      <c r="AI421" s="324">
        <f t="shared" si="339"/>
        <v>0</v>
      </c>
      <c r="AJ421" s="325">
        <f t="shared" si="339"/>
        <v>0</v>
      </c>
      <c r="AK421" s="325">
        <f t="shared" si="339"/>
        <v>0</v>
      </c>
      <c r="AL421" s="326">
        <f t="shared" si="332"/>
        <v>0</v>
      </c>
      <c r="AM421" s="312">
        <f t="shared" si="333"/>
        <v>0</v>
      </c>
      <c r="AN421" s="325">
        <f t="shared" si="340"/>
        <v>0</v>
      </c>
      <c r="AO421" s="325">
        <f t="shared" si="341"/>
        <v>0</v>
      </c>
      <c r="AP421" s="325">
        <f t="shared" si="334"/>
        <v>0</v>
      </c>
      <c r="AQ421" s="174">
        <f t="shared" ref="AQ421:AQ423" si="344">SUM(AN421:AP421)</f>
        <v>0</v>
      </c>
      <c r="AR421" s="312">
        <f t="shared" si="335"/>
        <v>0</v>
      </c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 s="4"/>
      <c r="BH421" s="4"/>
      <c r="BI421" s="4"/>
      <c r="BJ421" s="4"/>
      <c r="BK421" s="4"/>
      <c r="BL421" s="4"/>
      <c r="BN421" s="276"/>
    </row>
    <row r="422" spans="1:66" s="11" customFormat="1" ht="12" customHeight="1">
      <c r="A422" s="416">
        <v>16502613</v>
      </c>
      <c r="B422" s="416" t="str">
        <f t="shared" si="326"/>
        <v>16502613</v>
      </c>
      <c r="C422" s="384" t="s">
        <v>1516</v>
      </c>
      <c r="D422" s="78" t="s">
        <v>1724</v>
      </c>
      <c r="E422" s="408"/>
      <c r="F422" s="408">
        <v>43344</v>
      </c>
      <c r="G422" s="408"/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63"/>
      <c r="V422" s="63">
        <f t="shared" si="327"/>
        <v>0</v>
      </c>
      <c r="W422" s="69"/>
      <c r="X422" s="338"/>
      <c r="Y422" s="82">
        <f t="shared" ref="Y422:AA443" si="345">IF($D422=Y$5,$T422,0)</f>
        <v>0</v>
      </c>
      <c r="Z422" s="325">
        <f t="shared" si="345"/>
        <v>0</v>
      </c>
      <c r="AA422" s="325">
        <f t="shared" si="345"/>
        <v>0</v>
      </c>
      <c r="AB422" s="326">
        <f t="shared" si="328"/>
        <v>0</v>
      </c>
      <c r="AC422" s="312">
        <f t="shared" si="329"/>
        <v>0</v>
      </c>
      <c r="AD422" s="325">
        <f t="shared" si="308"/>
        <v>0</v>
      </c>
      <c r="AE422" s="329">
        <f t="shared" si="336"/>
        <v>0</v>
      </c>
      <c r="AF422" s="326">
        <f t="shared" si="337"/>
        <v>0</v>
      </c>
      <c r="AG422" s="174">
        <f t="shared" si="330"/>
        <v>0</v>
      </c>
      <c r="AH422" s="312">
        <f t="shared" si="331"/>
        <v>0</v>
      </c>
      <c r="AI422" s="324">
        <f t="shared" si="339"/>
        <v>0</v>
      </c>
      <c r="AJ422" s="325">
        <f t="shared" si="339"/>
        <v>0</v>
      </c>
      <c r="AK422" s="325">
        <f t="shared" si="339"/>
        <v>0</v>
      </c>
      <c r="AL422" s="326">
        <f t="shared" si="332"/>
        <v>0</v>
      </c>
      <c r="AM422" s="312">
        <f t="shared" si="333"/>
        <v>0</v>
      </c>
      <c r="AN422" s="325">
        <f t="shared" si="340"/>
        <v>0</v>
      </c>
      <c r="AO422" s="325">
        <f t="shared" si="341"/>
        <v>0</v>
      </c>
      <c r="AP422" s="325">
        <f t="shared" si="334"/>
        <v>0</v>
      </c>
      <c r="AQ422" s="174">
        <f t="shared" ref="AQ422" si="346">SUM(AN422:AP422)</f>
        <v>0</v>
      </c>
      <c r="AR422" s="312">
        <f t="shared" si="335"/>
        <v>0</v>
      </c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 s="4"/>
      <c r="BH422" s="4"/>
      <c r="BI422" s="4"/>
      <c r="BJ422" s="4"/>
      <c r="BK422" s="4"/>
      <c r="BL422" s="4"/>
      <c r="BN422" s="276"/>
    </row>
    <row r="423" spans="1:66" s="11" customFormat="1" ht="12" customHeight="1">
      <c r="A423" s="416">
        <v>16502623</v>
      </c>
      <c r="B423" s="416" t="str">
        <f t="shared" si="326"/>
        <v>16502623</v>
      </c>
      <c r="C423" s="383" t="s">
        <v>1497</v>
      </c>
      <c r="D423" s="78" t="s">
        <v>1724</v>
      </c>
      <c r="E423" s="408"/>
      <c r="F423" s="408">
        <v>43282</v>
      </c>
      <c r="G423" s="408"/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63"/>
      <c r="V423" s="63">
        <f t="shared" si="327"/>
        <v>0</v>
      </c>
      <c r="W423" s="69"/>
      <c r="X423" s="338"/>
      <c r="Y423" s="82">
        <f t="shared" si="345"/>
        <v>0</v>
      </c>
      <c r="Z423" s="325">
        <f t="shared" si="345"/>
        <v>0</v>
      </c>
      <c r="AA423" s="325">
        <f t="shared" si="345"/>
        <v>0</v>
      </c>
      <c r="AB423" s="326">
        <f t="shared" si="328"/>
        <v>0</v>
      </c>
      <c r="AC423" s="312">
        <f t="shared" si="329"/>
        <v>0</v>
      </c>
      <c r="AD423" s="325">
        <f t="shared" si="308"/>
        <v>0</v>
      </c>
      <c r="AE423" s="329">
        <f t="shared" si="336"/>
        <v>0</v>
      </c>
      <c r="AF423" s="326">
        <f t="shared" si="337"/>
        <v>0</v>
      </c>
      <c r="AG423" s="174">
        <f t="shared" si="330"/>
        <v>0</v>
      </c>
      <c r="AH423" s="312">
        <f t="shared" si="331"/>
        <v>0</v>
      </c>
      <c r="AI423" s="324">
        <f t="shared" si="339"/>
        <v>0</v>
      </c>
      <c r="AJ423" s="325">
        <f t="shared" si="339"/>
        <v>0</v>
      </c>
      <c r="AK423" s="325">
        <f t="shared" si="339"/>
        <v>0</v>
      </c>
      <c r="AL423" s="326">
        <f t="shared" si="332"/>
        <v>0</v>
      </c>
      <c r="AM423" s="312">
        <f t="shared" si="333"/>
        <v>0</v>
      </c>
      <c r="AN423" s="325">
        <f t="shared" si="340"/>
        <v>0</v>
      </c>
      <c r="AO423" s="325">
        <f t="shared" si="341"/>
        <v>0</v>
      </c>
      <c r="AP423" s="325">
        <f t="shared" si="334"/>
        <v>0</v>
      </c>
      <c r="AQ423" s="174">
        <f t="shared" si="344"/>
        <v>0</v>
      </c>
      <c r="AR423" s="312">
        <f t="shared" si="335"/>
        <v>0</v>
      </c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 s="4"/>
      <c r="BH423" s="4"/>
      <c r="BI423" s="4"/>
      <c r="BJ423" s="4"/>
      <c r="BK423" s="4"/>
      <c r="BL423" s="4"/>
      <c r="BN423" s="276"/>
    </row>
    <row r="424" spans="1:66" s="11" customFormat="1" ht="12" customHeight="1">
      <c r="A424" s="416">
        <v>16502643</v>
      </c>
      <c r="B424" s="416" t="str">
        <f t="shared" si="326"/>
        <v>16502643</v>
      </c>
      <c r="C424" s="383" t="s">
        <v>1598</v>
      </c>
      <c r="D424" s="78" t="s">
        <v>1724</v>
      </c>
      <c r="E424" s="408"/>
      <c r="F424" s="408">
        <v>43586</v>
      </c>
      <c r="G424" s="408"/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63"/>
      <c r="V424" s="63">
        <f t="shared" si="327"/>
        <v>0</v>
      </c>
      <c r="W424" s="69"/>
      <c r="X424" s="338"/>
      <c r="Y424" s="82">
        <f t="shared" si="345"/>
        <v>0</v>
      </c>
      <c r="Z424" s="325">
        <f t="shared" si="345"/>
        <v>0</v>
      </c>
      <c r="AA424" s="325">
        <f t="shared" si="345"/>
        <v>0</v>
      </c>
      <c r="AB424" s="326">
        <f t="shared" si="328"/>
        <v>0</v>
      </c>
      <c r="AC424" s="312">
        <f t="shared" si="329"/>
        <v>0</v>
      </c>
      <c r="AD424" s="325">
        <f t="shared" si="308"/>
        <v>0</v>
      </c>
      <c r="AE424" s="329">
        <f t="shared" si="336"/>
        <v>0</v>
      </c>
      <c r="AF424" s="326">
        <f t="shared" si="337"/>
        <v>0</v>
      </c>
      <c r="AG424" s="174">
        <f t="shared" si="330"/>
        <v>0</v>
      </c>
      <c r="AH424" s="312">
        <f t="shared" si="331"/>
        <v>0</v>
      </c>
      <c r="AI424" s="324">
        <f t="shared" si="339"/>
        <v>0</v>
      </c>
      <c r="AJ424" s="325">
        <f t="shared" si="339"/>
        <v>0</v>
      </c>
      <c r="AK424" s="325">
        <f t="shared" si="339"/>
        <v>0</v>
      </c>
      <c r="AL424" s="326">
        <f t="shared" si="332"/>
        <v>0</v>
      </c>
      <c r="AM424" s="312">
        <f t="shared" si="333"/>
        <v>0</v>
      </c>
      <c r="AN424" s="325">
        <f t="shared" si="340"/>
        <v>0</v>
      </c>
      <c r="AO424" s="325">
        <f t="shared" si="341"/>
        <v>0</v>
      </c>
      <c r="AP424" s="325">
        <f t="shared" si="334"/>
        <v>0</v>
      </c>
      <c r="AQ424" s="174">
        <f t="shared" ref="AQ424" si="347">SUM(AN424:AP424)</f>
        <v>0</v>
      </c>
      <c r="AR424" s="312">
        <f t="shared" si="335"/>
        <v>0</v>
      </c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 s="4"/>
      <c r="BH424" s="4"/>
      <c r="BI424" s="4"/>
      <c r="BJ424" s="4"/>
      <c r="BK424" s="4"/>
      <c r="BL424" s="4"/>
      <c r="BN424" s="276"/>
    </row>
    <row r="425" spans="1:66" s="11" customFormat="1" ht="12" customHeight="1">
      <c r="A425" s="193">
        <v>16502673</v>
      </c>
      <c r="B425" s="193" t="str">
        <f t="shared" si="326"/>
        <v>16502673</v>
      </c>
      <c r="C425" s="421" t="s">
        <v>1949</v>
      </c>
      <c r="D425" s="180" t="s">
        <v>1724</v>
      </c>
      <c r="E425" s="180"/>
      <c r="F425" s="196">
        <v>44593</v>
      </c>
      <c r="G425" s="196"/>
      <c r="H425" s="182"/>
      <c r="I425" s="182"/>
      <c r="J425" s="182">
        <v>7679096.9800000004</v>
      </c>
      <c r="K425" s="182">
        <v>10147098.49</v>
      </c>
      <c r="L425" s="182">
        <v>11079589.08</v>
      </c>
      <c r="M425" s="182">
        <v>10142123.98</v>
      </c>
      <c r="N425" s="182">
        <v>7790137.9699999997</v>
      </c>
      <c r="O425" s="182">
        <v>7102726.4800000004</v>
      </c>
      <c r="P425" s="182">
        <v>7055169.4800000004</v>
      </c>
      <c r="Q425" s="182">
        <v>5927042.96</v>
      </c>
      <c r="R425" s="182">
        <v>5209166.8899999997</v>
      </c>
      <c r="S425" s="182">
        <v>6510781.2999999998</v>
      </c>
      <c r="T425" s="182">
        <v>7964369.1200000001</v>
      </c>
      <c r="U425" s="182"/>
      <c r="V425" s="182">
        <f t="shared" ref="V425" si="348">(H425+T425+SUM(I425:S425)*2)/24</f>
        <v>6885426.5141666671</v>
      </c>
      <c r="W425" s="206"/>
      <c r="X425" s="219"/>
      <c r="Y425" s="82">
        <f t="shared" si="345"/>
        <v>7964369.1200000001</v>
      </c>
      <c r="Z425" s="325">
        <f t="shared" si="345"/>
        <v>0</v>
      </c>
      <c r="AA425" s="325">
        <f t="shared" si="345"/>
        <v>0</v>
      </c>
      <c r="AB425" s="326">
        <f t="shared" ref="AB425" si="349">T425-SUM(Y425:AA425)</f>
        <v>0</v>
      </c>
      <c r="AC425" s="312">
        <f t="shared" ref="AC425" si="350">T425-SUM(Y425:AA425)-AB425</f>
        <v>0</v>
      </c>
      <c r="AD425" s="325">
        <f t="shared" si="308"/>
        <v>0</v>
      </c>
      <c r="AE425" s="329">
        <f t="shared" si="336"/>
        <v>0</v>
      </c>
      <c r="AF425" s="326">
        <f t="shared" si="337"/>
        <v>0</v>
      </c>
      <c r="AG425" s="174">
        <f t="shared" ref="AG425" si="351">SUM(AD425:AF425)</f>
        <v>0</v>
      </c>
      <c r="AH425" s="312">
        <f t="shared" ref="AH425" si="352">AG425-AB425</f>
        <v>0</v>
      </c>
      <c r="AI425" s="324">
        <f t="shared" si="339"/>
        <v>6885426.5141666671</v>
      </c>
      <c r="AJ425" s="325">
        <f t="shared" si="339"/>
        <v>0</v>
      </c>
      <c r="AK425" s="325">
        <f t="shared" si="339"/>
        <v>0</v>
      </c>
      <c r="AL425" s="326">
        <f t="shared" ref="AL425" si="353">V425-SUM(AI425:AK425)</f>
        <v>0</v>
      </c>
      <c r="AM425" s="312">
        <f t="shared" ref="AM425" si="354">V425-SUM(AI425:AK425)-AL425</f>
        <v>0</v>
      </c>
      <c r="AN425" s="325">
        <f t="shared" si="340"/>
        <v>0</v>
      </c>
      <c r="AO425" s="325">
        <f t="shared" si="341"/>
        <v>0</v>
      </c>
      <c r="AP425" s="325">
        <f t="shared" si="334"/>
        <v>0</v>
      </c>
      <c r="AQ425" s="174">
        <f t="shared" ref="AQ425" si="355">SUM(AN425:AP425)</f>
        <v>0</v>
      </c>
      <c r="AR425" s="312">
        <f t="shared" ref="AR425" si="356">AQ425-AL425</f>
        <v>0</v>
      </c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 s="4"/>
      <c r="BH425" s="4"/>
      <c r="BI425" s="4"/>
      <c r="BJ425" s="4"/>
      <c r="BK425" s="4"/>
      <c r="BL425" s="4"/>
      <c r="BN425" s="276"/>
    </row>
    <row r="426" spans="1:66" s="11" customFormat="1" ht="12" customHeight="1">
      <c r="A426" s="114">
        <v>16504003</v>
      </c>
      <c r="B426" s="74" t="str">
        <f t="shared" si="326"/>
        <v>16504003</v>
      </c>
      <c r="C426" s="62" t="s">
        <v>964</v>
      </c>
      <c r="D426" s="78" t="s">
        <v>1724</v>
      </c>
      <c r="E426" s="78"/>
      <c r="F426" s="62"/>
      <c r="G426" s="78"/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63"/>
      <c r="V426" s="63">
        <f t="shared" si="327"/>
        <v>0</v>
      </c>
      <c r="W426" s="69"/>
      <c r="X426" s="68"/>
      <c r="Y426" s="82">
        <f t="shared" si="345"/>
        <v>0</v>
      </c>
      <c r="Z426" s="325">
        <f t="shared" si="345"/>
        <v>0</v>
      </c>
      <c r="AA426" s="325">
        <f t="shared" si="345"/>
        <v>0</v>
      </c>
      <c r="AB426" s="326">
        <f t="shared" si="328"/>
        <v>0</v>
      </c>
      <c r="AC426" s="312">
        <f t="shared" si="329"/>
        <v>0</v>
      </c>
      <c r="AD426" s="325">
        <f t="shared" si="308"/>
        <v>0</v>
      </c>
      <c r="AE426" s="329">
        <f t="shared" si="336"/>
        <v>0</v>
      </c>
      <c r="AF426" s="326">
        <f t="shared" si="337"/>
        <v>0</v>
      </c>
      <c r="AG426" s="174">
        <f t="shared" si="330"/>
        <v>0</v>
      </c>
      <c r="AH426" s="312">
        <f t="shared" si="331"/>
        <v>0</v>
      </c>
      <c r="AI426" s="324">
        <f t="shared" si="339"/>
        <v>0</v>
      </c>
      <c r="AJ426" s="325">
        <f t="shared" si="339"/>
        <v>0</v>
      </c>
      <c r="AK426" s="325">
        <f t="shared" si="339"/>
        <v>0</v>
      </c>
      <c r="AL426" s="326">
        <f t="shared" si="332"/>
        <v>0</v>
      </c>
      <c r="AM426" s="312">
        <f t="shared" si="333"/>
        <v>0</v>
      </c>
      <c r="AN426" s="325">
        <f t="shared" si="340"/>
        <v>0</v>
      </c>
      <c r="AO426" s="325">
        <f t="shared" si="341"/>
        <v>0</v>
      </c>
      <c r="AP426" s="325">
        <f t="shared" si="334"/>
        <v>0</v>
      </c>
      <c r="AQ426" s="174">
        <f t="shared" si="280"/>
        <v>0</v>
      </c>
      <c r="AR426" s="312">
        <f t="shared" si="335"/>
        <v>0</v>
      </c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 s="4"/>
      <c r="BH426" s="4"/>
      <c r="BI426" s="4"/>
      <c r="BJ426" s="4"/>
      <c r="BK426" s="4"/>
      <c r="BL426" s="4"/>
      <c r="BN426" s="276"/>
    </row>
    <row r="427" spans="1:66" s="11" customFormat="1" ht="12" customHeight="1">
      <c r="A427" s="190">
        <v>16504011</v>
      </c>
      <c r="B427" s="193" t="str">
        <f t="shared" si="326"/>
        <v>16504011</v>
      </c>
      <c r="C427" s="421" t="s">
        <v>1739</v>
      </c>
      <c r="D427" s="180" t="s">
        <v>1724</v>
      </c>
      <c r="E427" s="180"/>
      <c r="F427" s="196">
        <v>44075</v>
      </c>
      <c r="G427" s="180"/>
      <c r="H427" s="182">
        <v>0</v>
      </c>
      <c r="I427" s="182">
        <v>0</v>
      </c>
      <c r="J427" s="182">
        <v>0</v>
      </c>
      <c r="K427" s="182">
        <v>0</v>
      </c>
      <c r="L427" s="182">
        <v>0</v>
      </c>
      <c r="M427" s="182">
        <v>0</v>
      </c>
      <c r="N427" s="182">
        <v>0</v>
      </c>
      <c r="O427" s="182">
        <v>0</v>
      </c>
      <c r="P427" s="182">
        <v>0</v>
      </c>
      <c r="Q427" s="182">
        <v>0</v>
      </c>
      <c r="R427" s="182">
        <v>0</v>
      </c>
      <c r="S427" s="182">
        <v>0</v>
      </c>
      <c r="T427" s="182">
        <v>0</v>
      </c>
      <c r="U427" s="182"/>
      <c r="V427" s="182">
        <f t="shared" ref="V427" si="357">(H427+T427+SUM(I427:S427)*2)/24</f>
        <v>0</v>
      </c>
      <c r="W427" s="206"/>
      <c r="X427" s="219"/>
      <c r="Y427" s="82">
        <f t="shared" si="345"/>
        <v>0</v>
      </c>
      <c r="Z427" s="325">
        <f t="shared" si="345"/>
        <v>0</v>
      </c>
      <c r="AA427" s="325">
        <f t="shared" si="345"/>
        <v>0</v>
      </c>
      <c r="AB427" s="326">
        <f t="shared" ref="AB427" si="358">T427-SUM(Y427:AA427)</f>
        <v>0</v>
      </c>
      <c r="AC427" s="312">
        <f t="shared" ref="AC427" si="359">T427-SUM(Y427:AA427)-AB427</f>
        <v>0</v>
      </c>
      <c r="AD427" s="325">
        <f t="shared" si="308"/>
        <v>0</v>
      </c>
      <c r="AE427" s="329">
        <f t="shared" si="336"/>
        <v>0</v>
      </c>
      <c r="AF427" s="326">
        <f t="shared" si="337"/>
        <v>0</v>
      </c>
      <c r="AG427" s="174">
        <f t="shared" ref="AG427" si="360">SUM(AD427:AF427)</f>
        <v>0</v>
      </c>
      <c r="AH427" s="312">
        <f t="shared" ref="AH427" si="361">AG427-AB427</f>
        <v>0</v>
      </c>
      <c r="AI427" s="324">
        <f t="shared" si="339"/>
        <v>0</v>
      </c>
      <c r="AJ427" s="325">
        <f t="shared" si="339"/>
        <v>0</v>
      </c>
      <c r="AK427" s="325">
        <f t="shared" si="339"/>
        <v>0</v>
      </c>
      <c r="AL427" s="326">
        <f t="shared" ref="AL427" si="362">V427-SUM(AI427:AK427)</f>
        <v>0</v>
      </c>
      <c r="AM427" s="312">
        <f t="shared" ref="AM427" si="363">V427-SUM(AI427:AK427)-AL427</f>
        <v>0</v>
      </c>
      <c r="AN427" s="325">
        <f t="shared" si="340"/>
        <v>0</v>
      </c>
      <c r="AO427" s="325">
        <f t="shared" si="341"/>
        <v>0</v>
      </c>
      <c r="AP427" s="325">
        <f t="shared" si="334"/>
        <v>0</v>
      </c>
      <c r="AQ427" s="174">
        <f t="shared" ref="AQ427" si="364">SUM(AN427:AP427)</f>
        <v>0</v>
      </c>
      <c r="AR427" s="312">
        <f t="shared" ref="AR427" si="365">AQ427-AL427</f>
        <v>0</v>
      </c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 s="4"/>
      <c r="BH427" s="4"/>
      <c r="BI427" s="4"/>
      <c r="BJ427" s="4"/>
      <c r="BK427" s="4"/>
      <c r="BL427" s="4"/>
      <c r="BN427" s="276"/>
    </row>
    <row r="428" spans="1:66" s="11" customFormat="1" ht="12" customHeight="1">
      <c r="A428" s="114">
        <v>16504013</v>
      </c>
      <c r="B428" s="74" t="str">
        <f t="shared" si="326"/>
        <v>16504013</v>
      </c>
      <c r="C428" s="62" t="s">
        <v>987</v>
      </c>
      <c r="D428" s="78" t="s">
        <v>1724</v>
      </c>
      <c r="E428" s="78"/>
      <c r="F428" s="62"/>
      <c r="G428" s="78"/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63"/>
      <c r="V428" s="63">
        <f t="shared" si="327"/>
        <v>0</v>
      </c>
      <c r="W428" s="69"/>
      <c r="X428" s="68"/>
      <c r="Y428" s="82">
        <f t="shared" si="345"/>
        <v>0</v>
      </c>
      <c r="Z428" s="325">
        <f t="shared" si="345"/>
        <v>0</v>
      </c>
      <c r="AA428" s="325">
        <f t="shared" si="345"/>
        <v>0</v>
      </c>
      <c r="AB428" s="326">
        <f t="shared" si="328"/>
        <v>0</v>
      </c>
      <c r="AC428" s="312">
        <f t="shared" si="329"/>
        <v>0</v>
      </c>
      <c r="AD428" s="325">
        <f t="shared" si="308"/>
        <v>0</v>
      </c>
      <c r="AE428" s="329">
        <f t="shared" si="336"/>
        <v>0</v>
      </c>
      <c r="AF428" s="326">
        <f t="shared" si="337"/>
        <v>0</v>
      </c>
      <c r="AG428" s="174">
        <f t="shared" si="330"/>
        <v>0</v>
      </c>
      <c r="AH428" s="312">
        <f t="shared" si="331"/>
        <v>0</v>
      </c>
      <c r="AI428" s="324">
        <f t="shared" si="339"/>
        <v>0</v>
      </c>
      <c r="AJ428" s="325">
        <f t="shared" si="339"/>
        <v>0</v>
      </c>
      <c r="AK428" s="325">
        <f t="shared" si="339"/>
        <v>0</v>
      </c>
      <c r="AL428" s="326">
        <f t="shared" si="332"/>
        <v>0</v>
      </c>
      <c r="AM428" s="312">
        <f t="shared" si="333"/>
        <v>0</v>
      </c>
      <c r="AN428" s="325">
        <f t="shared" si="340"/>
        <v>0</v>
      </c>
      <c r="AO428" s="325">
        <f t="shared" si="341"/>
        <v>0</v>
      </c>
      <c r="AP428" s="325">
        <f t="shared" si="334"/>
        <v>0</v>
      </c>
      <c r="AQ428" s="174">
        <f t="shared" si="280"/>
        <v>0</v>
      </c>
      <c r="AR428" s="312">
        <f t="shared" si="335"/>
        <v>0</v>
      </c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N428" s="276"/>
    </row>
    <row r="429" spans="1:66" s="11" customFormat="1" ht="12" customHeight="1">
      <c r="A429" s="114">
        <v>16504023</v>
      </c>
      <c r="B429" s="74" t="str">
        <f t="shared" si="326"/>
        <v>16504023</v>
      </c>
      <c r="C429" s="62" t="s">
        <v>1222</v>
      </c>
      <c r="D429" s="78" t="s">
        <v>1724</v>
      </c>
      <c r="E429" s="78"/>
      <c r="F429" s="62"/>
      <c r="G429" s="78"/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63"/>
      <c r="V429" s="63">
        <f t="shared" si="327"/>
        <v>0</v>
      </c>
      <c r="W429" s="69"/>
      <c r="X429" s="68"/>
      <c r="Y429" s="82">
        <f t="shared" si="345"/>
        <v>0</v>
      </c>
      <c r="Z429" s="325">
        <f t="shared" si="345"/>
        <v>0</v>
      </c>
      <c r="AA429" s="325">
        <f t="shared" si="345"/>
        <v>0</v>
      </c>
      <c r="AB429" s="326">
        <f t="shared" si="328"/>
        <v>0</v>
      </c>
      <c r="AC429" s="312">
        <f t="shared" si="329"/>
        <v>0</v>
      </c>
      <c r="AD429" s="325">
        <f t="shared" ref="AD429:AD495" si="366">IF($D429=AD$5,$T429,IF($D429=AD$4, $T429*$AK$1,0))</f>
        <v>0</v>
      </c>
      <c r="AE429" s="329">
        <f t="shared" si="336"/>
        <v>0</v>
      </c>
      <c r="AF429" s="326">
        <f t="shared" si="337"/>
        <v>0</v>
      </c>
      <c r="AG429" s="174">
        <f t="shared" si="330"/>
        <v>0</v>
      </c>
      <c r="AH429" s="312">
        <f t="shared" si="331"/>
        <v>0</v>
      </c>
      <c r="AI429" s="324">
        <f t="shared" si="339"/>
        <v>0</v>
      </c>
      <c r="AJ429" s="325">
        <f t="shared" si="339"/>
        <v>0</v>
      </c>
      <c r="AK429" s="325">
        <f t="shared" si="339"/>
        <v>0</v>
      </c>
      <c r="AL429" s="326">
        <f t="shared" si="332"/>
        <v>0</v>
      </c>
      <c r="AM429" s="312">
        <f t="shared" si="333"/>
        <v>0</v>
      </c>
      <c r="AN429" s="325">
        <f t="shared" si="340"/>
        <v>0</v>
      </c>
      <c r="AO429" s="325">
        <f t="shared" si="341"/>
        <v>0</v>
      </c>
      <c r="AP429" s="325">
        <f t="shared" si="334"/>
        <v>0</v>
      </c>
      <c r="AQ429" s="174">
        <f t="shared" si="280"/>
        <v>0</v>
      </c>
      <c r="AR429" s="312">
        <f t="shared" si="335"/>
        <v>0</v>
      </c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N429" s="276"/>
    </row>
    <row r="430" spans="1:66" s="11" customFormat="1" ht="12" customHeight="1">
      <c r="A430" s="114">
        <v>16504033</v>
      </c>
      <c r="B430" s="74" t="str">
        <f t="shared" si="326"/>
        <v>16504033</v>
      </c>
      <c r="C430" s="62" t="s">
        <v>977</v>
      </c>
      <c r="D430" s="78" t="s">
        <v>1724</v>
      </c>
      <c r="E430" s="78"/>
      <c r="F430" s="62"/>
      <c r="G430" s="78"/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63"/>
      <c r="V430" s="63">
        <f t="shared" si="327"/>
        <v>0</v>
      </c>
      <c r="W430" s="69"/>
      <c r="X430" s="68"/>
      <c r="Y430" s="82">
        <f t="shared" si="345"/>
        <v>0</v>
      </c>
      <c r="Z430" s="325">
        <f t="shared" si="345"/>
        <v>0</v>
      </c>
      <c r="AA430" s="325">
        <f t="shared" si="345"/>
        <v>0</v>
      </c>
      <c r="AB430" s="326">
        <f t="shared" si="328"/>
        <v>0</v>
      </c>
      <c r="AC430" s="312">
        <f t="shared" si="329"/>
        <v>0</v>
      </c>
      <c r="AD430" s="325">
        <f t="shared" si="366"/>
        <v>0</v>
      </c>
      <c r="AE430" s="329">
        <f t="shared" si="336"/>
        <v>0</v>
      </c>
      <c r="AF430" s="326">
        <f t="shared" si="337"/>
        <v>0</v>
      </c>
      <c r="AG430" s="174">
        <f t="shared" si="330"/>
        <v>0</v>
      </c>
      <c r="AH430" s="312">
        <f t="shared" si="331"/>
        <v>0</v>
      </c>
      <c r="AI430" s="324">
        <f t="shared" si="339"/>
        <v>0</v>
      </c>
      <c r="AJ430" s="325">
        <f t="shared" si="339"/>
        <v>0</v>
      </c>
      <c r="AK430" s="325">
        <f t="shared" si="339"/>
        <v>0</v>
      </c>
      <c r="AL430" s="326">
        <f t="shared" si="332"/>
        <v>0</v>
      </c>
      <c r="AM430" s="312">
        <f t="shared" si="333"/>
        <v>0</v>
      </c>
      <c r="AN430" s="325">
        <f t="shared" si="340"/>
        <v>0</v>
      </c>
      <c r="AO430" s="325">
        <f t="shared" si="341"/>
        <v>0</v>
      </c>
      <c r="AP430" s="325">
        <f t="shared" si="334"/>
        <v>0</v>
      </c>
      <c r="AQ430" s="174">
        <f t="shared" ref="AQ430:AQ518" si="367">SUM(AN430:AP430)</f>
        <v>0</v>
      </c>
      <c r="AR430" s="312">
        <f t="shared" si="335"/>
        <v>0</v>
      </c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N430" s="280"/>
    </row>
    <row r="431" spans="1:66" s="11" customFormat="1" ht="12" customHeight="1">
      <c r="A431" s="114">
        <v>16504043</v>
      </c>
      <c r="B431" s="74" t="str">
        <f t="shared" si="326"/>
        <v>16504043</v>
      </c>
      <c r="C431" s="62" t="s">
        <v>1056</v>
      </c>
      <c r="D431" s="78" t="s">
        <v>1724</v>
      </c>
      <c r="E431" s="78"/>
      <c r="F431" s="62"/>
      <c r="G431" s="78"/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63"/>
      <c r="V431" s="63">
        <f t="shared" si="327"/>
        <v>0</v>
      </c>
      <c r="W431" s="69"/>
      <c r="X431" s="68"/>
      <c r="Y431" s="82">
        <f t="shared" si="345"/>
        <v>0</v>
      </c>
      <c r="Z431" s="325">
        <f t="shared" si="345"/>
        <v>0</v>
      </c>
      <c r="AA431" s="325">
        <f t="shared" si="345"/>
        <v>0</v>
      </c>
      <c r="AB431" s="326">
        <f t="shared" si="328"/>
        <v>0</v>
      </c>
      <c r="AC431" s="312">
        <f t="shared" si="329"/>
        <v>0</v>
      </c>
      <c r="AD431" s="325">
        <f t="shared" si="366"/>
        <v>0</v>
      </c>
      <c r="AE431" s="329">
        <f t="shared" si="336"/>
        <v>0</v>
      </c>
      <c r="AF431" s="326">
        <f t="shared" si="337"/>
        <v>0</v>
      </c>
      <c r="AG431" s="174">
        <f t="shared" si="330"/>
        <v>0</v>
      </c>
      <c r="AH431" s="312">
        <f t="shared" si="331"/>
        <v>0</v>
      </c>
      <c r="AI431" s="324">
        <f t="shared" si="339"/>
        <v>0</v>
      </c>
      <c r="AJ431" s="325">
        <f t="shared" si="339"/>
        <v>0</v>
      </c>
      <c r="AK431" s="325">
        <f t="shared" si="339"/>
        <v>0</v>
      </c>
      <c r="AL431" s="326">
        <f t="shared" si="332"/>
        <v>0</v>
      </c>
      <c r="AM431" s="312">
        <f t="shared" si="333"/>
        <v>0</v>
      </c>
      <c r="AN431" s="325">
        <f t="shared" si="340"/>
        <v>0</v>
      </c>
      <c r="AO431" s="325">
        <f t="shared" si="341"/>
        <v>0</v>
      </c>
      <c r="AP431" s="325">
        <f t="shared" si="334"/>
        <v>0</v>
      </c>
      <c r="AQ431" s="174">
        <f t="shared" si="367"/>
        <v>0</v>
      </c>
      <c r="AR431" s="312">
        <f t="shared" si="335"/>
        <v>0</v>
      </c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N431" s="276"/>
    </row>
    <row r="432" spans="1:66" s="11" customFormat="1" ht="12" customHeight="1">
      <c r="A432" s="114">
        <v>16504053</v>
      </c>
      <c r="B432" s="74" t="str">
        <f t="shared" si="326"/>
        <v>16504053</v>
      </c>
      <c r="C432" s="74" t="s">
        <v>1936</v>
      </c>
      <c r="D432" s="78" t="s">
        <v>1724</v>
      </c>
      <c r="E432" s="78"/>
      <c r="F432" s="74"/>
      <c r="G432" s="78"/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63"/>
      <c r="V432" s="63">
        <f t="shared" si="327"/>
        <v>0</v>
      </c>
      <c r="W432" s="69"/>
      <c r="X432" s="68"/>
      <c r="Y432" s="82">
        <f t="shared" si="345"/>
        <v>0</v>
      </c>
      <c r="Z432" s="325">
        <f t="shared" si="345"/>
        <v>0</v>
      </c>
      <c r="AA432" s="325">
        <f t="shared" si="345"/>
        <v>0</v>
      </c>
      <c r="AB432" s="326">
        <f t="shared" si="328"/>
        <v>0</v>
      </c>
      <c r="AC432" s="312">
        <f t="shared" si="329"/>
        <v>0</v>
      </c>
      <c r="AD432" s="325">
        <f t="shared" si="366"/>
        <v>0</v>
      </c>
      <c r="AE432" s="329">
        <f t="shared" si="336"/>
        <v>0</v>
      </c>
      <c r="AF432" s="326">
        <f t="shared" si="337"/>
        <v>0</v>
      </c>
      <c r="AG432" s="174">
        <f t="shared" si="330"/>
        <v>0</v>
      </c>
      <c r="AH432" s="312">
        <f t="shared" si="331"/>
        <v>0</v>
      </c>
      <c r="AI432" s="324">
        <f t="shared" si="339"/>
        <v>0</v>
      </c>
      <c r="AJ432" s="325">
        <f t="shared" si="339"/>
        <v>0</v>
      </c>
      <c r="AK432" s="325">
        <f t="shared" si="339"/>
        <v>0</v>
      </c>
      <c r="AL432" s="326">
        <f t="shared" si="332"/>
        <v>0</v>
      </c>
      <c r="AM432" s="312">
        <f t="shared" si="333"/>
        <v>0</v>
      </c>
      <c r="AN432" s="325">
        <f t="shared" si="340"/>
        <v>0</v>
      </c>
      <c r="AO432" s="325">
        <f t="shared" si="341"/>
        <v>0</v>
      </c>
      <c r="AP432" s="325">
        <f t="shared" si="334"/>
        <v>0</v>
      </c>
      <c r="AQ432" s="174">
        <f t="shared" si="367"/>
        <v>0</v>
      </c>
      <c r="AR432" s="312">
        <f t="shared" si="335"/>
        <v>0</v>
      </c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N432" s="276"/>
    </row>
    <row r="433" spans="1:66" s="11" customFormat="1" ht="12" customHeight="1">
      <c r="A433" s="114">
        <v>16504063</v>
      </c>
      <c r="B433" s="74" t="str">
        <f t="shared" si="326"/>
        <v>16504063</v>
      </c>
      <c r="C433" s="62" t="s">
        <v>1165</v>
      </c>
      <c r="D433" s="78" t="s">
        <v>1724</v>
      </c>
      <c r="E433" s="78"/>
      <c r="F433" s="62"/>
      <c r="G433" s="78"/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63"/>
      <c r="V433" s="63">
        <f t="shared" si="327"/>
        <v>0</v>
      </c>
      <c r="W433" s="69"/>
      <c r="X433" s="68"/>
      <c r="Y433" s="82">
        <f t="shared" si="345"/>
        <v>0</v>
      </c>
      <c r="Z433" s="325">
        <f t="shared" si="345"/>
        <v>0</v>
      </c>
      <c r="AA433" s="325">
        <f t="shared" si="345"/>
        <v>0</v>
      </c>
      <c r="AB433" s="326">
        <f t="shared" si="328"/>
        <v>0</v>
      </c>
      <c r="AC433" s="312">
        <f t="shared" si="329"/>
        <v>0</v>
      </c>
      <c r="AD433" s="325">
        <f t="shared" si="366"/>
        <v>0</v>
      </c>
      <c r="AE433" s="329">
        <f t="shared" si="336"/>
        <v>0</v>
      </c>
      <c r="AF433" s="326">
        <f t="shared" si="337"/>
        <v>0</v>
      </c>
      <c r="AG433" s="174">
        <f t="shared" si="330"/>
        <v>0</v>
      </c>
      <c r="AH433" s="312">
        <f t="shared" si="331"/>
        <v>0</v>
      </c>
      <c r="AI433" s="324">
        <f t="shared" si="339"/>
        <v>0</v>
      </c>
      <c r="AJ433" s="325">
        <f t="shared" si="339"/>
        <v>0</v>
      </c>
      <c r="AK433" s="325">
        <f t="shared" si="339"/>
        <v>0</v>
      </c>
      <c r="AL433" s="326">
        <f t="shared" si="332"/>
        <v>0</v>
      </c>
      <c r="AM433" s="312">
        <f t="shared" si="333"/>
        <v>0</v>
      </c>
      <c r="AN433" s="325">
        <f t="shared" si="340"/>
        <v>0</v>
      </c>
      <c r="AO433" s="325">
        <f t="shared" si="341"/>
        <v>0</v>
      </c>
      <c r="AP433" s="325">
        <f t="shared" si="334"/>
        <v>0</v>
      </c>
      <c r="AQ433" s="174">
        <f t="shared" si="367"/>
        <v>0</v>
      </c>
      <c r="AR433" s="312">
        <f t="shared" si="335"/>
        <v>0</v>
      </c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N433" s="276"/>
    </row>
    <row r="434" spans="1:66" s="11" customFormat="1" ht="12" customHeight="1">
      <c r="A434" s="114">
        <v>16504073</v>
      </c>
      <c r="B434" s="74" t="str">
        <f t="shared" si="326"/>
        <v>16504073</v>
      </c>
      <c r="C434" s="62" t="s">
        <v>1162</v>
      </c>
      <c r="D434" s="78" t="s">
        <v>1724</v>
      </c>
      <c r="E434" s="78"/>
      <c r="F434" s="62"/>
      <c r="G434" s="78"/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63"/>
      <c r="V434" s="63">
        <f t="shared" si="327"/>
        <v>0</v>
      </c>
      <c r="W434" s="69"/>
      <c r="X434" s="68"/>
      <c r="Y434" s="82">
        <f t="shared" si="345"/>
        <v>0</v>
      </c>
      <c r="Z434" s="325">
        <f t="shared" si="345"/>
        <v>0</v>
      </c>
      <c r="AA434" s="325">
        <f t="shared" si="345"/>
        <v>0</v>
      </c>
      <c r="AB434" s="326">
        <f t="shared" si="328"/>
        <v>0</v>
      </c>
      <c r="AC434" s="312">
        <f t="shared" si="329"/>
        <v>0</v>
      </c>
      <c r="AD434" s="325">
        <f t="shared" si="366"/>
        <v>0</v>
      </c>
      <c r="AE434" s="329">
        <f t="shared" si="336"/>
        <v>0</v>
      </c>
      <c r="AF434" s="326">
        <f t="shared" si="337"/>
        <v>0</v>
      </c>
      <c r="AG434" s="174">
        <f t="shared" si="330"/>
        <v>0</v>
      </c>
      <c r="AH434" s="312">
        <f t="shared" si="331"/>
        <v>0</v>
      </c>
      <c r="AI434" s="324">
        <f t="shared" si="339"/>
        <v>0</v>
      </c>
      <c r="AJ434" s="325">
        <f t="shared" si="339"/>
        <v>0</v>
      </c>
      <c r="AK434" s="325">
        <f t="shared" si="339"/>
        <v>0</v>
      </c>
      <c r="AL434" s="326">
        <f t="shared" si="332"/>
        <v>0</v>
      </c>
      <c r="AM434" s="312">
        <f t="shared" si="333"/>
        <v>0</v>
      </c>
      <c r="AN434" s="325">
        <f t="shared" si="340"/>
        <v>0</v>
      </c>
      <c r="AO434" s="325">
        <f t="shared" si="341"/>
        <v>0</v>
      </c>
      <c r="AP434" s="325">
        <f t="shared" si="334"/>
        <v>0</v>
      </c>
      <c r="AQ434" s="174">
        <f t="shared" si="367"/>
        <v>0</v>
      </c>
      <c r="AR434" s="312">
        <f t="shared" si="335"/>
        <v>0</v>
      </c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N434" s="276"/>
    </row>
    <row r="435" spans="1:66" s="11" customFormat="1" ht="12" customHeight="1">
      <c r="A435" s="114">
        <v>16504083</v>
      </c>
      <c r="B435" s="74" t="str">
        <f t="shared" si="326"/>
        <v>16504083</v>
      </c>
      <c r="C435" s="62" t="s">
        <v>1055</v>
      </c>
      <c r="D435" s="78" t="s">
        <v>1724</v>
      </c>
      <c r="E435" s="78"/>
      <c r="F435" s="62"/>
      <c r="G435" s="78"/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63"/>
      <c r="V435" s="63">
        <f t="shared" si="327"/>
        <v>0</v>
      </c>
      <c r="W435" s="69"/>
      <c r="X435" s="68"/>
      <c r="Y435" s="82">
        <f t="shared" si="345"/>
        <v>0</v>
      </c>
      <c r="Z435" s="325">
        <f t="shared" si="345"/>
        <v>0</v>
      </c>
      <c r="AA435" s="325">
        <f t="shared" si="345"/>
        <v>0</v>
      </c>
      <c r="AB435" s="326">
        <f t="shared" si="328"/>
        <v>0</v>
      </c>
      <c r="AC435" s="312">
        <f t="shared" si="329"/>
        <v>0</v>
      </c>
      <c r="AD435" s="325">
        <f t="shared" si="366"/>
        <v>0</v>
      </c>
      <c r="AE435" s="329">
        <f t="shared" si="336"/>
        <v>0</v>
      </c>
      <c r="AF435" s="326">
        <f t="shared" si="337"/>
        <v>0</v>
      </c>
      <c r="AG435" s="174">
        <f t="shared" si="330"/>
        <v>0</v>
      </c>
      <c r="AH435" s="312">
        <f t="shared" si="331"/>
        <v>0</v>
      </c>
      <c r="AI435" s="324">
        <f t="shared" si="339"/>
        <v>0</v>
      </c>
      <c r="AJ435" s="325">
        <f t="shared" si="339"/>
        <v>0</v>
      </c>
      <c r="AK435" s="325">
        <f t="shared" si="339"/>
        <v>0</v>
      </c>
      <c r="AL435" s="326">
        <f t="shared" si="332"/>
        <v>0</v>
      </c>
      <c r="AM435" s="312">
        <f t="shared" si="333"/>
        <v>0</v>
      </c>
      <c r="AN435" s="325">
        <f t="shared" si="340"/>
        <v>0</v>
      </c>
      <c r="AO435" s="325">
        <f t="shared" si="341"/>
        <v>0</v>
      </c>
      <c r="AP435" s="325">
        <f t="shared" si="334"/>
        <v>0</v>
      </c>
      <c r="AQ435" s="174">
        <f t="shared" si="367"/>
        <v>0</v>
      </c>
      <c r="AR435" s="312">
        <f t="shared" si="335"/>
        <v>0</v>
      </c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N435" s="276"/>
    </row>
    <row r="436" spans="1:66" s="11" customFormat="1" ht="12" customHeight="1">
      <c r="A436" s="114">
        <v>16504093</v>
      </c>
      <c r="B436" s="74" t="str">
        <f t="shared" si="326"/>
        <v>16504093</v>
      </c>
      <c r="C436" s="62" t="s">
        <v>1170</v>
      </c>
      <c r="D436" s="78" t="s">
        <v>1724</v>
      </c>
      <c r="E436" s="78"/>
      <c r="F436" s="62"/>
      <c r="G436" s="78"/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63"/>
      <c r="V436" s="63">
        <f t="shared" si="327"/>
        <v>0</v>
      </c>
      <c r="W436" s="69"/>
      <c r="X436" s="68"/>
      <c r="Y436" s="82">
        <f t="shared" si="345"/>
        <v>0</v>
      </c>
      <c r="Z436" s="325">
        <f t="shared" si="345"/>
        <v>0</v>
      </c>
      <c r="AA436" s="325">
        <f t="shared" si="345"/>
        <v>0</v>
      </c>
      <c r="AB436" s="326">
        <f t="shared" si="328"/>
        <v>0</v>
      </c>
      <c r="AC436" s="312">
        <f t="shared" si="329"/>
        <v>0</v>
      </c>
      <c r="AD436" s="325">
        <f t="shared" si="366"/>
        <v>0</v>
      </c>
      <c r="AE436" s="329">
        <f t="shared" si="336"/>
        <v>0</v>
      </c>
      <c r="AF436" s="326">
        <f t="shared" si="337"/>
        <v>0</v>
      </c>
      <c r="AG436" s="174">
        <f t="shared" si="330"/>
        <v>0</v>
      </c>
      <c r="AH436" s="312">
        <f t="shared" si="331"/>
        <v>0</v>
      </c>
      <c r="AI436" s="324">
        <f t="shared" si="339"/>
        <v>0</v>
      </c>
      <c r="AJ436" s="325">
        <f t="shared" si="339"/>
        <v>0</v>
      </c>
      <c r="AK436" s="325">
        <f t="shared" si="339"/>
        <v>0</v>
      </c>
      <c r="AL436" s="326">
        <f t="shared" si="332"/>
        <v>0</v>
      </c>
      <c r="AM436" s="312">
        <f t="shared" si="333"/>
        <v>0</v>
      </c>
      <c r="AN436" s="325">
        <f t="shared" si="340"/>
        <v>0</v>
      </c>
      <c r="AO436" s="325">
        <f t="shared" si="341"/>
        <v>0</v>
      </c>
      <c r="AP436" s="325">
        <f t="shared" si="334"/>
        <v>0</v>
      </c>
      <c r="AQ436" s="174">
        <f t="shared" si="367"/>
        <v>0</v>
      </c>
      <c r="AR436" s="312">
        <f t="shared" si="335"/>
        <v>0</v>
      </c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N436" s="62"/>
    </row>
    <row r="437" spans="1:66" s="11" customFormat="1" ht="12" customHeight="1">
      <c r="A437" s="114">
        <v>16504101</v>
      </c>
      <c r="B437" s="74" t="str">
        <f t="shared" si="326"/>
        <v>16504101</v>
      </c>
      <c r="C437" s="62" t="s">
        <v>827</v>
      </c>
      <c r="D437" s="78" t="s">
        <v>1724</v>
      </c>
      <c r="E437" s="78"/>
      <c r="F437" s="62"/>
      <c r="G437" s="78"/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63"/>
      <c r="V437" s="63">
        <f t="shared" si="327"/>
        <v>0</v>
      </c>
      <c r="W437" s="69"/>
      <c r="X437" s="68"/>
      <c r="Y437" s="82">
        <f t="shared" si="345"/>
        <v>0</v>
      </c>
      <c r="Z437" s="325">
        <f t="shared" si="345"/>
        <v>0</v>
      </c>
      <c r="AA437" s="325">
        <f t="shared" si="345"/>
        <v>0</v>
      </c>
      <c r="AB437" s="326">
        <f t="shared" si="328"/>
        <v>0</v>
      </c>
      <c r="AC437" s="312">
        <f t="shared" si="329"/>
        <v>0</v>
      </c>
      <c r="AD437" s="325">
        <f t="shared" si="366"/>
        <v>0</v>
      </c>
      <c r="AE437" s="329">
        <f t="shared" si="336"/>
        <v>0</v>
      </c>
      <c r="AF437" s="326">
        <f t="shared" si="337"/>
        <v>0</v>
      </c>
      <c r="AG437" s="174">
        <f t="shared" si="330"/>
        <v>0</v>
      </c>
      <c r="AH437" s="312">
        <f t="shared" si="331"/>
        <v>0</v>
      </c>
      <c r="AI437" s="324">
        <f t="shared" si="339"/>
        <v>0</v>
      </c>
      <c r="AJ437" s="325">
        <f t="shared" si="339"/>
        <v>0</v>
      </c>
      <c r="AK437" s="325">
        <f t="shared" si="339"/>
        <v>0</v>
      </c>
      <c r="AL437" s="326">
        <f t="shared" si="332"/>
        <v>0</v>
      </c>
      <c r="AM437" s="312">
        <f t="shared" si="333"/>
        <v>0</v>
      </c>
      <c r="AN437" s="325">
        <f t="shared" si="340"/>
        <v>0</v>
      </c>
      <c r="AO437" s="325">
        <f t="shared" si="341"/>
        <v>0</v>
      </c>
      <c r="AP437" s="325">
        <f t="shared" si="334"/>
        <v>0</v>
      </c>
      <c r="AQ437" s="174">
        <f t="shared" si="367"/>
        <v>0</v>
      </c>
      <c r="AR437" s="312">
        <f t="shared" si="335"/>
        <v>0</v>
      </c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N437" s="62"/>
    </row>
    <row r="438" spans="1:66" s="11" customFormat="1" ht="12" customHeight="1">
      <c r="A438" s="114">
        <v>16504112</v>
      </c>
      <c r="B438" s="74" t="str">
        <f t="shared" si="326"/>
        <v>16504112</v>
      </c>
      <c r="C438" s="62" t="s">
        <v>1171</v>
      </c>
      <c r="D438" s="78" t="s">
        <v>184</v>
      </c>
      <c r="E438" s="78"/>
      <c r="F438" s="62"/>
      <c r="G438" s="78"/>
      <c r="H438" s="63">
        <v>45300</v>
      </c>
      <c r="I438" s="63">
        <v>45300</v>
      </c>
      <c r="J438" s="63">
        <v>45300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63"/>
      <c r="V438" s="63">
        <f t="shared" si="327"/>
        <v>9437.5</v>
      </c>
      <c r="W438" s="102"/>
      <c r="X438" s="71"/>
      <c r="Y438" s="82">
        <f t="shared" si="345"/>
        <v>0</v>
      </c>
      <c r="Z438" s="325">
        <f t="shared" si="345"/>
        <v>0</v>
      </c>
      <c r="AA438" s="325">
        <f t="shared" si="345"/>
        <v>0</v>
      </c>
      <c r="AB438" s="326">
        <f t="shared" si="328"/>
        <v>0</v>
      </c>
      <c r="AC438" s="312">
        <f t="shared" si="329"/>
        <v>0</v>
      </c>
      <c r="AD438" s="325">
        <f t="shared" si="366"/>
        <v>0</v>
      </c>
      <c r="AE438" s="329">
        <f t="shared" si="336"/>
        <v>0</v>
      </c>
      <c r="AF438" s="326">
        <f t="shared" si="337"/>
        <v>0</v>
      </c>
      <c r="AG438" s="174">
        <f t="shared" si="330"/>
        <v>0</v>
      </c>
      <c r="AH438" s="312">
        <f t="shared" si="331"/>
        <v>0</v>
      </c>
      <c r="AI438" s="324"/>
      <c r="AJ438" s="325"/>
      <c r="AK438" s="325"/>
      <c r="AL438" s="326">
        <f t="shared" si="332"/>
        <v>9437.5</v>
      </c>
      <c r="AM438" s="312">
        <f t="shared" si="333"/>
        <v>0</v>
      </c>
      <c r="AN438" s="325">
        <f t="shared" si="340"/>
        <v>0</v>
      </c>
      <c r="AO438" s="325">
        <f t="shared" si="341"/>
        <v>0</v>
      </c>
      <c r="AP438" s="325">
        <f t="shared" si="334"/>
        <v>9437.5</v>
      </c>
      <c r="AQ438" s="174">
        <f t="shared" si="367"/>
        <v>9437.5</v>
      </c>
      <c r="AR438" s="312">
        <f t="shared" si="335"/>
        <v>0</v>
      </c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N438" s="62"/>
    </row>
    <row r="439" spans="1:66" s="11" customFormat="1" ht="12" customHeight="1">
      <c r="A439" s="120">
        <v>16504171</v>
      </c>
      <c r="B439" s="145" t="str">
        <f t="shared" si="326"/>
        <v>16504171</v>
      </c>
      <c r="C439" s="62" t="s">
        <v>1157</v>
      </c>
      <c r="D439" s="78" t="s">
        <v>1724</v>
      </c>
      <c r="E439" s="78"/>
      <c r="F439" s="62"/>
      <c r="G439" s="78"/>
      <c r="H439" s="63">
        <v>0</v>
      </c>
      <c r="I439" s="63">
        <v>363292.15999999997</v>
      </c>
      <c r="J439" s="63">
        <v>363292.15999999997</v>
      </c>
      <c r="K439" s="63">
        <v>363292.15999999997</v>
      </c>
      <c r="L439" s="63">
        <v>778717.99</v>
      </c>
      <c r="M439" s="63">
        <v>778717.99</v>
      </c>
      <c r="N439" s="63">
        <v>778717.99</v>
      </c>
      <c r="O439" s="63">
        <v>921360.38</v>
      </c>
      <c r="P439" s="63">
        <v>921360.38</v>
      </c>
      <c r="Q439" s="63">
        <v>921360.38</v>
      </c>
      <c r="R439" s="63">
        <v>921360.38</v>
      </c>
      <c r="S439" s="63">
        <v>1381750.88</v>
      </c>
      <c r="T439" s="63">
        <v>1381750.88</v>
      </c>
      <c r="U439" s="63"/>
      <c r="V439" s="63">
        <f t="shared" si="327"/>
        <v>765341.52416666655</v>
      </c>
      <c r="W439" s="69"/>
      <c r="X439" s="68"/>
      <c r="Y439" s="82">
        <f t="shared" si="345"/>
        <v>1381750.88</v>
      </c>
      <c r="Z439" s="325">
        <f t="shared" si="345"/>
        <v>0</v>
      </c>
      <c r="AA439" s="325">
        <f t="shared" si="345"/>
        <v>0</v>
      </c>
      <c r="AB439" s="326">
        <f t="shared" si="328"/>
        <v>0</v>
      </c>
      <c r="AC439" s="312">
        <f t="shared" si="329"/>
        <v>0</v>
      </c>
      <c r="AD439" s="325">
        <f t="shared" si="366"/>
        <v>0</v>
      </c>
      <c r="AE439" s="329">
        <f t="shared" si="336"/>
        <v>0</v>
      </c>
      <c r="AF439" s="326">
        <f t="shared" si="337"/>
        <v>0</v>
      </c>
      <c r="AG439" s="174">
        <f t="shared" si="330"/>
        <v>0</v>
      </c>
      <c r="AH439" s="312">
        <f t="shared" si="331"/>
        <v>0</v>
      </c>
      <c r="AI439" s="324">
        <f t="shared" ref="AI439:AK458" si="368">IF($D439=AI$5,$V439,0)</f>
        <v>765341.52416666655</v>
      </c>
      <c r="AJ439" s="325">
        <f t="shared" si="368"/>
        <v>0</v>
      </c>
      <c r="AK439" s="325">
        <f t="shared" si="368"/>
        <v>0</v>
      </c>
      <c r="AL439" s="326">
        <f t="shared" si="332"/>
        <v>0</v>
      </c>
      <c r="AM439" s="312">
        <f t="shared" si="333"/>
        <v>0</v>
      </c>
      <c r="AN439" s="325">
        <f t="shared" si="340"/>
        <v>0</v>
      </c>
      <c r="AO439" s="325">
        <f t="shared" si="341"/>
        <v>0</v>
      </c>
      <c r="AP439" s="325">
        <f t="shared" si="334"/>
        <v>0</v>
      </c>
      <c r="AQ439" s="174">
        <f t="shared" si="367"/>
        <v>0</v>
      </c>
      <c r="AR439" s="312">
        <f t="shared" si="335"/>
        <v>0</v>
      </c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N439" s="62"/>
    </row>
    <row r="440" spans="1:66" s="11" customFormat="1" ht="12" customHeight="1">
      <c r="A440" s="120">
        <v>16504181</v>
      </c>
      <c r="B440" s="145" t="str">
        <f t="shared" si="326"/>
        <v>16504181</v>
      </c>
      <c r="C440" s="62" t="s">
        <v>1158</v>
      </c>
      <c r="D440" s="78" t="s">
        <v>1724</v>
      </c>
      <c r="E440" s="78"/>
      <c r="F440" s="62"/>
      <c r="G440" s="78"/>
      <c r="H440" s="63">
        <v>0</v>
      </c>
      <c r="I440" s="63">
        <v>199411.86</v>
      </c>
      <c r="J440" s="63">
        <v>199411.86</v>
      </c>
      <c r="K440" s="63">
        <v>199411.86</v>
      </c>
      <c r="L440" s="63">
        <v>427439.99</v>
      </c>
      <c r="M440" s="63">
        <v>427439.99</v>
      </c>
      <c r="N440" s="63">
        <v>427439.99</v>
      </c>
      <c r="O440" s="63">
        <v>505736.73</v>
      </c>
      <c r="P440" s="63">
        <v>505736.73</v>
      </c>
      <c r="Q440" s="63">
        <v>505736.73</v>
      </c>
      <c r="R440" s="63">
        <v>505736.72</v>
      </c>
      <c r="S440" s="63">
        <v>758446.09</v>
      </c>
      <c r="T440" s="63">
        <v>758446.09</v>
      </c>
      <c r="U440" s="63"/>
      <c r="V440" s="63">
        <f t="shared" si="327"/>
        <v>420097.63291666663</v>
      </c>
      <c r="W440" s="69"/>
      <c r="X440" s="68"/>
      <c r="Y440" s="82">
        <f t="shared" si="345"/>
        <v>758446.09</v>
      </c>
      <c r="Z440" s="325">
        <f t="shared" si="345"/>
        <v>0</v>
      </c>
      <c r="AA440" s="325">
        <f t="shared" si="345"/>
        <v>0</v>
      </c>
      <c r="AB440" s="326">
        <f t="shared" si="328"/>
        <v>0</v>
      </c>
      <c r="AC440" s="312">
        <f t="shared" si="329"/>
        <v>0</v>
      </c>
      <c r="AD440" s="325">
        <f t="shared" si="366"/>
        <v>0</v>
      </c>
      <c r="AE440" s="329">
        <f t="shared" si="336"/>
        <v>0</v>
      </c>
      <c r="AF440" s="326">
        <f t="shared" si="337"/>
        <v>0</v>
      </c>
      <c r="AG440" s="174">
        <f t="shared" si="330"/>
        <v>0</v>
      </c>
      <c r="AH440" s="312">
        <f t="shared" si="331"/>
        <v>0</v>
      </c>
      <c r="AI440" s="324">
        <f t="shared" si="368"/>
        <v>420097.63291666663</v>
      </c>
      <c r="AJ440" s="325">
        <f t="shared" si="368"/>
        <v>0</v>
      </c>
      <c r="AK440" s="325">
        <f t="shared" si="368"/>
        <v>0</v>
      </c>
      <c r="AL440" s="326">
        <f t="shared" si="332"/>
        <v>0</v>
      </c>
      <c r="AM440" s="312">
        <f t="shared" si="333"/>
        <v>0</v>
      </c>
      <c r="AN440" s="325">
        <f t="shared" si="340"/>
        <v>0</v>
      </c>
      <c r="AO440" s="325">
        <f t="shared" si="341"/>
        <v>0</v>
      </c>
      <c r="AP440" s="325">
        <f t="shared" si="334"/>
        <v>0</v>
      </c>
      <c r="AQ440" s="174">
        <f t="shared" si="367"/>
        <v>0</v>
      </c>
      <c r="AR440" s="312">
        <f t="shared" si="335"/>
        <v>0</v>
      </c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N440" s="62"/>
    </row>
    <row r="441" spans="1:66" s="11" customFormat="1" ht="12" customHeight="1">
      <c r="A441" s="120">
        <v>16504191</v>
      </c>
      <c r="B441" s="145" t="str">
        <f t="shared" si="326"/>
        <v>16504191</v>
      </c>
      <c r="C441" s="62" t="s">
        <v>1159</v>
      </c>
      <c r="D441" s="78" t="s">
        <v>1724</v>
      </c>
      <c r="E441" s="78"/>
      <c r="F441" s="62"/>
      <c r="G441" s="78"/>
      <c r="H441" s="63">
        <v>0</v>
      </c>
      <c r="I441" s="63">
        <v>5801.08</v>
      </c>
      <c r="J441" s="63">
        <v>5801.08</v>
      </c>
      <c r="K441" s="63">
        <v>5801.08</v>
      </c>
      <c r="L441" s="63">
        <v>12434.63</v>
      </c>
      <c r="M441" s="63">
        <v>12434.63</v>
      </c>
      <c r="N441" s="63">
        <v>12434.63</v>
      </c>
      <c r="O441" s="63">
        <v>14712.36</v>
      </c>
      <c r="P441" s="63">
        <v>14712.36</v>
      </c>
      <c r="Q441" s="63">
        <v>14712.36</v>
      </c>
      <c r="R441" s="63">
        <v>14712.36</v>
      </c>
      <c r="S441" s="63">
        <v>22063.91</v>
      </c>
      <c r="T441" s="63">
        <v>22063.91</v>
      </c>
      <c r="U441" s="63"/>
      <c r="V441" s="63">
        <f t="shared" si="327"/>
        <v>12221.036249999997</v>
      </c>
      <c r="W441" s="69"/>
      <c r="X441" s="68"/>
      <c r="Y441" s="82">
        <f t="shared" si="345"/>
        <v>22063.91</v>
      </c>
      <c r="Z441" s="325">
        <f t="shared" si="345"/>
        <v>0</v>
      </c>
      <c r="AA441" s="325">
        <f t="shared" si="345"/>
        <v>0</v>
      </c>
      <c r="AB441" s="326">
        <f t="shared" si="328"/>
        <v>0</v>
      </c>
      <c r="AC441" s="312">
        <f t="shared" si="329"/>
        <v>0</v>
      </c>
      <c r="AD441" s="325">
        <f t="shared" si="366"/>
        <v>0</v>
      </c>
      <c r="AE441" s="329">
        <f t="shared" si="336"/>
        <v>0</v>
      </c>
      <c r="AF441" s="326">
        <f t="shared" si="337"/>
        <v>0</v>
      </c>
      <c r="AG441" s="174">
        <f t="shared" si="330"/>
        <v>0</v>
      </c>
      <c r="AH441" s="312">
        <f t="shared" si="331"/>
        <v>0</v>
      </c>
      <c r="AI441" s="324">
        <f t="shared" si="368"/>
        <v>12221.036249999997</v>
      </c>
      <c r="AJ441" s="325">
        <f t="shared" si="368"/>
        <v>0</v>
      </c>
      <c r="AK441" s="325">
        <f t="shared" si="368"/>
        <v>0</v>
      </c>
      <c r="AL441" s="326">
        <f t="shared" si="332"/>
        <v>0</v>
      </c>
      <c r="AM441" s="312">
        <f t="shared" si="333"/>
        <v>0</v>
      </c>
      <c r="AN441" s="325">
        <f t="shared" si="340"/>
        <v>0</v>
      </c>
      <c r="AO441" s="325">
        <f t="shared" si="341"/>
        <v>0</v>
      </c>
      <c r="AP441" s="325">
        <f t="shared" si="334"/>
        <v>0</v>
      </c>
      <c r="AQ441" s="174">
        <f t="shared" si="367"/>
        <v>0</v>
      </c>
      <c r="AR441" s="312">
        <f t="shared" si="335"/>
        <v>0</v>
      </c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N441" s="62"/>
    </row>
    <row r="442" spans="1:66" s="11" customFormat="1" ht="12" customHeight="1">
      <c r="A442" s="120">
        <v>16504201</v>
      </c>
      <c r="B442" s="145" t="str">
        <f t="shared" si="326"/>
        <v>16504201</v>
      </c>
      <c r="C442" s="78" t="s">
        <v>1229</v>
      </c>
      <c r="D442" s="78" t="s">
        <v>1724</v>
      </c>
      <c r="E442" s="78"/>
      <c r="F442" s="78"/>
      <c r="G442" s="78"/>
      <c r="H442" s="63">
        <v>33006</v>
      </c>
      <c r="I442" s="63">
        <v>33006</v>
      </c>
      <c r="J442" s="63">
        <v>33006</v>
      </c>
      <c r="K442" s="63">
        <v>33006</v>
      </c>
      <c r="L442" s="63">
        <v>33006</v>
      </c>
      <c r="M442" s="63">
        <v>33006</v>
      </c>
      <c r="N442" s="63">
        <v>33006</v>
      </c>
      <c r="O442" s="63">
        <v>33006</v>
      </c>
      <c r="P442" s="63">
        <v>33006</v>
      </c>
      <c r="Q442" s="63">
        <v>33006</v>
      </c>
      <c r="R442" s="63">
        <v>33006</v>
      </c>
      <c r="S442" s="63">
        <v>33006</v>
      </c>
      <c r="T442" s="63">
        <v>33006</v>
      </c>
      <c r="U442" s="63"/>
      <c r="V442" s="63">
        <f t="shared" si="327"/>
        <v>33006</v>
      </c>
      <c r="W442" s="69"/>
      <c r="X442" s="68"/>
      <c r="Y442" s="82">
        <f t="shared" si="345"/>
        <v>33006</v>
      </c>
      <c r="Z442" s="325">
        <f t="shared" si="345"/>
        <v>0</v>
      </c>
      <c r="AA442" s="325">
        <f t="shared" si="345"/>
        <v>0</v>
      </c>
      <c r="AB442" s="326">
        <f t="shared" si="328"/>
        <v>0</v>
      </c>
      <c r="AC442" s="312">
        <f t="shared" si="329"/>
        <v>0</v>
      </c>
      <c r="AD442" s="325">
        <f t="shared" si="366"/>
        <v>0</v>
      </c>
      <c r="AE442" s="329">
        <f t="shared" si="336"/>
        <v>0</v>
      </c>
      <c r="AF442" s="326">
        <f t="shared" si="337"/>
        <v>0</v>
      </c>
      <c r="AG442" s="174">
        <f t="shared" si="330"/>
        <v>0</v>
      </c>
      <c r="AH442" s="312">
        <f t="shared" si="331"/>
        <v>0</v>
      </c>
      <c r="AI442" s="324">
        <f t="shared" si="368"/>
        <v>33006</v>
      </c>
      <c r="AJ442" s="325">
        <f t="shared" si="368"/>
        <v>0</v>
      </c>
      <c r="AK442" s="325">
        <f t="shared" si="368"/>
        <v>0</v>
      </c>
      <c r="AL442" s="326">
        <f t="shared" si="332"/>
        <v>0</v>
      </c>
      <c r="AM442" s="312">
        <f t="shared" si="333"/>
        <v>0</v>
      </c>
      <c r="AN442" s="325">
        <f t="shared" si="340"/>
        <v>0</v>
      </c>
      <c r="AO442" s="325">
        <f t="shared" si="341"/>
        <v>0</v>
      </c>
      <c r="AP442" s="325">
        <f t="shared" si="334"/>
        <v>0</v>
      </c>
      <c r="AQ442" s="174">
        <f t="shared" si="367"/>
        <v>0</v>
      </c>
      <c r="AR442" s="312">
        <f t="shared" si="335"/>
        <v>0</v>
      </c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N442" s="62"/>
    </row>
    <row r="443" spans="1:66" s="11" customFormat="1" ht="12" customHeight="1">
      <c r="A443" s="114">
        <v>16504221</v>
      </c>
      <c r="B443" s="74" t="str">
        <f t="shared" si="326"/>
        <v>16504221</v>
      </c>
      <c r="C443" s="62" t="s">
        <v>1167</v>
      </c>
      <c r="D443" s="78" t="s">
        <v>1724</v>
      </c>
      <c r="E443" s="78"/>
      <c r="F443" s="62"/>
      <c r="G443" s="78"/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63"/>
      <c r="V443" s="63">
        <f t="shared" si="327"/>
        <v>0</v>
      </c>
      <c r="W443" s="69"/>
      <c r="X443" s="68"/>
      <c r="Y443" s="82">
        <f t="shared" si="345"/>
        <v>0</v>
      </c>
      <c r="Z443" s="325">
        <f t="shared" si="345"/>
        <v>0</v>
      </c>
      <c r="AA443" s="325">
        <f t="shared" si="345"/>
        <v>0</v>
      </c>
      <c r="AB443" s="326">
        <f t="shared" si="328"/>
        <v>0</v>
      </c>
      <c r="AC443" s="312">
        <f t="shared" si="329"/>
        <v>0</v>
      </c>
      <c r="AD443" s="325">
        <f t="shared" si="366"/>
        <v>0</v>
      </c>
      <c r="AE443" s="329">
        <f t="shared" si="336"/>
        <v>0</v>
      </c>
      <c r="AF443" s="326">
        <f t="shared" si="337"/>
        <v>0</v>
      </c>
      <c r="AG443" s="174">
        <f t="shared" si="330"/>
        <v>0</v>
      </c>
      <c r="AH443" s="312">
        <f t="shared" si="331"/>
        <v>0</v>
      </c>
      <c r="AI443" s="324">
        <f t="shared" si="368"/>
        <v>0</v>
      </c>
      <c r="AJ443" s="325">
        <f t="shared" si="368"/>
        <v>0</v>
      </c>
      <c r="AK443" s="325">
        <f t="shared" si="368"/>
        <v>0</v>
      </c>
      <c r="AL443" s="326">
        <f t="shared" si="332"/>
        <v>0</v>
      </c>
      <c r="AM443" s="312">
        <f t="shared" si="333"/>
        <v>0</v>
      </c>
      <c r="AN443" s="325">
        <f t="shared" si="340"/>
        <v>0</v>
      </c>
      <c r="AO443" s="325">
        <f t="shared" si="341"/>
        <v>0</v>
      </c>
      <c r="AP443" s="325">
        <f t="shared" si="334"/>
        <v>0</v>
      </c>
      <c r="AQ443" s="174">
        <f t="shared" si="367"/>
        <v>0</v>
      </c>
      <c r="AR443" s="312">
        <f t="shared" si="335"/>
        <v>0</v>
      </c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N443" s="62"/>
    </row>
    <row r="444" spans="1:66" s="11" customFormat="1" ht="12" customHeight="1">
      <c r="A444" s="114">
        <v>16504223</v>
      </c>
      <c r="B444" s="74" t="str">
        <f t="shared" si="326"/>
        <v>16504223</v>
      </c>
      <c r="C444" s="78" t="s">
        <v>1189</v>
      </c>
      <c r="D444" s="78" t="s">
        <v>1724</v>
      </c>
      <c r="E444" s="78"/>
      <c r="F444" s="78"/>
      <c r="G444" s="78"/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63"/>
      <c r="V444" s="63">
        <f t="shared" si="327"/>
        <v>0</v>
      </c>
      <c r="W444" s="69"/>
      <c r="X444" s="68"/>
      <c r="Y444" s="82">
        <f t="shared" ref="Y444:AA463" si="369">IF($D444=Y$5,$T444,0)</f>
        <v>0</v>
      </c>
      <c r="Z444" s="325">
        <f t="shared" si="369"/>
        <v>0</v>
      </c>
      <c r="AA444" s="325">
        <f t="shared" si="369"/>
        <v>0</v>
      </c>
      <c r="AB444" s="326">
        <f t="shared" si="328"/>
        <v>0</v>
      </c>
      <c r="AC444" s="312">
        <f t="shared" si="329"/>
        <v>0</v>
      </c>
      <c r="AD444" s="325">
        <f t="shared" si="366"/>
        <v>0</v>
      </c>
      <c r="AE444" s="329">
        <f t="shared" si="336"/>
        <v>0</v>
      </c>
      <c r="AF444" s="326">
        <f t="shared" si="337"/>
        <v>0</v>
      </c>
      <c r="AG444" s="174">
        <f t="shared" si="330"/>
        <v>0</v>
      </c>
      <c r="AH444" s="312">
        <f t="shared" si="331"/>
        <v>0</v>
      </c>
      <c r="AI444" s="324">
        <f t="shared" si="368"/>
        <v>0</v>
      </c>
      <c r="AJ444" s="325">
        <f t="shared" si="368"/>
        <v>0</v>
      </c>
      <c r="AK444" s="325">
        <f t="shared" si="368"/>
        <v>0</v>
      </c>
      <c r="AL444" s="326">
        <f t="shared" si="332"/>
        <v>0</v>
      </c>
      <c r="AM444" s="312">
        <f t="shared" si="333"/>
        <v>0</v>
      </c>
      <c r="AN444" s="325">
        <f t="shared" si="340"/>
        <v>0</v>
      </c>
      <c r="AO444" s="325">
        <f t="shared" si="341"/>
        <v>0</v>
      </c>
      <c r="AP444" s="325">
        <f t="shared" si="334"/>
        <v>0</v>
      </c>
      <c r="AQ444" s="174">
        <f t="shared" si="367"/>
        <v>0</v>
      </c>
      <c r="AR444" s="312">
        <f t="shared" si="335"/>
        <v>0</v>
      </c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N444" s="62"/>
    </row>
    <row r="445" spans="1:66" s="11" customFormat="1" ht="12" customHeight="1">
      <c r="A445" s="114">
        <v>16504231</v>
      </c>
      <c r="B445" s="74" t="str">
        <f t="shared" si="326"/>
        <v>16504231</v>
      </c>
      <c r="C445" s="62" t="s">
        <v>1172</v>
      </c>
      <c r="D445" s="78" t="s">
        <v>1724</v>
      </c>
      <c r="E445" s="78"/>
      <c r="F445" s="62"/>
      <c r="G445" s="78"/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63"/>
      <c r="V445" s="63">
        <f t="shared" si="327"/>
        <v>0</v>
      </c>
      <c r="W445" s="69"/>
      <c r="X445" s="68"/>
      <c r="Y445" s="82">
        <f t="shared" si="369"/>
        <v>0</v>
      </c>
      <c r="Z445" s="325">
        <f t="shared" si="369"/>
        <v>0</v>
      </c>
      <c r="AA445" s="325">
        <f t="shared" si="369"/>
        <v>0</v>
      </c>
      <c r="AB445" s="326">
        <f t="shared" si="328"/>
        <v>0</v>
      </c>
      <c r="AC445" s="312">
        <f t="shared" si="329"/>
        <v>0</v>
      </c>
      <c r="AD445" s="325">
        <f t="shared" si="366"/>
        <v>0</v>
      </c>
      <c r="AE445" s="329">
        <f t="shared" si="336"/>
        <v>0</v>
      </c>
      <c r="AF445" s="326">
        <f t="shared" si="337"/>
        <v>0</v>
      </c>
      <c r="AG445" s="174">
        <f t="shared" si="330"/>
        <v>0</v>
      </c>
      <c r="AH445" s="312">
        <f t="shared" si="331"/>
        <v>0</v>
      </c>
      <c r="AI445" s="324">
        <f t="shared" si="368"/>
        <v>0</v>
      </c>
      <c r="AJ445" s="325">
        <f t="shared" si="368"/>
        <v>0</v>
      </c>
      <c r="AK445" s="325">
        <f t="shared" si="368"/>
        <v>0</v>
      </c>
      <c r="AL445" s="326">
        <f t="shared" si="332"/>
        <v>0</v>
      </c>
      <c r="AM445" s="312">
        <f t="shared" si="333"/>
        <v>0</v>
      </c>
      <c r="AN445" s="325">
        <f t="shared" si="340"/>
        <v>0</v>
      </c>
      <c r="AO445" s="325">
        <f t="shared" si="341"/>
        <v>0</v>
      </c>
      <c r="AP445" s="325">
        <f t="shared" si="334"/>
        <v>0</v>
      </c>
      <c r="AQ445" s="174">
        <f t="shared" si="367"/>
        <v>0</v>
      </c>
      <c r="AR445" s="312">
        <f t="shared" si="335"/>
        <v>0</v>
      </c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N445" s="62"/>
    </row>
    <row r="446" spans="1:66" s="11" customFormat="1" ht="12" customHeight="1">
      <c r="A446" s="114">
        <v>16504233</v>
      </c>
      <c r="B446" s="74" t="str">
        <f t="shared" si="326"/>
        <v>16504233</v>
      </c>
      <c r="C446" s="78" t="s">
        <v>1182</v>
      </c>
      <c r="D446" s="78" t="s">
        <v>1724</v>
      </c>
      <c r="E446" s="78"/>
      <c r="F446" s="78"/>
      <c r="G446" s="78"/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63"/>
      <c r="V446" s="63">
        <f t="shared" si="327"/>
        <v>0</v>
      </c>
      <c r="W446" s="69"/>
      <c r="X446" s="68"/>
      <c r="Y446" s="82">
        <f t="shared" si="369"/>
        <v>0</v>
      </c>
      <c r="Z446" s="325">
        <f t="shared" si="369"/>
        <v>0</v>
      </c>
      <c r="AA446" s="325">
        <f t="shared" si="369"/>
        <v>0</v>
      </c>
      <c r="AB446" s="326">
        <f t="shared" si="328"/>
        <v>0</v>
      </c>
      <c r="AC446" s="312">
        <f t="shared" si="329"/>
        <v>0</v>
      </c>
      <c r="AD446" s="325">
        <f t="shared" si="366"/>
        <v>0</v>
      </c>
      <c r="AE446" s="329">
        <f t="shared" si="336"/>
        <v>0</v>
      </c>
      <c r="AF446" s="326">
        <f t="shared" si="337"/>
        <v>0</v>
      </c>
      <c r="AG446" s="174">
        <f t="shared" si="330"/>
        <v>0</v>
      </c>
      <c r="AH446" s="312">
        <f t="shared" si="331"/>
        <v>0</v>
      </c>
      <c r="AI446" s="324">
        <f t="shared" si="368"/>
        <v>0</v>
      </c>
      <c r="AJ446" s="325">
        <f t="shared" si="368"/>
        <v>0</v>
      </c>
      <c r="AK446" s="325">
        <f t="shared" si="368"/>
        <v>0</v>
      </c>
      <c r="AL446" s="326">
        <f t="shared" si="332"/>
        <v>0</v>
      </c>
      <c r="AM446" s="312">
        <f t="shared" si="333"/>
        <v>0</v>
      </c>
      <c r="AN446" s="325">
        <f t="shared" si="340"/>
        <v>0</v>
      </c>
      <c r="AO446" s="325">
        <f t="shared" si="341"/>
        <v>0</v>
      </c>
      <c r="AP446" s="325">
        <f t="shared" si="334"/>
        <v>0</v>
      </c>
      <c r="AQ446" s="174">
        <f t="shared" si="367"/>
        <v>0</v>
      </c>
      <c r="AR446" s="312">
        <f t="shared" si="335"/>
        <v>0</v>
      </c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N446" s="62"/>
    </row>
    <row r="447" spans="1:66" s="11" customFormat="1" ht="12" customHeight="1">
      <c r="A447" s="114">
        <v>16504241</v>
      </c>
      <c r="B447" s="74" t="str">
        <f t="shared" si="326"/>
        <v>16504241</v>
      </c>
      <c r="C447" s="62" t="s">
        <v>1173</v>
      </c>
      <c r="D447" s="78" t="s">
        <v>1724</v>
      </c>
      <c r="E447" s="78"/>
      <c r="F447" s="62"/>
      <c r="G447" s="78"/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63"/>
      <c r="V447" s="63">
        <f t="shared" si="327"/>
        <v>0</v>
      </c>
      <c r="W447" s="69"/>
      <c r="X447" s="68"/>
      <c r="Y447" s="82">
        <f t="shared" si="369"/>
        <v>0</v>
      </c>
      <c r="Z447" s="325">
        <f t="shared" si="369"/>
        <v>0</v>
      </c>
      <c r="AA447" s="325">
        <f t="shared" si="369"/>
        <v>0</v>
      </c>
      <c r="AB447" s="326">
        <f t="shared" si="328"/>
        <v>0</v>
      </c>
      <c r="AC447" s="312">
        <f t="shared" si="329"/>
        <v>0</v>
      </c>
      <c r="AD447" s="325">
        <f t="shared" si="366"/>
        <v>0</v>
      </c>
      <c r="AE447" s="329">
        <f t="shared" si="336"/>
        <v>0</v>
      </c>
      <c r="AF447" s="326">
        <f t="shared" si="337"/>
        <v>0</v>
      </c>
      <c r="AG447" s="174">
        <f t="shared" si="330"/>
        <v>0</v>
      </c>
      <c r="AH447" s="312">
        <f t="shared" si="331"/>
        <v>0</v>
      </c>
      <c r="AI447" s="324">
        <f t="shared" si="368"/>
        <v>0</v>
      </c>
      <c r="AJ447" s="325">
        <f t="shared" si="368"/>
        <v>0</v>
      </c>
      <c r="AK447" s="325">
        <f t="shared" si="368"/>
        <v>0</v>
      </c>
      <c r="AL447" s="326">
        <f t="shared" si="332"/>
        <v>0</v>
      </c>
      <c r="AM447" s="312">
        <f t="shared" si="333"/>
        <v>0</v>
      </c>
      <c r="AN447" s="325">
        <f t="shared" si="340"/>
        <v>0</v>
      </c>
      <c r="AO447" s="325">
        <f t="shared" si="341"/>
        <v>0</v>
      </c>
      <c r="AP447" s="325">
        <f t="shared" si="334"/>
        <v>0</v>
      </c>
      <c r="AQ447" s="174">
        <f t="shared" si="367"/>
        <v>0</v>
      </c>
      <c r="AR447" s="312">
        <f t="shared" si="335"/>
        <v>0</v>
      </c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N447" s="62"/>
    </row>
    <row r="448" spans="1:66" s="11" customFormat="1" ht="12" customHeight="1">
      <c r="A448" s="120">
        <v>16504243</v>
      </c>
      <c r="B448" s="145" t="str">
        <f t="shared" si="326"/>
        <v>16504243</v>
      </c>
      <c r="C448" s="62" t="s">
        <v>1300</v>
      </c>
      <c r="D448" s="78" t="s">
        <v>1724</v>
      </c>
      <c r="E448" s="78"/>
      <c r="F448" s="396">
        <v>43025</v>
      </c>
      <c r="G448" s="78"/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63"/>
      <c r="V448" s="63">
        <f t="shared" si="327"/>
        <v>0</v>
      </c>
      <c r="W448" s="69"/>
      <c r="X448" s="68"/>
      <c r="Y448" s="82">
        <f t="shared" si="369"/>
        <v>0</v>
      </c>
      <c r="Z448" s="325">
        <f t="shared" si="369"/>
        <v>0</v>
      </c>
      <c r="AA448" s="325">
        <f t="shared" si="369"/>
        <v>0</v>
      </c>
      <c r="AB448" s="326">
        <f t="shared" si="328"/>
        <v>0</v>
      </c>
      <c r="AC448" s="312">
        <f t="shared" si="329"/>
        <v>0</v>
      </c>
      <c r="AD448" s="325">
        <f t="shared" si="366"/>
        <v>0</v>
      </c>
      <c r="AE448" s="329">
        <f t="shared" si="336"/>
        <v>0</v>
      </c>
      <c r="AF448" s="326">
        <f t="shared" si="337"/>
        <v>0</v>
      </c>
      <c r="AG448" s="174">
        <f t="shared" si="330"/>
        <v>0</v>
      </c>
      <c r="AH448" s="312">
        <f t="shared" si="331"/>
        <v>0</v>
      </c>
      <c r="AI448" s="324">
        <f t="shared" si="368"/>
        <v>0</v>
      </c>
      <c r="AJ448" s="325">
        <f t="shared" si="368"/>
        <v>0</v>
      </c>
      <c r="AK448" s="325">
        <f t="shared" si="368"/>
        <v>0</v>
      </c>
      <c r="AL448" s="326">
        <f t="shared" si="332"/>
        <v>0</v>
      </c>
      <c r="AM448" s="312">
        <f t="shared" si="333"/>
        <v>0</v>
      </c>
      <c r="AN448" s="325">
        <f t="shared" si="340"/>
        <v>0</v>
      </c>
      <c r="AO448" s="325">
        <f t="shared" si="341"/>
        <v>0</v>
      </c>
      <c r="AP448" s="325">
        <f t="shared" si="334"/>
        <v>0</v>
      </c>
      <c r="AQ448" s="174">
        <f t="shared" si="367"/>
        <v>0</v>
      </c>
      <c r="AR448" s="312">
        <f t="shared" si="335"/>
        <v>0</v>
      </c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 s="4"/>
      <c r="BH448" s="4"/>
      <c r="BI448" s="4"/>
      <c r="BJ448" s="4"/>
      <c r="BK448" s="4"/>
      <c r="BL448" s="4"/>
      <c r="BN448" s="62"/>
    </row>
    <row r="449" spans="1:66" s="11" customFormat="1" ht="12" customHeight="1">
      <c r="A449" s="114">
        <v>16504251</v>
      </c>
      <c r="B449" s="74" t="str">
        <f t="shared" si="326"/>
        <v>16504251</v>
      </c>
      <c r="C449" s="62" t="s">
        <v>1174</v>
      </c>
      <c r="D449" s="78" t="s">
        <v>1724</v>
      </c>
      <c r="E449" s="78"/>
      <c r="F449" s="163"/>
      <c r="G449" s="78"/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63"/>
      <c r="V449" s="63">
        <f t="shared" si="327"/>
        <v>0</v>
      </c>
      <c r="W449" s="69"/>
      <c r="X449" s="68"/>
      <c r="Y449" s="82">
        <f t="shared" si="369"/>
        <v>0</v>
      </c>
      <c r="Z449" s="325">
        <f t="shared" si="369"/>
        <v>0</v>
      </c>
      <c r="AA449" s="325">
        <f t="shared" si="369"/>
        <v>0</v>
      </c>
      <c r="AB449" s="326">
        <f t="shared" si="328"/>
        <v>0</v>
      </c>
      <c r="AC449" s="312">
        <f t="shared" si="329"/>
        <v>0</v>
      </c>
      <c r="AD449" s="325">
        <f t="shared" si="366"/>
        <v>0</v>
      </c>
      <c r="AE449" s="329">
        <f t="shared" si="336"/>
        <v>0</v>
      </c>
      <c r="AF449" s="326">
        <f t="shared" si="337"/>
        <v>0</v>
      </c>
      <c r="AG449" s="174">
        <f t="shared" si="330"/>
        <v>0</v>
      </c>
      <c r="AH449" s="312">
        <f t="shared" si="331"/>
        <v>0</v>
      </c>
      <c r="AI449" s="324">
        <f t="shared" si="368"/>
        <v>0</v>
      </c>
      <c r="AJ449" s="325">
        <f t="shared" si="368"/>
        <v>0</v>
      </c>
      <c r="AK449" s="325">
        <f t="shared" si="368"/>
        <v>0</v>
      </c>
      <c r="AL449" s="326">
        <f t="shared" si="332"/>
        <v>0</v>
      </c>
      <c r="AM449" s="312">
        <f t="shared" si="333"/>
        <v>0</v>
      </c>
      <c r="AN449" s="325">
        <f t="shared" si="340"/>
        <v>0</v>
      </c>
      <c r="AO449" s="325">
        <f t="shared" si="341"/>
        <v>0</v>
      </c>
      <c r="AP449" s="325">
        <f t="shared" si="334"/>
        <v>0</v>
      </c>
      <c r="AQ449" s="174">
        <f t="shared" si="367"/>
        <v>0</v>
      </c>
      <c r="AR449" s="312">
        <f t="shared" si="335"/>
        <v>0</v>
      </c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N449" s="62"/>
    </row>
    <row r="450" spans="1:66" s="11" customFormat="1" ht="12" customHeight="1">
      <c r="A450" s="114">
        <v>16504253</v>
      </c>
      <c r="B450" s="74" t="str">
        <f t="shared" si="326"/>
        <v>16504253</v>
      </c>
      <c r="C450" s="62" t="s">
        <v>1161</v>
      </c>
      <c r="D450" s="78" t="s">
        <v>1724</v>
      </c>
      <c r="E450" s="78"/>
      <c r="F450" s="163"/>
      <c r="G450" s="78"/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63"/>
      <c r="V450" s="63">
        <f t="shared" si="327"/>
        <v>0</v>
      </c>
      <c r="W450" s="69"/>
      <c r="X450" s="68"/>
      <c r="Y450" s="82">
        <f t="shared" si="369"/>
        <v>0</v>
      </c>
      <c r="Z450" s="325">
        <f t="shared" si="369"/>
        <v>0</v>
      </c>
      <c r="AA450" s="325">
        <f t="shared" si="369"/>
        <v>0</v>
      </c>
      <c r="AB450" s="326">
        <f t="shared" si="328"/>
        <v>0</v>
      </c>
      <c r="AC450" s="312">
        <f t="shared" si="329"/>
        <v>0</v>
      </c>
      <c r="AD450" s="325">
        <f t="shared" si="366"/>
        <v>0</v>
      </c>
      <c r="AE450" s="329">
        <f t="shared" si="336"/>
        <v>0</v>
      </c>
      <c r="AF450" s="326">
        <f t="shared" si="337"/>
        <v>0</v>
      </c>
      <c r="AG450" s="174">
        <f t="shared" si="330"/>
        <v>0</v>
      </c>
      <c r="AH450" s="312">
        <f t="shared" si="331"/>
        <v>0</v>
      </c>
      <c r="AI450" s="324">
        <f t="shared" si="368"/>
        <v>0</v>
      </c>
      <c r="AJ450" s="325">
        <f t="shared" si="368"/>
        <v>0</v>
      </c>
      <c r="AK450" s="325">
        <f t="shared" si="368"/>
        <v>0</v>
      </c>
      <c r="AL450" s="326">
        <f t="shared" si="332"/>
        <v>0</v>
      </c>
      <c r="AM450" s="312">
        <f t="shared" si="333"/>
        <v>0</v>
      </c>
      <c r="AN450" s="325">
        <f t="shared" si="340"/>
        <v>0</v>
      </c>
      <c r="AO450" s="325">
        <f t="shared" si="341"/>
        <v>0</v>
      </c>
      <c r="AP450" s="325">
        <f t="shared" si="334"/>
        <v>0</v>
      </c>
      <c r="AQ450" s="174">
        <f t="shared" si="367"/>
        <v>0</v>
      </c>
      <c r="AR450" s="312">
        <f t="shared" si="335"/>
        <v>0</v>
      </c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N450" s="62"/>
    </row>
    <row r="451" spans="1:66" s="11" customFormat="1" ht="12" customHeight="1">
      <c r="A451" s="114">
        <v>16504261</v>
      </c>
      <c r="B451" s="74" t="str">
        <f t="shared" si="326"/>
        <v>16504261</v>
      </c>
      <c r="C451" s="62" t="s">
        <v>1175</v>
      </c>
      <c r="D451" s="78" t="s">
        <v>1724</v>
      </c>
      <c r="E451" s="78"/>
      <c r="F451" s="163"/>
      <c r="G451" s="78"/>
      <c r="H451" s="63">
        <v>5907786.6500000004</v>
      </c>
      <c r="I451" s="63">
        <v>5907786.6500000004</v>
      </c>
      <c r="J451" s="63">
        <v>6322313</v>
      </c>
      <c r="K451" s="63">
        <v>6322313</v>
      </c>
      <c r="L451" s="63">
        <v>6601000</v>
      </c>
      <c r="M451" s="63">
        <v>278687</v>
      </c>
      <c r="N451" s="63">
        <v>278687</v>
      </c>
      <c r="O451" s="63">
        <v>490725.57</v>
      </c>
      <c r="P451" s="63">
        <v>490725.57</v>
      </c>
      <c r="Q451" s="63">
        <v>490725.57</v>
      </c>
      <c r="R451" s="63">
        <v>971738.5</v>
      </c>
      <c r="S451" s="63">
        <v>971738.5</v>
      </c>
      <c r="T451" s="63">
        <v>971738.5</v>
      </c>
      <c r="U451" s="63"/>
      <c r="V451" s="63">
        <f t="shared" si="327"/>
        <v>2713850.2445833334</v>
      </c>
      <c r="W451" s="69"/>
      <c r="X451" s="68"/>
      <c r="Y451" s="82">
        <f t="shared" si="369"/>
        <v>971738.5</v>
      </c>
      <c r="Z451" s="325">
        <f t="shared" si="369"/>
        <v>0</v>
      </c>
      <c r="AA451" s="325">
        <f t="shared" si="369"/>
        <v>0</v>
      </c>
      <c r="AB451" s="326">
        <f t="shared" si="328"/>
        <v>0</v>
      </c>
      <c r="AC451" s="312">
        <f t="shared" si="329"/>
        <v>0</v>
      </c>
      <c r="AD451" s="325">
        <f t="shared" si="366"/>
        <v>0</v>
      </c>
      <c r="AE451" s="329">
        <f t="shared" si="336"/>
        <v>0</v>
      </c>
      <c r="AF451" s="326">
        <f t="shared" si="337"/>
        <v>0</v>
      </c>
      <c r="AG451" s="174">
        <f t="shared" si="330"/>
        <v>0</v>
      </c>
      <c r="AH451" s="312">
        <f t="shared" si="331"/>
        <v>0</v>
      </c>
      <c r="AI451" s="324">
        <f t="shared" si="368"/>
        <v>2713850.2445833334</v>
      </c>
      <c r="AJ451" s="325">
        <f t="shared" si="368"/>
        <v>0</v>
      </c>
      <c r="AK451" s="325">
        <f t="shared" si="368"/>
        <v>0</v>
      </c>
      <c r="AL451" s="326">
        <f t="shared" si="332"/>
        <v>0</v>
      </c>
      <c r="AM451" s="312">
        <f t="shared" si="333"/>
        <v>0</v>
      </c>
      <c r="AN451" s="325">
        <f t="shared" si="340"/>
        <v>0</v>
      </c>
      <c r="AO451" s="325">
        <f t="shared" si="341"/>
        <v>0</v>
      </c>
      <c r="AP451" s="325">
        <f t="shared" si="334"/>
        <v>0</v>
      </c>
      <c r="AQ451" s="174">
        <f t="shared" si="367"/>
        <v>0</v>
      </c>
      <c r="AR451" s="312">
        <f t="shared" si="335"/>
        <v>0</v>
      </c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N451" s="62"/>
    </row>
    <row r="452" spans="1:66" s="11" customFormat="1" ht="12" customHeight="1">
      <c r="A452" s="114">
        <v>16504271</v>
      </c>
      <c r="B452" s="74" t="str">
        <f t="shared" si="326"/>
        <v>16504271</v>
      </c>
      <c r="C452" s="62" t="s">
        <v>1176</v>
      </c>
      <c r="D452" s="78" t="s">
        <v>1724</v>
      </c>
      <c r="E452" s="78"/>
      <c r="F452" s="163"/>
      <c r="G452" s="78"/>
      <c r="H452" s="63">
        <v>3242797.11</v>
      </c>
      <c r="I452" s="63">
        <v>3242797.11</v>
      </c>
      <c r="J452" s="63">
        <v>3470331.53</v>
      </c>
      <c r="K452" s="63">
        <v>3470331.53</v>
      </c>
      <c r="L452" s="63">
        <v>3623303.43</v>
      </c>
      <c r="M452" s="63">
        <v>152971.9</v>
      </c>
      <c r="N452" s="63">
        <v>152971.9</v>
      </c>
      <c r="O452" s="63">
        <v>269360.34999999998</v>
      </c>
      <c r="P452" s="63">
        <v>269360.34999999998</v>
      </c>
      <c r="Q452" s="63">
        <v>269360.34999999998</v>
      </c>
      <c r="R452" s="63">
        <v>533389.4</v>
      </c>
      <c r="S452" s="63">
        <v>533389.4</v>
      </c>
      <c r="T452" s="63">
        <v>533389.4</v>
      </c>
      <c r="U452" s="63"/>
      <c r="V452" s="63">
        <f t="shared" si="327"/>
        <v>1489638.3754166665</v>
      </c>
      <c r="W452" s="69"/>
      <c r="X452" s="68"/>
      <c r="Y452" s="82">
        <f t="shared" si="369"/>
        <v>533389.4</v>
      </c>
      <c r="Z452" s="325">
        <f t="shared" si="369"/>
        <v>0</v>
      </c>
      <c r="AA452" s="325">
        <f t="shared" si="369"/>
        <v>0</v>
      </c>
      <c r="AB452" s="326">
        <f t="shared" si="328"/>
        <v>0</v>
      </c>
      <c r="AC452" s="312">
        <f t="shared" si="329"/>
        <v>0</v>
      </c>
      <c r="AD452" s="325">
        <f t="shared" si="366"/>
        <v>0</v>
      </c>
      <c r="AE452" s="329">
        <f t="shared" si="336"/>
        <v>0</v>
      </c>
      <c r="AF452" s="326">
        <f t="shared" si="337"/>
        <v>0</v>
      </c>
      <c r="AG452" s="174">
        <f t="shared" si="330"/>
        <v>0</v>
      </c>
      <c r="AH452" s="312">
        <f t="shared" si="331"/>
        <v>0</v>
      </c>
      <c r="AI452" s="324">
        <f t="shared" si="368"/>
        <v>1489638.3754166665</v>
      </c>
      <c r="AJ452" s="325">
        <f t="shared" si="368"/>
        <v>0</v>
      </c>
      <c r="AK452" s="325">
        <f t="shared" si="368"/>
        <v>0</v>
      </c>
      <c r="AL452" s="326">
        <f t="shared" si="332"/>
        <v>0</v>
      </c>
      <c r="AM452" s="312">
        <f t="shared" si="333"/>
        <v>0</v>
      </c>
      <c r="AN452" s="325">
        <f t="shared" si="340"/>
        <v>0</v>
      </c>
      <c r="AO452" s="325">
        <f t="shared" si="341"/>
        <v>0</v>
      </c>
      <c r="AP452" s="325">
        <f t="shared" si="334"/>
        <v>0</v>
      </c>
      <c r="AQ452" s="174">
        <f t="shared" si="367"/>
        <v>0</v>
      </c>
      <c r="AR452" s="312">
        <f t="shared" si="335"/>
        <v>0</v>
      </c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N452" s="62"/>
    </row>
    <row r="453" spans="1:66" s="11" customFormat="1" ht="12" customHeight="1">
      <c r="A453" s="114">
        <v>16504273</v>
      </c>
      <c r="B453" s="74" t="str">
        <f t="shared" si="326"/>
        <v>16504273</v>
      </c>
      <c r="C453" s="62" t="s">
        <v>1191</v>
      </c>
      <c r="D453" s="78" t="s">
        <v>1724</v>
      </c>
      <c r="E453" s="78"/>
      <c r="F453" s="163"/>
      <c r="G453" s="78"/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 s="63">
        <v>0</v>
      </c>
      <c r="Q453" s="63">
        <v>0</v>
      </c>
      <c r="R453" s="63">
        <v>0</v>
      </c>
      <c r="S453" s="63">
        <v>0</v>
      </c>
      <c r="T453" s="63">
        <v>0</v>
      </c>
      <c r="U453" s="63"/>
      <c r="V453" s="63">
        <f t="shared" si="327"/>
        <v>0</v>
      </c>
      <c r="W453" s="69"/>
      <c r="X453" s="68"/>
      <c r="Y453" s="82">
        <f t="shared" si="369"/>
        <v>0</v>
      </c>
      <c r="Z453" s="325">
        <f t="shared" si="369"/>
        <v>0</v>
      </c>
      <c r="AA453" s="325">
        <f t="shared" si="369"/>
        <v>0</v>
      </c>
      <c r="AB453" s="326">
        <f t="shared" si="328"/>
        <v>0</v>
      </c>
      <c r="AC453" s="312">
        <f t="shared" si="329"/>
        <v>0</v>
      </c>
      <c r="AD453" s="325">
        <f t="shared" si="366"/>
        <v>0</v>
      </c>
      <c r="AE453" s="329">
        <f t="shared" si="336"/>
        <v>0</v>
      </c>
      <c r="AF453" s="326">
        <f t="shared" si="337"/>
        <v>0</v>
      </c>
      <c r="AG453" s="174">
        <f t="shared" si="330"/>
        <v>0</v>
      </c>
      <c r="AH453" s="312">
        <f t="shared" si="331"/>
        <v>0</v>
      </c>
      <c r="AI453" s="324">
        <f t="shared" si="368"/>
        <v>0</v>
      </c>
      <c r="AJ453" s="325">
        <f t="shared" si="368"/>
        <v>0</v>
      </c>
      <c r="AK453" s="325">
        <f t="shared" si="368"/>
        <v>0</v>
      </c>
      <c r="AL453" s="326">
        <f t="shared" si="332"/>
        <v>0</v>
      </c>
      <c r="AM453" s="312">
        <f t="shared" si="333"/>
        <v>0</v>
      </c>
      <c r="AN453" s="325">
        <f t="shared" si="340"/>
        <v>0</v>
      </c>
      <c r="AO453" s="325">
        <f t="shared" si="341"/>
        <v>0</v>
      </c>
      <c r="AP453" s="325">
        <f t="shared" si="334"/>
        <v>0</v>
      </c>
      <c r="AQ453" s="174">
        <f t="shared" si="367"/>
        <v>0</v>
      </c>
      <c r="AR453" s="312">
        <f t="shared" si="335"/>
        <v>0</v>
      </c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N453" s="62"/>
    </row>
    <row r="454" spans="1:66" s="11" customFormat="1" ht="12" customHeight="1">
      <c r="A454" s="120">
        <v>16504281</v>
      </c>
      <c r="B454" s="145" t="str">
        <f t="shared" si="326"/>
        <v>16504281</v>
      </c>
      <c r="C454" s="422" t="s">
        <v>1294</v>
      </c>
      <c r="D454" s="78" t="s">
        <v>1724</v>
      </c>
      <c r="E454" s="78"/>
      <c r="F454" s="140">
        <v>42995</v>
      </c>
      <c r="G454" s="78"/>
      <c r="H454" s="63">
        <v>94335.91</v>
      </c>
      <c r="I454" s="63">
        <v>94335.91</v>
      </c>
      <c r="J454" s="63">
        <v>100955.09</v>
      </c>
      <c r="K454" s="63">
        <v>100955.09</v>
      </c>
      <c r="L454" s="63">
        <v>105405.18</v>
      </c>
      <c r="M454" s="63">
        <v>4450.08</v>
      </c>
      <c r="N454" s="63">
        <v>4450.08</v>
      </c>
      <c r="O454" s="63">
        <v>7835.92</v>
      </c>
      <c r="P454" s="63">
        <v>7835.92</v>
      </c>
      <c r="Q454" s="63">
        <v>7835.92</v>
      </c>
      <c r="R454" s="63">
        <v>15516.76</v>
      </c>
      <c r="S454" s="63">
        <v>15516.76</v>
      </c>
      <c r="T454" s="63">
        <v>15516.76</v>
      </c>
      <c r="U454" s="63"/>
      <c r="V454" s="63">
        <f t="shared" si="327"/>
        <v>43334.920416666668</v>
      </c>
      <c r="W454" s="69"/>
      <c r="X454" s="68"/>
      <c r="Y454" s="82">
        <f t="shared" si="369"/>
        <v>15516.76</v>
      </c>
      <c r="Z454" s="325">
        <f t="shared" si="369"/>
        <v>0</v>
      </c>
      <c r="AA454" s="325">
        <f t="shared" si="369"/>
        <v>0</v>
      </c>
      <c r="AB454" s="326">
        <f t="shared" si="328"/>
        <v>0</v>
      </c>
      <c r="AC454" s="312">
        <f t="shared" si="329"/>
        <v>0</v>
      </c>
      <c r="AD454" s="325">
        <f t="shared" si="366"/>
        <v>0</v>
      </c>
      <c r="AE454" s="329">
        <f t="shared" si="336"/>
        <v>0</v>
      </c>
      <c r="AF454" s="326">
        <f t="shared" si="337"/>
        <v>0</v>
      </c>
      <c r="AG454" s="174">
        <f t="shared" si="330"/>
        <v>0</v>
      </c>
      <c r="AH454" s="312">
        <f t="shared" si="331"/>
        <v>0</v>
      </c>
      <c r="AI454" s="324">
        <f t="shared" si="368"/>
        <v>43334.920416666668</v>
      </c>
      <c r="AJ454" s="325">
        <f t="shared" si="368"/>
        <v>0</v>
      </c>
      <c r="AK454" s="325">
        <f t="shared" si="368"/>
        <v>0</v>
      </c>
      <c r="AL454" s="326">
        <f t="shared" si="332"/>
        <v>0</v>
      </c>
      <c r="AM454" s="312">
        <f t="shared" si="333"/>
        <v>0</v>
      </c>
      <c r="AN454" s="325">
        <f t="shared" si="340"/>
        <v>0</v>
      </c>
      <c r="AO454" s="325">
        <f t="shared" si="341"/>
        <v>0</v>
      </c>
      <c r="AP454" s="325">
        <f t="shared" si="334"/>
        <v>0</v>
      </c>
      <c r="AQ454" s="174">
        <f t="shared" si="367"/>
        <v>0</v>
      </c>
      <c r="AR454" s="312">
        <f t="shared" si="335"/>
        <v>0</v>
      </c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 s="4"/>
      <c r="BH454" s="4"/>
      <c r="BI454" s="4"/>
      <c r="BJ454" s="4"/>
      <c r="BK454" s="4"/>
      <c r="BL454" s="4"/>
      <c r="BN454" s="62"/>
    </row>
    <row r="455" spans="1:66" s="11" customFormat="1" ht="12" customHeight="1">
      <c r="A455" s="120">
        <v>16504283</v>
      </c>
      <c r="B455" s="145" t="str">
        <f t="shared" si="326"/>
        <v>16504283</v>
      </c>
      <c r="C455" s="62" t="s">
        <v>1235</v>
      </c>
      <c r="D455" s="78" t="s">
        <v>1724</v>
      </c>
      <c r="E455" s="78"/>
      <c r="F455" s="163"/>
      <c r="G455" s="78"/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0</v>
      </c>
      <c r="U455" s="63"/>
      <c r="V455" s="63">
        <f t="shared" si="327"/>
        <v>0</v>
      </c>
      <c r="W455" s="69"/>
      <c r="X455" s="68"/>
      <c r="Y455" s="82">
        <f t="shared" si="369"/>
        <v>0</v>
      </c>
      <c r="Z455" s="325">
        <f t="shared" si="369"/>
        <v>0</v>
      </c>
      <c r="AA455" s="325">
        <f t="shared" si="369"/>
        <v>0</v>
      </c>
      <c r="AB455" s="326">
        <f t="shared" si="328"/>
        <v>0</v>
      </c>
      <c r="AC455" s="312">
        <f t="shared" si="329"/>
        <v>0</v>
      </c>
      <c r="AD455" s="325">
        <f t="shared" si="366"/>
        <v>0</v>
      </c>
      <c r="AE455" s="329">
        <f t="shared" si="336"/>
        <v>0</v>
      </c>
      <c r="AF455" s="326">
        <f t="shared" si="337"/>
        <v>0</v>
      </c>
      <c r="AG455" s="174">
        <f t="shared" si="330"/>
        <v>0</v>
      </c>
      <c r="AH455" s="312">
        <f t="shared" si="331"/>
        <v>0</v>
      </c>
      <c r="AI455" s="324">
        <f t="shared" si="368"/>
        <v>0</v>
      </c>
      <c r="AJ455" s="325">
        <f t="shared" si="368"/>
        <v>0</v>
      </c>
      <c r="AK455" s="325">
        <f t="shared" si="368"/>
        <v>0</v>
      </c>
      <c r="AL455" s="326">
        <f t="shared" si="332"/>
        <v>0</v>
      </c>
      <c r="AM455" s="312">
        <f t="shared" si="333"/>
        <v>0</v>
      </c>
      <c r="AN455" s="325">
        <f t="shared" si="340"/>
        <v>0</v>
      </c>
      <c r="AO455" s="325">
        <f t="shared" si="341"/>
        <v>0</v>
      </c>
      <c r="AP455" s="325">
        <f t="shared" si="334"/>
        <v>0</v>
      </c>
      <c r="AQ455" s="174">
        <f t="shared" si="367"/>
        <v>0</v>
      </c>
      <c r="AR455" s="312">
        <f t="shared" si="335"/>
        <v>0</v>
      </c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N455" s="62"/>
    </row>
    <row r="456" spans="1:66" s="11" customFormat="1" ht="12" customHeight="1">
      <c r="A456" s="120">
        <v>16504293</v>
      </c>
      <c r="B456" s="145" t="str">
        <f t="shared" si="326"/>
        <v>16504293</v>
      </c>
      <c r="C456" s="62" t="s">
        <v>1265</v>
      </c>
      <c r="D456" s="78" t="s">
        <v>1724</v>
      </c>
      <c r="E456" s="78"/>
      <c r="F456" s="140">
        <v>42842</v>
      </c>
      <c r="G456" s="78"/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63"/>
      <c r="V456" s="63">
        <f t="shared" si="327"/>
        <v>0</v>
      </c>
      <c r="W456" s="69"/>
      <c r="X456" s="68"/>
      <c r="Y456" s="82">
        <f t="shared" si="369"/>
        <v>0</v>
      </c>
      <c r="Z456" s="325">
        <f t="shared" si="369"/>
        <v>0</v>
      </c>
      <c r="AA456" s="325">
        <f t="shared" si="369"/>
        <v>0</v>
      </c>
      <c r="AB456" s="326">
        <f t="shared" si="328"/>
        <v>0</v>
      </c>
      <c r="AC456" s="312">
        <f t="shared" si="329"/>
        <v>0</v>
      </c>
      <c r="AD456" s="325">
        <f t="shared" si="366"/>
        <v>0</v>
      </c>
      <c r="AE456" s="329">
        <f t="shared" si="336"/>
        <v>0</v>
      </c>
      <c r="AF456" s="326">
        <f t="shared" si="337"/>
        <v>0</v>
      </c>
      <c r="AG456" s="174">
        <f t="shared" si="330"/>
        <v>0</v>
      </c>
      <c r="AH456" s="312">
        <f t="shared" si="331"/>
        <v>0</v>
      </c>
      <c r="AI456" s="324">
        <f t="shared" si="368"/>
        <v>0</v>
      </c>
      <c r="AJ456" s="325">
        <f t="shared" si="368"/>
        <v>0</v>
      </c>
      <c r="AK456" s="325">
        <f t="shared" si="368"/>
        <v>0</v>
      </c>
      <c r="AL456" s="326">
        <f t="shared" si="332"/>
        <v>0</v>
      </c>
      <c r="AM456" s="312">
        <f t="shared" si="333"/>
        <v>0</v>
      </c>
      <c r="AN456" s="325">
        <f t="shared" si="340"/>
        <v>0</v>
      </c>
      <c r="AO456" s="325">
        <f t="shared" si="341"/>
        <v>0</v>
      </c>
      <c r="AP456" s="325">
        <f t="shared" si="334"/>
        <v>0</v>
      </c>
      <c r="AQ456" s="174">
        <f t="shared" si="367"/>
        <v>0</v>
      </c>
      <c r="AR456" s="312">
        <f t="shared" si="335"/>
        <v>0</v>
      </c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 s="4"/>
      <c r="BH456" s="4"/>
      <c r="BI456" s="4"/>
      <c r="BJ456" s="4"/>
      <c r="BK456" s="4"/>
      <c r="BL456" s="4"/>
      <c r="BN456" s="62"/>
    </row>
    <row r="457" spans="1:66" s="11" customFormat="1" ht="12" customHeight="1">
      <c r="A457" s="120">
        <v>16504303</v>
      </c>
      <c r="B457" s="145" t="str">
        <f t="shared" si="326"/>
        <v>16504303</v>
      </c>
      <c r="C457" s="415" t="s">
        <v>1290</v>
      </c>
      <c r="D457" s="78" t="s">
        <v>1724</v>
      </c>
      <c r="E457" s="78"/>
      <c r="F457" s="408">
        <v>42964</v>
      </c>
      <c r="G457" s="78"/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63"/>
      <c r="V457" s="63">
        <f t="shared" si="327"/>
        <v>0</v>
      </c>
      <c r="W457" s="69"/>
      <c r="X457" s="68"/>
      <c r="Y457" s="82">
        <f t="shared" si="369"/>
        <v>0</v>
      </c>
      <c r="Z457" s="325">
        <f t="shared" si="369"/>
        <v>0</v>
      </c>
      <c r="AA457" s="325">
        <f t="shared" si="369"/>
        <v>0</v>
      </c>
      <c r="AB457" s="326">
        <f t="shared" si="328"/>
        <v>0</v>
      </c>
      <c r="AC457" s="312">
        <f t="shared" si="329"/>
        <v>0</v>
      </c>
      <c r="AD457" s="325">
        <f t="shared" si="366"/>
        <v>0</v>
      </c>
      <c r="AE457" s="329">
        <f t="shared" si="336"/>
        <v>0</v>
      </c>
      <c r="AF457" s="326">
        <f t="shared" si="337"/>
        <v>0</v>
      </c>
      <c r="AG457" s="174">
        <f t="shared" si="330"/>
        <v>0</v>
      </c>
      <c r="AH457" s="312">
        <f t="shared" si="331"/>
        <v>0</v>
      </c>
      <c r="AI457" s="324">
        <f t="shared" si="368"/>
        <v>0</v>
      </c>
      <c r="AJ457" s="325">
        <f t="shared" si="368"/>
        <v>0</v>
      </c>
      <c r="AK457" s="325">
        <f t="shared" si="368"/>
        <v>0</v>
      </c>
      <c r="AL457" s="326">
        <f t="shared" si="332"/>
        <v>0</v>
      </c>
      <c r="AM457" s="312">
        <f t="shared" si="333"/>
        <v>0</v>
      </c>
      <c r="AN457" s="325">
        <f t="shared" si="340"/>
        <v>0</v>
      </c>
      <c r="AO457" s="325">
        <f t="shared" si="341"/>
        <v>0</v>
      </c>
      <c r="AP457" s="325">
        <f t="shared" si="334"/>
        <v>0</v>
      </c>
      <c r="AQ457" s="174">
        <f t="shared" si="367"/>
        <v>0</v>
      </c>
      <c r="AR457" s="312">
        <f t="shared" si="335"/>
        <v>0</v>
      </c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 s="4"/>
      <c r="BH457" s="4"/>
      <c r="BI457" s="4"/>
      <c r="BJ457" s="4"/>
      <c r="BK457" s="4"/>
      <c r="BL457" s="4"/>
      <c r="BN457" s="62"/>
    </row>
    <row r="458" spans="1:66" s="11" customFormat="1" ht="12" customHeight="1">
      <c r="A458" s="120">
        <v>16504313</v>
      </c>
      <c r="B458" s="145" t="str">
        <f t="shared" si="326"/>
        <v>16504313</v>
      </c>
      <c r="C458" s="415" t="s">
        <v>1291</v>
      </c>
      <c r="D458" s="78" t="s">
        <v>1724</v>
      </c>
      <c r="E458" s="78"/>
      <c r="F458" s="140">
        <v>42964</v>
      </c>
      <c r="G458" s="78"/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63"/>
      <c r="V458" s="63">
        <f t="shared" si="327"/>
        <v>0</v>
      </c>
      <c r="W458" s="69"/>
      <c r="X458" s="68"/>
      <c r="Y458" s="82">
        <f t="shared" si="369"/>
        <v>0</v>
      </c>
      <c r="Z458" s="325">
        <f t="shared" si="369"/>
        <v>0</v>
      </c>
      <c r="AA458" s="325">
        <f t="shared" si="369"/>
        <v>0</v>
      </c>
      <c r="AB458" s="326">
        <f t="shared" si="328"/>
        <v>0</v>
      </c>
      <c r="AC458" s="312">
        <f t="shared" si="329"/>
        <v>0</v>
      </c>
      <c r="AD458" s="325">
        <f t="shared" si="366"/>
        <v>0</v>
      </c>
      <c r="AE458" s="329">
        <f t="shared" si="336"/>
        <v>0</v>
      </c>
      <c r="AF458" s="326">
        <f t="shared" si="337"/>
        <v>0</v>
      </c>
      <c r="AG458" s="174">
        <f t="shared" si="330"/>
        <v>0</v>
      </c>
      <c r="AH458" s="312">
        <f t="shared" si="331"/>
        <v>0</v>
      </c>
      <c r="AI458" s="324">
        <f t="shared" si="368"/>
        <v>0</v>
      </c>
      <c r="AJ458" s="325">
        <f t="shared" si="368"/>
        <v>0</v>
      </c>
      <c r="AK458" s="325">
        <f t="shared" si="368"/>
        <v>0</v>
      </c>
      <c r="AL458" s="326">
        <f t="shared" si="332"/>
        <v>0</v>
      </c>
      <c r="AM458" s="312">
        <f t="shared" si="333"/>
        <v>0</v>
      </c>
      <c r="AN458" s="325">
        <f t="shared" si="340"/>
        <v>0</v>
      </c>
      <c r="AO458" s="325">
        <f t="shared" si="341"/>
        <v>0</v>
      </c>
      <c r="AP458" s="325">
        <f t="shared" si="334"/>
        <v>0</v>
      </c>
      <c r="AQ458" s="174">
        <f t="shared" si="367"/>
        <v>0</v>
      </c>
      <c r="AR458" s="312">
        <f t="shared" si="335"/>
        <v>0</v>
      </c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 s="4"/>
      <c r="BH458" s="4"/>
      <c r="BI458" s="4"/>
      <c r="BJ458" s="4"/>
      <c r="BK458" s="4"/>
      <c r="BL458" s="4"/>
      <c r="BN458" s="62"/>
    </row>
    <row r="459" spans="1:66" s="11" customFormat="1" ht="12" customHeight="1">
      <c r="A459" s="120">
        <v>16504323</v>
      </c>
      <c r="B459" s="145" t="str">
        <f t="shared" si="326"/>
        <v>16504323</v>
      </c>
      <c r="C459" s="415" t="s">
        <v>1292</v>
      </c>
      <c r="D459" s="78" t="s">
        <v>1724</v>
      </c>
      <c r="E459" s="78"/>
      <c r="F459" s="408">
        <v>42964</v>
      </c>
      <c r="G459" s="78"/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 s="63">
        <v>0</v>
      </c>
      <c r="Q459" s="63">
        <v>0</v>
      </c>
      <c r="R459" s="63">
        <v>0</v>
      </c>
      <c r="S459" s="63">
        <v>0</v>
      </c>
      <c r="T459" s="63">
        <v>0</v>
      </c>
      <c r="U459" s="63"/>
      <c r="V459" s="63">
        <f t="shared" si="327"/>
        <v>0</v>
      </c>
      <c r="W459" s="69"/>
      <c r="X459" s="68"/>
      <c r="Y459" s="82">
        <f t="shared" si="369"/>
        <v>0</v>
      </c>
      <c r="Z459" s="325">
        <f t="shared" si="369"/>
        <v>0</v>
      </c>
      <c r="AA459" s="325">
        <f t="shared" si="369"/>
        <v>0</v>
      </c>
      <c r="AB459" s="326">
        <f t="shared" si="328"/>
        <v>0</v>
      </c>
      <c r="AC459" s="312">
        <f t="shared" si="329"/>
        <v>0</v>
      </c>
      <c r="AD459" s="325">
        <f t="shared" si="366"/>
        <v>0</v>
      </c>
      <c r="AE459" s="329">
        <f t="shared" si="336"/>
        <v>0</v>
      </c>
      <c r="AF459" s="326">
        <f t="shared" si="337"/>
        <v>0</v>
      </c>
      <c r="AG459" s="174">
        <f t="shared" si="330"/>
        <v>0</v>
      </c>
      <c r="AH459" s="312">
        <f t="shared" si="331"/>
        <v>0</v>
      </c>
      <c r="AI459" s="324">
        <f t="shared" ref="AI459:AK479" si="370">IF($D459=AI$5,$V459,0)</f>
        <v>0</v>
      </c>
      <c r="AJ459" s="325">
        <f t="shared" si="370"/>
        <v>0</v>
      </c>
      <c r="AK459" s="325">
        <f t="shared" si="370"/>
        <v>0</v>
      </c>
      <c r="AL459" s="326">
        <f t="shared" si="332"/>
        <v>0</v>
      </c>
      <c r="AM459" s="312">
        <f t="shared" si="333"/>
        <v>0</v>
      </c>
      <c r="AN459" s="325">
        <f t="shared" si="340"/>
        <v>0</v>
      </c>
      <c r="AO459" s="325">
        <f t="shared" si="341"/>
        <v>0</v>
      </c>
      <c r="AP459" s="325">
        <f t="shared" si="334"/>
        <v>0</v>
      </c>
      <c r="AQ459" s="174">
        <f t="shared" si="367"/>
        <v>0</v>
      </c>
      <c r="AR459" s="312">
        <f t="shared" si="335"/>
        <v>0</v>
      </c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 s="4"/>
      <c r="BH459" s="4"/>
      <c r="BI459" s="4"/>
      <c r="BJ459" s="4"/>
      <c r="BK459" s="4"/>
      <c r="BL459" s="4"/>
      <c r="BN459" s="62"/>
    </row>
    <row r="460" spans="1:66" s="11" customFormat="1" ht="12" customHeight="1">
      <c r="A460" s="120">
        <v>16504353</v>
      </c>
      <c r="B460" s="145" t="str">
        <f t="shared" si="326"/>
        <v>16504353</v>
      </c>
      <c r="C460" s="415" t="s">
        <v>1330</v>
      </c>
      <c r="D460" s="78" t="s">
        <v>1724</v>
      </c>
      <c r="E460" s="78"/>
      <c r="F460" s="140">
        <v>43070</v>
      </c>
      <c r="G460" s="78"/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63"/>
      <c r="V460" s="63">
        <f t="shared" si="327"/>
        <v>0</v>
      </c>
      <c r="W460" s="69"/>
      <c r="X460" s="68"/>
      <c r="Y460" s="82">
        <f t="shared" si="369"/>
        <v>0</v>
      </c>
      <c r="Z460" s="325">
        <f t="shared" si="369"/>
        <v>0</v>
      </c>
      <c r="AA460" s="325">
        <f t="shared" si="369"/>
        <v>0</v>
      </c>
      <c r="AB460" s="326">
        <f t="shared" si="328"/>
        <v>0</v>
      </c>
      <c r="AC460" s="312">
        <f t="shared" si="329"/>
        <v>0</v>
      </c>
      <c r="AD460" s="325">
        <f t="shared" si="366"/>
        <v>0</v>
      </c>
      <c r="AE460" s="329">
        <f t="shared" si="336"/>
        <v>0</v>
      </c>
      <c r="AF460" s="326">
        <f t="shared" si="337"/>
        <v>0</v>
      </c>
      <c r="AG460" s="174">
        <f t="shared" si="330"/>
        <v>0</v>
      </c>
      <c r="AH460" s="312">
        <f t="shared" si="331"/>
        <v>0</v>
      </c>
      <c r="AI460" s="324">
        <f t="shared" si="370"/>
        <v>0</v>
      </c>
      <c r="AJ460" s="325">
        <f t="shared" si="370"/>
        <v>0</v>
      </c>
      <c r="AK460" s="325">
        <f t="shared" si="370"/>
        <v>0</v>
      </c>
      <c r="AL460" s="326">
        <f t="shared" si="332"/>
        <v>0</v>
      </c>
      <c r="AM460" s="312">
        <f t="shared" si="333"/>
        <v>0</v>
      </c>
      <c r="AN460" s="325">
        <f t="shared" si="340"/>
        <v>0</v>
      </c>
      <c r="AO460" s="325">
        <f t="shared" si="341"/>
        <v>0</v>
      </c>
      <c r="AP460" s="325">
        <f t="shared" si="334"/>
        <v>0</v>
      </c>
      <c r="AQ460" s="174">
        <f t="shared" si="367"/>
        <v>0</v>
      </c>
      <c r="AR460" s="312">
        <f t="shared" si="335"/>
        <v>0</v>
      </c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 s="4"/>
      <c r="BH460" s="4"/>
      <c r="BI460" s="4"/>
      <c r="BJ460" s="4"/>
      <c r="BK460" s="4"/>
      <c r="BL460" s="4"/>
      <c r="BN460" s="62"/>
    </row>
    <row r="461" spans="1:66" s="11" customFormat="1" ht="12" customHeight="1">
      <c r="A461" s="416">
        <v>16504373</v>
      </c>
      <c r="B461" s="416" t="str">
        <f t="shared" si="326"/>
        <v>16504373</v>
      </c>
      <c r="C461" s="417" t="s">
        <v>1411</v>
      </c>
      <c r="D461" s="78" t="s">
        <v>1724</v>
      </c>
      <c r="E461" s="78"/>
      <c r="F461" s="408">
        <v>43101</v>
      </c>
      <c r="G461" s="78"/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63"/>
      <c r="V461" s="63">
        <f t="shared" si="327"/>
        <v>0</v>
      </c>
      <c r="W461" s="69"/>
      <c r="X461" s="68"/>
      <c r="Y461" s="82">
        <f t="shared" si="369"/>
        <v>0</v>
      </c>
      <c r="Z461" s="325">
        <f t="shared" si="369"/>
        <v>0</v>
      </c>
      <c r="AA461" s="325">
        <f t="shared" si="369"/>
        <v>0</v>
      </c>
      <c r="AB461" s="326">
        <f t="shared" si="328"/>
        <v>0</v>
      </c>
      <c r="AC461" s="312">
        <f t="shared" si="329"/>
        <v>0</v>
      </c>
      <c r="AD461" s="325">
        <f t="shared" si="366"/>
        <v>0</v>
      </c>
      <c r="AE461" s="329">
        <f t="shared" si="336"/>
        <v>0</v>
      </c>
      <c r="AF461" s="326">
        <f t="shared" si="337"/>
        <v>0</v>
      </c>
      <c r="AG461" s="174">
        <f t="shared" si="330"/>
        <v>0</v>
      </c>
      <c r="AH461" s="312">
        <f t="shared" si="331"/>
        <v>0</v>
      </c>
      <c r="AI461" s="324">
        <f t="shared" si="370"/>
        <v>0</v>
      </c>
      <c r="AJ461" s="325">
        <f t="shared" si="370"/>
        <v>0</v>
      </c>
      <c r="AK461" s="325">
        <f t="shared" si="370"/>
        <v>0</v>
      </c>
      <c r="AL461" s="326">
        <f t="shared" si="332"/>
        <v>0</v>
      </c>
      <c r="AM461" s="312">
        <f t="shared" si="333"/>
        <v>0</v>
      </c>
      <c r="AN461" s="325">
        <f t="shared" si="340"/>
        <v>0</v>
      </c>
      <c r="AO461" s="325">
        <f t="shared" si="341"/>
        <v>0</v>
      </c>
      <c r="AP461" s="325">
        <f t="shared" si="334"/>
        <v>0</v>
      </c>
      <c r="AQ461" s="174">
        <f t="shared" si="367"/>
        <v>0</v>
      </c>
      <c r="AR461" s="312">
        <f t="shared" si="335"/>
        <v>0</v>
      </c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 s="4"/>
      <c r="BH461" s="4"/>
      <c r="BI461" s="4"/>
      <c r="BJ461" s="4"/>
      <c r="BK461" s="4"/>
      <c r="BL461" s="4"/>
      <c r="BN461" s="62"/>
    </row>
    <row r="462" spans="1:66" s="11" customFormat="1" ht="12" customHeight="1">
      <c r="A462" s="416">
        <v>16504383</v>
      </c>
      <c r="B462" s="416" t="str">
        <f t="shared" si="326"/>
        <v>16504383</v>
      </c>
      <c r="C462" s="378" t="s">
        <v>1459</v>
      </c>
      <c r="D462" s="78" t="s">
        <v>1724</v>
      </c>
      <c r="E462" s="78"/>
      <c r="F462" s="408">
        <v>43221</v>
      </c>
      <c r="G462" s="78"/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63"/>
      <c r="V462" s="63">
        <f t="shared" si="327"/>
        <v>0</v>
      </c>
      <c r="W462" s="69"/>
      <c r="X462" s="68"/>
      <c r="Y462" s="82">
        <f t="shared" si="369"/>
        <v>0</v>
      </c>
      <c r="Z462" s="325">
        <f t="shared" si="369"/>
        <v>0</v>
      </c>
      <c r="AA462" s="325">
        <f t="shared" si="369"/>
        <v>0</v>
      </c>
      <c r="AB462" s="326">
        <f t="shared" si="328"/>
        <v>0</v>
      </c>
      <c r="AC462" s="312">
        <f t="shared" si="329"/>
        <v>0</v>
      </c>
      <c r="AD462" s="325">
        <f t="shared" si="366"/>
        <v>0</v>
      </c>
      <c r="AE462" s="329">
        <f t="shared" si="336"/>
        <v>0</v>
      </c>
      <c r="AF462" s="326">
        <f t="shared" si="337"/>
        <v>0</v>
      </c>
      <c r="AG462" s="174">
        <f t="shared" si="330"/>
        <v>0</v>
      </c>
      <c r="AH462" s="312">
        <f t="shared" si="331"/>
        <v>0</v>
      </c>
      <c r="AI462" s="324">
        <f t="shared" si="370"/>
        <v>0</v>
      </c>
      <c r="AJ462" s="325">
        <f t="shared" si="370"/>
        <v>0</v>
      </c>
      <c r="AK462" s="325">
        <f t="shared" si="370"/>
        <v>0</v>
      </c>
      <c r="AL462" s="326">
        <f t="shared" si="332"/>
        <v>0</v>
      </c>
      <c r="AM462" s="312">
        <f t="shared" si="333"/>
        <v>0</v>
      </c>
      <c r="AN462" s="325">
        <f t="shared" si="340"/>
        <v>0</v>
      </c>
      <c r="AO462" s="325">
        <f t="shared" si="341"/>
        <v>0</v>
      </c>
      <c r="AP462" s="325">
        <f t="shared" si="334"/>
        <v>0</v>
      </c>
      <c r="AQ462" s="174">
        <f t="shared" si="367"/>
        <v>0</v>
      </c>
      <c r="AR462" s="312">
        <f t="shared" si="335"/>
        <v>0</v>
      </c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 s="4"/>
      <c r="BH462" s="4"/>
      <c r="BI462" s="4"/>
      <c r="BJ462" s="4"/>
      <c r="BK462" s="4"/>
      <c r="BL462" s="4"/>
      <c r="BN462" s="62"/>
    </row>
    <row r="463" spans="1:66" s="11" customFormat="1" ht="12" customHeight="1">
      <c r="A463" s="416">
        <v>16504393</v>
      </c>
      <c r="B463" s="416" t="str">
        <f t="shared" si="326"/>
        <v>16504393</v>
      </c>
      <c r="C463" s="383" t="s">
        <v>1498</v>
      </c>
      <c r="D463" s="78" t="s">
        <v>1724</v>
      </c>
      <c r="E463" s="78"/>
      <c r="F463" s="408">
        <v>43282</v>
      </c>
      <c r="G463" s="78"/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63"/>
      <c r="V463" s="63">
        <f t="shared" si="327"/>
        <v>0</v>
      </c>
      <c r="W463" s="69"/>
      <c r="X463" s="338"/>
      <c r="Y463" s="82">
        <f t="shared" si="369"/>
        <v>0</v>
      </c>
      <c r="Z463" s="325">
        <f t="shared" si="369"/>
        <v>0</v>
      </c>
      <c r="AA463" s="325">
        <f t="shared" si="369"/>
        <v>0</v>
      </c>
      <c r="AB463" s="326">
        <f t="shared" si="328"/>
        <v>0</v>
      </c>
      <c r="AC463" s="312">
        <f t="shared" si="329"/>
        <v>0</v>
      </c>
      <c r="AD463" s="325">
        <f t="shared" si="366"/>
        <v>0</v>
      </c>
      <c r="AE463" s="329">
        <f t="shared" si="336"/>
        <v>0</v>
      </c>
      <c r="AF463" s="326">
        <f t="shared" si="337"/>
        <v>0</v>
      </c>
      <c r="AG463" s="174">
        <f t="shared" si="330"/>
        <v>0</v>
      </c>
      <c r="AH463" s="312">
        <f t="shared" si="331"/>
        <v>0</v>
      </c>
      <c r="AI463" s="324">
        <f t="shared" si="370"/>
        <v>0</v>
      </c>
      <c r="AJ463" s="325">
        <f t="shared" si="370"/>
        <v>0</v>
      </c>
      <c r="AK463" s="325">
        <f t="shared" si="370"/>
        <v>0</v>
      </c>
      <c r="AL463" s="326">
        <f t="shared" si="332"/>
        <v>0</v>
      </c>
      <c r="AM463" s="312">
        <f t="shared" si="333"/>
        <v>0</v>
      </c>
      <c r="AN463" s="325">
        <f t="shared" si="340"/>
        <v>0</v>
      </c>
      <c r="AO463" s="325">
        <f t="shared" si="341"/>
        <v>0</v>
      </c>
      <c r="AP463" s="325">
        <f t="shared" si="334"/>
        <v>0</v>
      </c>
      <c r="AQ463" s="174">
        <f t="shared" ref="AQ463" si="371">SUM(AN463:AP463)</f>
        <v>0</v>
      </c>
      <c r="AR463" s="312">
        <f t="shared" si="335"/>
        <v>0</v>
      </c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 s="4"/>
      <c r="BH463" s="4"/>
      <c r="BI463" s="4"/>
      <c r="BJ463" s="4"/>
      <c r="BK463" s="4"/>
      <c r="BL463" s="4"/>
      <c r="BN463" s="62"/>
    </row>
    <row r="464" spans="1:66" s="11" customFormat="1" ht="12" customHeight="1">
      <c r="A464" s="416">
        <v>16504403</v>
      </c>
      <c r="B464" s="416" t="str">
        <f t="shared" si="326"/>
        <v>16504403</v>
      </c>
      <c r="C464" s="378" t="s">
        <v>1484</v>
      </c>
      <c r="D464" s="78" t="s">
        <v>1724</v>
      </c>
      <c r="E464" s="78"/>
      <c r="F464" s="408">
        <v>43252</v>
      </c>
      <c r="G464" s="78"/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3">
        <v>0</v>
      </c>
      <c r="Q464" s="63">
        <v>0</v>
      </c>
      <c r="R464" s="63">
        <v>0</v>
      </c>
      <c r="S464" s="63">
        <v>0</v>
      </c>
      <c r="T464" s="63">
        <v>0</v>
      </c>
      <c r="U464" s="63"/>
      <c r="V464" s="63">
        <f t="shared" si="327"/>
        <v>0</v>
      </c>
      <c r="W464" s="69"/>
      <c r="X464" s="338"/>
      <c r="Y464" s="82">
        <f t="shared" ref="Y464:AA484" si="372">IF($D464=Y$5,$T464,0)</f>
        <v>0</v>
      </c>
      <c r="Z464" s="325">
        <f t="shared" si="372"/>
        <v>0</v>
      </c>
      <c r="AA464" s="325">
        <f t="shared" si="372"/>
        <v>0</v>
      </c>
      <c r="AB464" s="326">
        <f t="shared" si="328"/>
        <v>0</v>
      </c>
      <c r="AC464" s="312">
        <f t="shared" si="329"/>
        <v>0</v>
      </c>
      <c r="AD464" s="325">
        <f t="shared" si="366"/>
        <v>0</v>
      </c>
      <c r="AE464" s="329">
        <f t="shared" si="336"/>
        <v>0</v>
      </c>
      <c r="AF464" s="326">
        <f t="shared" si="337"/>
        <v>0</v>
      </c>
      <c r="AG464" s="174">
        <f t="shared" si="330"/>
        <v>0</v>
      </c>
      <c r="AH464" s="312">
        <f t="shared" si="331"/>
        <v>0</v>
      </c>
      <c r="AI464" s="324">
        <f t="shared" si="370"/>
        <v>0</v>
      </c>
      <c r="AJ464" s="325">
        <f t="shared" si="370"/>
        <v>0</v>
      </c>
      <c r="AK464" s="325">
        <f t="shared" si="370"/>
        <v>0</v>
      </c>
      <c r="AL464" s="326">
        <f t="shared" si="332"/>
        <v>0</v>
      </c>
      <c r="AM464" s="312">
        <f t="shared" si="333"/>
        <v>0</v>
      </c>
      <c r="AN464" s="325">
        <f t="shared" si="340"/>
        <v>0</v>
      </c>
      <c r="AO464" s="325">
        <f t="shared" si="341"/>
        <v>0</v>
      </c>
      <c r="AP464" s="325">
        <f t="shared" si="334"/>
        <v>0</v>
      </c>
      <c r="AQ464" s="174">
        <f t="shared" ref="AQ464:AQ467" si="373">SUM(AN464:AP464)</f>
        <v>0</v>
      </c>
      <c r="AR464" s="312">
        <f t="shared" si="335"/>
        <v>0</v>
      </c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 s="4"/>
      <c r="BH464" s="4"/>
      <c r="BI464" s="4"/>
      <c r="BJ464" s="4"/>
      <c r="BK464" s="4"/>
      <c r="BL464" s="4"/>
      <c r="BN464" s="62"/>
    </row>
    <row r="465" spans="1:66" s="11" customFormat="1" ht="12" customHeight="1">
      <c r="A465" s="416">
        <v>16504413</v>
      </c>
      <c r="B465" s="416" t="str">
        <f t="shared" si="326"/>
        <v>16504413</v>
      </c>
      <c r="C465" s="384" t="s">
        <v>1506</v>
      </c>
      <c r="D465" s="78" t="s">
        <v>1724</v>
      </c>
      <c r="E465" s="78"/>
      <c r="F465" s="408">
        <v>43313</v>
      </c>
      <c r="G465" s="78"/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0</v>
      </c>
      <c r="R465" s="63">
        <v>0</v>
      </c>
      <c r="S465" s="63">
        <v>0</v>
      </c>
      <c r="T465" s="63">
        <v>0</v>
      </c>
      <c r="U465" s="63"/>
      <c r="V465" s="63">
        <f t="shared" si="327"/>
        <v>0</v>
      </c>
      <c r="W465" s="69"/>
      <c r="X465" s="338"/>
      <c r="Y465" s="82">
        <f t="shared" si="372"/>
        <v>0</v>
      </c>
      <c r="Z465" s="325">
        <f t="shared" si="372"/>
        <v>0</v>
      </c>
      <c r="AA465" s="325">
        <f t="shared" si="372"/>
        <v>0</v>
      </c>
      <c r="AB465" s="326">
        <f t="shared" si="328"/>
        <v>0</v>
      </c>
      <c r="AC465" s="312">
        <f t="shared" si="329"/>
        <v>0</v>
      </c>
      <c r="AD465" s="325">
        <f t="shared" si="366"/>
        <v>0</v>
      </c>
      <c r="AE465" s="329">
        <f t="shared" si="336"/>
        <v>0</v>
      </c>
      <c r="AF465" s="326">
        <f t="shared" si="337"/>
        <v>0</v>
      </c>
      <c r="AG465" s="174">
        <f t="shared" si="330"/>
        <v>0</v>
      </c>
      <c r="AH465" s="312">
        <f t="shared" si="331"/>
        <v>0</v>
      </c>
      <c r="AI465" s="324">
        <f t="shared" si="370"/>
        <v>0</v>
      </c>
      <c r="AJ465" s="325">
        <f t="shared" si="370"/>
        <v>0</v>
      </c>
      <c r="AK465" s="325">
        <f t="shared" si="370"/>
        <v>0</v>
      </c>
      <c r="AL465" s="326">
        <f t="shared" si="332"/>
        <v>0</v>
      </c>
      <c r="AM465" s="312">
        <f t="shared" si="333"/>
        <v>0</v>
      </c>
      <c r="AN465" s="325">
        <f t="shared" si="340"/>
        <v>0</v>
      </c>
      <c r="AO465" s="325">
        <f t="shared" si="341"/>
        <v>0</v>
      </c>
      <c r="AP465" s="325">
        <f t="shared" si="334"/>
        <v>0</v>
      </c>
      <c r="AQ465" s="174">
        <f t="shared" ref="AQ465" si="374">SUM(AN465:AP465)</f>
        <v>0</v>
      </c>
      <c r="AR465" s="312">
        <f t="shared" si="335"/>
        <v>0</v>
      </c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 s="4"/>
      <c r="BH465" s="4"/>
      <c r="BI465" s="4"/>
      <c r="BJ465" s="4"/>
      <c r="BK465" s="4"/>
      <c r="BL465" s="4"/>
      <c r="BN465" s="62"/>
    </row>
    <row r="466" spans="1:66" s="11" customFormat="1" ht="12" customHeight="1">
      <c r="A466" s="416">
        <v>16504433</v>
      </c>
      <c r="B466" s="416" t="str">
        <f t="shared" si="326"/>
        <v>16504433</v>
      </c>
      <c r="C466" s="378" t="s">
        <v>1485</v>
      </c>
      <c r="D466" s="78" t="s">
        <v>1724</v>
      </c>
      <c r="E466" s="78"/>
      <c r="F466" s="408">
        <v>43252</v>
      </c>
      <c r="G466" s="78"/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63"/>
      <c r="V466" s="63">
        <f t="shared" si="327"/>
        <v>0</v>
      </c>
      <c r="W466" s="69"/>
      <c r="X466" s="338"/>
      <c r="Y466" s="82">
        <f t="shared" si="372"/>
        <v>0</v>
      </c>
      <c r="Z466" s="325">
        <f t="shared" si="372"/>
        <v>0</v>
      </c>
      <c r="AA466" s="325">
        <f t="shared" si="372"/>
        <v>0</v>
      </c>
      <c r="AB466" s="326">
        <f t="shared" si="328"/>
        <v>0</v>
      </c>
      <c r="AC466" s="312">
        <f t="shared" si="329"/>
        <v>0</v>
      </c>
      <c r="AD466" s="325">
        <f t="shared" si="366"/>
        <v>0</v>
      </c>
      <c r="AE466" s="329">
        <f t="shared" si="336"/>
        <v>0</v>
      </c>
      <c r="AF466" s="326">
        <f t="shared" si="337"/>
        <v>0</v>
      </c>
      <c r="AG466" s="174">
        <f t="shared" si="330"/>
        <v>0</v>
      </c>
      <c r="AH466" s="312">
        <f t="shared" si="331"/>
        <v>0</v>
      </c>
      <c r="AI466" s="324">
        <f t="shared" si="370"/>
        <v>0</v>
      </c>
      <c r="AJ466" s="325">
        <f t="shared" si="370"/>
        <v>0</v>
      </c>
      <c r="AK466" s="325">
        <f t="shared" si="370"/>
        <v>0</v>
      </c>
      <c r="AL466" s="326">
        <f t="shared" si="332"/>
        <v>0</v>
      </c>
      <c r="AM466" s="312">
        <f t="shared" si="333"/>
        <v>0</v>
      </c>
      <c r="AN466" s="325">
        <f t="shared" si="340"/>
        <v>0</v>
      </c>
      <c r="AO466" s="325">
        <f t="shared" si="341"/>
        <v>0</v>
      </c>
      <c r="AP466" s="325">
        <f t="shared" si="334"/>
        <v>0</v>
      </c>
      <c r="AQ466" s="174">
        <f t="shared" si="373"/>
        <v>0</v>
      </c>
      <c r="AR466" s="312">
        <f t="shared" si="335"/>
        <v>0</v>
      </c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 s="4"/>
      <c r="BH466" s="4"/>
      <c r="BI466" s="4"/>
      <c r="BJ466" s="4"/>
      <c r="BK466" s="4"/>
      <c r="BL466" s="4"/>
      <c r="BN466" s="62"/>
    </row>
    <row r="467" spans="1:66" s="11" customFormat="1" ht="12" customHeight="1">
      <c r="A467" s="416">
        <v>16504443</v>
      </c>
      <c r="B467" s="416" t="str">
        <f t="shared" si="326"/>
        <v>16504443</v>
      </c>
      <c r="C467" s="378" t="s">
        <v>1486</v>
      </c>
      <c r="D467" s="78" t="s">
        <v>1724</v>
      </c>
      <c r="E467" s="78"/>
      <c r="F467" s="408">
        <v>43252</v>
      </c>
      <c r="G467" s="78"/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63"/>
      <c r="V467" s="63">
        <f t="shared" si="327"/>
        <v>0</v>
      </c>
      <c r="W467" s="69"/>
      <c r="X467" s="338"/>
      <c r="Y467" s="82">
        <f t="shared" si="372"/>
        <v>0</v>
      </c>
      <c r="Z467" s="325">
        <f t="shared" si="372"/>
        <v>0</v>
      </c>
      <c r="AA467" s="325">
        <f t="shared" si="372"/>
        <v>0</v>
      </c>
      <c r="AB467" s="326">
        <f t="shared" si="328"/>
        <v>0</v>
      </c>
      <c r="AC467" s="312">
        <f t="shared" si="329"/>
        <v>0</v>
      </c>
      <c r="AD467" s="325">
        <f t="shared" si="366"/>
        <v>0</v>
      </c>
      <c r="AE467" s="329">
        <f t="shared" si="336"/>
        <v>0</v>
      </c>
      <c r="AF467" s="326">
        <f t="shared" si="337"/>
        <v>0</v>
      </c>
      <c r="AG467" s="174">
        <f t="shared" si="330"/>
        <v>0</v>
      </c>
      <c r="AH467" s="312">
        <f t="shared" si="331"/>
        <v>0</v>
      </c>
      <c r="AI467" s="324">
        <f t="shared" si="370"/>
        <v>0</v>
      </c>
      <c r="AJ467" s="325">
        <f t="shared" si="370"/>
        <v>0</v>
      </c>
      <c r="AK467" s="325">
        <f t="shared" si="370"/>
        <v>0</v>
      </c>
      <c r="AL467" s="326">
        <f t="shared" si="332"/>
        <v>0</v>
      </c>
      <c r="AM467" s="312">
        <f t="shared" si="333"/>
        <v>0</v>
      </c>
      <c r="AN467" s="325">
        <f t="shared" si="340"/>
        <v>0</v>
      </c>
      <c r="AO467" s="325">
        <f t="shared" si="341"/>
        <v>0</v>
      </c>
      <c r="AP467" s="325">
        <f t="shared" si="334"/>
        <v>0</v>
      </c>
      <c r="AQ467" s="174">
        <f t="shared" si="373"/>
        <v>0</v>
      </c>
      <c r="AR467" s="312">
        <f t="shared" si="335"/>
        <v>0</v>
      </c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 s="4"/>
      <c r="BH467" s="4"/>
      <c r="BI467" s="4"/>
      <c r="BJ467" s="4"/>
      <c r="BK467" s="4"/>
      <c r="BL467" s="4"/>
      <c r="BN467" s="62"/>
    </row>
    <row r="468" spans="1:66" s="11" customFormat="1" ht="12" customHeight="1">
      <c r="A468" s="416">
        <v>16504453</v>
      </c>
      <c r="B468" s="416" t="str">
        <f t="shared" si="326"/>
        <v>16504453</v>
      </c>
      <c r="C468" s="62" t="s">
        <v>1507</v>
      </c>
      <c r="D468" s="78" t="s">
        <v>1724</v>
      </c>
      <c r="E468" s="78"/>
      <c r="F468" s="408">
        <v>43313</v>
      </c>
      <c r="G468" s="78"/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63"/>
      <c r="V468" s="63">
        <f t="shared" si="327"/>
        <v>0</v>
      </c>
      <c r="W468" s="69"/>
      <c r="X468" s="338"/>
      <c r="Y468" s="82">
        <f t="shared" si="372"/>
        <v>0</v>
      </c>
      <c r="Z468" s="325">
        <f t="shared" si="372"/>
        <v>0</v>
      </c>
      <c r="AA468" s="325">
        <f t="shared" si="372"/>
        <v>0</v>
      </c>
      <c r="AB468" s="326">
        <f t="shared" si="328"/>
        <v>0</v>
      </c>
      <c r="AC468" s="312">
        <f t="shared" si="329"/>
        <v>0</v>
      </c>
      <c r="AD468" s="325">
        <f t="shared" si="366"/>
        <v>0</v>
      </c>
      <c r="AE468" s="329">
        <f t="shared" si="336"/>
        <v>0</v>
      </c>
      <c r="AF468" s="326">
        <f t="shared" si="337"/>
        <v>0</v>
      </c>
      <c r="AG468" s="174">
        <f t="shared" si="330"/>
        <v>0</v>
      </c>
      <c r="AH468" s="312">
        <f t="shared" si="331"/>
        <v>0</v>
      </c>
      <c r="AI468" s="324">
        <f t="shared" si="370"/>
        <v>0</v>
      </c>
      <c r="AJ468" s="325">
        <f t="shared" si="370"/>
        <v>0</v>
      </c>
      <c r="AK468" s="325">
        <f t="shared" si="370"/>
        <v>0</v>
      </c>
      <c r="AL468" s="326">
        <f t="shared" si="332"/>
        <v>0</v>
      </c>
      <c r="AM468" s="312">
        <f t="shared" si="333"/>
        <v>0</v>
      </c>
      <c r="AN468" s="325">
        <f t="shared" si="340"/>
        <v>0</v>
      </c>
      <c r="AO468" s="325">
        <f t="shared" si="341"/>
        <v>0</v>
      </c>
      <c r="AP468" s="325">
        <f t="shared" si="334"/>
        <v>0</v>
      </c>
      <c r="AQ468" s="174">
        <f t="shared" ref="AQ468" si="375">SUM(AN468:AP468)</f>
        <v>0</v>
      </c>
      <c r="AR468" s="312">
        <f t="shared" si="335"/>
        <v>0</v>
      </c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 s="4"/>
      <c r="BH468" s="4"/>
      <c r="BI468" s="4"/>
      <c r="BJ468" s="4"/>
      <c r="BK468" s="4"/>
      <c r="BL468" s="4"/>
      <c r="BN468" s="62"/>
    </row>
    <row r="469" spans="1:66" s="11" customFormat="1" ht="12" customHeight="1">
      <c r="A469" s="416">
        <v>16504463</v>
      </c>
      <c r="B469" s="416" t="str">
        <f t="shared" si="326"/>
        <v>16504463</v>
      </c>
      <c r="C469" s="62" t="s">
        <v>1517</v>
      </c>
      <c r="D469" s="78" t="s">
        <v>1724</v>
      </c>
      <c r="E469" s="78"/>
      <c r="F469" s="408">
        <v>43344</v>
      </c>
      <c r="G469" s="78"/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63"/>
      <c r="V469" s="63">
        <f t="shared" si="327"/>
        <v>0</v>
      </c>
      <c r="W469" s="69"/>
      <c r="X469" s="338"/>
      <c r="Y469" s="82">
        <f t="shared" si="372"/>
        <v>0</v>
      </c>
      <c r="Z469" s="325">
        <f t="shared" si="372"/>
        <v>0</v>
      </c>
      <c r="AA469" s="325">
        <f t="shared" si="372"/>
        <v>0</v>
      </c>
      <c r="AB469" s="326">
        <f t="shared" si="328"/>
        <v>0</v>
      </c>
      <c r="AC469" s="312">
        <f t="shared" si="329"/>
        <v>0</v>
      </c>
      <c r="AD469" s="325">
        <f t="shared" si="366"/>
        <v>0</v>
      </c>
      <c r="AE469" s="329">
        <f t="shared" si="336"/>
        <v>0</v>
      </c>
      <c r="AF469" s="326">
        <f t="shared" si="337"/>
        <v>0</v>
      </c>
      <c r="AG469" s="174">
        <f t="shared" si="330"/>
        <v>0</v>
      </c>
      <c r="AH469" s="312">
        <f t="shared" si="331"/>
        <v>0</v>
      </c>
      <c r="AI469" s="324">
        <f t="shared" si="370"/>
        <v>0</v>
      </c>
      <c r="AJ469" s="325">
        <f t="shared" si="370"/>
        <v>0</v>
      </c>
      <c r="AK469" s="325">
        <f t="shared" si="370"/>
        <v>0</v>
      </c>
      <c r="AL469" s="326">
        <f t="shared" si="332"/>
        <v>0</v>
      </c>
      <c r="AM469" s="312">
        <f t="shared" si="333"/>
        <v>0</v>
      </c>
      <c r="AN469" s="325">
        <f t="shared" si="340"/>
        <v>0</v>
      </c>
      <c r="AO469" s="325">
        <f t="shared" si="341"/>
        <v>0</v>
      </c>
      <c r="AP469" s="325">
        <f t="shared" si="334"/>
        <v>0</v>
      </c>
      <c r="AQ469" s="174">
        <f t="shared" ref="AQ469" si="376">SUM(AN469:AP469)</f>
        <v>0</v>
      </c>
      <c r="AR469" s="312">
        <f t="shared" si="335"/>
        <v>0</v>
      </c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 s="4"/>
      <c r="BH469" s="4"/>
      <c r="BI469" s="4"/>
      <c r="BJ469" s="4"/>
      <c r="BK469" s="4"/>
      <c r="BL469" s="4"/>
      <c r="BN469" s="62"/>
    </row>
    <row r="470" spans="1:66" s="11" customFormat="1" ht="12" customHeight="1">
      <c r="A470" s="416">
        <v>16504483</v>
      </c>
      <c r="B470" s="416" t="str">
        <f t="shared" si="326"/>
        <v>16504483</v>
      </c>
      <c r="C470" s="62" t="s">
        <v>1552</v>
      </c>
      <c r="D470" s="78" t="s">
        <v>1724</v>
      </c>
      <c r="E470" s="78"/>
      <c r="F470" s="408">
        <v>43466</v>
      </c>
      <c r="G470" s="78"/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63"/>
      <c r="V470" s="63">
        <f t="shared" si="327"/>
        <v>0</v>
      </c>
      <c r="W470" s="69"/>
      <c r="X470" s="338"/>
      <c r="Y470" s="82">
        <f t="shared" si="372"/>
        <v>0</v>
      </c>
      <c r="Z470" s="325">
        <f t="shared" si="372"/>
        <v>0</v>
      </c>
      <c r="AA470" s="325">
        <f t="shared" si="372"/>
        <v>0</v>
      </c>
      <c r="AB470" s="326">
        <f t="shared" si="328"/>
        <v>0</v>
      </c>
      <c r="AC470" s="312">
        <f t="shared" si="329"/>
        <v>0</v>
      </c>
      <c r="AD470" s="325">
        <f t="shared" si="366"/>
        <v>0</v>
      </c>
      <c r="AE470" s="329">
        <f t="shared" si="336"/>
        <v>0</v>
      </c>
      <c r="AF470" s="326">
        <f t="shared" si="337"/>
        <v>0</v>
      </c>
      <c r="AG470" s="174">
        <f t="shared" si="330"/>
        <v>0</v>
      </c>
      <c r="AH470" s="312">
        <f t="shared" si="331"/>
        <v>0</v>
      </c>
      <c r="AI470" s="324">
        <f t="shared" si="370"/>
        <v>0</v>
      </c>
      <c r="AJ470" s="325">
        <f t="shared" si="370"/>
        <v>0</v>
      </c>
      <c r="AK470" s="325">
        <f t="shared" si="370"/>
        <v>0</v>
      </c>
      <c r="AL470" s="326">
        <f t="shared" si="332"/>
        <v>0</v>
      </c>
      <c r="AM470" s="312">
        <f t="shared" si="333"/>
        <v>0</v>
      </c>
      <c r="AN470" s="325">
        <f t="shared" si="340"/>
        <v>0</v>
      </c>
      <c r="AO470" s="325">
        <f t="shared" si="341"/>
        <v>0</v>
      </c>
      <c r="AP470" s="325">
        <f t="shared" si="334"/>
        <v>0</v>
      </c>
      <c r="AQ470" s="174">
        <f t="shared" ref="AQ470" si="377">SUM(AN470:AP470)</f>
        <v>0</v>
      </c>
      <c r="AR470" s="312">
        <f t="shared" si="335"/>
        <v>0</v>
      </c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 s="4"/>
      <c r="BH470" s="4"/>
      <c r="BI470" s="4"/>
      <c r="BJ470" s="4"/>
      <c r="BK470" s="4"/>
      <c r="BL470" s="4"/>
      <c r="BN470" s="62"/>
    </row>
    <row r="471" spans="1:66" s="11" customFormat="1" ht="12" customHeight="1">
      <c r="A471" s="416">
        <v>16504493</v>
      </c>
      <c r="B471" s="416" t="str">
        <f t="shared" si="326"/>
        <v>16504493</v>
      </c>
      <c r="C471" s="62" t="s">
        <v>1564</v>
      </c>
      <c r="D471" s="78" t="s">
        <v>1724</v>
      </c>
      <c r="E471" s="78"/>
      <c r="F471" s="408">
        <v>43497</v>
      </c>
      <c r="G471" s="78"/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  <c r="P471" s="63">
        <v>0</v>
      </c>
      <c r="Q471" s="63">
        <v>0</v>
      </c>
      <c r="R471" s="63">
        <v>0</v>
      </c>
      <c r="S471" s="63">
        <v>0</v>
      </c>
      <c r="T471" s="63">
        <v>0</v>
      </c>
      <c r="U471" s="63"/>
      <c r="V471" s="63">
        <f t="shared" si="327"/>
        <v>0</v>
      </c>
      <c r="W471" s="69"/>
      <c r="X471" s="338"/>
      <c r="Y471" s="82">
        <f t="shared" si="372"/>
        <v>0</v>
      </c>
      <c r="Z471" s="325">
        <f t="shared" si="372"/>
        <v>0</v>
      </c>
      <c r="AA471" s="325">
        <f t="shared" si="372"/>
        <v>0</v>
      </c>
      <c r="AB471" s="326">
        <f t="shared" si="328"/>
        <v>0</v>
      </c>
      <c r="AC471" s="312">
        <f t="shared" si="329"/>
        <v>0</v>
      </c>
      <c r="AD471" s="325">
        <f t="shared" si="366"/>
        <v>0</v>
      </c>
      <c r="AE471" s="329">
        <f t="shared" si="336"/>
        <v>0</v>
      </c>
      <c r="AF471" s="326">
        <f t="shared" si="337"/>
        <v>0</v>
      </c>
      <c r="AG471" s="174">
        <f t="shared" si="330"/>
        <v>0</v>
      </c>
      <c r="AH471" s="312">
        <f t="shared" si="331"/>
        <v>0</v>
      </c>
      <c r="AI471" s="324">
        <f t="shared" si="370"/>
        <v>0</v>
      </c>
      <c r="AJ471" s="325">
        <f t="shared" si="370"/>
        <v>0</v>
      </c>
      <c r="AK471" s="325">
        <f t="shared" si="370"/>
        <v>0</v>
      </c>
      <c r="AL471" s="326">
        <f t="shared" si="332"/>
        <v>0</v>
      </c>
      <c r="AM471" s="312">
        <f t="shared" si="333"/>
        <v>0</v>
      </c>
      <c r="AN471" s="325">
        <f t="shared" si="340"/>
        <v>0</v>
      </c>
      <c r="AO471" s="325">
        <f t="shared" si="341"/>
        <v>0</v>
      </c>
      <c r="AP471" s="325">
        <f t="shared" si="334"/>
        <v>0</v>
      </c>
      <c r="AQ471" s="174">
        <f t="shared" ref="AQ471" si="378">SUM(AN471:AP471)</f>
        <v>0</v>
      </c>
      <c r="AR471" s="312">
        <f t="shared" si="335"/>
        <v>0</v>
      </c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 s="4"/>
      <c r="BH471" s="4"/>
      <c r="BI471" s="4"/>
      <c r="BJ471" s="4"/>
      <c r="BK471" s="4"/>
      <c r="BL471" s="4"/>
      <c r="BN471" s="62"/>
    </row>
    <row r="472" spans="1:66" s="11" customFormat="1" ht="12" customHeight="1">
      <c r="A472" s="416">
        <v>16504503</v>
      </c>
      <c r="B472" s="416" t="str">
        <f t="shared" si="326"/>
        <v>16504503</v>
      </c>
      <c r="C472" s="62" t="s">
        <v>1553</v>
      </c>
      <c r="D472" s="78" t="s">
        <v>1724</v>
      </c>
      <c r="E472" s="78"/>
      <c r="F472" s="408">
        <v>43466</v>
      </c>
      <c r="G472" s="78"/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63"/>
      <c r="V472" s="63">
        <f t="shared" si="327"/>
        <v>0</v>
      </c>
      <c r="W472" s="69"/>
      <c r="X472" s="338"/>
      <c r="Y472" s="82">
        <f t="shared" si="372"/>
        <v>0</v>
      </c>
      <c r="Z472" s="325">
        <f t="shared" si="372"/>
        <v>0</v>
      </c>
      <c r="AA472" s="325">
        <f t="shared" si="372"/>
        <v>0</v>
      </c>
      <c r="AB472" s="326">
        <f t="shared" si="328"/>
        <v>0</v>
      </c>
      <c r="AC472" s="312">
        <f t="shared" si="329"/>
        <v>0</v>
      </c>
      <c r="AD472" s="325">
        <f t="shared" si="366"/>
        <v>0</v>
      </c>
      <c r="AE472" s="329">
        <f t="shared" si="336"/>
        <v>0</v>
      </c>
      <c r="AF472" s="326">
        <f t="shared" si="337"/>
        <v>0</v>
      </c>
      <c r="AG472" s="174">
        <f t="shared" si="330"/>
        <v>0</v>
      </c>
      <c r="AH472" s="312">
        <f t="shared" si="331"/>
        <v>0</v>
      </c>
      <c r="AI472" s="324">
        <f t="shared" si="370"/>
        <v>0</v>
      </c>
      <c r="AJ472" s="325">
        <f t="shared" si="370"/>
        <v>0</v>
      </c>
      <c r="AK472" s="325">
        <f t="shared" si="370"/>
        <v>0</v>
      </c>
      <c r="AL472" s="326">
        <f t="shared" si="332"/>
        <v>0</v>
      </c>
      <c r="AM472" s="312">
        <f t="shared" si="333"/>
        <v>0</v>
      </c>
      <c r="AN472" s="325">
        <f t="shared" si="340"/>
        <v>0</v>
      </c>
      <c r="AO472" s="325">
        <f t="shared" si="341"/>
        <v>0</v>
      </c>
      <c r="AP472" s="325">
        <f t="shared" si="334"/>
        <v>0</v>
      </c>
      <c r="AQ472" s="174">
        <f t="shared" ref="AQ472" si="379">SUM(AN472:AP472)</f>
        <v>0</v>
      </c>
      <c r="AR472" s="312">
        <f t="shared" si="335"/>
        <v>0</v>
      </c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 s="4"/>
      <c r="BH472" s="4"/>
      <c r="BI472" s="4"/>
      <c r="BJ472" s="4"/>
      <c r="BK472" s="4"/>
      <c r="BL472" s="4"/>
      <c r="BN472" s="62"/>
    </row>
    <row r="473" spans="1:66" s="11" customFormat="1" ht="12" customHeight="1">
      <c r="A473" s="416">
        <v>16504523</v>
      </c>
      <c r="B473" s="416" t="str">
        <f t="shared" si="326"/>
        <v>16504523</v>
      </c>
      <c r="C473" s="62" t="s">
        <v>1568</v>
      </c>
      <c r="D473" s="78" t="s">
        <v>1724</v>
      </c>
      <c r="E473" s="78"/>
      <c r="F473" s="408">
        <v>43525</v>
      </c>
      <c r="G473" s="78"/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63"/>
      <c r="V473" s="63">
        <f t="shared" si="327"/>
        <v>0</v>
      </c>
      <c r="W473" s="69"/>
      <c r="X473" s="338"/>
      <c r="Y473" s="82">
        <f t="shared" si="372"/>
        <v>0</v>
      </c>
      <c r="Z473" s="325">
        <f t="shared" si="372"/>
        <v>0</v>
      </c>
      <c r="AA473" s="325">
        <f t="shared" si="372"/>
        <v>0</v>
      </c>
      <c r="AB473" s="326">
        <f t="shared" si="328"/>
        <v>0</v>
      </c>
      <c r="AC473" s="312">
        <f t="shared" si="329"/>
        <v>0</v>
      </c>
      <c r="AD473" s="325">
        <f t="shared" si="366"/>
        <v>0</v>
      </c>
      <c r="AE473" s="329">
        <f t="shared" si="336"/>
        <v>0</v>
      </c>
      <c r="AF473" s="326">
        <f t="shared" si="337"/>
        <v>0</v>
      </c>
      <c r="AG473" s="174">
        <f t="shared" si="330"/>
        <v>0</v>
      </c>
      <c r="AH473" s="312">
        <f t="shared" si="331"/>
        <v>0</v>
      </c>
      <c r="AI473" s="324">
        <f t="shared" si="370"/>
        <v>0</v>
      </c>
      <c r="AJ473" s="325">
        <f t="shared" si="370"/>
        <v>0</v>
      </c>
      <c r="AK473" s="325">
        <f t="shared" si="370"/>
        <v>0</v>
      </c>
      <c r="AL473" s="326">
        <f t="shared" si="332"/>
        <v>0</v>
      </c>
      <c r="AM473" s="312">
        <f t="shared" si="333"/>
        <v>0</v>
      </c>
      <c r="AN473" s="325">
        <f t="shared" si="340"/>
        <v>0</v>
      </c>
      <c r="AO473" s="325">
        <f t="shared" si="341"/>
        <v>0</v>
      </c>
      <c r="AP473" s="325">
        <f t="shared" si="334"/>
        <v>0</v>
      </c>
      <c r="AQ473" s="174">
        <f t="shared" ref="AQ473" si="380">SUM(AN473:AP473)</f>
        <v>0</v>
      </c>
      <c r="AR473" s="312">
        <f t="shared" si="335"/>
        <v>0</v>
      </c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 s="4"/>
      <c r="BH473" s="4"/>
      <c r="BI473" s="4"/>
      <c r="BJ473" s="4"/>
      <c r="BK473" s="4"/>
      <c r="BL473" s="4"/>
      <c r="BN473" s="62"/>
    </row>
    <row r="474" spans="1:66" s="11" customFormat="1" ht="12" customHeight="1">
      <c r="A474" s="193">
        <v>16504543</v>
      </c>
      <c r="B474" s="193" t="str">
        <f t="shared" si="326"/>
        <v>16504543</v>
      </c>
      <c r="C474" s="179" t="s">
        <v>1643</v>
      </c>
      <c r="D474" s="180" t="s">
        <v>1724</v>
      </c>
      <c r="E474" s="180"/>
      <c r="F474" s="196">
        <v>43739</v>
      </c>
      <c r="G474" s="180"/>
      <c r="H474" s="182">
        <v>0</v>
      </c>
      <c r="I474" s="182">
        <v>0</v>
      </c>
      <c r="J474" s="182">
        <v>0</v>
      </c>
      <c r="K474" s="182">
        <v>0</v>
      </c>
      <c r="L474" s="182">
        <v>0</v>
      </c>
      <c r="M474" s="182">
        <v>0</v>
      </c>
      <c r="N474" s="182">
        <v>0</v>
      </c>
      <c r="O474" s="182">
        <v>0</v>
      </c>
      <c r="P474" s="182">
        <v>0</v>
      </c>
      <c r="Q474" s="182">
        <v>0</v>
      </c>
      <c r="R474" s="182">
        <v>0</v>
      </c>
      <c r="S474" s="182">
        <v>0</v>
      </c>
      <c r="T474" s="182">
        <v>0</v>
      </c>
      <c r="U474" s="182"/>
      <c r="V474" s="182">
        <f t="shared" si="327"/>
        <v>0</v>
      </c>
      <c r="W474" s="206"/>
      <c r="X474" s="219"/>
      <c r="Y474" s="82">
        <f t="shared" si="372"/>
        <v>0</v>
      </c>
      <c r="Z474" s="325">
        <f t="shared" si="372"/>
        <v>0</v>
      </c>
      <c r="AA474" s="325">
        <f t="shared" si="372"/>
        <v>0</v>
      </c>
      <c r="AB474" s="326">
        <f t="shared" si="328"/>
        <v>0</v>
      </c>
      <c r="AC474" s="312">
        <f t="shared" si="329"/>
        <v>0</v>
      </c>
      <c r="AD474" s="325">
        <f t="shared" si="366"/>
        <v>0</v>
      </c>
      <c r="AE474" s="329">
        <f t="shared" si="336"/>
        <v>0</v>
      </c>
      <c r="AF474" s="326">
        <f t="shared" si="337"/>
        <v>0</v>
      </c>
      <c r="AG474" s="174">
        <f t="shared" si="330"/>
        <v>0</v>
      </c>
      <c r="AH474" s="312">
        <f t="shared" si="331"/>
        <v>0</v>
      </c>
      <c r="AI474" s="324">
        <f t="shared" si="370"/>
        <v>0</v>
      </c>
      <c r="AJ474" s="325">
        <f t="shared" si="370"/>
        <v>0</v>
      </c>
      <c r="AK474" s="325">
        <f t="shared" si="370"/>
        <v>0</v>
      </c>
      <c r="AL474" s="326">
        <f t="shared" si="332"/>
        <v>0</v>
      </c>
      <c r="AM474" s="312">
        <f t="shared" si="333"/>
        <v>0</v>
      </c>
      <c r="AN474" s="325">
        <f t="shared" si="340"/>
        <v>0</v>
      </c>
      <c r="AO474" s="325">
        <f t="shared" si="341"/>
        <v>0</v>
      </c>
      <c r="AP474" s="325">
        <f t="shared" si="334"/>
        <v>0</v>
      </c>
      <c r="AQ474" s="174">
        <f t="shared" ref="AQ474" si="381">SUM(AN474:AP474)</f>
        <v>0</v>
      </c>
      <c r="AR474" s="312">
        <f t="shared" si="335"/>
        <v>0</v>
      </c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N474" s="62"/>
    </row>
    <row r="475" spans="1:66" s="11" customFormat="1" ht="12" customHeight="1">
      <c r="A475" s="193">
        <v>16504553</v>
      </c>
      <c r="B475" s="193" t="str">
        <f t="shared" si="326"/>
        <v>16504553</v>
      </c>
      <c r="C475" s="179" t="s">
        <v>1617</v>
      </c>
      <c r="D475" s="180" t="s">
        <v>1724</v>
      </c>
      <c r="E475" s="180"/>
      <c r="F475" s="196">
        <v>43617</v>
      </c>
      <c r="G475" s="180"/>
      <c r="H475" s="182">
        <v>2740739.52</v>
      </c>
      <c r="I475" s="182">
        <v>5518396.8099999996</v>
      </c>
      <c r="J475" s="182">
        <v>4781089.8</v>
      </c>
      <c r="K475" s="182">
        <v>4527207.58</v>
      </c>
      <c r="L475" s="182">
        <v>3947069.12</v>
      </c>
      <c r="M475" s="182">
        <v>3724976.65</v>
      </c>
      <c r="N475" s="182">
        <v>3437848.98</v>
      </c>
      <c r="O475" s="182">
        <v>3541018.62</v>
      </c>
      <c r="P475" s="182">
        <v>3686733.76</v>
      </c>
      <c r="Q475" s="182">
        <v>5806298.5499999998</v>
      </c>
      <c r="R475" s="182">
        <v>4926361.13</v>
      </c>
      <c r="S475" s="182">
        <v>4691740.6900000004</v>
      </c>
      <c r="T475" s="182">
        <v>4613462.6399999997</v>
      </c>
      <c r="U475" s="182"/>
      <c r="V475" s="182">
        <f t="shared" si="327"/>
        <v>4355486.8975</v>
      </c>
      <c r="W475" s="206"/>
      <c r="X475" s="219"/>
      <c r="Y475" s="82">
        <f t="shared" si="372"/>
        <v>4613462.6399999997</v>
      </c>
      <c r="Z475" s="325">
        <f t="shared" si="372"/>
        <v>0</v>
      </c>
      <c r="AA475" s="325">
        <f t="shared" si="372"/>
        <v>0</v>
      </c>
      <c r="AB475" s="326">
        <f t="shared" si="328"/>
        <v>0</v>
      </c>
      <c r="AC475" s="312">
        <f t="shared" si="329"/>
        <v>0</v>
      </c>
      <c r="AD475" s="325">
        <f t="shared" si="366"/>
        <v>0</v>
      </c>
      <c r="AE475" s="329">
        <f t="shared" si="336"/>
        <v>0</v>
      </c>
      <c r="AF475" s="326">
        <f t="shared" si="337"/>
        <v>0</v>
      </c>
      <c r="AG475" s="174">
        <f t="shared" si="330"/>
        <v>0</v>
      </c>
      <c r="AH475" s="312">
        <f t="shared" si="331"/>
        <v>0</v>
      </c>
      <c r="AI475" s="324">
        <f t="shared" si="370"/>
        <v>4355486.8975</v>
      </c>
      <c r="AJ475" s="325">
        <f t="shared" si="370"/>
        <v>0</v>
      </c>
      <c r="AK475" s="325">
        <f t="shared" si="370"/>
        <v>0</v>
      </c>
      <c r="AL475" s="326">
        <f t="shared" si="332"/>
        <v>0</v>
      </c>
      <c r="AM475" s="312">
        <f t="shared" si="333"/>
        <v>0</v>
      </c>
      <c r="AN475" s="325">
        <f t="shared" si="340"/>
        <v>0</v>
      </c>
      <c r="AO475" s="325">
        <f t="shared" si="341"/>
        <v>0</v>
      </c>
      <c r="AP475" s="325">
        <f t="shared" si="334"/>
        <v>0</v>
      </c>
      <c r="AQ475" s="174">
        <f t="shared" ref="AQ475" si="382">SUM(AN475:AP475)</f>
        <v>0</v>
      </c>
      <c r="AR475" s="312">
        <f t="shared" si="335"/>
        <v>0</v>
      </c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N475" s="62"/>
    </row>
    <row r="476" spans="1:66" s="11" customFormat="1" ht="12" customHeight="1">
      <c r="A476" s="193">
        <v>16504563</v>
      </c>
      <c r="B476" s="193" t="str">
        <f t="shared" si="326"/>
        <v>16504563</v>
      </c>
      <c r="C476" s="179" t="s">
        <v>1677</v>
      </c>
      <c r="D476" s="180" t="s">
        <v>1724</v>
      </c>
      <c r="E476" s="180"/>
      <c r="F476" s="196">
        <v>43831</v>
      </c>
      <c r="G476" s="180"/>
      <c r="H476" s="182">
        <v>1632415.24</v>
      </c>
      <c r="I476" s="182">
        <v>1349032.52</v>
      </c>
      <c r="J476" s="182">
        <v>1141555.69</v>
      </c>
      <c r="K476" s="182">
        <v>1045179.81</v>
      </c>
      <c r="L476" s="182">
        <v>2726771.59</v>
      </c>
      <c r="M476" s="182">
        <v>2630395.71</v>
      </c>
      <c r="N476" s="182">
        <v>2534019.83</v>
      </c>
      <c r="O476" s="182">
        <v>2437643.9500000002</v>
      </c>
      <c r="P476" s="182">
        <v>2341268.0699999998</v>
      </c>
      <c r="Q476" s="182">
        <v>2244892.19</v>
      </c>
      <c r="R476" s="182">
        <v>2317802.58</v>
      </c>
      <c r="S476" s="182">
        <v>2214066.4300000002</v>
      </c>
      <c r="T476" s="182">
        <v>2110330.2799999998</v>
      </c>
      <c r="U476" s="182"/>
      <c r="V476" s="182">
        <f t="shared" si="327"/>
        <v>2071166.7608333335</v>
      </c>
      <c r="W476" s="206"/>
      <c r="X476" s="219"/>
      <c r="Y476" s="82">
        <f t="shared" si="372"/>
        <v>2110330.2799999998</v>
      </c>
      <c r="Z476" s="325">
        <f t="shared" si="372"/>
        <v>0</v>
      </c>
      <c r="AA476" s="325">
        <f t="shared" si="372"/>
        <v>0</v>
      </c>
      <c r="AB476" s="326">
        <f t="shared" si="328"/>
        <v>0</v>
      </c>
      <c r="AC476" s="312">
        <f t="shared" si="329"/>
        <v>0</v>
      </c>
      <c r="AD476" s="325">
        <f t="shared" si="366"/>
        <v>0</v>
      </c>
      <c r="AE476" s="329">
        <f t="shared" si="336"/>
        <v>0</v>
      </c>
      <c r="AF476" s="326">
        <f t="shared" si="337"/>
        <v>0</v>
      </c>
      <c r="AG476" s="174">
        <f t="shared" si="330"/>
        <v>0</v>
      </c>
      <c r="AH476" s="312">
        <f t="shared" si="331"/>
        <v>0</v>
      </c>
      <c r="AI476" s="324">
        <f t="shared" si="370"/>
        <v>2071166.7608333335</v>
      </c>
      <c r="AJ476" s="325">
        <f t="shared" si="370"/>
        <v>0</v>
      </c>
      <c r="AK476" s="325">
        <f t="shared" si="370"/>
        <v>0</v>
      </c>
      <c r="AL476" s="326">
        <f t="shared" si="332"/>
        <v>0</v>
      </c>
      <c r="AM476" s="312">
        <f t="shared" si="333"/>
        <v>0</v>
      </c>
      <c r="AN476" s="325">
        <f t="shared" si="340"/>
        <v>0</v>
      </c>
      <c r="AO476" s="325">
        <f t="shared" si="341"/>
        <v>0</v>
      </c>
      <c r="AP476" s="325">
        <f t="shared" si="334"/>
        <v>0</v>
      </c>
      <c r="AQ476" s="174">
        <f t="shared" ref="AQ476" si="383">SUM(AN476:AP476)</f>
        <v>0</v>
      </c>
      <c r="AR476" s="312">
        <f t="shared" si="335"/>
        <v>0</v>
      </c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N476" s="62"/>
    </row>
    <row r="477" spans="1:66" s="11" customFormat="1" ht="12" customHeight="1">
      <c r="A477" s="193">
        <v>16504573</v>
      </c>
      <c r="B477" s="193" t="str">
        <f t="shared" si="326"/>
        <v>16504573</v>
      </c>
      <c r="C477" s="179" t="s">
        <v>1599</v>
      </c>
      <c r="D477" s="180" t="s">
        <v>1724</v>
      </c>
      <c r="E477" s="180"/>
      <c r="F477" s="196">
        <v>43586</v>
      </c>
      <c r="G477" s="180"/>
      <c r="H477" s="182">
        <v>177006.77</v>
      </c>
      <c r="I477" s="182">
        <v>174935.67</v>
      </c>
      <c r="J477" s="182">
        <v>172864.57</v>
      </c>
      <c r="K477" s="182">
        <v>170793.47</v>
      </c>
      <c r="L477" s="182">
        <v>168722.37</v>
      </c>
      <c r="M477" s="182">
        <v>166651.26999999999</v>
      </c>
      <c r="N477" s="182">
        <v>164580.17000000001</v>
      </c>
      <c r="O477" s="182">
        <v>162509.07</v>
      </c>
      <c r="P477" s="182">
        <v>160437.97</v>
      </c>
      <c r="Q477" s="182">
        <v>158366.87</v>
      </c>
      <c r="R477" s="182">
        <v>156295.76999999999</v>
      </c>
      <c r="S477" s="182">
        <v>154224.67000000001</v>
      </c>
      <c r="T477" s="182">
        <v>152153.57</v>
      </c>
      <c r="U477" s="182"/>
      <c r="V477" s="182">
        <f t="shared" si="327"/>
        <v>164580.17000000001</v>
      </c>
      <c r="W477" s="206"/>
      <c r="X477" s="219"/>
      <c r="Y477" s="82">
        <f t="shared" si="372"/>
        <v>152153.57</v>
      </c>
      <c r="Z477" s="325">
        <f t="shared" si="372"/>
        <v>0</v>
      </c>
      <c r="AA477" s="325">
        <f t="shared" si="372"/>
        <v>0</v>
      </c>
      <c r="AB477" s="326">
        <f t="shared" si="328"/>
        <v>0</v>
      </c>
      <c r="AC477" s="312">
        <f t="shared" si="329"/>
        <v>0</v>
      </c>
      <c r="AD477" s="325">
        <f t="shared" si="366"/>
        <v>0</v>
      </c>
      <c r="AE477" s="329">
        <f t="shared" si="336"/>
        <v>0</v>
      </c>
      <c r="AF477" s="326">
        <f t="shared" si="337"/>
        <v>0</v>
      </c>
      <c r="AG477" s="174">
        <f t="shared" si="330"/>
        <v>0</v>
      </c>
      <c r="AH477" s="312">
        <f t="shared" si="331"/>
        <v>0</v>
      </c>
      <c r="AI477" s="324">
        <f t="shared" si="370"/>
        <v>164580.17000000001</v>
      </c>
      <c r="AJ477" s="325">
        <f t="shared" si="370"/>
        <v>0</v>
      </c>
      <c r="AK477" s="325">
        <f t="shared" si="370"/>
        <v>0</v>
      </c>
      <c r="AL477" s="326">
        <f t="shared" si="332"/>
        <v>0</v>
      </c>
      <c r="AM477" s="312">
        <f t="shared" si="333"/>
        <v>0</v>
      </c>
      <c r="AN477" s="325">
        <f t="shared" si="340"/>
        <v>0</v>
      </c>
      <c r="AO477" s="325">
        <f t="shared" si="341"/>
        <v>0</v>
      </c>
      <c r="AP477" s="325">
        <f t="shared" si="334"/>
        <v>0</v>
      </c>
      <c r="AQ477" s="174">
        <f t="shared" ref="AQ477" si="384">SUM(AN477:AP477)</f>
        <v>0</v>
      </c>
      <c r="AR477" s="312">
        <f t="shared" si="335"/>
        <v>0</v>
      </c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N477" s="62"/>
    </row>
    <row r="478" spans="1:66" s="11" customFormat="1" ht="12" customHeight="1">
      <c r="A478" s="193">
        <v>16504593</v>
      </c>
      <c r="B478" s="193" t="str">
        <f t="shared" si="326"/>
        <v>16504593</v>
      </c>
      <c r="C478" s="179" t="s">
        <v>1950</v>
      </c>
      <c r="D478" s="180" t="s">
        <v>1724</v>
      </c>
      <c r="E478" s="180"/>
      <c r="F478" s="196">
        <v>44593</v>
      </c>
      <c r="G478" s="180"/>
      <c r="H478" s="182"/>
      <c r="I478" s="182"/>
      <c r="J478" s="182">
        <v>37641.72</v>
      </c>
      <c r="K478" s="182">
        <v>33498.239999999998</v>
      </c>
      <c r="L478" s="182">
        <v>1235486.92</v>
      </c>
      <c r="M478" s="182">
        <v>1364425.21</v>
      </c>
      <c r="N478" s="182">
        <v>2085432.29</v>
      </c>
      <c r="O478" s="182">
        <v>1991292.95</v>
      </c>
      <c r="P478" s="182">
        <v>1943864.73</v>
      </c>
      <c r="Q478" s="182">
        <v>2012363.34</v>
      </c>
      <c r="R478" s="182">
        <v>1843923.37</v>
      </c>
      <c r="S478" s="182">
        <v>1575392.6</v>
      </c>
      <c r="T478" s="182">
        <v>1520941.02</v>
      </c>
      <c r="U478" s="182"/>
      <c r="V478" s="182">
        <f t="shared" ref="V478" si="385">(H478+T478+SUM(I478:S478)*2)/24</f>
        <v>1240315.99</v>
      </c>
      <c r="W478" s="206"/>
      <c r="X478" s="219"/>
      <c r="Y478" s="82">
        <f t="shared" si="372"/>
        <v>1520941.02</v>
      </c>
      <c r="Z478" s="325">
        <f t="shared" si="372"/>
        <v>0</v>
      </c>
      <c r="AA478" s="325">
        <f t="shared" si="372"/>
        <v>0</v>
      </c>
      <c r="AB478" s="326">
        <f t="shared" ref="AB478" si="386">T478-SUM(Y478:AA478)</f>
        <v>0</v>
      </c>
      <c r="AC478" s="312">
        <f t="shared" ref="AC478" si="387">T478-SUM(Y478:AA478)-AB478</f>
        <v>0</v>
      </c>
      <c r="AD478" s="325">
        <f t="shared" si="366"/>
        <v>0</v>
      </c>
      <c r="AE478" s="329">
        <f t="shared" si="336"/>
        <v>0</v>
      </c>
      <c r="AF478" s="326">
        <f t="shared" si="337"/>
        <v>0</v>
      </c>
      <c r="AG478" s="174">
        <f t="shared" ref="AG478" si="388">SUM(AD478:AF478)</f>
        <v>0</v>
      </c>
      <c r="AH478" s="312">
        <f t="shared" ref="AH478" si="389">AG478-AB478</f>
        <v>0</v>
      </c>
      <c r="AI478" s="324">
        <f t="shared" si="370"/>
        <v>1240315.99</v>
      </c>
      <c r="AJ478" s="325">
        <f t="shared" si="370"/>
        <v>0</v>
      </c>
      <c r="AK478" s="325">
        <f t="shared" si="370"/>
        <v>0</v>
      </c>
      <c r="AL478" s="326">
        <f t="shared" ref="AL478" si="390">V478-SUM(AI478:AK478)</f>
        <v>0</v>
      </c>
      <c r="AM478" s="312">
        <f t="shared" ref="AM478" si="391">V478-SUM(AI478:AK478)-AL478</f>
        <v>0</v>
      </c>
      <c r="AN478" s="325">
        <f t="shared" si="340"/>
        <v>0</v>
      </c>
      <c r="AO478" s="325">
        <f t="shared" si="341"/>
        <v>0</v>
      </c>
      <c r="AP478" s="325">
        <f t="shared" si="334"/>
        <v>0</v>
      </c>
      <c r="AQ478" s="174">
        <f t="shared" ref="AQ478" si="392">SUM(AN478:AP478)</f>
        <v>0</v>
      </c>
      <c r="AR478" s="312">
        <f t="shared" ref="AR478" si="393">AQ478-AL478</f>
        <v>0</v>
      </c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N478" s="62"/>
    </row>
    <row r="479" spans="1:66" s="11" customFormat="1" ht="12" customHeight="1">
      <c r="A479" s="114">
        <v>16580001</v>
      </c>
      <c r="B479" s="74" t="str">
        <f t="shared" si="326"/>
        <v>16580001</v>
      </c>
      <c r="C479" s="62" t="s">
        <v>1177</v>
      </c>
      <c r="D479" s="78" t="s">
        <v>1724</v>
      </c>
      <c r="E479" s="78"/>
      <c r="F479" s="62"/>
      <c r="G479" s="78"/>
      <c r="H479" s="63">
        <v>-33006</v>
      </c>
      <c r="I479" s="63">
        <v>-33006</v>
      </c>
      <c r="J479" s="63">
        <v>-33006</v>
      </c>
      <c r="K479" s="63">
        <v>-33006</v>
      </c>
      <c r="L479" s="63">
        <v>-33006</v>
      </c>
      <c r="M479" s="63">
        <v>-33006</v>
      </c>
      <c r="N479" s="63">
        <v>-1687707.59</v>
      </c>
      <c r="O479" s="63">
        <v>-1687707.59</v>
      </c>
      <c r="P479" s="63">
        <v>-1687707.59</v>
      </c>
      <c r="Q479" s="63">
        <v>-2242737.31</v>
      </c>
      <c r="R479" s="63">
        <v>-2242737.31</v>
      </c>
      <c r="S479" s="63">
        <v>-2242737.31</v>
      </c>
      <c r="T479" s="63">
        <v>-3715911.54</v>
      </c>
      <c r="U479" s="63"/>
      <c r="V479" s="63">
        <f t="shared" si="327"/>
        <v>-1152568.6225000001</v>
      </c>
      <c r="W479" s="69"/>
      <c r="X479" s="68"/>
      <c r="Y479" s="82">
        <f t="shared" si="372"/>
        <v>-3715911.54</v>
      </c>
      <c r="Z479" s="325">
        <f t="shared" si="372"/>
        <v>0</v>
      </c>
      <c r="AA479" s="325">
        <f t="shared" si="372"/>
        <v>0</v>
      </c>
      <c r="AB479" s="326">
        <f t="shared" si="328"/>
        <v>0</v>
      </c>
      <c r="AC479" s="312">
        <f t="shared" si="329"/>
        <v>0</v>
      </c>
      <c r="AD479" s="325">
        <f t="shared" si="366"/>
        <v>0</v>
      </c>
      <c r="AE479" s="329">
        <f t="shared" si="336"/>
        <v>0</v>
      </c>
      <c r="AF479" s="326">
        <f t="shared" si="337"/>
        <v>0</v>
      </c>
      <c r="AG479" s="174">
        <f t="shared" si="330"/>
        <v>0</v>
      </c>
      <c r="AH479" s="312">
        <f t="shared" si="331"/>
        <v>0</v>
      </c>
      <c r="AI479" s="324">
        <f t="shared" si="370"/>
        <v>-1152568.6225000001</v>
      </c>
      <c r="AJ479" s="325">
        <f t="shared" si="370"/>
        <v>0</v>
      </c>
      <c r="AK479" s="325">
        <f t="shared" si="370"/>
        <v>0</v>
      </c>
      <c r="AL479" s="326">
        <f t="shared" si="332"/>
        <v>0</v>
      </c>
      <c r="AM479" s="312">
        <f t="shared" si="333"/>
        <v>0</v>
      </c>
      <c r="AN479" s="325">
        <f t="shared" si="340"/>
        <v>0</v>
      </c>
      <c r="AO479" s="325">
        <f t="shared" si="341"/>
        <v>0</v>
      </c>
      <c r="AP479" s="325">
        <f t="shared" si="334"/>
        <v>0</v>
      </c>
      <c r="AQ479" s="174">
        <f t="shared" si="367"/>
        <v>0</v>
      </c>
      <c r="AR479" s="312">
        <f t="shared" si="335"/>
        <v>0</v>
      </c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N479" s="62"/>
    </row>
    <row r="480" spans="1:66" s="11" customFormat="1" ht="12" customHeight="1">
      <c r="A480" s="114">
        <v>16580002</v>
      </c>
      <c r="B480" s="74" t="str">
        <f t="shared" si="326"/>
        <v>16580002</v>
      </c>
      <c r="C480" s="62" t="s">
        <v>1178</v>
      </c>
      <c r="D480" s="78" t="s">
        <v>1724</v>
      </c>
      <c r="E480" s="78"/>
      <c r="F480" s="62"/>
      <c r="G480" s="78"/>
      <c r="H480" s="63">
        <v>-45300</v>
      </c>
      <c r="I480" s="63">
        <v>-45300</v>
      </c>
      <c r="J480" s="63">
        <v>-45300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63"/>
      <c r="V480" s="63">
        <f t="shared" ref="V480:V549" si="394">(H480+T480+SUM(I480:S480)*2)/24</f>
        <v>-9437.5</v>
      </c>
      <c r="W480" s="69"/>
      <c r="X480" s="68"/>
      <c r="Y480" s="82">
        <f t="shared" si="372"/>
        <v>0</v>
      </c>
      <c r="Z480" s="325">
        <f t="shared" si="372"/>
        <v>0</v>
      </c>
      <c r="AA480" s="325">
        <f t="shared" si="372"/>
        <v>0</v>
      </c>
      <c r="AB480" s="326">
        <f t="shared" si="328"/>
        <v>0</v>
      </c>
      <c r="AC480" s="312">
        <f t="shared" si="329"/>
        <v>0</v>
      </c>
      <c r="AD480" s="325">
        <f t="shared" si="366"/>
        <v>0</v>
      </c>
      <c r="AE480" s="329">
        <f t="shared" si="336"/>
        <v>0</v>
      </c>
      <c r="AF480" s="326">
        <f t="shared" si="337"/>
        <v>0</v>
      </c>
      <c r="AG480" s="174">
        <f t="shared" si="330"/>
        <v>0</v>
      </c>
      <c r="AH480" s="312">
        <f t="shared" si="331"/>
        <v>0</v>
      </c>
      <c r="AI480" s="324">
        <f t="shared" ref="AI480:AK501" si="395">IF($D480=AI$5,$V480,0)</f>
        <v>-9437.5</v>
      </c>
      <c r="AJ480" s="325">
        <f t="shared" si="395"/>
        <v>0</v>
      </c>
      <c r="AK480" s="325">
        <f t="shared" si="395"/>
        <v>0</v>
      </c>
      <c r="AL480" s="326">
        <f t="shared" si="332"/>
        <v>0</v>
      </c>
      <c r="AM480" s="312">
        <f t="shared" si="333"/>
        <v>0</v>
      </c>
      <c r="AN480" s="325">
        <f t="shared" si="340"/>
        <v>0</v>
      </c>
      <c r="AO480" s="325">
        <f t="shared" si="341"/>
        <v>0</v>
      </c>
      <c r="AP480" s="325">
        <f t="shared" si="334"/>
        <v>0</v>
      </c>
      <c r="AQ480" s="174">
        <f t="shared" si="367"/>
        <v>0</v>
      </c>
      <c r="AR480" s="312">
        <f t="shared" si="335"/>
        <v>0</v>
      </c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N480" s="62"/>
    </row>
    <row r="481" spans="1:66" s="11" customFormat="1" ht="12" customHeight="1">
      <c r="A481" s="114">
        <v>16580003</v>
      </c>
      <c r="B481" s="74" t="str">
        <f t="shared" si="326"/>
        <v>16580003</v>
      </c>
      <c r="C481" s="62" t="s">
        <v>1179</v>
      </c>
      <c r="D481" s="78" t="s">
        <v>1724</v>
      </c>
      <c r="E481" s="78"/>
      <c r="F481" s="62"/>
      <c r="G481" s="78"/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63"/>
      <c r="V481" s="63">
        <f t="shared" si="394"/>
        <v>0</v>
      </c>
      <c r="W481" s="69"/>
      <c r="X481" s="68"/>
      <c r="Y481" s="82">
        <f t="shared" si="372"/>
        <v>0</v>
      </c>
      <c r="Z481" s="325">
        <f t="shared" si="372"/>
        <v>0</v>
      </c>
      <c r="AA481" s="325">
        <f t="shared" si="372"/>
        <v>0</v>
      </c>
      <c r="AB481" s="326">
        <f t="shared" ref="AB481:AB550" si="396">T481-SUM(Y481:AA481)</f>
        <v>0</v>
      </c>
      <c r="AC481" s="312">
        <f t="shared" ref="AC481:AC550" si="397">T481-SUM(Y481:AA481)-AB481</f>
        <v>0</v>
      </c>
      <c r="AD481" s="325">
        <f t="shared" si="366"/>
        <v>0</v>
      </c>
      <c r="AE481" s="329">
        <f t="shared" si="336"/>
        <v>0</v>
      </c>
      <c r="AF481" s="326">
        <f t="shared" si="337"/>
        <v>0</v>
      </c>
      <c r="AG481" s="174">
        <f t="shared" ref="AG481:AG550" si="398">SUM(AD481:AF481)</f>
        <v>0</v>
      </c>
      <c r="AH481" s="312">
        <f t="shared" ref="AH481:AH550" si="399">AG481-AB481</f>
        <v>0</v>
      </c>
      <c r="AI481" s="324">
        <f t="shared" si="395"/>
        <v>0</v>
      </c>
      <c r="AJ481" s="325">
        <f t="shared" si="395"/>
        <v>0</v>
      </c>
      <c r="AK481" s="325">
        <f t="shared" si="395"/>
        <v>0</v>
      </c>
      <c r="AL481" s="326">
        <f t="shared" ref="AL481:AL550" si="400">V481-SUM(AI481:AK481)</f>
        <v>0</v>
      </c>
      <c r="AM481" s="312">
        <f t="shared" ref="AM481:AM550" si="401">V481-SUM(AI481:AK481)-AL481</f>
        <v>0</v>
      </c>
      <c r="AN481" s="325">
        <f t="shared" si="340"/>
        <v>0</v>
      </c>
      <c r="AO481" s="325">
        <f t="shared" si="341"/>
        <v>0</v>
      </c>
      <c r="AP481" s="325">
        <f t="shared" ref="AP481:AP550" si="402">IF($D481=AP$5,$V481,IF($D481=AP$4, $V481*$AL$2,0))</f>
        <v>0</v>
      </c>
      <c r="AQ481" s="174">
        <f t="shared" si="367"/>
        <v>0</v>
      </c>
      <c r="AR481" s="312">
        <f t="shared" ref="AR481:AR550" si="403">AQ481-AL481</f>
        <v>0</v>
      </c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N481" s="62"/>
    </row>
    <row r="482" spans="1:66" s="11" customFormat="1" ht="12" customHeight="1">
      <c r="A482" s="114">
        <v>16590001</v>
      </c>
      <c r="B482" s="74" t="str">
        <f t="shared" si="326"/>
        <v>16590001</v>
      </c>
      <c r="C482" s="62" t="s">
        <v>1177</v>
      </c>
      <c r="D482" s="78" t="s">
        <v>1724</v>
      </c>
      <c r="E482" s="78"/>
      <c r="F482" s="62"/>
      <c r="G482" s="78"/>
      <c r="H482" s="63">
        <v>33006</v>
      </c>
      <c r="I482" s="63">
        <v>33006</v>
      </c>
      <c r="J482" s="63">
        <v>33006</v>
      </c>
      <c r="K482" s="63">
        <v>33006</v>
      </c>
      <c r="L482" s="63">
        <v>33006</v>
      </c>
      <c r="M482" s="63">
        <v>33006</v>
      </c>
      <c r="N482" s="63">
        <v>1687707.59</v>
      </c>
      <c r="O482" s="63">
        <v>1687707.59</v>
      </c>
      <c r="P482" s="63">
        <v>1687707.59</v>
      </c>
      <c r="Q482" s="63">
        <v>2242737.31</v>
      </c>
      <c r="R482" s="63">
        <v>2242737.31</v>
      </c>
      <c r="S482" s="63">
        <v>2242737.31</v>
      </c>
      <c r="T482" s="63">
        <v>3715911.54</v>
      </c>
      <c r="U482" s="63"/>
      <c r="V482" s="63">
        <f t="shared" si="394"/>
        <v>1152568.6225000001</v>
      </c>
      <c r="W482" s="69"/>
      <c r="X482" s="68"/>
      <c r="Y482" s="82">
        <f t="shared" si="372"/>
        <v>3715911.54</v>
      </c>
      <c r="Z482" s="325">
        <f t="shared" si="372"/>
        <v>0</v>
      </c>
      <c r="AA482" s="325">
        <f t="shared" si="372"/>
        <v>0</v>
      </c>
      <c r="AB482" s="326">
        <f t="shared" si="396"/>
        <v>0</v>
      </c>
      <c r="AC482" s="312">
        <f t="shared" si="397"/>
        <v>0</v>
      </c>
      <c r="AD482" s="325">
        <f t="shared" si="366"/>
        <v>0</v>
      </c>
      <c r="AE482" s="329">
        <f t="shared" si="336"/>
        <v>0</v>
      </c>
      <c r="AF482" s="326">
        <f t="shared" si="337"/>
        <v>0</v>
      </c>
      <c r="AG482" s="174">
        <f t="shared" si="398"/>
        <v>0</v>
      </c>
      <c r="AH482" s="312">
        <f t="shared" si="399"/>
        <v>0</v>
      </c>
      <c r="AI482" s="324">
        <f t="shared" si="395"/>
        <v>1152568.6225000001</v>
      </c>
      <c r="AJ482" s="325">
        <f t="shared" si="395"/>
        <v>0</v>
      </c>
      <c r="AK482" s="325">
        <f t="shared" si="395"/>
        <v>0</v>
      </c>
      <c r="AL482" s="326">
        <f t="shared" si="400"/>
        <v>0</v>
      </c>
      <c r="AM482" s="312">
        <f t="shared" si="401"/>
        <v>0</v>
      </c>
      <c r="AN482" s="325">
        <f t="shared" si="340"/>
        <v>0</v>
      </c>
      <c r="AO482" s="325">
        <f t="shared" si="341"/>
        <v>0</v>
      </c>
      <c r="AP482" s="325">
        <f t="shared" si="402"/>
        <v>0</v>
      </c>
      <c r="AQ482" s="174">
        <f t="shared" si="367"/>
        <v>0</v>
      </c>
      <c r="AR482" s="312">
        <f t="shared" si="403"/>
        <v>0</v>
      </c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N482" s="62"/>
    </row>
    <row r="483" spans="1:66" s="11" customFormat="1" ht="12" customHeight="1">
      <c r="A483" s="114">
        <v>16590002</v>
      </c>
      <c r="B483" s="74" t="str">
        <f t="shared" si="326"/>
        <v>16590002</v>
      </c>
      <c r="C483" s="62" t="s">
        <v>1180</v>
      </c>
      <c r="D483" s="78" t="s">
        <v>1724</v>
      </c>
      <c r="E483" s="78"/>
      <c r="F483" s="62"/>
      <c r="G483" s="78"/>
      <c r="H483" s="63">
        <v>45300</v>
      </c>
      <c r="I483" s="63">
        <v>45300</v>
      </c>
      <c r="J483" s="63">
        <v>45300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63"/>
      <c r="V483" s="63">
        <f t="shared" si="394"/>
        <v>9437.5</v>
      </c>
      <c r="W483" s="69"/>
      <c r="X483" s="68"/>
      <c r="Y483" s="82">
        <f t="shared" si="372"/>
        <v>0</v>
      </c>
      <c r="Z483" s="325">
        <f t="shared" si="372"/>
        <v>0</v>
      </c>
      <c r="AA483" s="325">
        <f t="shared" si="372"/>
        <v>0</v>
      </c>
      <c r="AB483" s="326">
        <f t="shared" si="396"/>
        <v>0</v>
      </c>
      <c r="AC483" s="312">
        <f t="shared" si="397"/>
        <v>0</v>
      </c>
      <c r="AD483" s="325">
        <f t="shared" si="366"/>
        <v>0</v>
      </c>
      <c r="AE483" s="329">
        <f t="shared" si="336"/>
        <v>0</v>
      </c>
      <c r="AF483" s="326">
        <f t="shared" si="337"/>
        <v>0</v>
      </c>
      <c r="AG483" s="174">
        <f t="shared" si="398"/>
        <v>0</v>
      </c>
      <c r="AH483" s="312">
        <f t="shared" si="399"/>
        <v>0</v>
      </c>
      <c r="AI483" s="324">
        <f t="shared" si="395"/>
        <v>9437.5</v>
      </c>
      <c r="AJ483" s="325">
        <f t="shared" si="395"/>
        <v>0</v>
      </c>
      <c r="AK483" s="325">
        <f t="shared" si="395"/>
        <v>0</v>
      </c>
      <c r="AL483" s="326">
        <f t="shared" si="400"/>
        <v>0</v>
      </c>
      <c r="AM483" s="312">
        <f t="shared" si="401"/>
        <v>0</v>
      </c>
      <c r="AN483" s="325">
        <f t="shared" si="340"/>
        <v>0</v>
      </c>
      <c r="AO483" s="325">
        <f t="shared" si="341"/>
        <v>0</v>
      </c>
      <c r="AP483" s="325">
        <f t="shared" si="402"/>
        <v>0</v>
      </c>
      <c r="AQ483" s="174">
        <f t="shared" si="367"/>
        <v>0</v>
      </c>
      <c r="AR483" s="312">
        <f t="shared" si="403"/>
        <v>0</v>
      </c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N483" s="62"/>
    </row>
    <row r="484" spans="1:66" s="11" customFormat="1" ht="12" customHeight="1">
      <c r="A484" s="114">
        <v>16590003</v>
      </c>
      <c r="B484" s="74" t="str">
        <f t="shared" si="326"/>
        <v>16590003</v>
      </c>
      <c r="C484" s="62" t="s">
        <v>1179</v>
      </c>
      <c r="D484" s="78" t="s">
        <v>1724</v>
      </c>
      <c r="E484" s="78"/>
      <c r="F484" s="62"/>
      <c r="G484" s="78"/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63"/>
      <c r="V484" s="63">
        <f t="shared" si="394"/>
        <v>0</v>
      </c>
      <c r="W484" s="69"/>
      <c r="X484" s="68"/>
      <c r="Y484" s="82">
        <f t="shared" si="372"/>
        <v>0</v>
      </c>
      <c r="Z484" s="325">
        <f t="shared" si="372"/>
        <v>0</v>
      </c>
      <c r="AA484" s="325">
        <f t="shared" si="372"/>
        <v>0</v>
      </c>
      <c r="AB484" s="326">
        <f t="shared" si="396"/>
        <v>0</v>
      </c>
      <c r="AC484" s="312">
        <f t="shared" si="397"/>
        <v>0</v>
      </c>
      <c r="AD484" s="325">
        <f t="shared" si="366"/>
        <v>0</v>
      </c>
      <c r="AE484" s="329">
        <f t="shared" si="336"/>
        <v>0</v>
      </c>
      <c r="AF484" s="326">
        <f t="shared" si="337"/>
        <v>0</v>
      </c>
      <c r="AG484" s="174">
        <f t="shared" si="398"/>
        <v>0</v>
      </c>
      <c r="AH484" s="312">
        <f t="shared" si="399"/>
        <v>0</v>
      </c>
      <c r="AI484" s="324">
        <f t="shared" si="395"/>
        <v>0</v>
      </c>
      <c r="AJ484" s="325">
        <f t="shared" si="395"/>
        <v>0</v>
      </c>
      <c r="AK484" s="325">
        <f t="shared" si="395"/>
        <v>0</v>
      </c>
      <c r="AL484" s="326">
        <f t="shared" si="400"/>
        <v>0</v>
      </c>
      <c r="AM484" s="312">
        <f t="shared" si="401"/>
        <v>0</v>
      </c>
      <c r="AN484" s="325">
        <f t="shared" si="340"/>
        <v>0</v>
      </c>
      <c r="AO484" s="325">
        <f t="shared" si="341"/>
        <v>0</v>
      </c>
      <c r="AP484" s="325">
        <f t="shared" si="402"/>
        <v>0</v>
      </c>
      <c r="AQ484" s="174">
        <f t="shared" si="367"/>
        <v>0</v>
      </c>
      <c r="AR484" s="312">
        <f t="shared" si="403"/>
        <v>0</v>
      </c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N484" s="62"/>
    </row>
    <row r="485" spans="1:66" s="11" customFormat="1" ht="12" customHeight="1">
      <c r="A485" s="114">
        <v>17300001</v>
      </c>
      <c r="B485" s="74" t="str">
        <f t="shared" si="326"/>
        <v>17300001</v>
      </c>
      <c r="C485" s="62" t="s">
        <v>795</v>
      </c>
      <c r="D485" s="78" t="s">
        <v>1724</v>
      </c>
      <c r="E485" s="78"/>
      <c r="F485" s="62"/>
      <c r="G485" s="78"/>
      <c r="H485" s="63">
        <v>178967464.16</v>
      </c>
      <c r="I485" s="63">
        <v>179202379.16999999</v>
      </c>
      <c r="J485" s="63">
        <v>167530153.58000001</v>
      </c>
      <c r="K485" s="63">
        <v>153230848.28</v>
      </c>
      <c r="L485" s="63">
        <v>147628600.38999999</v>
      </c>
      <c r="M485" s="63">
        <v>136534919.58000001</v>
      </c>
      <c r="N485" s="63">
        <v>125299632.20999999</v>
      </c>
      <c r="O485" s="63">
        <v>139795585.28</v>
      </c>
      <c r="P485" s="63">
        <v>139537659.13</v>
      </c>
      <c r="Q485" s="63">
        <v>129196018.92</v>
      </c>
      <c r="R485" s="63">
        <v>148235630.97</v>
      </c>
      <c r="S485" s="63">
        <v>178156886.13999999</v>
      </c>
      <c r="T485" s="63">
        <v>186362369.86000001</v>
      </c>
      <c r="U485" s="63"/>
      <c r="V485" s="63">
        <f t="shared" si="394"/>
        <v>152251102.55500001</v>
      </c>
      <c r="W485" s="69"/>
      <c r="X485" s="68"/>
      <c r="Y485" s="82">
        <f t="shared" ref="Y485:AA506" si="404">IF($D485=Y$5,$T485,0)</f>
        <v>186362369.86000001</v>
      </c>
      <c r="Z485" s="325">
        <f t="shared" si="404"/>
        <v>0</v>
      </c>
      <c r="AA485" s="325">
        <f t="shared" si="404"/>
        <v>0</v>
      </c>
      <c r="AB485" s="326">
        <f t="shared" si="396"/>
        <v>0</v>
      </c>
      <c r="AC485" s="312">
        <f t="shared" si="397"/>
        <v>0</v>
      </c>
      <c r="AD485" s="325">
        <f t="shared" si="366"/>
        <v>0</v>
      </c>
      <c r="AE485" s="329">
        <f t="shared" ref="AE485:AE554" si="405">IF($D485=AE$5,$T485,IF($D485=AE$4, $T485*$AK$2,0))</f>
        <v>0</v>
      </c>
      <c r="AF485" s="326">
        <f t="shared" ref="AF485:AF554" si="406">IF($D485=AF$5,$T485,IF($D485=AF$4, $T485*$AL$2,0))</f>
        <v>0</v>
      </c>
      <c r="AG485" s="174">
        <f t="shared" si="398"/>
        <v>0</v>
      </c>
      <c r="AH485" s="312">
        <f t="shared" si="399"/>
        <v>0</v>
      </c>
      <c r="AI485" s="324">
        <f t="shared" si="395"/>
        <v>152251102.55500001</v>
      </c>
      <c r="AJ485" s="325">
        <f t="shared" si="395"/>
        <v>0</v>
      </c>
      <c r="AK485" s="325">
        <f t="shared" si="395"/>
        <v>0</v>
      </c>
      <c r="AL485" s="326">
        <f t="shared" si="400"/>
        <v>0</v>
      </c>
      <c r="AM485" s="312">
        <f t="shared" si="401"/>
        <v>0</v>
      </c>
      <c r="AN485" s="325">
        <f t="shared" si="340"/>
        <v>0</v>
      </c>
      <c r="AO485" s="325">
        <f t="shared" si="341"/>
        <v>0</v>
      </c>
      <c r="AP485" s="325">
        <f t="shared" si="402"/>
        <v>0</v>
      </c>
      <c r="AQ485" s="174">
        <f t="shared" si="367"/>
        <v>0</v>
      </c>
      <c r="AR485" s="312">
        <f t="shared" si="403"/>
        <v>0</v>
      </c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N485" s="62"/>
    </row>
    <row r="486" spans="1:66" s="11" customFormat="1" ht="12" customHeight="1">
      <c r="A486" s="114">
        <v>17300002</v>
      </c>
      <c r="B486" s="74" t="str">
        <f t="shared" si="326"/>
        <v>17300002</v>
      </c>
      <c r="C486" s="62" t="s">
        <v>562</v>
      </c>
      <c r="D486" s="78" t="s">
        <v>1724</v>
      </c>
      <c r="E486" s="78"/>
      <c r="F486" s="62"/>
      <c r="G486" s="78"/>
      <c r="H486" s="63">
        <v>92638679.540000007</v>
      </c>
      <c r="I486" s="63">
        <v>84265773.870000005</v>
      </c>
      <c r="J486" s="63">
        <v>77217824.049999997</v>
      </c>
      <c r="K486" s="63">
        <v>62068290.539999999</v>
      </c>
      <c r="L486" s="63">
        <v>58437321.649999999</v>
      </c>
      <c r="M486" s="63">
        <v>44550220.75</v>
      </c>
      <c r="N486" s="63">
        <v>34865930.350000001</v>
      </c>
      <c r="O486" s="63">
        <v>30072665.530000001</v>
      </c>
      <c r="P486" s="63">
        <v>27412244.98</v>
      </c>
      <c r="Q486" s="63">
        <v>28857994.870000001</v>
      </c>
      <c r="R486" s="63">
        <v>45622122.5</v>
      </c>
      <c r="S486" s="63">
        <v>87285112.780000001</v>
      </c>
      <c r="T486" s="63">
        <v>97652220.640000001</v>
      </c>
      <c r="U486" s="63"/>
      <c r="V486" s="63">
        <f t="shared" si="394"/>
        <v>56316745.99666667</v>
      </c>
      <c r="W486" s="69"/>
      <c r="X486" s="68"/>
      <c r="Y486" s="82">
        <f t="shared" si="404"/>
        <v>97652220.640000001</v>
      </c>
      <c r="Z486" s="325">
        <f t="shared" si="404"/>
        <v>0</v>
      </c>
      <c r="AA486" s="325">
        <f t="shared" si="404"/>
        <v>0</v>
      </c>
      <c r="AB486" s="326">
        <f t="shared" si="396"/>
        <v>0</v>
      </c>
      <c r="AC486" s="312">
        <f t="shared" si="397"/>
        <v>0</v>
      </c>
      <c r="AD486" s="325">
        <f t="shared" si="366"/>
        <v>0</v>
      </c>
      <c r="AE486" s="329">
        <f t="shared" si="405"/>
        <v>0</v>
      </c>
      <c r="AF486" s="326">
        <f t="shared" si="406"/>
        <v>0</v>
      </c>
      <c r="AG486" s="174">
        <f t="shared" si="398"/>
        <v>0</v>
      </c>
      <c r="AH486" s="312">
        <f t="shared" si="399"/>
        <v>0</v>
      </c>
      <c r="AI486" s="324">
        <f t="shared" si="395"/>
        <v>56316745.99666667</v>
      </c>
      <c r="AJ486" s="325">
        <f t="shared" si="395"/>
        <v>0</v>
      </c>
      <c r="AK486" s="325">
        <f t="shared" si="395"/>
        <v>0</v>
      </c>
      <c r="AL486" s="326">
        <f t="shared" si="400"/>
        <v>0</v>
      </c>
      <c r="AM486" s="312">
        <f t="shared" si="401"/>
        <v>0</v>
      </c>
      <c r="AN486" s="325">
        <f t="shared" ref="AN486:AN555" si="407">IF($D486=AN$5,$V486,IF($D486=AN$4, $V486*$AK$1,0))</f>
        <v>0</v>
      </c>
      <c r="AO486" s="325">
        <f t="shared" ref="AO486:AO555" si="408">IF($D486=AO$5,$V486,IF($D486=AO$4, $V486*$AK$2,0))</f>
        <v>0</v>
      </c>
      <c r="AP486" s="325">
        <f t="shared" si="402"/>
        <v>0</v>
      </c>
      <c r="AQ486" s="174">
        <f t="shared" si="367"/>
        <v>0</v>
      </c>
      <c r="AR486" s="312">
        <f t="shared" si="403"/>
        <v>0</v>
      </c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N486" s="62"/>
    </row>
    <row r="487" spans="1:66" s="11" customFormat="1" ht="12" customHeight="1">
      <c r="A487" s="114">
        <v>17400001</v>
      </c>
      <c r="B487" s="74" t="str">
        <f t="shared" si="326"/>
        <v>17400001</v>
      </c>
      <c r="C487" s="62" t="s">
        <v>563</v>
      </c>
      <c r="D487" s="78" t="s">
        <v>1724</v>
      </c>
      <c r="E487" s="78"/>
      <c r="F487" s="62"/>
      <c r="G487" s="78"/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75131.22</v>
      </c>
      <c r="P487" s="63">
        <v>11439291.73</v>
      </c>
      <c r="Q487" s="63">
        <v>18867123.559999999</v>
      </c>
      <c r="R487" s="63">
        <v>18867123.559999999</v>
      </c>
      <c r="S487" s="63">
        <v>9568919.6500000004</v>
      </c>
      <c r="T487" s="63">
        <v>0</v>
      </c>
      <c r="U487" s="63"/>
      <c r="V487" s="63">
        <f t="shared" si="394"/>
        <v>4901465.8099999996</v>
      </c>
      <c r="W487" s="69"/>
      <c r="X487" s="68"/>
      <c r="Y487" s="82">
        <f t="shared" si="404"/>
        <v>0</v>
      </c>
      <c r="Z487" s="325">
        <f t="shared" si="404"/>
        <v>0</v>
      </c>
      <c r="AA487" s="325">
        <f t="shared" si="404"/>
        <v>0</v>
      </c>
      <c r="AB487" s="326">
        <f t="shared" si="396"/>
        <v>0</v>
      </c>
      <c r="AC487" s="312">
        <f t="shared" si="397"/>
        <v>0</v>
      </c>
      <c r="AD487" s="325">
        <f t="shared" si="366"/>
        <v>0</v>
      </c>
      <c r="AE487" s="329">
        <f t="shared" si="405"/>
        <v>0</v>
      </c>
      <c r="AF487" s="326">
        <f t="shared" si="406"/>
        <v>0</v>
      </c>
      <c r="AG487" s="174">
        <f t="shared" si="398"/>
        <v>0</v>
      </c>
      <c r="AH487" s="312">
        <f t="shared" si="399"/>
        <v>0</v>
      </c>
      <c r="AI487" s="324">
        <f t="shared" si="395"/>
        <v>4901465.8099999996</v>
      </c>
      <c r="AJ487" s="325">
        <f t="shared" si="395"/>
        <v>0</v>
      </c>
      <c r="AK487" s="325">
        <f t="shared" si="395"/>
        <v>0</v>
      </c>
      <c r="AL487" s="326">
        <f t="shared" si="400"/>
        <v>0</v>
      </c>
      <c r="AM487" s="312">
        <f t="shared" si="401"/>
        <v>0</v>
      </c>
      <c r="AN487" s="325">
        <f t="shared" si="407"/>
        <v>0</v>
      </c>
      <c r="AO487" s="325">
        <f t="shared" si="408"/>
        <v>0</v>
      </c>
      <c r="AP487" s="325">
        <f t="shared" si="402"/>
        <v>0</v>
      </c>
      <c r="AQ487" s="174">
        <f t="shared" si="367"/>
        <v>0</v>
      </c>
      <c r="AR487" s="312">
        <f t="shared" si="403"/>
        <v>0</v>
      </c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N487" s="62"/>
    </row>
    <row r="488" spans="1:66" s="11" customFormat="1" ht="12" customHeight="1">
      <c r="A488" s="190">
        <v>17400011</v>
      </c>
      <c r="B488" s="199" t="str">
        <f t="shared" si="326"/>
        <v>17400011</v>
      </c>
      <c r="C488" s="179" t="s">
        <v>1283</v>
      </c>
      <c r="D488" s="180" t="s">
        <v>1724</v>
      </c>
      <c r="E488" s="180"/>
      <c r="F488" s="196">
        <v>42933</v>
      </c>
      <c r="G488" s="180"/>
      <c r="H488" s="182">
        <v>0</v>
      </c>
      <c r="I488" s="182">
        <v>0</v>
      </c>
      <c r="J488" s="182">
        <v>0</v>
      </c>
      <c r="K488" s="182">
        <v>0</v>
      </c>
      <c r="L488" s="182">
        <v>0</v>
      </c>
      <c r="M488" s="182">
        <v>0</v>
      </c>
      <c r="N488" s="182">
        <v>0</v>
      </c>
      <c r="O488" s="182">
        <v>0</v>
      </c>
      <c r="P488" s="182">
        <v>0</v>
      </c>
      <c r="Q488" s="182">
        <v>0</v>
      </c>
      <c r="R488" s="182">
        <v>0</v>
      </c>
      <c r="S488" s="182">
        <v>0</v>
      </c>
      <c r="T488" s="182">
        <v>0</v>
      </c>
      <c r="U488" s="182"/>
      <c r="V488" s="182">
        <f t="shared" si="394"/>
        <v>0</v>
      </c>
      <c r="W488" s="206"/>
      <c r="X488" s="183"/>
      <c r="Y488" s="82">
        <f t="shared" si="404"/>
        <v>0</v>
      </c>
      <c r="Z488" s="325">
        <f t="shared" si="404"/>
        <v>0</v>
      </c>
      <c r="AA488" s="325">
        <f t="shared" si="404"/>
        <v>0</v>
      </c>
      <c r="AB488" s="326">
        <f t="shared" si="396"/>
        <v>0</v>
      </c>
      <c r="AC488" s="312">
        <f t="shared" si="397"/>
        <v>0</v>
      </c>
      <c r="AD488" s="325">
        <f t="shared" si="366"/>
        <v>0</v>
      </c>
      <c r="AE488" s="329">
        <f t="shared" si="405"/>
        <v>0</v>
      </c>
      <c r="AF488" s="326">
        <f t="shared" si="406"/>
        <v>0</v>
      </c>
      <c r="AG488" s="174">
        <f t="shared" si="398"/>
        <v>0</v>
      </c>
      <c r="AH488" s="312">
        <f t="shared" si="399"/>
        <v>0</v>
      </c>
      <c r="AI488" s="324">
        <f t="shared" si="395"/>
        <v>0</v>
      </c>
      <c r="AJ488" s="325">
        <f t="shared" si="395"/>
        <v>0</v>
      </c>
      <c r="AK488" s="325">
        <f t="shared" si="395"/>
        <v>0</v>
      </c>
      <c r="AL488" s="326">
        <f t="shared" si="400"/>
        <v>0</v>
      </c>
      <c r="AM488" s="312">
        <f t="shared" si="401"/>
        <v>0</v>
      </c>
      <c r="AN488" s="325">
        <f t="shared" si="407"/>
        <v>0</v>
      </c>
      <c r="AO488" s="325">
        <f t="shared" si="408"/>
        <v>0</v>
      </c>
      <c r="AP488" s="325">
        <f t="shared" si="402"/>
        <v>0</v>
      </c>
      <c r="AQ488" s="174">
        <f t="shared" si="367"/>
        <v>0</v>
      </c>
      <c r="AR488" s="312">
        <f t="shared" si="403"/>
        <v>0</v>
      </c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N488" s="62"/>
    </row>
    <row r="489" spans="1:66" s="11" customFormat="1" ht="12" customHeight="1">
      <c r="A489" s="193">
        <v>17400021</v>
      </c>
      <c r="B489" s="193" t="str">
        <f t="shared" si="326"/>
        <v>17400021</v>
      </c>
      <c r="C489" s="179" t="s">
        <v>1618</v>
      </c>
      <c r="D489" s="180" t="s">
        <v>1724</v>
      </c>
      <c r="E489" s="180"/>
      <c r="F489" s="196">
        <v>43617</v>
      </c>
      <c r="G489" s="180"/>
      <c r="H489" s="182">
        <v>727281.83</v>
      </c>
      <c r="I489" s="182">
        <v>727281.83</v>
      </c>
      <c r="J489" s="182">
        <v>727281.83</v>
      </c>
      <c r="K489" s="182">
        <v>727281.83</v>
      </c>
      <c r="L489" s="182">
        <v>727281.83</v>
      </c>
      <c r="M489" s="182">
        <v>727281.83</v>
      </c>
      <c r="N489" s="182">
        <v>727281.83</v>
      </c>
      <c r="O489" s="182">
        <v>727281.83</v>
      </c>
      <c r="P489" s="182">
        <v>727281.83</v>
      </c>
      <c r="Q489" s="182">
        <v>727281.83</v>
      </c>
      <c r="R489" s="182">
        <v>727281.83</v>
      </c>
      <c r="S489" s="182">
        <v>727281.83</v>
      </c>
      <c r="T489" s="182">
        <v>727281.83</v>
      </c>
      <c r="U489" s="182"/>
      <c r="V489" s="182">
        <f t="shared" si="394"/>
        <v>727281.83</v>
      </c>
      <c r="W489" s="206"/>
      <c r="X489" s="219"/>
      <c r="Y489" s="82">
        <f t="shared" si="404"/>
        <v>727281.83</v>
      </c>
      <c r="Z489" s="325">
        <f t="shared" si="404"/>
        <v>0</v>
      </c>
      <c r="AA489" s="325">
        <f t="shared" si="404"/>
        <v>0</v>
      </c>
      <c r="AB489" s="326">
        <f t="shared" si="396"/>
        <v>0</v>
      </c>
      <c r="AC489" s="312">
        <f t="shared" si="397"/>
        <v>0</v>
      </c>
      <c r="AD489" s="325">
        <f t="shared" si="366"/>
        <v>0</v>
      </c>
      <c r="AE489" s="329">
        <f t="shared" si="405"/>
        <v>0</v>
      </c>
      <c r="AF489" s="326">
        <f t="shared" si="406"/>
        <v>0</v>
      </c>
      <c r="AG489" s="174">
        <f t="shared" si="398"/>
        <v>0</v>
      </c>
      <c r="AH489" s="312">
        <f t="shared" si="399"/>
        <v>0</v>
      </c>
      <c r="AI489" s="324">
        <f t="shared" si="395"/>
        <v>727281.83</v>
      </c>
      <c r="AJ489" s="325">
        <f t="shared" si="395"/>
        <v>0</v>
      </c>
      <c r="AK489" s="325">
        <f t="shared" si="395"/>
        <v>0</v>
      </c>
      <c r="AL489" s="326">
        <f t="shared" si="400"/>
        <v>0</v>
      </c>
      <c r="AM489" s="312">
        <f t="shared" si="401"/>
        <v>0</v>
      </c>
      <c r="AN489" s="325">
        <f t="shared" si="407"/>
        <v>0</v>
      </c>
      <c r="AO489" s="325">
        <f t="shared" si="408"/>
        <v>0</v>
      </c>
      <c r="AP489" s="325">
        <f t="shared" si="402"/>
        <v>0</v>
      </c>
      <c r="AQ489" s="174">
        <f t="shared" ref="AQ489" si="409">SUM(AN489:AP489)</f>
        <v>0</v>
      </c>
      <c r="AR489" s="312">
        <f t="shared" si="403"/>
        <v>0</v>
      </c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N489" s="62"/>
    </row>
    <row r="490" spans="1:66" s="11" customFormat="1" ht="12" customHeight="1">
      <c r="A490" s="416">
        <v>17400031</v>
      </c>
      <c r="B490" s="416" t="str">
        <f t="shared" si="326"/>
        <v>17400031</v>
      </c>
      <c r="C490" s="297" t="s">
        <v>1654</v>
      </c>
      <c r="D490" s="78" t="s">
        <v>184</v>
      </c>
      <c r="E490" s="78"/>
      <c r="F490" s="408">
        <v>43800</v>
      </c>
      <c r="G490" s="78"/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63"/>
      <c r="V490" s="63">
        <f t="shared" si="394"/>
        <v>0</v>
      </c>
      <c r="W490" s="69"/>
      <c r="X490" s="338"/>
      <c r="Y490" s="82">
        <f t="shared" si="404"/>
        <v>0</v>
      </c>
      <c r="Z490" s="325">
        <f t="shared" si="404"/>
        <v>0</v>
      </c>
      <c r="AA490" s="325">
        <f t="shared" si="404"/>
        <v>0</v>
      </c>
      <c r="AB490" s="326">
        <f t="shared" si="396"/>
        <v>0</v>
      </c>
      <c r="AC490" s="312">
        <f t="shared" si="397"/>
        <v>0</v>
      </c>
      <c r="AD490" s="325">
        <f t="shared" si="366"/>
        <v>0</v>
      </c>
      <c r="AE490" s="329">
        <f t="shared" si="405"/>
        <v>0</v>
      </c>
      <c r="AF490" s="326">
        <f t="shared" si="406"/>
        <v>0</v>
      </c>
      <c r="AG490" s="174">
        <f t="shared" si="398"/>
        <v>0</v>
      </c>
      <c r="AH490" s="312">
        <f t="shared" si="399"/>
        <v>0</v>
      </c>
      <c r="AI490" s="324">
        <f t="shared" si="395"/>
        <v>0</v>
      </c>
      <c r="AJ490" s="325">
        <f t="shared" si="395"/>
        <v>0</v>
      </c>
      <c r="AK490" s="325">
        <f t="shared" si="395"/>
        <v>0</v>
      </c>
      <c r="AL490" s="326">
        <f t="shared" si="400"/>
        <v>0</v>
      </c>
      <c r="AM490" s="312">
        <f t="shared" si="401"/>
        <v>0</v>
      </c>
      <c r="AN490" s="325">
        <f t="shared" si="407"/>
        <v>0</v>
      </c>
      <c r="AO490" s="325">
        <f t="shared" si="408"/>
        <v>0</v>
      </c>
      <c r="AP490" s="325">
        <f t="shared" si="402"/>
        <v>0</v>
      </c>
      <c r="AQ490" s="174">
        <f t="shared" ref="AQ490" si="410">SUM(AN490:AP490)</f>
        <v>0</v>
      </c>
      <c r="AR490" s="312">
        <f t="shared" si="403"/>
        <v>0</v>
      </c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 s="4"/>
      <c r="BH490" s="4"/>
      <c r="BI490" s="4"/>
      <c r="BJ490" s="4"/>
      <c r="BK490" s="4"/>
      <c r="BL490" s="4"/>
      <c r="BN490" s="62"/>
    </row>
    <row r="491" spans="1:66" s="11" customFormat="1" ht="12" customHeight="1">
      <c r="A491" s="193">
        <v>17400041</v>
      </c>
      <c r="B491" s="193" t="str">
        <f t="shared" si="326"/>
        <v>17400041</v>
      </c>
      <c r="C491" s="388" t="s">
        <v>1850</v>
      </c>
      <c r="D491" s="180" t="s">
        <v>184</v>
      </c>
      <c r="E491" s="180"/>
      <c r="F491" s="196">
        <v>44256</v>
      </c>
      <c r="G491" s="180"/>
      <c r="H491" s="182">
        <v>0</v>
      </c>
      <c r="I491" s="182">
        <v>0</v>
      </c>
      <c r="J491" s="182">
        <v>0</v>
      </c>
      <c r="K491" s="182">
        <v>0</v>
      </c>
      <c r="L491" s="182">
        <v>0</v>
      </c>
      <c r="M491" s="182">
        <v>0</v>
      </c>
      <c r="N491" s="182">
        <v>0</v>
      </c>
      <c r="O491" s="182">
        <v>0</v>
      </c>
      <c r="P491" s="182">
        <v>0</v>
      </c>
      <c r="Q491" s="182">
        <v>0</v>
      </c>
      <c r="R491" s="182">
        <v>0</v>
      </c>
      <c r="S491" s="182">
        <v>0</v>
      </c>
      <c r="T491" s="182">
        <v>0</v>
      </c>
      <c r="U491" s="182"/>
      <c r="V491" s="182">
        <f t="shared" ref="V491" si="411">(H491+T491+SUM(I491:S491)*2)/24</f>
        <v>0</v>
      </c>
      <c r="W491" s="206"/>
      <c r="X491" s="219"/>
      <c r="Y491" s="82">
        <f t="shared" si="404"/>
        <v>0</v>
      </c>
      <c r="Z491" s="325">
        <f t="shared" si="404"/>
        <v>0</v>
      </c>
      <c r="AA491" s="325">
        <f t="shared" si="404"/>
        <v>0</v>
      </c>
      <c r="AB491" s="326">
        <f t="shared" ref="AB491" si="412">T491-SUM(Y491:AA491)</f>
        <v>0</v>
      </c>
      <c r="AC491" s="312">
        <f t="shared" ref="AC491" si="413">T491-SUM(Y491:AA491)-AB491</f>
        <v>0</v>
      </c>
      <c r="AD491" s="325">
        <f t="shared" si="366"/>
        <v>0</v>
      </c>
      <c r="AE491" s="329">
        <f t="shared" si="405"/>
        <v>0</v>
      </c>
      <c r="AF491" s="326">
        <f t="shared" si="406"/>
        <v>0</v>
      </c>
      <c r="AG491" s="174">
        <f t="shared" ref="AG491" si="414">SUM(AD491:AF491)</f>
        <v>0</v>
      </c>
      <c r="AH491" s="312">
        <f t="shared" ref="AH491" si="415">AG491-AB491</f>
        <v>0</v>
      </c>
      <c r="AI491" s="324">
        <f t="shared" si="395"/>
        <v>0</v>
      </c>
      <c r="AJ491" s="325">
        <f t="shared" si="395"/>
        <v>0</v>
      </c>
      <c r="AK491" s="325">
        <f t="shared" si="395"/>
        <v>0</v>
      </c>
      <c r="AL491" s="326">
        <f t="shared" ref="AL491" si="416">V491-SUM(AI491:AK491)</f>
        <v>0</v>
      </c>
      <c r="AM491" s="312">
        <f t="shared" ref="AM491" si="417">V491-SUM(AI491:AK491)-AL491</f>
        <v>0</v>
      </c>
      <c r="AN491" s="325">
        <f t="shared" si="407"/>
        <v>0</v>
      </c>
      <c r="AO491" s="325">
        <f t="shared" si="408"/>
        <v>0</v>
      </c>
      <c r="AP491" s="325">
        <f t="shared" si="402"/>
        <v>0</v>
      </c>
      <c r="AQ491" s="174">
        <f t="shared" ref="AQ491" si="418">SUM(AN491:AP491)</f>
        <v>0</v>
      </c>
      <c r="AR491" s="312">
        <f t="shared" ref="AR491" si="419">AQ491-AL491</f>
        <v>0</v>
      </c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N491" s="62"/>
    </row>
    <row r="492" spans="1:66" s="11" customFormat="1" ht="12" customHeight="1">
      <c r="A492" s="193">
        <v>17400051</v>
      </c>
      <c r="B492" s="193" t="str">
        <f t="shared" ref="B492" si="420">TEXT(A492,"##")</f>
        <v>17400051</v>
      </c>
      <c r="C492" s="388" t="s">
        <v>1870</v>
      </c>
      <c r="D492" s="180" t="s">
        <v>184</v>
      </c>
      <c r="E492" s="180"/>
      <c r="F492" s="196">
        <v>44348</v>
      </c>
      <c r="G492" s="180"/>
      <c r="H492" s="182">
        <v>1367434.09</v>
      </c>
      <c r="I492" s="182">
        <v>3489944.97</v>
      </c>
      <c r="J492" s="182">
        <v>3286667.81</v>
      </c>
      <c r="K492" s="182">
        <v>1319232.67</v>
      </c>
      <c r="L492" s="182">
        <v>3932711.26</v>
      </c>
      <c r="M492" s="182">
        <v>3835549.24</v>
      </c>
      <c r="N492" s="182">
        <v>1331083.55</v>
      </c>
      <c r="O492" s="182">
        <v>3517880.85</v>
      </c>
      <c r="P492" s="182">
        <v>3314737.41</v>
      </c>
      <c r="Q492" s="182">
        <v>1076435.8999999999</v>
      </c>
      <c r="R492" s="182">
        <v>3043724.57</v>
      </c>
      <c r="S492" s="182">
        <v>2826923.92</v>
      </c>
      <c r="T492" s="182">
        <v>2603853.96</v>
      </c>
      <c r="U492" s="182"/>
      <c r="V492" s="182">
        <f t="shared" ref="V492" si="421">(H492+T492+SUM(I492:S492)*2)/24</f>
        <v>2746711.3479166664</v>
      </c>
      <c r="W492" s="206"/>
      <c r="X492" s="219"/>
      <c r="Y492" s="82">
        <f t="shared" si="404"/>
        <v>0</v>
      </c>
      <c r="Z492" s="325">
        <f t="shared" si="404"/>
        <v>0</v>
      </c>
      <c r="AA492" s="325">
        <f t="shared" si="404"/>
        <v>0</v>
      </c>
      <c r="AB492" s="326">
        <f t="shared" ref="AB492" si="422">T492-SUM(Y492:AA492)</f>
        <v>2603853.96</v>
      </c>
      <c r="AC492" s="312">
        <f t="shared" ref="AC492" si="423">T492-SUM(Y492:AA492)-AB492</f>
        <v>0</v>
      </c>
      <c r="AD492" s="325">
        <f t="shared" si="366"/>
        <v>0</v>
      </c>
      <c r="AE492" s="329">
        <f t="shared" si="405"/>
        <v>0</v>
      </c>
      <c r="AF492" s="326">
        <f t="shared" si="406"/>
        <v>2603853.96</v>
      </c>
      <c r="AG492" s="174">
        <f t="shared" ref="AG492" si="424">SUM(AD492:AF492)</f>
        <v>2603853.96</v>
      </c>
      <c r="AH492" s="312">
        <f t="shared" ref="AH492" si="425">AG492-AB492</f>
        <v>0</v>
      </c>
      <c r="AI492" s="324">
        <f t="shared" si="395"/>
        <v>0</v>
      </c>
      <c r="AJ492" s="325">
        <f t="shared" si="395"/>
        <v>0</v>
      </c>
      <c r="AK492" s="325">
        <f t="shared" si="395"/>
        <v>0</v>
      </c>
      <c r="AL492" s="326">
        <f t="shared" ref="AL492" si="426">V492-SUM(AI492:AK492)</f>
        <v>2746711.3479166664</v>
      </c>
      <c r="AM492" s="312">
        <f t="shared" ref="AM492" si="427">V492-SUM(AI492:AK492)-AL492</f>
        <v>0</v>
      </c>
      <c r="AN492" s="325">
        <f t="shared" si="407"/>
        <v>0</v>
      </c>
      <c r="AO492" s="325">
        <f t="shared" si="408"/>
        <v>0</v>
      </c>
      <c r="AP492" s="325">
        <f t="shared" si="402"/>
        <v>2746711.3479166664</v>
      </c>
      <c r="AQ492" s="174">
        <f t="shared" ref="AQ492" si="428">SUM(AN492:AP492)</f>
        <v>2746711.3479166664</v>
      </c>
      <c r="AR492" s="312">
        <f t="shared" ref="AR492" si="429">AQ492-AL492</f>
        <v>0</v>
      </c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N492" s="62"/>
    </row>
    <row r="493" spans="1:66" s="11" customFormat="1" ht="12" customHeight="1">
      <c r="A493" s="114">
        <v>17500001</v>
      </c>
      <c r="B493" s="74" t="str">
        <f t="shared" si="326"/>
        <v>17500001</v>
      </c>
      <c r="C493" s="62" t="s">
        <v>845</v>
      </c>
      <c r="D493" s="78" t="s">
        <v>184</v>
      </c>
      <c r="E493" s="78"/>
      <c r="F493" s="62"/>
      <c r="G493" s="78"/>
      <c r="H493" s="63">
        <v>61291569.050000004</v>
      </c>
      <c r="I493" s="63">
        <v>89610882.799999997</v>
      </c>
      <c r="J493" s="63">
        <v>82563531.510000005</v>
      </c>
      <c r="K493" s="63">
        <v>157365703.87</v>
      </c>
      <c r="L493" s="63">
        <v>252569260.59999999</v>
      </c>
      <c r="M493" s="63">
        <v>272471009.88</v>
      </c>
      <c r="N493" s="63">
        <v>127819982.72</v>
      </c>
      <c r="O493" s="63">
        <v>189831978.69999999</v>
      </c>
      <c r="P493" s="63">
        <v>219008442.08000001</v>
      </c>
      <c r="Q493" s="63">
        <v>109514530.73999999</v>
      </c>
      <c r="R493" s="63">
        <v>112054397.98999999</v>
      </c>
      <c r="S493" s="63">
        <v>193667671.12</v>
      </c>
      <c r="T493" s="63">
        <v>267811242.71000001</v>
      </c>
      <c r="U493" s="63"/>
      <c r="V493" s="63">
        <f t="shared" si="394"/>
        <v>164252399.82416666</v>
      </c>
      <c r="W493" s="69"/>
      <c r="X493" s="68"/>
      <c r="Y493" s="82">
        <f t="shared" si="404"/>
        <v>0</v>
      </c>
      <c r="Z493" s="325">
        <f t="shared" si="404"/>
        <v>0</v>
      </c>
      <c r="AA493" s="325">
        <f t="shared" si="404"/>
        <v>0</v>
      </c>
      <c r="AB493" s="326">
        <f t="shared" si="396"/>
        <v>267811242.71000001</v>
      </c>
      <c r="AC493" s="312">
        <f t="shared" si="397"/>
        <v>0</v>
      </c>
      <c r="AD493" s="325">
        <f t="shared" si="366"/>
        <v>0</v>
      </c>
      <c r="AE493" s="329">
        <f t="shared" si="405"/>
        <v>0</v>
      </c>
      <c r="AF493" s="326">
        <f t="shared" si="406"/>
        <v>267811242.71000001</v>
      </c>
      <c r="AG493" s="174">
        <f t="shared" si="398"/>
        <v>267811242.71000001</v>
      </c>
      <c r="AH493" s="312">
        <f t="shared" si="399"/>
        <v>0</v>
      </c>
      <c r="AI493" s="324">
        <f t="shared" si="395"/>
        <v>0</v>
      </c>
      <c r="AJ493" s="325">
        <f t="shared" si="395"/>
        <v>0</v>
      </c>
      <c r="AK493" s="325">
        <f t="shared" si="395"/>
        <v>0</v>
      </c>
      <c r="AL493" s="326">
        <f t="shared" si="400"/>
        <v>164252399.82416666</v>
      </c>
      <c r="AM493" s="312">
        <f t="shared" si="401"/>
        <v>0</v>
      </c>
      <c r="AN493" s="325">
        <f t="shared" si="407"/>
        <v>0</v>
      </c>
      <c r="AO493" s="325">
        <f t="shared" si="408"/>
        <v>0</v>
      </c>
      <c r="AP493" s="325">
        <f t="shared" si="402"/>
        <v>164252399.82416666</v>
      </c>
      <c r="AQ493" s="174">
        <f t="shared" si="367"/>
        <v>164252399.82416666</v>
      </c>
      <c r="AR493" s="312">
        <f t="shared" si="403"/>
        <v>0</v>
      </c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 s="4"/>
      <c r="BH493" s="4"/>
      <c r="BI493" s="4"/>
      <c r="BJ493" s="4"/>
      <c r="BK493" s="4"/>
      <c r="BL493" s="4"/>
      <c r="BN493" s="62"/>
    </row>
    <row r="494" spans="1:66" s="11" customFormat="1" ht="12" customHeight="1">
      <c r="A494" s="114">
        <v>17500002</v>
      </c>
      <c r="B494" s="74" t="str">
        <f t="shared" si="326"/>
        <v>17500002</v>
      </c>
      <c r="C494" s="62" t="s">
        <v>841</v>
      </c>
      <c r="D494" s="78" t="s">
        <v>184</v>
      </c>
      <c r="E494" s="78"/>
      <c r="F494" s="62"/>
      <c r="G494" s="78"/>
      <c r="H494" s="63">
        <v>66919143.5</v>
      </c>
      <c r="I494" s="63">
        <v>95290404.870000005</v>
      </c>
      <c r="J494" s="63">
        <v>84169149.439999998</v>
      </c>
      <c r="K494" s="63">
        <v>136518261.69</v>
      </c>
      <c r="L494" s="63">
        <v>188191123.74000001</v>
      </c>
      <c r="M494" s="63">
        <v>198126883.38999999</v>
      </c>
      <c r="N494" s="63">
        <v>92903572.120000005</v>
      </c>
      <c r="O494" s="63">
        <v>157070365.53</v>
      </c>
      <c r="P494" s="63">
        <v>188014554.91999999</v>
      </c>
      <c r="Q494" s="63">
        <v>103067547.20999999</v>
      </c>
      <c r="R494" s="63">
        <v>92073772.909999996</v>
      </c>
      <c r="S494" s="63">
        <v>164376100.19</v>
      </c>
      <c r="T494" s="63">
        <v>319218353.05000001</v>
      </c>
      <c r="U494" s="63"/>
      <c r="V494" s="63">
        <f t="shared" si="394"/>
        <v>141072540.35708335</v>
      </c>
      <c r="W494" s="69"/>
      <c r="X494" s="68"/>
      <c r="Y494" s="82">
        <f t="shared" si="404"/>
        <v>0</v>
      </c>
      <c r="Z494" s="325">
        <f t="shared" si="404"/>
        <v>0</v>
      </c>
      <c r="AA494" s="325">
        <f t="shared" si="404"/>
        <v>0</v>
      </c>
      <c r="AB494" s="326">
        <f t="shared" si="396"/>
        <v>319218353.05000001</v>
      </c>
      <c r="AC494" s="312">
        <f t="shared" si="397"/>
        <v>0</v>
      </c>
      <c r="AD494" s="325">
        <f t="shared" si="366"/>
        <v>0</v>
      </c>
      <c r="AE494" s="329">
        <f t="shared" si="405"/>
        <v>0</v>
      </c>
      <c r="AF494" s="326">
        <f t="shared" si="406"/>
        <v>319218353.05000001</v>
      </c>
      <c r="AG494" s="174">
        <f t="shared" si="398"/>
        <v>319218353.05000001</v>
      </c>
      <c r="AH494" s="312">
        <f t="shared" si="399"/>
        <v>0</v>
      </c>
      <c r="AI494" s="324">
        <f t="shared" si="395"/>
        <v>0</v>
      </c>
      <c r="AJ494" s="325">
        <f t="shared" si="395"/>
        <v>0</v>
      </c>
      <c r="AK494" s="325">
        <f t="shared" si="395"/>
        <v>0</v>
      </c>
      <c r="AL494" s="326">
        <f t="shared" si="400"/>
        <v>141072540.35708335</v>
      </c>
      <c r="AM494" s="312">
        <f t="shared" si="401"/>
        <v>0</v>
      </c>
      <c r="AN494" s="325">
        <f t="shared" si="407"/>
        <v>0</v>
      </c>
      <c r="AO494" s="325">
        <f t="shared" si="408"/>
        <v>0</v>
      </c>
      <c r="AP494" s="325">
        <f t="shared" si="402"/>
        <v>141072540.35708335</v>
      </c>
      <c r="AQ494" s="174">
        <f t="shared" si="367"/>
        <v>141072540.35708335</v>
      </c>
      <c r="AR494" s="312">
        <f t="shared" si="403"/>
        <v>0</v>
      </c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 s="4"/>
      <c r="BH494" s="4"/>
      <c r="BI494" s="4"/>
      <c r="BJ494" s="4"/>
      <c r="BK494" s="4"/>
      <c r="BL494" s="4"/>
      <c r="BN494" s="62"/>
    </row>
    <row r="495" spans="1:66" s="11" customFormat="1" ht="12" customHeight="1">
      <c r="A495" s="114">
        <v>17500011</v>
      </c>
      <c r="B495" s="74" t="str">
        <f t="shared" si="326"/>
        <v>17500011</v>
      </c>
      <c r="C495" s="62" t="s">
        <v>846</v>
      </c>
      <c r="D495" s="78" t="s">
        <v>184</v>
      </c>
      <c r="E495" s="78"/>
      <c r="F495" s="62"/>
      <c r="G495" s="78"/>
      <c r="H495" s="63">
        <v>13537997.630000001</v>
      </c>
      <c r="I495" s="63">
        <v>14688500.52</v>
      </c>
      <c r="J495" s="63">
        <v>9088782.5700000003</v>
      </c>
      <c r="K495" s="63">
        <v>16115235.02</v>
      </c>
      <c r="L495" s="63">
        <v>29377428.850000001</v>
      </c>
      <c r="M495" s="63">
        <v>34511507.909999996</v>
      </c>
      <c r="N495" s="63">
        <v>27306243.059999999</v>
      </c>
      <c r="O495" s="63">
        <v>34657151.009999998</v>
      </c>
      <c r="P495" s="63">
        <v>52062371.539999999</v>
      </c>
      <c r="Q495" s="63">
        <v>37122146.030000001</v>
      </c>
      <c r="R495" s="63">
        <v>52087702.109999999</v>
      </c>
      <c r="S495" s="63">
        <v>79960556.530000001</v>
      </c>
      <c r="T495" s="63">
        <v>69891819.099999994</v>
      </c>
      <c r="U495" s="63"/>
      <c r="V495" s="63">
        <f t="shared" si="394"/>
        <v>35724377.792916663</v>
      </c>
      <c r="W495" s="69"/>
      <c r="X495" s="68"/>
      <c r="Y495" s="82">
        <f t="shared" si="404"/>
        <v>0</v>
      </c>
      <c r="Z495" s="325">
        <f t="shared" si="404"/>
        <v>0</v>
      </c>
      <c r="AA495" s="325">
        <f t="shared" si="404"/>
        <v>0</v>
      </c>
      <c r="AB495" s="326">
        <f t="shared" si="396"/>
        <v>69891819.099999994</v>
      </c>
      <c r="AC495" s="312">
        <f t="shared" si="397"/>
        <v>0</v>
      </c>
      <c r="AD495" s="325">
        <f t="shared" si="366"/>
        <v>0</v>
      </c>
      <c r="AE495" s="329">
        <f t="shared" si="405"/>
        <v>0</v>
      </c>
      <c r="AF495" s="326">
        <f t="shared" si="406"/>
        <v>69891819.099999994</v>
      </c>
      <c r="AG495" s="174">
        <f t="shared" si="398"/>
        <v>69891819.099999994</v>
      </c>
      <c r="AH495" s="312">
        <f t="shared" si="399"/>
        <v>0</v>
      </c>
      <c r="AI495" s="324">
        <f t="shared" si="395"/>
        <v>0</v>
      </c>
      <c r="AJ495" s="325">
        <f t="shared" si="395"/>
        <v>0</v>
      </c>
      <c r="AK495" s="325">
        <f t="shared" si="395"/>
        <v>0</v>
      </c>
      <c r="AL495" s="326">
        <f t="shared" si="400"/>
        <v>35724377.792916663</v>
      </c>
      <c r="AM495" s="312">
        <f t="shared" si="401"/>
        <v>0</v>
      </c>
      <c r="AN495" s="325">
        <f t="shared" si="407"/>
        <v>0</v>
      </c>
      <c r="AO495" s="325">
        <f t="shared" si="408"/>
        <v>0</v>
      </c>
      <c r="AP495" s="325">
        <f t="shared" si="402"/>
        <v>35724377.792916663</v>
      </c>
      <c r="AQ495" s="174">
        <f t="shared" si="367"/>
        <v>35724377.792916663</v>
      </c>
      <c r="AR495" s="312">
        <f t="shared" si="403"/>
        <v>0</v>
      </c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 s="4"/>
      <c r="BH495" s="4"/>
      <c r="BI495" s="4"/>
      <c r="BJ495" s="4"/>
      <c r="BK495" s="4"/>
      <c r="BL495" s="4"/>
      <c r="BN495" s="62"/>
    </row>
    <row r="496" spans="1:66" s="11" customFormat="1" ht="12" customHeight="1">
      <c r="A496" s="114">
        <v>17500012</v>
      </c>
      <c r="B496" s="74" t="str">
        <f t="shared" si="326"/>
        <v>17500012</v>
      </c>
      <c r="C496" s="62" t="s">
        <v>842</v>
      </c>
      <c r="D496" s="78" t="s">
        <v>184</v>
      </c>
      <c r="E496" s="78"/>
      <c r="F496" s="62"/>
      <c r="G496" s="78"/>
      <c r="H496" s="63">
        <v>12659404.960000001</v>
      </c>
      <c r="I496" s="63">
        <v>18161248.59</v>
      </c>
      <c r="J496" s="63">
        <v>10596182.9</v>
      </c>
      <c r="K496" s="63">
        <v>20575294.940000001</v>
      </c>
      <c r="L496" s="63">
        <v>31185834.859999999</v>
      </c>
      <c r="M496" s="63">
        <v>44409561.520000003</v>
      </c>
      <c r="N496" s="63">
        <v>31010683.960000001</v>
      </c>
      <c r="O496" s="63">
        <v>38183292.600000001</v>
      </c>
      <c r="P496" s="63">
        <v>58195439.210000001</v>
      </c>
      <c r="Q496" s="63">
        <v>28392955.460000001</v>
      </c>
      <c r="R496" s="63">
        <v>25001787.100000001</v>
      </c>
      <c r="S496" s="63">
        <v>36925649.939999998</v>
      </c>
      <c r="T496" s="63">
        <v>24729367.010000002</v>
      </c>
      <c r="U496" s="63"/>
      <c r="V496" s="63">
        <f t="shared" si="394"/>
        <v>30111026.422083337</v>
      </c>
      <c r="W496" s="69"/>
      <c r="X496" s="68"/>
      <c r="Y496" s="82">
        <f t="shared" si="404"/>
        <v>0</v>
      </c>
      <c r="Z496" s="325">
        <f t="shared" si="404"/>
        <v>0</v>
      </c>
      <c r="AA496" s="325">
        <f t="shared" si="404"/>
        <v>0</v>
      </c>
      <c r="AB496" s="326">
        <f t="shared" si="396"/>
        <v>24729367.010000002</v>
      </c>
      <c r="AC496" s="312">
        <f t="shared" si="397"/>
        <v>0</v>
      </c>
      <c r="AD496" s="325">
        <f t="shared" ref="AD496:AD564" si="430">IF($D496=AD$5,$T496,IF($D496=AD$4, $T496*$AK$1,0))</f>
        <v>0</v>
      </c>
      <c r="AE496" s="329">
        <f t="shared" si="405"/>
        <v>0</v>
      </c>
      <c r="AF496" s="326">
        <f t="shared" si="406"/>
        <v>24729367.010000002</v>
      </c>
      <c r="AG496" s="174">
        <f t="shared" si="398"/>
        <v>24729367.010000002</v>
      </c>
      <c r="AH496" s="312">
        <f t="shared" si="399"/>
        <v>0</v>
      </c>
      <c r="AI496" s="324">
        <f t="shared" si="395"/>
        <v>0</v>
      </c>
      <c r="AJ496" s="325">
        <f t="shared" si="395"/>
        <v>0</v>
      </c>
      <c r="AK496" s="325">
        <f t="shared" si="395"/>
        <v>0</v>
      </c>
      <c r="AL496" s="326">
        <f t="shared" si="400"/>
        <v>30111026.422083337</v>
      </c>
      <c r="AM496" s="312">
        <f t="shared" si="401"/>
        <v>0</v>
      </c>
      <c r="AN496" s="325">
        <f t="shared" si="407"/>
        <v>0</v>
      </c>
      <c r="AO496" s="325">
        <f t="shared" si="408"/>
        <v>0</v>
      </c>
      <c r="AP496" s="325">
        <f t="shared" si="402"/>
        <v>30111026.422083337</v>
      </c>
      <c r="AQ496" s="174">
        <f t="shared" si="367"/>
        <v>30111026.422083337</v>
      </c>
      <c r="AR496" s="312">
        <f t="shared" si="403"/>
        <v>0</v>
      </c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 s="4"/>
      <c r="BH496" s="4"/>
      <c r="BI496" s="4"/>
      <c r="BJ496" s="4"/>
      <c r="BK496" s="4"/>
      <c r="BL496" s="4"/>
      <c r="BN496" s="62"/>
    </row>
    <row r="497" spans="1:66" s="11" customFormat="1" ht="12" customHeight="1">
      <c r="A497" s="114">
        <v>18100003</v>
      </c>
      <c r="B497" s="74" t="str">
        <f t="shared" si="326"/>
        <v>18100003</v>
      </c>
      <c r="C497" s="62" t="s">
        <v>505</v>
      </c>
      <c r="D497" s="78" t="s">
        <v>1436</v>
      </c>
      <c r="E497" s="78"/>
      <c r="F497" s="62"/>
      <c r="G497" s="78"/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63"/>
      <c r="V497" s="63">
        <f t="shared" si="394"/>
        <v>0</v>
      </c>
      <c r="W497" s="69"/>
      <c r="X497" s="68"/>
      <c r="Y497" s="82">
        <f t="shared" si="404"/>
        <v>0</v>
      </c>
      <c r="Z497" s="325">
        <f t="shared" si="404"/>
        <v>0</v>
      </c>
      <c r="AA497" s="325">
        <f t="shared" si="404"/>
        <v>0</v>
      </c>
      <c r="AB497" s="326">
        <f t="shared" si="396"/>
        <v>0</v>
      </c>
      <c r="AC497" s="312">
        <f t="shared" si="397"/>
        <v>0</v>
      </c>
      <c r="AD497" s="325">
        <f t="shared" si="430"/>
        <v>0</v>
      </c>
      <c r="AE497" s="329">
        <f t="shared" si="405"/>
        <v>0</v>
      </c>
      <c r="AF497" s="326">
        <f t="shared" si="406"/>
        <v>0</v>
      </c>
      <c r="AG497" s="174">
        <f t="shared" si="398"/>
        <v>0</v>
      </c>
      <c r="AH497" s="312">
        <f t="shared" si="399"/>
        <v>0</v>
      </c>
      <c r="AI497" s="324">
        <f t="shared" si="395"/>
        <v>0</v>
      </c>
      <c r="AJ497" s="325">
        <f t="shared" si="395"/>
        <v>0</v>
      </c>
      <c r="AK497" s="325">
        <f t="shared" si="395"/>
        <v>0</v>
      </c>
      <c r="AL497" s="326">
        <f t="shared" si="400"/>
        <v>0</v>
      </c>
      <c r="AM497" s="312">
        <f t="shared" si="401"/>
        <v>0</v>
      </c>
      <c r="AN497" s="325">
        <f t="shared" si="407"/>
        <v>0</v>
      </c>
      <c r="AO497" s="325">
        <f t="shared" si="408"/>
        <v>0</v>
      </c>
      <c r="AP497" s="325">
        <f t="shared" si="402"/>
        <v>0</v>
      </c>
      <c r="AQ497" s="174">
        <f t="shared" si="367"/>
        <v>0</v>
      </c>
      <c r="AR497" s="312">
        <f t="shared" si="403"/>
        <v>0</v>
      </c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N497" s="62"/>
    </row>
    <row r="498" spans="1:66" s="11" customFormat="1" ht="12" customHeight="1">
      <c r="A498" s="114">
        <v>18100093</v>
      </c>
      <c r="B498" s="74" t="str">
        <f t="shared" si="326"/>
        <v>18100093</v>
      </c>
      <c r="C498" s="62" t="s">
        <v>273</v>
      </c>
      <c r="D498" s="78" t="s">
        <v>1436</v>
      </c>
      <c r="E498" s="78"/>
      <c r="F498" s="62"/>
      <c r="G498" s="78"/>
      <c r="H498" s="63">
        <v>17492.599999999999</v>
      </c>
      <c r="I498" s="63">
        <v>17120.43</v>
      </c>
      <c r="J498" s="63">
        <v>16748.259999999998</v>
      </c>
      <c r="K498" s="63">
        <v>16376.09</v>
      </c>
      <c r="L498" s="63">
        <v>16003.92</v>
      </c>
      <c r="M498" s="63">
        <v>15631.75</v>
      </c>
      <c r="N498" s="63">
        <v>15259.58</v>
      </c>
      <c r="O498" s="63">
        <v>14887.41</v>
      </c>
      <c r="P498" s="63">
        <v>14515.24</v>
      </c>
      <c r="Q498" s="63">
        <v>14143.07</v>
      </c>
      <c r="R498" s="63">
        <v>13770.9</v>
      </c>
      <c r="S498" s="63">
        <v>13398.73</v>
      </c>
      <c r="T498" s="63">
        <v>13026.56</v>
      </c>
      <c r="U498" s="63"/>
      <c r="V498" s="63">
        <f t="shared" si="394"/>
        <v>15259.58</v>
      </c>
      <c r="W498" s="69"/>
      <c r="X498" s="68"/>
      <c r="Y498" s="82">
        <f t="shared" si="404"/>
        <v>0</v>
      </c>
      <c r="Z498" s="325">
        <f t="shared" si="404"/>
        <v>0</v>
      </c>
      <c r="AA498" s="325">
        <f t="shared" si="404"/>
        <v>13026.56</v>
      </c>
      <c r="AB498" s="326">
        <f t="shared" si="396"/>
        <v>0</v>
      </c>
      <c r="AC498" s="312">
        <f t="shared" si="397"/>
        <v>0</v>
      </c>
      <c r="AD498" s="325">
        <f t="shared" si="430"/>
        <v>0</v>
      </c>
      <c r="AE498" s="329">
        <f t="shared" si="405"/>
        <v>0</v>
      </c>
      <c r="AF498" s="326">
        <f t="shared" si="406"/>
        <v>0</v>
      </c>
      <c r="AG498" s="174">
        <f t="shared" si="398"/>
        <v>0</v>
      </c>
      <c r="AH498" s="312">
        <f t="shared" si="399"/>
        <v>0</v>
      </c>
      <c r="AI498" s="324">
        <f t="shared" si="395"/>
        <v>0</v>
      </c>
      <c r="AJ498" s="325">
        <f t="shared" si="395"/>
        <v>0</v>
      </c>
      <c r="AK498" s="325">
        <f t="shared" si="395"/>
        <v>15259.58</v>
      </c>
      <c r="AL498" s="326">
        <f t="shared" si="400"/>
        <v>0</v>
      </c>
      <c r="AM498" s="312">
        <f t="shared" si="401"/>
        <v>0</v>
      </c>
      <c r="AN498" s="325">
        <f t="shared" si="407"/>
        <v>0</v>
      </c>
      <c r="AO498" s="325">
        <f t="shared" si="408"/>
        <v>0</v>
      </c>
      <c r="AP498" s="325">
        <f t="shared" si="402"/>
        <v>0</v>
      </c>
      <c r="AQ498" s="174">
        <f t="shared" si="367"/>
        <v>0</v>
      </c>
      <c r="AR498" s="312">
        <f t="shared" si="403"/>
        <v>0</v>
      </c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N498" s="62"/>
    </row>
    <row r="499" spans="1:66" s="11" customFormat="1" ht="12" customHeight="1">
      <c r="A499" s="114">
        <v>18100203</v>
      </c>
      <c r="B499" s="74" t="str">
        <f t="shared" ref="B499:B575" si="431">TEXT(A499,"##")</f>
        <v>18100203</v>
      </c>
      <c r="C499" s="62" t="s">
        <v>258</v>
      </c>
      <c r="D499" s="78" t="s">
        <v>1436</v>
      </c>
      <c r="E499" s="78"/>
      <c r="F499" s="62"/>
      <c r="G499" s="78"/>
      <c r="H499" s="63">
        <v>1100393.3</v>
      </c>
      <c r="I499" s="63">
        <v>1093558.55</v>
      </c>
      <c r="J499" s="63">
        <v>1086723.8</v>
      </c>
      <c r="K499" s="63">
        <v>1079889.05</v>
      </c>
      <c r="L499" s="63">
        <v>1073054.3</v>
      </c>
      <c r="M499" s="63">
        <v>1066219.55</v>
      </c>
      <c r="N499" s="63">
        <v>1059384.8</v>
      </c>
      <c r="O499" s="63">
        <v>1052550.05</v>
      </c>
      <c r="P499" s="63">
        <v>1045715.3</v>
      </c>
      <c r="Q499" s="63">
        <v>1038880.55</v>
      </c>
      <c r="R499" s="63">
        <v>1032045.8</v>
      </c>
      <c r="S499" s="63">
        <v>1025211.05</v>
      </c>
      <c r="T499" s="63">
        <v>1018376.3</v>
      </c>
      <c r="U499" s="63"/>
      <c r="V499" s="63">
        <f t="shared" si="394"/>
        <v>1059384.8000000003</v>
      </c>
      <c r="W499" s="69"/>
      <c r="X499" s="68"/>
      <c r="Y499" s="82">
        <f t="shared" si="404"/>
        <v>0</v>
      </c>
      <c r="Z499" s="325">
        <f t="shared" si="404"/>
        <v>0</v>
      </c>
      <c r="AA499" s="325">
        <f t="shared" si="404"/>
        <v>1018376.3</v>
      </c>
      <c r="AB499" s="326">
        <f t="shared" si="396"/>
        <v>0</v>
      </c>
      <c r="AC499" s="312">
        <f t="shared" si="397"/>
        <v>0</v>
      </c>
      <c r="AD499" s="325">
        <f t="shared" si="430"/>
        <v>0</v>
      </c>
      <c r="AE499" s="329">
        <f t="shared" si="405"/>
        <v>0</v>
      </c>
      <c r="AF499" s="326">
        <f t="shared" si="406"/>
        <v>0</v>
      </c>
      <c r="AG499" s="174">
        <f t="shared" si="398"/>
        <v>0</v>
      </c>
      <c r="AH499" s="312">
        <f t="shared" si="399"/>
        <v>0</v>
      </c>
      <c r="AI499" s="324">
        <f t="shared" si="395"/>
        <v>0</v>
      </c>
      <c r="AJ499" s="325">
        <f t="shared" si="395"/>
        <v>0</v>
      </c>
      <c r="AK499" s="325">
        <f t="shared" si="395"/>
        <v>1059384.8000000003</v>
      </c>
      <c r="AL499" s="326">
        <f t="shared" si="400"/>
        <v>0</v>
      </c>
      <c r="AM499" s="312">
        <f t="shared" si="401"/>
        <v>0</v>
      </c>
      <c r="AN499" s="325">
        <f t="shared" si="407"/>
        <v>0</v>
      </c>
      <c r="AO499" s="325">
        <f t="shared" si="408"/>
        <v>0</v>
      </c>
      <c r="AP499" s="325">
        <f t="shared" si="402"/>
        <v>0</v>
      </c>
      <c r="AQ499" s="174">
        <f t="shared" si="367"/>
        <v>0</v>
      </c>
      <c r="AR499" s="312">
        <f t="shared" si="403"/>
        <v>0</v>
      </c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N499" s="62"/>
    </row>
    <row r="500" spans="1:66" s="11" customFormat="1" ht="12" customHeight="1">
      <c r="A500" s="114">
        <v>18100213</v>
      </c>
      <c r="B500" s="74" t="str">
        <f t="shared" si="431"/>
        <v>18100213</v>
      </c>
      <c r="C500" s="62" t="s">
        <v>1106</v>
      </c>
      <c r="D500" s="78" t="s">
        <v>1436</v>
      </c>
      <c r="E500" s="78"/>
      <c r="F500" s="62"/>
      <c r="G500" s="78"/>
      <c r="H500" s="63">
        <v>3602187.26</v>
      </c>
      <c r="I500" s="63">
        <v>3589322.31</v>
      </c>
      <c r="J500" s="63">
        <v>3576457.36</v>
      </c>
      <c r="K500" s="63">
        <v>3563592.41</v>
      </c>
      <c r="L500" s="63">
        <v>3550727.46</v>
      </c>
      <c r="M500" s="63">
        <v>3537862.51</v>
      </c>
      <c r="N500" s="63">
        <v>3524997.56</v>
      </c>
      <c r="O500" s="63">
        <v>3512132.61</v>
      </c>
      <c r="P500" s="63">
        <v>3499267.66</v>
      </c>
      <c r="Q500" s="63">
        <v>3486402.71</v>
      </c>
      <c r="R500" s="63">
        <v>3473537.76</v>
      </c>
      <c r="S500" s="63">
        <v>3460672.81</v>
      </c>
      <c r="T500" s="63">
        <v>3447807.86</v>
      </c>
      <c r="U500" s="63"/>
      <c r="V500" s="63">
        <f t="shared" si="394"/>
        <v>3524997.56</v>
      </c>
      <c r="W500" s="69"/>
      <c r="X500" s="68"/>
      <c r="Y500" s="82">
        <f t="shared" si="404"/>
        <v>0</v>
      </c>
      <c r="Z500" s="325">
        <f t="shared" si="404"/>
        <v>0</v>
      </c>
      <c r="AA500" s="325">
        <f t="shared" si="404"/>
        <v>3447807.86</v>
      </c>
      <c r="AB500" s="326">
        <f t="shared" si="396"/>
        <v>0</v>
      </c>
      <c r="AC500" s="312">
        <f t="shared" si="397"/>
        <v>0</v>
      </c>
      <c r="AD500" s="325">
        <f t="shared" si="430"/>
        <v>0</v>
      </c>
      <c r="AE500" s="329">
        <f t="shared" si="405"/>
        <v>0</v>
      </c>
      <c r="AF500" s="326">
        <f t="shared" si="406"/>
        <v>0</v>
      </c>
      <c r="AG500" s="174">
        <f t="shared" si="398"/>
        <v>0</v>
      </c>
      <c r="AH500" s="312">
        <f t="shared" si="399"/>
        <v>0</v>
      </c>
      <c r="AI500" s="324">
        <f t="shared" si="395"/>
        <v>0</v>
      </c>
      <c r="AJ500" s="325">
        <f t="shared" si="395"/>
        <v>0</v>
      </c>
      <c r="AK500" s="325">
        <f t="shared" si="395"/>
        <v>3524997.56</v>
      </c>
      <c r="AL500" s="326">
        <f t="shared" si="400"/>
        <v>0</v>
      </c>
      <c r="AM500" s="312">
        <f t="shared" si="401"/>
        <v>0</v>
      </c>
      <c r="AN500" s="325">
        <f t="shared" si="407"/>
        <v>0</v>
      </c>
      <c r="AO500" s="325">
        <f t="shared" si="408"/>
        <v>0</v>
      </c>
      <c r="AP500" s="325">
        <f t="shared" si="402"/>
        <v>0</v>
      </c>
      <c r="AQ500" s="174">
        <f t="shared" si="367"/>
        <v>0</v>
      </c>
      <c r="AR500" s="312">
        <f t="shared" si="403"/>
        <v>0</v>
      </c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N500" s="62"/>
    </row>
    <row r="501" spans="1:66" s="11" customFormat="1" ht="12" customHeight="1">
      <c r="A501" s="114">
        <v>18100223</v>
      </c>
      <c r="B501" s="74" t="str">
        <f t="shared" si="431"/>
        <v>18100223</v>
      </c>
      <c r="C501" s="62" t="s">
        <v>920</v>
      </c>
      <c r="D501" s="78" t="s">
        <v>1436</v>
      </c>
      <c r="E501" s="78"/>
      <c r="F501" s="62"/>
      <c r="G501" s="78"/>
      <c r="H501" s="63">
        <v>758300.08</v>
      </c>
      <c r="I501" s="63">
        <v>751406.44</v>
      </c>
      <c r="J501" s="63">
        <v>744512.8</v>
      </c>
      <c r="K501" s="63">
        <v>737619.16</v>
      </c>
      <c r="L501" s="63">
        <v>730725.52</v>
      </c>
      <c r="M501" s="63">
        <v>723831.88</v>
      </c>
      <c r="N501" s="63">
        <v>716938.23999999999</v>
      </c>
      <c r="O501" s="63">
        <v>710044.6</v>
      </c>
      <c r="P501" s="63">
        <v>703150.96</v>
      </c>
      <c r="Q501" s="63">
        <v>696257.32</v>
      </c>
      <c r="R501" s="63">
        <v>689363.68</v>
      </c>
      <c r="S501" s="63">
        <v>682470.04</v>
      </c>
      <c r="T501" s="63">
        <v>675576.4</v>
      </c>
      <c r="U501" s="63"/>
      <c r="V501" s="63">
        <f t="shared" si="394"/>
        <v>716938.23999999987</v>
      </c>
      <c r="W501" s="69"/>
      <c r="X501" s="68"/>
      <c r="Y501" s="82">
        <f t="shared" si="404"/>
        <v>0</v>
      </c>
      <c r="Z501" s="325">
        <f t="shared" si="404"/>
        <v>0</v>
      </c>
      <c r="AA501" s="325">
        <f t="shared" si="404"/>
        <v>675576.4</v>
      </c>
      <c r="AB501" s="326">
        <f t="shared" si="396"/>
        <v>0</v>
      </c>
      <c r="AC501" s="312">
        <f t="shared" si="397"/>
        <v>0</v>
      </c>
      <c r="AD501" s="325">
        <f t="shared" si="430"/>
        <v>0</v>
      </c>
      <c r="AE501" s="329">
        <f t="shared" si="405"/>
        <v>0</v>
      </c>
      <c r="AF501" s="326">
        <f t="shared" si="406"/>
        <v>0</v>
      </c>
      <c r="AG501" s="174">
        <f t="shared" si="398"/>
        <v>0</v>
      </c>
      <c r="AH501" s="312">
        <f t="shared" si="399"/>
        <v>0</v>
      </c>
      <c r="AI501" s="324">
        <f t="shared" si="395"/>
        <v>0</v>
      </c>
      <c r="AJ501" s="325">
        <f t="shared" si="395"/>
        <v>0</v>
      </c>
      <c r="AK501" s="325">
        <f t="shared" si="395"/>
        <v>716938.23999999987</v>
      </c>
      <c r="AL501" s="326">
        <f t="shared" si="400"/>
        <v>0</v>
      </c>
      <c r="AM501" s="312">
        <f t="shared" si="401"/>
        <v>0</v>
      </c>
      <c r="AN501" s="325">
        <f t="shared" si="407"/>
        <v>0</v>
      </c>
      <c r="AO501" s="325">
        <f t="shared" si="408"/>
        <v>0</v>
      </c>
      <c r="AP501" s="325">
        <f t="shared" si="402"/>
        <v>0</v>
      </c>
      <c r="AQ501" s="174">
        <f t="shared" si="367"/>
        <v>0</v>
      </c>
      <c r="AR501" s="312">
        <f t="shared" si="403"/>
        <v>0</v>
      </c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N501" s="62"/>
    </row>
    <row r="502" spans="1:66" s="11" customFormat="1" ht="12" customHeight="1">
      <c r="A502" s="114">
        <v>18100233</v>
      </c>
      <c r="B502" s="74" t="str">
        <f t="shared" si="431"/>
        <v>18100233</v>
      </c>
      <c r="C502" s="62" t="s">
        <v>925</v>
      </c>
      <c r="D502" s="78" t="s">
        <v>1436</v>
      </c>
      <c r="E502" s="78"/>
      <c r="F502" s="62"/>
      <c r="G502" s="78"/>
      <c r="H502" s="63">
        <v>128147.99</v>
      </c>
      <c r="I502" s="63">
        <v>126983</v>
      </c>
      <c r="J502" s="63">
        <v>125818.01</v>
      </c>
      <c r="K502" s="63">
        <v>124653.02</v>
      </c>
      <c r="L502" s="63">
        <v>123488.03</v>
      </c>
      <c r="M502" s="63">
        <v>122323.04</v>
      </c>
      <c r="N502" s="63">
        <v>121158.05</v>
      </c>
      <c r="O502" s="63">
        <v>119993.06</v>
      </c>
      <c r="P502" s="63">
        <v>118828.07</v>
      </c>
      <c r="Q502" s="63">
        <v>117663.08</v>
      </c>
      <c r="R502" s="63">
        <v>116498.09</v>
      </c>
      <c r="S502" s="63">
        <v>115333.1</v>
      </c>
      <c r="T502" s="63">
        <v>114168.11</v>
      </c>
      <c r="U502" s="63"/>
      <c r="V502" s="63">
        <f t="shared" si="394"/>
        <v>121158.05000000005</v>
      </c>
      <c r="W502" s="69"/>
      <c r="X502" s="68"/>
      <c r="Y502" s="82">
        <f t="shared" si="404"/>
        <v>0</v>
      </c>
      <c r="Z502" s="325">
        <f t="shared" si="404"/>
        <v>0</v>
      </c>
      <c r="AA502" s="325">
        <f t="shared" si="404"/>
        <v>114168.11</v>
      </c>
      <c r="AB502" s="326">
        <f t="shared" si="396"/>
        <v>0</v>
      </c>
      <c r="AC502" s="312">
        <f t="shared" si="397"/>
        <v>0</v>
      </c>
      <c r="AD502" s="325">
        <f t="shared" si="430"/>
        <v>0</v>
      </c>
      <c r="AE502" s="329">
        <f t="shared" si="405"/>
        <v>0</v>
      </c>
      <c r="AF502" s="326">
        <f t="shared" si="406"/>
        <v>0</v>
      </c>
      <c r="AG502" s="174">
        <f t="shared" si="398"/>
        <v>0</v>
      </c>
      <c r="AH502" s="312">
        <f t="shared" si="399"/>
        <v>0</v>
      </c>
      <c r="AI502" s="324">
        <f t="shared" ref="AI502:AK523" si="432">IF($D502=AI$5,$V502,0)</f>
        <v>0</v>
      </c>
      <c r="AJ502" s="325">
        <f t="shared" si="432"/>
        <v>0</v>
      </c>
      <c r="AK502" s="325">
        <f t="shared" si="432"/>
        <v>121158.05000000005</v>
      </c>
      <c r="AL502" s="326">
        <f t="shared" si="400"/>
        <v>0</v>
      </c>
      <c r="AM502" s="312">
        <f t="shared" si="401"/>
        <v>0</v>
      </c>
      <c r="AN502" s="325">
        <f t="shared" si="407"/>
        <v>0</v>
      </c>
      <c r="AO502" s="325">
        <f t="shared" si="408"/>
        <v>0</v>
      </c>
      <c r="AP502" s="325">
        <f t="shared" si="402"/>
        <v>0</v>
      </c>
      <c r="AQ502" s="174">
        <f t="shared" si="367"/>
        <v>0</v>
      </c>
      <c r="AR502" s="312">
        <f t="shared" si="403"/>
        <v>0</v>
      </c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N502" s="62"/>
    </row>
    <row r="503" spans="1:66" s="11" customFormat="1" ht="12" customHeight="1">
      <c r="A503" s="114">
        <v>18100473</v>
      </c>
      <c r="B503" s="74" t="str">
        <f t="shared" si="431"/>
        <v>18100473</v>
      </c>
      <c r="C503" s="62" t="s">
        <v>256</v>
      </c>
      <c r="D503" s="78" t="s">
        <v>1436</v>
      </c>
      <c r="E503" s="78"/>
      <c r="F503" s="62"/>
      <c r="G503" s="78"/>
      <c r="H503" s="63">
        <v>598622.76</v>
      </c>
      <c r="I503" s="63">
        <v>590191.43999999994</v>
      </c>
      <c r="J503" s="63">
        <v>581760.12</v>
      </c>
      <c r="K503" s="63">
        <v>573328.80000000005</v>
      </c>
      <c r="L503" s="63">
        <v>564897.48</v>
      </c>
      <c r="M503" s="63">
        <v>556466.16</v>
      </c>
      <c r="N503" s="63">
        <v>548034.84</v>
      </c>
      <c r="O503" s="63">
        <v>539603.52</v>
      </c>
      <c r="P503" s="63">
        <v>531172.19999999995</v>
      </c>
      <c r="Q503" s="63">
        <v>522740.88</v>
      </c>
      <c r="R503" s="63">
        <v>514309.56</v>
      </c>
      <c r="S503" s="63">
        <v>505878.24</v>
      </c>
      <c r="T503" s="63">
        <v>497446.92</v>
      </c>
      <c r="U503" s="63"/>
      <c r="V503" s="63">
        <f t="shared" si="394"/>
        <v>548034.84</v>
      </c>
      <c r="W503" s="69"/>
      <c r="X503" s="68"/>
      <c r="Y503" s="82">
        <f t="shared" si="404"/>
        <v>0</v>
      </c>
      <c r="Z503" s="325">
        <f t="shared" si="404"/>
        <v>0</v>
      </c>
      <c r="AA503" s="325">
        <f t="shared" si="404"/>
        <v>497446.92</v>
      </c>
      <c r="AB503" s="326">
        <f t="shared" si="396"/>
        <v>0</v>
      </c>
      <c r="AC503" s="312">
        <f t="shared" si="397"/>
        <v>0</v>
      </c>
      <c r="AD503" s="325">
        <f t="shared" si="430"/>
        <v>0</v>
      </c>
      <c r="AE503" s="329">
        <f t="shared" si="405"/>
        <v>0</v>
      </c>
      <c r="AF503" s="326">
        <f t="shared" si="406"/>
        <v>0</v>
      </c>
      <c r="AG503" s="174">
        <f t="shared" si="398"/>
        <v>0</v>
      </c>
      <c r="AH503" s="312">
        <f t="shared" si="399"/>
        <v>0</v>
      </c>
      <c r="AI503" s="324">
        <f t="shared" si="432"/>
        <v>0</v>
      </c>
      <c r="AJ503" s="325">
        <f t="shared" si="432"/>
        <v>0</v>
      </c>
      <c r="AK503" s="325">
        <f t="shared" si="432"/>
        <v>548034.84</v>
      </c>
      <c r="AL503" s="326">
        <f t="shared" si="400"/>
        <v>0</v>
      </c>
      <c r="AM503" s="312">
        <f t="shared" si="401"/>
        <v>0</v>
      </c>
      <c r="AN503" s="325">
        <f t="shared" si="407"/>
        <v>0</v>
      </c>
      <c r="AO503" s="325">
        <f t="shared" si="408"/>
        <v>0</v>
      </c>
      <c r="AP503" s="325">
        <f t="shared" si="402"/>
        <v>0</v>
      </c>
      <c r="AQ503" s="174">
        <f t="shared" si="367"/>
        <v>0</v>
      </c>
      <c r="AR503" s="312">
        <f t="shared" si="403"/>
        <v>0</v>
      </c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N503" s="62"/>
    </row>
    <row r="504" spans="1:66" s="11" customFormat="1" ht="12" customHeight="1">
      <c r="A504" s="114">
        <v>18100493</v>
      </c>
      <c r="B504" s="74" t="str">
        <f t="shared" si="431"/>
        <v>18100493</v>
      </c>
      <c r="C504" s="62" t="s">
        <v>224</v>
      </c>
      <c r="D504" s="78" t="s">
        <v>1436</v>
      </c>
      <c r="E504" s="78"/>
      <c r="F504" s="62"/>
      <c r="G504" s="78"/>
      <c r="H504" s="63">
        <v>228943.13</v>
      </c>
      <c r="I504" s="63">
        <v>226290.26</v>
      </c>
      <c r="J504" s="63">
        <v>223637.39</v>
      </c>
      <c r="K504" s="63">
        <v>220984.52</v>
      </c>
      <c r="L504" s="63">
        <v>218331.65</v>
      </c>
      <c r="M504" s="63">
        <v>215678.78</v>
      </c>
      <c r="N504" s="63">
        <v>213025.91</v>
      </c>
      <c r="O504" s="63">
        <v>210373.04</v>
      </c>
      <c r="P504" s="63">
        <v>207720.17</v>
      </c>
      <c r="Q504" s="63">
        <v>205067.3</v>
      </c>
      <c r="R504" s="63">
        <v>202414.43</v>
      </c>
      <c r="S504" s="63">
        <v>199761.56</v>
      </c>
      <c r="T504" s="63">
        <v>197108.69</v>
      </c>
      <c r="U504" s="63"/>
      <c r="V504" s="63">
        <f t="shared" si="394"/>
        <v>213025.91000000003</v>
      </c>
      <c r="W504" s="69"/>
      <c r="X504" s="68"/>
      <c r="Y504" s="82">
        <f t="shared" si="404"/>
        <v>0</v>
      </c>
      <c r="Z504" s="325">
        <f t="shared" si="404"/>
        <v>0</v>
      </c>
      <c r="AA504" s="325">
        <f t="shared" si="404"/>
        <v>197108.69</v>
      </c>
      <c r="AB504" s="326">
        <f t="shared" si="396"/>
        <v>0</v>
      </c>
      <c r="AC504" s="312">
        <f t="shared" si="397"/>
        <v>0</v>
      </c>
      <c r="AD504" s="325">
        <f t="shared" si="430"/>
        <v>0</v>
      </c>
      <c r="AE504" s="329">
        <f t="shared" si="405"/>
        <v>0</v>
      </c>
      <c r="AF504" s="326">
        <f t="shared" si="406"/>
        <v>0</v>
      </c>
      <c r="AG504" s="174">
        <f t="shared" si="398"/>
        <v>0</v>
      </c>
      <c r="AH504" s="312">
        <f t="shared" si="399"/>
        <v>0</v>
      </c>
      <c r="AI504" s="324">
        <f t="shared" si="432"/>
        <v>0</v>
      </c>
      <c r="AJ504" s="325">
        <f t="shared" si="432"/>
        <v>0</v>
      </c>
      <c r="AK504" s="325">
        <f t="shared" si="432"/>
        <v>213025.91000000003</v>
      </c>
      <c r="AL504" s="326">
        <f t="shared" si="400"/>
        <v>0</v>
      </c>
      <c r="AM504" s="312">
        <f t="shared" si="401"/>
        <v>0</v>
      </c>
      <c r="AN504" s="325">
        <f t="shared" si="407"/>
        <v>0</v>
      </c>
      <c r="AO504" s="325">
        <f t="shared" si="408"/>
        <v>0</v>
      </c>
      <c r="AP504" s="325">
        <f t="shared" si="402"/>
        <v>0</v>
      </c>
      <c r="AQ504" s="174">
        <f t="shared" si="367"/>
        <v>0</v>
      </c>
      <c r="AR504" s="312">
        <f t="shared" si="403"/>
        <v>0</v>
      </c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N504" s="62"/>
    </row>
    <row r="505" spans="1:66" s="11" customFormat="1" ht="12" customHeight="1">
      <c r="A505" s="120">
        <v>18100633</v>
      </c>
      <c r="B505" s="145" t="str">
        <f t="shared" si="431"/>
        <v>18100633</v>
      </c>
      <c r="C505" s="62" t="s">
        <v>1487</v>
      </c>
      <c r="D505" s="78" t="s">
        <v>1436</v>
      </c>
      <c r="E505" s="78"/>
      <c r="F505" s="408">
        <v>43268</v>
      </c>
      <c r="G505" s="78"/>
      <c r="H505" s="63">
        <v>1275864.6200000001</v>
      </c>
      <c r="I505" s="63">
        <v>1271839.81</v>
      </c>
      <c r="J505" s="63">
        <v>1267815</v>
      </c>
      <c r="K505" s="63">
        <v>1263790.19</v>
      </c>
      <c r="L505" s="63">
        <v>1259765.3799999999</v>
      </c>
      <c r="M505" s="63">
        <v>1255740.57</v>
      </c>
      <c r="N505" s="63">
        <v>1251715.76</v>
      </c>
      <c r="O505" s="63">
        <v>1247690.95</v>
      </c>
      <c r="P505" s="63">
        <v>1243666.1399999999</v>
      </c>
      <c r="Q505" s="63">
        <v>1239641.33</v>
      </c>
      <c r="R505" s="63">
        <v>1235616.52</v>
      </c>
      <c r="S505" s="63">
        <v>1231591.71</v>
      </c>
      <c r="T505" s="63">
        <v>1227566.8999999999</v>
      </c>
      <c r="U505" s="63"/>
      <c r="V505" s="63">
        <f t="shared" si="394"/>
        <v>1251715.76</v>
      </c>
      <c r="W505" s="69"/>
      <c r="X505" s="338"/>
      <c r="Y505" s="82">
        <f t="shared" si="404"/>
        <v>0</v>
      </c>
      <c r="Z505" s="325">
        <f t="shared" si="404"/>
        <v>0</v>
      </c>
      <c r="AA505" s="325">
        <f t="shared" si="404"/>
        <v>1227566.8999999999</v>
      </c>
      <c r="AB505" s="326">
        <f t="shared" si="396"/>
        <v>0</v>
      </c>
      <c r="AC505" s="312">
        <f t="shared" si="397"/>
        <v>0</v>
      </c>
      <c r="AD505" s="325">
        <f t="shared" si="430"/>
        <v>0</v>
      </c>
      <c r="AE505" s="329">
        <f t="shared" si="405"/>
        <v>0</v>
      </c>
      <c r="AF505" s="326">
        <f t="shared" si="406"/>
        <v>0</v>
      </c>
      <c r="AG505" s="174">
        <f t="shared" si="398"/>
        <v>0</v>
      </c>
      <c r="AH505" s="312">
        <f t="shared" si="399"/>
        <v>0</v>
      </c>
      <c r="AI505" s="324">
        <f t="shared" si="432"/>
        <v>0</v>
      </c>
      <c r="AJ505" s="325">
        <f t="shared" si="432"/>
        <v>0</v>
      </c>
      <c r="AK505" s="325">
        <f t="shared" si="432"/>
        <v>1251715.76</v>
      </c>
      <c r="AL505" s="326">
        <f t="shared" si="400"/>
        <v>0</v>
      </c>
      <c r="AM505" s="312">
        <f t="shared" si="401"/>
        <v>0</v>
      </c>
      <c r="AN505" s="325">
        <f t="shared" si="407"/>
        <v>0</v>
      </c>
      <c r="AO505" s="325">
        <f t="shared" si="408"/>
        <v>0</v>
      </c>
      <c r="AP505" s="325">
        <f t="shared" si="402"/>
        <v>0</v>
      </c>
      <c r="AQ505" s="174">
        <f t="shared" si="367"/>
        <v>0</v>
      </c>
      <c r="AR505" s="312">
        <f t="shared" si="403"/>
        <v>0</v>
      </c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 s="4"/>
      <c r="BH505" s="4"/>
      <c r="BI505" s="4"/>
      <c r="BJ505" s="4"/>
      <c r="BK505" s="4"/>
      <c r="BL505" s="4"/>
      <c r="BN505" s="62"/>
    </row>
    <row r="506" spans="1:66" s="11" customFormat="1" ht="12" customHeight="1">
      <c r="A506" s="190">
        <v>18100643</v>
      </c>
      <c r="B506" s="199" t="str">
        <f t="shared" si="431"/>
        <v>18100643</v>
      </c>
      <c r="C506" s="179" t="s">
        <v>1633</v>
      </c>
      <c r="D506" s="180" t="s">
        <v>1436</v>
      </c>
      <c r="E506" s="180"/>
      <c r="F506" s="196">
        <v>43678</v>
      </c>
      <c r="G506" s="180"/>
      <c r="H506" s="182">
        <v>1230116.6599999999</v>
      </c>
      <c r="I506" s="182">
        <v>1226411.49</v>
      </c>
      <c r="J506" s="182">
        <v>1222706.32</v>
      </c>
      <c r="K506" s="182">
        <v>1219001.1499999999</v>
      </c>
      <c r="L506" s="182">
        <v>1215295.98</v>
      </c>
      <c r="M506" s="182">
        <v>1211590.81</v>
      </c>
      <c r="N506" s="182">
        <v>1207885.6399999999</v>
      </c>
      <c r="O506" s="182">
        <v>1204180.47</v>
      </c>
      <c r="P506" s="182">
        <v>1200475.3</v>
      </c>
      <c r="Q506" s="182">
        <v>1196770.1299999999</v>
      </c>
      <c r="R506" s="182">
        <v>1193064.96</v>
      </c>
      <c r="S506" s="182">
        <v>1189359.79</v>
      </c>
      <c r="T506" s="182">
        <v>1185654.6200000001</v>
      </c>
      <c r="U506" s="182"/>
      <c r="V506" s="182">
        <f t="shared" si="394"/>
        <v>1207885.6399999999</v>
      </c>
      <c r="W506" s="206"/>
      <c r="X506" s="219"/>
      <c r="Y506" s="82">
        <f t="shared" si="404"/>
        <v>0</v>
      </c>
      <c r="Z506" s="325">
        <f t="shared" si="404"/>
        <v>0</v>
      </c>
      <c r="AA506" s="325">
        <f t="shared" si="404"/>
        <v>1185654.6200000001</v>
      </c>
      <c r="AB506" s="326">
        <f t="shared" si="396"/>
        <v>0</v>
      </c>
      <c r="AC506" s="312">
        <f t="shared" si="397"/>
        <v>0</v>
      </c>
      <c r="AD506" s="325">
        <f t="shared" si="430"/>
        <v>0</v>
      </c>
      <c r="AE506" s="329">
        <f t="shared" si="405"/>
        <v>0</v>
      </c>
      <c r="AF506" s="326">
        <f t="shared" si="406"/>
        <v>0</v>
      </c>
      <c r="AG506" s="174">
        <f t="shared" si="398"/>
        <v>0</v>
      </c>
      <c r="AH506" s="312">
        <f t="shared" si="399"/>
        <v>0</v>
      </c>
      <c r="AI506" s="324">
        <f t="shared" si="432"/>
        <v>0</v>
      </c>
      <c r="AJ506" s="325">
        <f t="shared" si="432"/>
        <v>0</v>
      </c>
      <c r="AK506" s="325">
        <f t="shared" si="432"/>
        <v>1207885.6399999999</v>
      </c>
      <c r="AL506" s="326">
        <f t="shared" si="400"/>
        <v>0</v>
      </c>
      <c r="AM506" s="312">
        <f t="shared" si="401"/>
        <v>0</v>
      </c>
      <c r="AN506" s="325">
        <f t="shared" si="407"/>
        <v>0</v>
      </c>
      <c r="AO506" s="325">
        <f t="shared" si="408"/>
        <v>0</v>
      </c>
      <c r="AP506" s="325">
        <f t="shared" si="402"/>
        <v>0</v>
      </c>
      <c r="AQ506" s="174">
        <f t="shared" si="367"/>
        <v>0</v>
      </c>
      <c r="AR506" s="312">
        <f t="shared" si="403"/>
        <v>0</v>
      </c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N506" s="62"/>
    </row>
    <row r="507" spans="1:66" s="11" customFormat="1" ht="12" customHeight="1">
      <c r="A507" s="114">
        <v>18100663</v>
      </c>
      <c r="B507" s="74" t="str">
        <f t="shared" si="431"/>
        <v>18100663</v>
      </c>
      <c r="C507" s="62" t="s">
        <v>880</v>
      </c>
      <c r="D507" s="78" t="s">
        <v>1436</v>
      </c>
      <c r="E507" s="78"/>
      <c r="F507" s="62"/>
      <c r="G507" s="78"/>
      <c r="H507" s="63">
        <v>51835.26</v>
      </c>
      <c r="I507" s="63">
        <v>46651.75</v>
      </c>
      <c r="J507" s="63">
        <v>41468.239999999998</v>
      </c>
      <c r="K507" s="63">
        <v>36284.730000000003</v>
      </c>
      <c r="L507" s="63">
        <v>31101.22</v>
      </c>
      <c r="M507" s="63">
        <v>25917.71</v>
      </c>
      <c r="N507" s="63">
        <v>20734.2</v>
      </c>
      <c r="O507" s="63">
        <v>15550.69</v>
      </c>
      <c r="P507" s="63">
        <v>10367.18</v>
      </c>
      <c r="Q507" s="63">
        <v>5183.67</v>
      </c>
      <c r="R507" s="63">
        <v>0</v>
      </c>
      <c r="S507" s="63">
        <v>0</v>
      </c>
      <c r="T507" s="63">
        <v>0</v>
      </c>
      <c r="U507" s="63"/>
      <c r="V507" s="63">
        <f t="shared" si="394"/>
        <v>21598.085000000003</v>
      </c>
      <c r="W507" s="69"/>
      <c r="X507" s="68"/>
      <c r="Y507" s="82">
        <f t="shared" ref="Y507:AA528" si="433">IF($D507=Y$5,$T507,0)</f>
        <v>0</v>
      </c>
      <c r="Z507" s="325">
        <f t="shared" si="433"/>
        <v>0</v>
      </c>
      <c r="AA507" s="325">
        <f t="shared" si="433"/>
        <v>0</v>
      </c>
      <c r="AB507" s="326">
        <f t="shared" si="396"/>
        <v>0</v>
      </c>
      <c r="AC507" s="312">
        <f t="shared" si="397"/>
        <v>0</v>
      </c>
      <c r="AD507" s="325">
        <f t="shared" si="430"/>
        <v>0</v>
      </c>
      <c r="AE507" s="329">
        <f t="shared" si="405"/>
        <v>0</v>
      </c>
      <c r="AF507" s="326">
        <f t="shared" si="406"/>
        <v>0</v>
      </c>
      <c r="AG507" s="174">
        <f t="shared" si="398"/>
        <v>0</v>
      </c>
      <c r="AH507" s="312">
        <f t="shared" si="399"/>
        <v>0</v>
      </c>
      <c r="AI507" s="324">
        <f t="shared" si="432"/>
        <v>0</v>
      </c>
      <c r="AJ507" s="325">
        <f t="shared" si="432"/>
        <v>0</v>
      </c>
      <c r="AK507" s="325">
        <f t="shared" si="432"/>
        <v>21598.085000000003</v>
      </c>
      <c r="AL507" s="326">
        <f t="shared" si="400"/>
        <v>0</v>
      </c>
      <c r="AM507" s="312">
        <f t="shared" si="401"/>
        <v>0</v>
      </c>
      <c r="AN507" s="325">
        <f t="shared" si="407"/>
        <v>0</v>
      </c>
      <c r="AO507" s="325">
        <f t="shared" si="408"/>
        <v>0</v>
      </c>
      <c r="AP507" s="325">
        <f t="shared" si="402"/>
        <v>0</v>
      </c>
      <c r="AQ507" s="174">
        <f t="shared" si="367"/>
        <v>0</v>
      </c>
      <c r="AR507" s="312">
        <f t="shared" si="403"/>
        <v>0</v>
      </c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N507" s="62"/>
    </row>
    <row r="508" spans="1:66" s="11" customFormat="1" ht="12" customHeight="1">
      <c r="A508" s="114">
        <v>18100673</v>
      </c>
      <c r="B508" s="74" t="str">
        <f t="shared" si="431"/>
        <v>18100673</v>
      </c>
      <c r="C508" s="62" t="s">
        <v>892</v>
      </c>
      <c r="D508" s="78" t="s">
        <v>1436</v>
      </c>
      <c r="E508" s="78"/>
      <c r="F508" s="62"/>
      <c r="G508" s="78"/>
      <c r="H508" s="63">
        <v>102114.3</v>
      </c>
      <c r="I508" s="63">
        <v>91902.86</v>
      </c>
      <c r="J508" s="63">
        <v>81691.42</v>
      </c>
      <c r="K508" s="63">
        <v>71479.98</v>
      </c>
      <c r="L508" s="63">
        <v>61268.54</v>
      </c>
      <c r="M508" s="63">
        <v>51057.1</v>
      </c>
      <c r="N508" s="63">
        <v>40845.660000000003</v>
      </c>
      <c r="O508" s="63">
        <v>30634.22</v>
      </c>
      <c r="P508" s="63">
        <v>20422.78</v>
      </c>
      <c r="Q508" s="63">
        <v>10211.34</v>
      </c>
      <c r="R508" s="63">
        <v>0</v>
      </c>
      <c r="S508" s="63">
        <v>0</v>
      </c>
      <c r="T508" s="63">
        <v>0</v>
      </c>
      <c r="U508" s="63"/>
      <c r="V508" s="63">
        <f t="shared" si="394"/>
        <v>42547.587500000001</v>
      </c>
      <c r="W508" s="69"/>
      <c r="X508" s="68"/>
      <c r="Y508" s="82">
        <f t="shared" si="433"/>
        <v>0</v>
      </c>
      <c r="Z508" s="325">
        <f t="shared" si="433"/>
        <v>0</v>
      </c>
      <c r="AA508" s="325">
        <f t="shared" si="433"/>
        <v>0</v>
      </c>
      <c r="AB508" s="326">
        <f t="shared" si="396"/>
        <v>0</v>
      </c>
      <c r="AC508" s="312">
        <f t="shared" si="397"/>
        <v>0</v>
      </c>
      <c r="AD508" s="325">
        <f t="shared" si="430"/>
        <v>0</v>
      </c>
      <c r="AE508" s="329">
        <f t="shared" si="405"/>
        <v>0</v>
      </c>
      <c r="AF508" s="326">
        <f t="shared" si="406"/>
        <v>0</v>
      </c>
      <c r="AG508" s="174">
        <f t="shared" si="398"/>
        <v>0</v>
      </c>
      <c r="AH508" s="312">
        <f t="shared" si="399"/>
        <v>0</v>
      </c>
      <c r="AI508" s="324">
        <f t="shared" si="432"/>
        <v>0</v>
      </c>
      <c r="AJ508" s="325">
        <f t="shared" si="432"/>
        <v>0</v>
      </c>
      <c r="AK508" s="325">
        <f t="shared" si="432"/>
        <v>42547.587500000001</v>
      </c>
      <c r="AL508" s="326">
        <f t="shared" si="400"/>
        <v>0</v>
      </c>
      <c r="AM508" s="312">
        <f t="shared" si="401"/>
        <v>0</v>
      </c>
      <c r="AN508" s="325">
        <f t="shared" si="407"/>
        <v>0</v>
      </c>
      <c r="AO508" s="325">
        <f t="shared" si="408"/>
        <v>0</v>
      </c>
      <c r="AP508" s="325">
        <f t="shared" si="402"/>
        <v>0</v>
      </c>
      <c r="AQ508" s="174">
        <f t="shared" si="367"/>
        <v>0</v>
      </c>
      <c r="AR508" s="312">
        <f t="shared" si="403"/>
        <v>0</v>
      </c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N508" s="62"/>
    </row>
    <row r="509" spans="1:66" s="11" customFormat="1" ht="12" customHeight="1">
      <c r="A509" s="114">
        <v>18100683</v>
      </c>
      <c r="B509" s="145" t="str">
        <f t="shared" si="431"/>
        <v>18100683</v>
      </c>
      <c r="C509" s="62" t="s">
        <v>1332</v>
      </c>
      <c r="D509" s="78" t="s">
        <v>1436</v>
      </c>
      <c r="E509" s="78"/>
      <c r="F509" s="140">
        <v>43040</v>
      </c>
      <c r="G509" s="78"/>
      <c r="H509" s="63">
        <v>1046672.12</v>
      </c>
      <c r="I509" s="63">
        <v>999096.11</v>
      </c>
      <c r="J509" s="63">
        <v>951520.1</v>
      </c>
      <c r="K509" s="63">
        <v>903944.09</v>
      </c>
      <c r="L509" s="63">
        <v>856368.09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63"/>
      <c r="V509" s="63">
        <f t="shared" si="394"/>
        <v>352855.37083333329</v>
      </c>
      <c r="W509" s="69"/>
      <c r="X509" s="68"/>
      <c r="Y509" s="82">
        <f t="shared" si="433"/>
        <v>0</v>
      </c>
      <c r="Z509" s="325">
        <f t="shared" si="433"/>
        <v>0</v>
      </c>
      <c r="AA509" s="325">
        <f t="shared" si="433"/>
        <v>0</v>
      </c>
      <c r="AB509" s="326">
        <f t="shared" si="396"/>
        <v>0</v>
      </c>
      <c r="AC509" s="312">
        <f t="shared" si="397"/>
        <v>0</v>
      </c>
      <c r="AD509" s="325">
        <f t="shared" si="430"/>
        <v>0</v>
      </c>
      <c r="AE509" s="329">
        <f t="shared" si="405"/>
        <v>0</v>
      </c>
      <c r="AF509" s="326">
        <f t="shared" si="406"/>
        <v>0</v>
      </c>
      <c r="AG509" s="174">
        <f t="shared" si="398"/>
        <v>0</v>
      </c>
      <c r="AH509" s="312">
        <f t="shared" si="399"/>
        <v>0</v>
      </c>
      <c r="AI509" s="324">
        <f t="shared" si="432"/>
        <v>0</v>
      </c>
      <c r="AJ509" s="325">
        <f t="shared" si="432"/>
        <v>0</v>
      </c>
      <c r="AK509" s="325">
        <f t="shared" si="432"/>
        <v>352855.37083333329</v>
      </c>
      <c r="AL509" s="326">
        <f t="shared" si="400"/>
        <v>0</v>
      </c>
      <c r="AM509" s="312">
        <f t="shared" si="401"/>
        <v>0</v>
      </c>
      <c r="AN509" s="325">
        <f t="shared" si="407"/>
        <v>0</v>
      </c>
      <c r="AO509" s="325">
        <f t="shared" si="408"/>
        <v>0</v>
      </c>
      <c r="AP509" s="325">
        <f t="shared" si="402"/>
        <v>0</v>
      </c>
      <c r="AQ509" s="174">
        <f t="shared" si="367"/>
        <v>0</v>
      </c>
      <c r="AR509" s="312">
        <f t="shared" si="403"/>
        <v>0</v>
      </c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 s="4"/>
      <c r="BH509" s="4"/>
      <c r="BI509" s="4"/>
      <c r="BJ509" s="4"/>
      <c r="BK509" s="4"/>
      <c r="BL509" s="4"/>
      <c r="BN509" s="62"/>
    </row>
    <row r="510" spans="1:66" s="11" customFormat="1" ht="12" customHeight="1">
      <c r="A510" s="184" t="s">
        <v>1898</v>
      </c>
      <c r="B510" s="199" t="str">
        <f t="shared" si="431"/>
        <v>18100693</v>
      </c>
      <c r="C510" s="179" t="s">
        <v>1890</v>
      </c>
      <c r="D510" s="180" t="s">
        <v>1436</v>
      </c>
      <c r="E510" s="180"/>
      <c r="F510" s="186">
        <v>44440</v>
      </c>
      <c r="G510" s="180"/>
      <c r="H510" s="182">
        <v>1215013.57</v>
      </c>
      <c r="I510" s="182">
        <v>1211600.6100000001</v>
      </c>
      <c r="J510" s="182">
        <v>1216621.67</v>
      </c>
      <c r="K510" s="182">
        <v>1213184.8899999999</v>
      </c>
      <c r="L510" s="182">
        <v>1209748.1100000001</v>
      </c>
      <c r="M510" s="182">
        <v>1206311.33</v>
      </c>
      <c r="N510" s="182">
        <v>1202874.55</v>
      </c>
      <c r="O510" s="182">
        <v>1199437.77</v>
      </c>
      <c r="P510" s="182">
        <v>1196000.99</v>
      </c>
      <c r="Q510" s="182">
        <v>1192564.21</v>
      </c>
      <c r="R510" s="182">
        <v>1189127.43</v>
      </c>
      <c r="S510" s="182">
        <v>1185690.6499999999</v>
      </c>
      <c r="T510" s="182">
        <v>1182253.8700000001</v>
      </c>
      <c r="U510" s="182"/>
      <c r="V510" s="182">
        <f t="shared" ref="V510" si="434">(H510+T510+SUM(I510:S510)*2)/24</f>
        <v>1201816.3274999999</v>
      </c>
      <c r="W510" s="206"/>
      <c r="X510" s="219"/>
      <c r="Y510" s="82">
        <f t="shared" si="433"/>
        <v>0</v>
      </c>
      <c r="Z510" s="325">
        <f t="shared" si="433"/>
        <v>0</v>
      </c>
      <c r="AA510" s="325">
        <f t="shared" si="433"/>
        <v>1182253.8700000001</v>
      </c>
      <c r="AB510" s="326">
        <f t="shared" ref="AB510" si="435">T510-SUM(Y510:AA510)</f>
        <v>0</v>
      </c>
      <c r="AC510" s="312">
        <f t="shared" ref="AC510" si="436">T510-SUM(Y510:AA510)-AB510</f>
        <v>0</v>
      </c>
      <c r="AD510" s="325">
        <f t="shared" si="430"/>
        <v>0</v>
      </c>
      <c r="AE510" s="329">
        <f t="shared" si="405"/>
        <v>0</v>
      </c>
      <c r="AF510" s="326">
        <f t="shared" si="406"/>
        <v>0</v>
      </c>
      <c r="AG510" s="174">
        <f t="shared" ref="AG510" si="437">SUM(AD510:AF510)</f>
        <v>0</v>
      </c>
      <c r="AH510" s="312">
        <f t="shared" ref="AH510" si="438">AG510-AB510</f>
        <v>0</v>
      </c>
      <c r="AI510" s="324">
        <f t="shared" si="432"/>
        <v>0</v>
      </c>
      <c r="AJ510" s="325">
        <f t="shared" si="432"/>
        <v>0</v>
      </c>
      <c r="AK510" s="325">
        <f t="shared" si="432"/>
        <v>1201816.3274999999</v>
      </c>
      <c r="AL510" s="326">
        <f t="shared" ref="AL510" si="439">V510-SUM(AI510:AK510)</f>
        <v>0</v>
      </c>
      <c r="AM510" s="312">
        <f t="shared" ref="AM510" si="440">V510-SUM(AI510:AK510)-AL510</f>
        <v>0</v>
      </c>
      <c r="AN510" s="325">
        <f t="shared" si="407"/>
        <v>0</v>
      </c>
      <c r="AO510" s="325">
        <f t="shared" si="408"/>
        <v>0</v>
      </c>
      <c r="AP510" s="325">
        <f t="shared" si="402"/>
        <v>0</v>
      </c>
      <c r="AQ510" s="174">
        <f t="shared" ref="AQ510" si="441">SUM(AN510:AP510)</f>
        <v>0</v>
      </c>
      <c r="AR510" s="312">
        <f t="shared" ref="AR510" si="442">AQ510-AL510</f>
        <v>0</v>
      </c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 s="4"/>
      <c r="BH510" s="4"/>
      <c r="BI510" s="4"/>
      <c r="BJ510" s="4"/>
      <c r="BK510" s="4"/>
      <c r="BL510" s="4"/>
      <c r="BN510" s="62"/>
    </row>
    <row r="511" spans="1:66" s="11" customFormat="1" ht="12" customHeight="1">
      <c r="A511" s="114">
        <v>18100923</v>
      </c>
      <c r="B511" s="74" t="str">
        <f t="shared" si="431"/>
        <v>18100923</v>
      </c>
      <c r="C511" s="62" t="s">
        <v>760</v>
      </c>
      <c r="D511" s="78" t="s">
        <v>1436</v>
      </c>
      <c r="E511" s="78"/>
      <c r="F511" s="62"/>
      <c r="G511" s="78"/>
      <c r="H511" s="63">
        <v>1720238.48</v>
      </c>
      <c r="I511" s="63">
        <v>1713010.59</v>
      </c>
      <c r="J511" s="63">
        <v>1705782.7</v>
      </c>
      <c r="K511" s="63">
        <v>1698554.81</v>
      </c>
      <c r="L511" s="63">
        <v>1691326.92</v>
      </c>
      <c r="M511" s="63">
        <v>1684099.03</v>
      </c>
      <c r="N511" s="63">
        <v>1676871.14</v>
      </c>
      <c r="O511" s="63">
        <v>1669643.25</v>
      </c>
      <c r="P511" s="63">
        <v>1662415.36</v>
      </c>
      <c r="Q511" s="63">
        <v>1655187.47</v>
      </c>
      <c r="R511" s="63">
        <v>1647959.58</v>
      </c>
      <c r="S511" s="63">
        <v>1640731.69</v>
      </c>
      <c r="T511" s="63">
        <v>1633503.8</v>
      </c>
      <c r="U511" s="63"/>
      <c r="V511" s="63">
        <f t="shared" si="394"/>
        <v>1676871.1400000004</v>
      </c>
      <c r="W511" s="69"/>
      <c r="X511" s="68"/>
      <c r="Y511" s="82">
        <f t="shared" si="433"/>
        <v>0</v>
      </c>
      <c r="Z511" s="325">
        <f t="shared" si="433"/>
        <v>0</v>
      </c>
      <c r="AA511" s="325">
        <f t="shared" si="433"/>
        <v>1633503.8</v>
      </c>
      <c r="AB511" s="326">
        <f t="shared" si="396"/>
        <v>0</v>
      </c>
      <c r="AC511" s="312">
        <f t="shared" si="397"/>
        <v>0</v>
      </c>
      <c r="AD511" s="325">
        <f t="shared" si="430"/>
        <v>0</v>
      </c>
      <c r="AE511" s="329">
        <f t="shared" si="405"/>
        <v>0</v>
      </c>
      <c r="AF511" s="326">
        <f t="shared" si="406"/>
        <v>0</v>
      </c>
      <c r="AG511" s="174">
        <f t="shared" si="398"/>
        <v>0</v>
      </c>
      <c r="AH511" s="312">
        <f t="shared" si="399"/>
        <v>0</v>
      </c>
      <c r="AI511" s="324">
        <f t="shared" si="432"/>
        <v>0</v>
      </c>
      <c r="AJ511" s="325">
        <f t="shared" si="432"/>
        <v>0</v>
      </c>
      <c r="AK511" s="325">
        <f t="shared" si="432"/>
        <v>1676871.1400000004</v>
      </c>
      <c r="AL511" s="326">
        <f t="shared" si="400"/>
        <v>0</v>
      </c>
      <c r="AM511" s="312">
        <f t="shared" si="401"/>
        <v>0</v>
      </c>
      <c r="AN511" s="325">
        <f t="shared" si="407"/>
        <v>0</v>
      </c>
      <c r="AO511" s="325">
        <f t="shared" si="408"/>
        <v>0</v>
      </c>
      <c r="AP511" s="325">
        <f t="shared" si="402"/>
        <v>0</v>
      </c>
      <c r="AQ511" s="174">
        <f t="shared" si="367"/>
        <v>0</v>
      </c>
      <c r="AR511" s="312">
        <f t="shared" si="403"/>
        <v>0</v>
      </c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N511" s="62"/>
    </row>
    <row r="512" spans="1:66" s="11" customFormat="1" ht="12" customHeight="1">
      <c r="A512" s="114">
        <v>18100933</v>
      </c>
      <c r="B512" s="74" t="str">
        <f t="shared" si="431"/>
        <v>18100933</v>
      </c>
      <c r="C512" s="62" t="s">
        <v>761</v>
      </c>
      <c r="D512" s="78" t="s">
        <v>1436</v>
      </c>
      <c r="E512" s="78"/>
      <c r="F512" s="62"/>
      <c r="G512" s="78"/>
      <c r="H512" s="63">
        <v>381970.34</v>
      </c>
      <c r="I512" s="63">
        <v>380903.38</v>
      </c>
      <c r="J512" s="63">
        <v>379836.42</v>
      </c>
      <c r="K512" s="63">
        <v>378769.46</v>
      </c>
      <c r="L512" s="63">
        <v>377702.5</v>
      </c>
      <c r="M512" s="63">
        <v>376635.54</v>
      </c>
      <c r="N512" s="63">
        <v>375568.58</v>
      </c>
      <c r="O512" s="63">
        <v>374501.62</v>
      </c>
      <c r="P512" s="63">
        <v>373434.66</v>
      </c>
      <c r="Q512" s="63">
        <v>372367.7</v>
      </c>
      <c r="R512" s="63">
        <v>371300.74</v>
      </c>
      <c r="S512" s="63">
        <v>370233.78</v>
      </c>
      <c r="T512" s="63">
        <v>369166.82</v>
      </c>
      <c r="U512" s="63"/>
      <c r="V512" s="63">
        <f t="shared" si="394"/>
        <v>375568.58000000007</v>
      </c>
      <c r="W512" s="69"/>
      <c r="X512" s="68"/>
      <c r="Y512" s="82">
        <f t="shared" si="433"/>
        <v>0</v>
      </c>
      <c r="Z512" s="325">
        <f t="shared" si="433"/>
        <v>0</v>
      </c>
      <c r="AA512" s="325">
        <f t="shared" si="433"/>
        <v>369166.82</v>
      </c>
      <c r="AB512" s="326">
        <f t="shared" si="396"/>
        <v>0</v>
      </c>
      <c r="AC512" s="312">
        <f t="shared" si="397"/>
        <v>0</v>
      </c>
      <c r="AD512" s="325">
        <f t="shared" si="430"/>
        <v>0</v>
      </c>
      <c r="AE512" s="329">
        <f t="shared" si="405"/>
        <v>0</v>
      </c>
      <c r="AF512" s="326">
        <f t="shared" si="406"/>
        <v>0</v>
      </c>
      <c r="AG512" s="174">
        <f t="shared" si="398"/>
        <v>0</v>
      </c>
      <c r="AH512" s="312">
        <f t="shared" si="399"/>
        <v>0</v>
      </c>
      <c r="AI512" s="324">
        <f t="shared" si="432"/>
        <v>0</v>
      </c>
      <c r="AJ512" s="325">
        <f t="shared" si="432"/>
        <v>0</v>
      </c>
      <c r="AK512" s="325">
        <f t="shared" si="432"/>
        <v>375568.58000000007</v>
      </c>
      <c r="AL512" s="326">
        <f t="shared" si="400"/>
        <v>0</v>
      </c>
      <c r="AM512" s="312">
        <f t="shared" si="401"/>
        <v>0</v>
      </c>
      <c r="AN512" s="325">
        <f t="shared" si="407"/>
        <v>0</v>
      </c>
      <c r="AO512" s="325">
        <f t="shared" si="408"/>
        <v>0</v>
      </c>
      <c r="AP512" s="325">
        <f t="shared" si="402"/>
        <v>0</v>
      </c>
      <c r="AQ512" s="174">
        <f t="shared" si="367"/>
        <v>0</v>
      </c>
      <c r="AR512" s="312">
        <f t="shared" si="403"/>
        <v>0</v>
      </c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N512" s="62"/>
    </row>
    <row r="513" spans="1:66" s="11" customFormat="1" ht="12" customHeight="1">
      <c r="A513" s="120">
        <v>18100993</v>
      </c>
      <c r="B513" s="145" t="str">
        <f t="shared" si="431"/>
        <v>18100993</v>
      </c>
      <c r="C513" s="62" t="s">
        <v>605</v>
      </c>
      <c r="D513" s="78" t="s">
        <v>1436</v>
      </c>
      <c r="E513" s="78"/>
      <c r="F513" s="62"/>
      <c r="G513" s="78"/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63"/>
      <c r="V513" s="63">
        <f t="shared" si="394"/>
        <v>0</v>
      </c>
      <c r="W513" s="69"/>
      <c r="X513" s="68"/>
      <c r="Y513" s="82">
        <f t="shared" si="433"/>
        <v>0</v>
      </c>
      <c r="Z513" s="325">
        <f t="shared" si="433"/>
        <v>0</v>
      </c>
      <c r="AA513" s="325">
        <f t="shared" si="433"/>
        <v>0</v>
      </c>
      <c r="AB513" s="326">
        <f t="shared" si="396"/>
        <v>0</v>
      </c>
      <c r="AC513" s="312">
        <f t="shared" si="397"/>
        <v>0</v>
      </c>
      <c r="AD513" s="325">
        <f t="shared" si="430"/>
        <v>0</v>
      </c>
      <c r="AE513" s="329">
        <f t="shared" si="405"/>
        <v>0</v>
      </c>
      <c r="AF513" s="326">
        <f t="shared" si="406"/>
        <v>0</v>
      </c>
      <c r="AG513" s="174">
        <f t="shared" si="398"/>
        <v>0</v>
      </c>
      <c r="AH513" s="312">
        <f t="shared" si="399"/>
        <v>0</v>
      </c>
      <c r="AI513" s="324">
        <f t="shared" si="432"/>
        <v>0</v>
      </c>
      <c r="AJ513" s="325">
        <f t="shared" si="432"/>
        <v>0</v>
      </c>
      <c r="AK513" s="325">
        <f t="shared" si="432"/>
        <v>0</v>
      </c>
      <c r="AL513" s="326">
        <f t="shared" si="400"/>
        <v>0</v>
      </c>
      <c r="AM513" s="312">
        <f t="shared" si="401"/>
        <v>0</v>
      </c>
      <c r="AN513" s="325">
        <f t="shared" si="407"/>
        <v>0</v>
      </c>
      <c r="AO513" s="325">
        <f t="shared" si="408"/>
        <v>0</v>
      </c>
      <c r="AP513" s="325">
        <f t="shared" si="402"/>
        <v>0</v>
      </c>
      <c r="AQ513" s="174">
        <f t="shared" si="367"/>
        <v>0</v>
      </c>
      <c r="AR513" s="312">
        <f t="shared" si="403"/>
        <v>0</v>
      </c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N513" s="62"/>
    </row>
    <row r="514" spans="1:66" s="11" customFormat="1" ht="12" customHeight="1">
      <c r="A514" s="114">
        <v>18101023</v>
      </c>
      <c r="B514" s="74" t="str">
        <f t="shared" si="431"/>
        <v>18101023</v>
      </c>
      <c r="C514" s="62" t="s">
        <v>298</v>
      </c>
      <c r="D514" s="78" t="s">
        <v>1436</v>
      </c>
      <c r="E514" s="78"/>
      <c r="F514" s="62"/>
      <c r="G514" s="78"/>
      <c r="H514" s="63">
        <v>1224637.24</v>
      </c>
      <c r="I514" s="63">
        <v>1217586.3600000001</v>
      </c>
      <c r="J514" s="63">
        <v>1210535.48</v>
      </c>
      <c r="K514" s="63">
        <v>1203484.6000000001</v>
      </c>
      <c r="L514" s="63">
        <v>1196433.72</v>
      </c>
      <c r="M514" s="63">
        <v>1189382.8400000001</v>
      </c>
      <c r="N514" s="63">
        <v>1182331.96</v>
      </c>
      <c r="O514" s="63">
        <v>1175281.08</v>
      </c>
      <c r="P514" s="63">
        <v>1168230.2</v>
      </c>
      <c r="Q514" s="63">
        <v>1161179.32</v>
      </c>
      <c r="R514" s="63">
        <v>1154128.44</v>
      </c>
      <c r="S514" s="63">
        <v>1147077.56</v>
      </c>
      <c r="T514" s="63">
        <v>1140026.68</v>
      </c>
      <c r="U514" s="63"/>
      <c r="V514" s="63">
        <f t="shared" si="394"/>
        <v>1182331.96</v>
      </c>
      <c r="W514" s="69"/>
      <c r="X514" s="68"/>
      <c r="Y514" s="82">
        <f t="shared" si="433"/>
        <v>0</v>
      </c>
      <c r="Z514" s="325">
        <f t="shared" si="433"/>
        <v>0</v>
      </c>
      <c r="AA514" s="325">
        <f t="shared" si="433"/>
        <v>1140026.68</v>
      </c>
      <c r="AB514" s="326">
        <f t="shared" si="396"/>
        <v>0</v>
      </c>
      <c r="AC514" s="312">
        <f t="shared" si="397"/>
        <v>0</v>
      </c>
      <c r="AD514" s="325">
        <f t="shared" si="430"/>
        <v>0</v>
      </c>
      <c r="AE514" s="329">
        <f t="shared" si="405"/>
        <v>0</v>
      </c>
      <c r="AF514" s="326">
        <f t="shared" si="406"/>
        <v>0</v>
      </c>
      <c r="AG514" s="174">
        <f t="shared" si="398"/>
        <v>0</v>
      </c>
      <c r="AH514" s="312">
        <f t="shared" si="399"/>
        <v>0</v>
      </c>
      <c r="AI514" s="324">
        <f t="shared" si="432"/>
        <v>0</v>
      </c>
      <c r="AJ514" s="325">
        <f t="shared" si="432"/>
        <v>0</v>
      </c>
      <c r="AK514" s="325">
        <f t="shared" si="432"/>
        <v>1182331.96</v>
      </c>
      <c r="AL514" s="326">
        <f t="shared" si="400"/>
        <v>0</v>
      </c>
      <c r="AM514" s="312">
        <f t="shared" si="401"/>
        <v>0</v>
      </c>
      <c r="AN514" s="325">
        <f t="shared" si="407"/>
        <v>0</v>
      </c>
      <c r="AO514" s="325">
        <f t="shared" si="408"/>
        <v>0</v>
      </c>
      <c r="AP514" s="325">
        <f t="shared" si="402"/>
        <v>0</v>
      </c>
      <c r="AQ514" s="174">
        <f t="shared" si="367"/>
        <v>0</v>
      </c>
      <c r="AR514" s="312">
        <f t="shared" si="403"/>
        <v>0</v>
      </c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N514" s="62"/>
    </row>
    <row r="515" spans="1:66" s="11" customFormat="1" ht="12" customHeight="1">
      <c r="A515" s="114">
        <v>18101033</v>
      </c>
      <c r="B515" s="74" t="str">
        <f t="shared" si="431"/>
        <v>18101033</v>
      </c>
      <c r="C515" s="62" t="s">
        <v>152</v>
      </c>
      <c r="D515" s="78" t="s">
        <v>1436</v>
      </c>
      <c r="E515" s="78"/>
      <c r="F515" s="62"/>
      <c r="G515" s="78"/>
      <c r="H515" s="63">
        <v>1455104.95</v>
      </c>
      <c r="I515" s="63">
        <v>1447109.87</v>
      </c>
      <c r="J515" s="63">
        <v>1439114.79</v>
      </c>
      <c r="K515" s="63">
        <v>1431119.71</v>
      </c>
      <c r="L515" s="63">
        <v>1423124.63</v>
      </c>
      <c r="M515" s="63">
        <v>1415129.55</v>
      </c>
      <c r="N515" s="63">
        <v>1407134.47</v>
      </c>
      <c r="O515" s="63">
        <v>1399139.39</v>
      </c>
      <c r="P515" s="63">
        <v>1391144.31</v>
      </c>
      <c r="Q515" s="63">
        <v>1383149.23</v>
      </c>
      <c r="R515" s="63">
        <v>1375154.15</v>
      </c>
      <c r="S515" s="63">
        <v>1367159.07</v>
      </c>
      <c r="T515" s="63">
        <v>1359163.99</v>
      </c>
      <c r="U515" s="63"/>
      <c r="V515" s="63">
        <f t="shared" si="394"/>
        <v>1407134.47</v>
      </c>
      <c r="W515" s="69"/>
      <c r="X515" s="68"/>
      <c r="Y515" s="82">
        <f t="shared" si="433"/>
        <v>0</v>
      </c>
      <c r="Z515" s="325">
        <f t="shared" si="433"/>
        <v>0</v>
      </c>
      <c r="AA515" s="325">
        <f t="shared" si="433"/>
        <v>1359163.99</v>
      </c>
      <c r="AB515" s="326">
        <f t="shared" si="396"/>
        <v>0</v>
      </c>
      <c r="AC515" s="312">
        <f t="shared" si="397"/>
        <v>0</v>
      </c>
      <c r="AD515" s="325">
        <f t="shared" si="430"/>
        <v>0</v>
      </c>
      <c r="AE515" s="329">
        <f t="shared" si="405"/>
        <v>0</v>
      </c>
      <c r="AF515" s="326">
        <f t="shared" si="406"/>
        <v>0</v>
      </c>
      <c r="AG515" s="174">
        <f t="shared" si="398"/>
        <v>0</v>
      </c>
      <c r="AH515" s="312">
        <f t="shared" si="399"/>
        <v>0</v>
      </c>
      <c r="AI515" s="324">
        <f t="shared" si="432"/>
        <v>0</v>
      </c>
      <c r="AJ515" s="325">
        <f t="shared" si="432"/>
        <v>0</v>
      </c>
      <c r="AK515" s="325">
        <f t="shared" si="432"/>
        <v>1407134.47</v>
      </c>
      <c r="AL515" s="326">
        <f t="shared" si="400"/>
        <v>0</v>
      </c>
      <c r="AM515" s="312">
        <f t="shared" si="401"/>
        <v>0</v>
      </c>
      <c r="AN515" s="325">
        <f t="shared" si="407"/>
        <v>0</v>
      </c>
      <c r="AO515" s="325">
        <f t="shared" si="408"/>
        <v>0</v>
      </c>
      <c r="AP515" s="325">
        <f t="shared" si="402"/>
        <v>0</v>
      </c>
      <c r="AQ515" s="174">
        <f t="shared" si="367"/>
        <v>0</v>
      </c>
      <c r="AR515" s="312">
        <f t="shared" si="403"/>
        <v>0</v>
      </c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N515" s="62"/>
    </row>
    <row r="516" spans="1:66" s="11" customFormat="1" ht="12" customHeight="1">
      <c r="A516" s="122">
        <v>18101053</v>
      </c>
      <c r="B516" s="147" t="str">
        <f t="shared" si="431"/>
        <v>18101053</v>
      </c>
      <c r="C516" s="79" t="s">
        <v>623</v>
      </c>
      <c r="D516" s="78" t="s">
        <v>1436</v>
      </c>
      <c r="E516" s="78"/>
      <c r="F516" s="76"/>
      <c r="G516" s="78"/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0</v>
      </c>
      <c r="T516" s="63">
        <v>0</v>
      </c>
      <c r="U516" s="63"/>
      <c r="V516" s="63">
        <f t="shared" si="394"/>
        <v>0</v>
      </c>
      <c r="W516" s="69"/>
      <c r="X516" s="68"/>
      <c r="Y516" s="82">
        <f t="shared" si="433"/>
        <v>0</v>
      </c>
      <c r="Z516" s="325">
        <f t="shared" si="433"/>
        <v>0</v>
      </c>
      <c r="AA516" s="325">
        <f t="shared" si="433"/>
        <v>0</v>
      </c>
      <c r="AB516" s="326">
        <f t="shared" si="396"/>
        <v>0</v>
      </c>
      <c r="AC516" s="312">
        <f t="shared" si="397"/>
        <v>0</v>
      </c>
      <c r="AD516" s="325">
        <f t="shared" si="430"/>
        <v>0</v>
      </c>
      <c r="AE516" s="329">
        <f t="shared" si="405"/>
        <v>0</v>
      </c>
      <c r="AF516" s="326">
        <f t="shared" si="406"/>
        <v>0</v>
      </c>
      <c r="AG516" s="174">
        <f t="shared" si="398"/>
        <v>0</v>
      </c>
      <c r="AH516" s="312">
        <f t="shared" si="399"/>
        <v>0</v>
      </c>
      <c r="AI516" s="324">
        <f t="shared" si="432"/>
        <v>0</v>
      </c>
      <c r="AJ516" s="325">
        <f t="shared" si="432"/>
        <v>0</v>
      </c>
      <c r="AK516" s="325">
        <f t="shared" si="432"/>
        <v>0</v>
      </c>
      <c r="AL516" s="326">
        <f t="shared" si="400"/>
        <v>0</v>
      </c>
      <c r="AM516" s="312">
        <f t="shared" si="401"/>
        <v>0</v>
      </c>
      <c r="AN516" s="325">
        <f t="shared" si="407"/>
        <v>0</v>
      </c>
      <c r="AO516" s="325">
        <f t="shared" si="408"/>
        <v>0</v>
      </c>
      <c r="AP516" s="325">
        <f t="shared" si="402"/>
        <v>0</v>
      </c>
      <c r="AQ516" s="174">
        <f t="shared" si="367"/>
        <v>0</v>
      </c>
      <c r="AR516" s="312">
        <f t="shared" si="403"/>
        <v>0</v>
      </c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N516" s="62"/>
    </row>
    <row r="517" spans="1:66" s="11" customFormat="1" ht="12" customHeight="1">
      <c r="A517" s="115">
        <v>18101083</v>
      </c>
      <c r="B517" s="142" t="str">
        <f t="shared" si="431"/>
        <v>18101083</v>
      </c>
      <c r="C517" s="70" t="s">
        <v>325</v>
      </c>
      <c r="D517" s="78" t="s">
        <v>1436</v>
      </c>
      <c r="E517" s="78"/>
      <c r="F517" s="70"/>
      <c r="G517" s="78"/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63"/>
      <c r="V517" s="63">
        <f t="shared" si="394"/>
        <v>0</v>
      </c>
      <c r="W517" s="69"/>
      <c r="X517" s="68"/>
      <c r="Y517" s="82">
        <f t="shared" si="433"/>
        <v>0</v>
      </c>
      <c r="Z517" s="325">
        <f t="shared" si="433"/>
        <v>0</v>
      </c>
      <c r="AA517" s="325">
        <f t="shared" si="433"/>
        <v>0</v>
      </c>
      <c r="AB517" s="326">
        <f t="shared" si="396"/>
        <v>0</v>
      </c>
      <c r="AC517" s="312">
        <f t="shared" si="397"/>
        <v>0</v>
      </c>
      <c r="AD517" s="325">
        <f t="shared" si="430"/>
        <v>0</v>
      </c>
      <c r="AE517" s="329">
        <f t="shared" si="405"/>
        <v>0</v>
      </c>
      <c r="AF517" s="326">
        <f t="shared" si="406"/>
        <v>0</v>
      </c>
      <c r="AG517" s="174">
        <f t="shared" si="398"/>
        <v>0</v>
      </c>
      <c r="AH517" s="312">
        <f t="shared" si="399"/>
        <v>0</v>
      </c>
      <c r="AI517" s="324">
        <f t="shared" si="432"/>
        <v>0</v>
      </c>
      <c r="AJ517" s="325">
        <f t="shared" si="432"/>
        <v>0</v>
      </c>
      <c r="AK517" s="325">
        <f t="shared" si="432"/>
        <v>0</v>
      </c>
      <c r="AL517" s="326">
        <f t="shared" si="400"/>
        <v>0</v>
      </c>
      <c r="AM517" s="312">
        <f t="shared" si="401"/>
        <v>0</v>
      </c>
      <c r="AN517" s="325">
        <f t="shared" si="407"/>
        <v>0</v>
      </c>
      <c r="AO517" s="325">
        <f t="shared" si="408"/>
        <v>0</v>
      </c>
      <c r="AP517" s="325">
        <f t="shared" si="402"/>
        <v>0</v>
      </c>
      <c r="AQ517" s="174">
        <f t="shared" si="367"/>
        <v>0</v>
      </c>
      <c r="AR517" s="312">
        <f t="shared" si="403"/>
        <v>0</v>
      </c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N517" s="62"/>
    </row>
    <row r="518" spans="1:66" s="11" customFormat="1" ht="12" customHeight="1">
      <c r="A518" s="115">
        <v>18101093</v>
      </c>
      <c r="B518" s="142" t="str">
        <f t="shared" si="431"/>
        <v>18101093</v>
      </c>
      <c r="C518" s="70" t="s">
        <v>326</v>
      </c>
      <c r="D518" s="78" t="s">
        <v>1436</v>
      </c>
      <c r="E518" s="78"/>
      <c r="F518" s="70"/>
      <c r="G518" s="78"/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63"/>
      <c r="V518" s="63">
        <f t="shared" si="394"/>
        <v>0</v>
      </c>
      <c r="W518" s="69"/>
      <c r="X518" s="68"/>
      <c r="Y518" s="82">
        <f t="shared" si="433"/>
        <v>0</v>
      </c>
      <c r="Z518" s="325">
        <f t="shared" si="433"/>
        <v>0</v>
      </c>
      <c r="AA518" s="325">
        <f t="shared" si="433"/>
        <v>0</v>
      </c>
      <c r="AB518" s="326">
        <f t="shared" si="396"/>
        <v>0</v>
      </c>
      <c r="AC518" s="312">
        <f t="shared" si="397"/>
        <v>0</v>
      </c>
      <c r="AD518" s="325">
        <f t="shared" si="430"/>
        <v>0</v>
      </c>
      <c r="AE518" s="329">
        <f t="shared" si="405"/>
        <v>0</v>
      </c>
      <c r="AF518" s="326">
        <f t="shared" si="406"/>
        <v>0</v>
      </c>
      <c r="AG518" s="174">
        <f t="shared" si="398"/>
        <v>0</v>
      </c>
      <c r="AH518" s="312">
        <f t="shared" si="399"/>
        <v>0</v>
      </c>
      <c r="AI518" s="324">
        <f t="shared" si="432"/>
        <v>0</v>
      </c>
      <c r="AJ518" s="325">
        <f t="shared" si="432"/>
        <v>0</v>
      </c>
      <c r="AK518" s="325">
        <f t="shared" si="432"/>
        <v>0</v>
      </c>
      <c r="AL518" s="326">
        <f t="shared" si="400"/>
        <v>0</v>
      </c>
      <c r="AM518" s="312">
        <f t="shared" si="401"/>
        <v>0</v>
      </c>
      <c r="AN518" s="325">
        <f t="shared" si="407"/>
        <v>0</v>
      </c>
      <c r="AO518" s="325">
        <f t="shared" si="408"/>
        <v>0</v>
      </c>
      <c r="AP518" s="325">
        <f t="shared" si="402"/>
        <v>0</v>
      </c>
      <c r="AQ518" s="174">
        <f t="shared" si="367"/>
        <v>0</v>
      </c>
      <c r="AR518" s="312">
        <f t="shared" si="403"/>
        <v>0</v>
      </c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N518" s="62"/>
    </row>
    <row r="519" spans="1:66" s="11" customFormat="1" ht="12" customHeight="1">
      <c r="A519" s="114">
        <v>18101113</v>
      </c>
      <c r="B519" s="74" t="str">
        <f t="shared" si="431"/>
        <v>18101113</v>
      </c>
      <c r="C519" s="62" t="s">
        <v>524</v>
      </c>
      <c r="D519" s="78" t="s">
        <v>1436</v>
      </c>
      <c r="E519" s="78"/>
      <c r="F519" s="62"/>
      <c r="G519" s="78"/>
      <c r="H519" s="63">
        <v>2097423.5099999998</v>
      </c>
      <c r="I519" s="63">
        <v>2087530.01</v>
      </c>
      <c r="J519" s="63">
        <v>2077636.51</v>
      </c>
      <c r="K519" s="63">
        <v>2067743.01</v>
      </c>
      <c r="L519" s="63">
        <v>2057849.51</v>
      </c>
      <c r="M519" s="63">
        <v>2047956.01</v>
      </c>
      <c r="N519" s="63">
        <v>2038062.51</v>
      </c>
      <c r="O519" s="63">
        <v>2028169.01</v>
      </c>
      <c r="P519" s="63">
        <v>2018275.51</v>
      </c>
      <c r="Q519" s="63">
        <v>2008382.01</v>
      </c>
      <c r="R519" s="63">
        <v>1998488.51</v>
      </c>
      <c r="S519" s="63">
        <v>1988595.01</v>
      </c>
      <c r="T519" s="63">
        <v>1978701.51</v>
      </c>
      <c r="U519" s="63"/>
      <c r="V519" s="63">
        <f t="shared" si="394"/>
        <v>2038062.5100000005</v>
      </c>
      <c r="W519" s="69"/>
      <c r="X519" s="68"/>
      <c r="Y519" s="82">
        <f t="shared" si="433"/>
        <v>0</v>
      </c>
      <c r="Z519" s="325">
        <f t="shared" si="433"/>
        <v>0</v>
      </c>
      <c r="AA519" s="325">
        <f t="shared" si="433"/>
        <v>1978701.51</v>
      </c>
      <c r="AB519" s="326">
        <f t="shared" si="396"/>
        <v>0</v>
      </c>
      <c r="AC519" s="312">
        <f t="shared" si="397"/>
        <v>0</v>
      </c>
      <c r="AD519" s="325">
        <f t="shared" si="430"/>
        <v>0</v>
      </c>
      <c r="AE519" s="329">
        <f t="shared" si="405"/>
        <v>0</v>
      </c>
      <c r="AF519" s="326">
        <f t="shared" si="406"/>
        <v>0</v>
      </c>
      <c r="AG519" s="174">
        <f t="shared" si="398"/>
        <v>0</v>
      </c>
      <c r="AH519" s="312">
        <f t="shared" si="399"/>
        <v>0</v>
      </c>
      <c r="AI519" s="324">
        <f t="shared" si="432"/>
        <v>0</v>
      </c>
      <c r="AJ519" s="325">
        <f t="shared" si="432"/>
        <v>0</v>
      </c>
      <c r="AK519" s="325">
        <f t="shared" si="432"/>
        <v>2038062.5100000005</v>
      </c>
      <c r="AL519" s="326">
        <f t="shared" si="400"/>
        <v>0</v>
      </c>
      <c r="AM519" s="312">
        <f t="shared" si="401"/>
        <v>0</v>
      </c>
      <c r="AN519" s="325">
        <f t="shared" si="407"/>
        <v>0</v>
      </c>
      <c r="AO519" s="325">
        <f t="shared" si="408"/>
        <v>0</v>
      </c>
      <c r="AP519" s="325">
        <f t="shared" si="402"/>
        <v>0</v>
      </c>
      <c r="AQ519" s="174">
        <f t="shared" ref="AQ519:AQ596" si="443">SUM(AN519:AP519)</f>
        <v>0</v>
      </c>
      <c r="AR519" s="312">
        <f t="shared" si="403"/>
        <v>0</v>
      </c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N519" s="62"/>
    </row>
    <row r="520" spans="1:66" s="11" customFormat="1" ht="12" customHeight="1">
      <c r="A520" s="114">
        <v>18101123</v>
      </c>
      <c r="B520" s="74" t="str">
        <f t="shared" si="431"/>
        <v>18101123</v>
      </c>
      <c r="C520" s="78" t="s">
        <v>1316</v>
      </c>
      <c r="D520" s="78" t="s">
        <v>1436</v>
      </c>
      <c r="E520" s="78"/>
      <c r="F520" s="78"/>
      <c r="G520" s="78"/>
      <c r="H520" s="63">
        <v>2049920.21</v>
      </c>
      <c r="I520" s="63">
        <v>2040516.91</v>
      </c>
      <c r="J520" s="63">
        <v>2031113.61</v>
      </c>
      <c r="K520" s="63">
        <v>2021710.31</v>
      </c>
      <c r="L520" s="63">
        <v>2012307.01</v>
      </c>
      <c r="M520" s="63">
        <v>2002903.71</v>
      </c>
      <c r="N520" s="63">
        <v>1993500.41</v>
      </c>
      <c r="O520" s="63">
        <v>1984097.11</v>
      </c>
      <c r="P520" s="63">
        <v>1974693.81</v>
      </c>
      <c r="Q520" s="63">
        <v>1965290.51</v>
      </c>
      <c r="R520" s="63">
        <v>1955887.21</v>
      </c>
      <c r="S520" s="63">
        <v>1946483.91</v>
      </c>
      <c r="T520" s="63">
        <v>1937080.61</v>
      </c>
      <c r="U520" s="63"/>
      <c r="V520" s="63">
        <f t="shared" si="394"/>
        <v>1993500.4100000001</v>
      </c>
      <c r="W520" s="69"/>
      <c r="X520" s="68"/>
      <c r="Y520" s="82">
        <f t="shared" si="433"/>
        <v>0</v>
      </c>
      <c r="Z520" s="325">
        <f t="shared" si="433"/>
        <v>0</v>
      </c>
      <c r="AA520" s="325">
        <f t="shared" si="433"/>
        <v>1937080.61</v>
      </c>
      <c r="AB520" s="326">
        <f t="shared" si="396"/>
        <v>0</v>
      </c>
      <c r="AC520" s="312">
        <f t="shared" si="397"/>
        <v>0</v>
      </c>
      <c r="AD520" s="325">
        <f t="shared" si="430"/>
        <v>0</v>
      </c>
      <c r="AE520" s="329">
        <f t="shared" si="405"/>
        <v>0</v>
      </c>
      <c r="AF520" s="326">
        <f t="shared" si="406"/>
        <v>0</v>
      </c>
      <c r="AG520" s="174">
        <f t="shared" si="398"/>
        <v>0</v>
      </c>
      <c r="AH520" s="312">
        <f t="shared" si="399"/>
        <v>0</v>
      </c>
      <c r="AI520" s="324">
        <f t="shared" si="432"/>
        <v>0</v>
      </c>
      <c r="AJ520" s="325">
        <f t="shared" si="432"/>
        <v>0</v>
      </c>
      <c r="AK520" s="325">
        <f t="shared" si="432"/>
        <v>1993500.4100000001</v>
      </c>
      <c r="AL520" s="326">
        <f t="shared" si="400"/>
        <v>0</v>
      </c>
      <c r="AM520" s="312">
        <f t="shared" si="401"/>
        <v>0</v>
      </c>
      <c r="AN520" s="325">
        <f t="shared" si="407"/>
        <v>0</v>
      </c>
      <c r="AO520" s="325">
        <f t="shared" si="408"/>
        <v>0</v>
      </c>
      <c r="AP520" s="325">
        <f t="shared" si="402"/>
        <v>0</v>
      </c>
      <c r="AQ520" s="174">
        <f t="shared" si="443"/>
        <v>0</v>
      </c>
      <c r="AR520" s="312">
        <f t="shared" si="403"/>
        <v>0</v>
      </c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N520" s="62"/>
    </row>
    <row r="521" spans="1:66" s="11" customFormat="1" ht="12" customHeight="1">
      <c r="A521" s="114">
        <v>18101133</v>
      </c>
      <c r="B521" s="74" t="str">
        <f t="shared" si="431"/>
        <v>18101133</v>
      </c>
      <c r="C521" s="78" t="s">
        <v>676</v>
      </c>
      <c r="D521" s="78" t="s">
        <v>1436</v>
      </c>
      <c r="E521" s="78"/>
      <c r="F521" s="78"/>
      <c r="G521" s="78"/>
      <c r="H521" s="63">
        <v>1597465</v>
      </c>
      <c r="I521" s="63">
        <v>1590301.48</v>
      </c>
      <c r="J521" s="63">
        <v>1583137.96</v>
      </c>
      <c r="K521" s="63">
        <v>1575974.44</v>
      </c>
      <c r="L521" s="63">
        <v>1568810.92</v>
      </c>
      <c r="M521" s="63">
        <v>1561647.4</v>
      </c>
      <c r="N521" s="63">
        <v>1554483.88</v>
      </c>
      <c r="O521" s="63">
        <v>1547320.36</v>
      </c>
      <c r="P521" s="63">
        <v>1540156.84</v>
      </c>
      <c r="Q521" s="63">
        <v>1532993.32</v>
      </c>
      <c r="R521" s="63">
        <v>1525829.8</v>
      </c>
      <c r="S521" s="63">
        <v>1518666.28</v>
      </c>
      <c r="T521" s="63">
        <v>1511502.76</v>
      </c>
      <c r="U521" s="63"/>
      <c r="V521" s="63">
        <f t="shared" si="394"/>
        <v>1554483.88</v>
      </c>
      <c r="W521" s="69"/>
      <c r="X521" s="68"/>
      <c r="Y521" s="82">
        <f t="shared" si="433"/>
        <v>0</v>
      </c>
      <c r="Z521" s="325">
        <f t="shared" si="433"/>
        <v>0</v>
      </c>
      <c r="AA521" s="325">
        <f t="shared" si="433"/>
        <v>1511502.76</v>
      </c>
      <c r="AB521" s="326">
        <f t="shared" si="396"/>
        <v>0</v>
      </c>
      <c r="AC521" s="312">
        <f t="shared" si="397"/>
        <v>0</v>
      </c>
      <c r="AD521" s="325">
        <f t="shared" si="430"/>
        <v>0</v>
      </c>
      <c r="AE521" s="329">
        <f t="shared" si="405"/>
        <v>0</v>
      </c>
      <c r="AF521" s="326">
        <f t="shared" si="406"/>
        <v>0</v>
      </c>
      <c r="AG521" s="174">
        <f t="shared" si="398"/>
        <v>0</v>
      </c>
      <c r="AH521" s="312">
        <f t="shared" si="399"/>
        <v>0</v>
      </c>
      <c r="AI521" s="324">
        <f t="shared" si="432"/>
        <v>0</v>
      </c>
      <c r="AJ521" s="325">
        <f t="shared" si="432"/>
        <v>0</v>
      </c>
      <c r="AK521" s="325">
        <f t="shared" si="432"/>
        <v>1554483.88</v>
      </c>
      <c r="AL521" s="326">
        <f t="shared" si="400"/>
        <v>0</v>
      </c>
      <c r="AM521" s="312">
        <f t="shared" si="401"/>
        <v>0</v>
      </c>
      <c r="AN521" s="325">
        <f t="shared" si="407"/>
        <v>0</v>
      </c>
      <c r="AO521" s="325">
        <f t="shared" si="408"/>
        <v>0</v>
      </c>
      <c r="AP521" s="325">
        <f t="shared" si="402"/>
        <v>0</v>
      </c>
      <c r="AQ521" s="174">
        <f t="shared" si="443"/>
        <v>0</v>
      </c>
      <c r="AR521" s="312">
        <f t="shared" si="403"/>
        <v>0</v>
      </c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N521" s="62"/>
    </row>
    <row r="522" spans="1:66" s="11" customFormat="1" ht="12" customHeight="1">
      <c r="A522" s="114">
        <v>18101143</v>
      </c>
      <c r="B522" s="74" t="str">
        <f t="shared" si="431"/>
        <v>18101143</v>
      </c>
      <c r="C522" s="78" t="s">
        <v>1317</v>
      </c>
      <c r="D522" s="78" t="s">
        <v>1436</v>
      </c>
      <c r="E522" s="78"/>
      <c r="F522" s="78"/>
      <c r="G522" s="78"/>
      <c r="H522" s="63">
        <v>1979221.65</v>
      </c>
      <c r="I522" s="63">
        <v>1970716.52</v>
      </c>
      <c r="J522" s="63">
        <v>1962211.39</v>
      </c>
      <c r="K522" s="63">
        <v>1953706.26</v>
      </c>
      <c r="L522" s="63">
        <v>1945201.13</v>
      </c>
      <c r="M522" s="63">
        <v>1936696</v>
      </c>
      <c r="N522" s="63">
        <v>1928190.87</v>
      </c>
      <c r="O522" s="63">
        <v>1919685.74</v>
      </c>
      <c r="P522" s="63">
        <v>1911180.61</v>
      </c>
      <c r="Q522" s="63">
        <v>1902675.48</v>
      </c>
      <c r="R522" s="63">
        <v>1894170.35</v>
      </c>
      <c r="S522" s="63">
        <v>1885665.22</v>
      </c>
      <c r="T522" s="63">
        <v>1877160.09</v>
      </c>
      <c r="U522" s="63"/>
      <c r="V522" s="63">
        <f t="shared" si="394"/>
        <v>1928190.87</v>
      </c>
      <c r="W522" s="69"/>
      <c r="X522" s="68"/>
      <c r="Y522" s="82">
        <f t="shared" si="433"/>
        <v>0</v>
      </c>
      <c r="Z522" s="325">
        <f t="shared" si="433"/>
        <v>0</v>
      </c>
      <c r="AA522" s="325">
        <f t="shared" si="433"/>
        <v>1877160.09</v>
      </c>
      <c r="AB522" s="326">
        <f t="shared" si="396"/>
        <v>0</v>
      </c>
      <c r="AC522" s="312">
        <f t="shared" si="397"/>
        <v>0</v>
      </c>
      <c r="AD522" s="325">
        <f t="shared" si="430"/>
        <v>0</v>
      </c>
      <c r="AE522" s="329">
        <f t="shared" si="405"/>
        <v>0</v>
      </c>
      <c r="AF522" s="326">
        <f t="shared" si="406"/>
        <v>0</v>
      </c>
      <c r="AG522" s="174">
        <f t="shared" si="398"/>
        <v>0</v>
      </c>
      <c r="AH522" s="312">
        <f t="shared" si="399"/>
        <v>0</v>
      </c>
      <c r="AI522" s="324">
        <f t="shared" si="432"/>
        <v>0</v>
      </c>
      <c r="AJ522" s="325">
        <f t="shared" si="432"/>
        <v>0</v>
      </c>
      <c r="AK522" s="325">
        <f t="shared" si="432"/>
        <v>1928190.87</v>
      </c>
      <c r="AL522" s="326">
        <f t="shared" si="400"/>
        <v>0</v>
      </c>
      <c r="AM522" s="312">
        <f t="shared" si="401"/>
        <v>0</v>
      </c>
      <c r="AN522" s="325">
        <f t="shared" si="407"/>
        <v>0</v>
      </c>
      <c r="AO522" s="325">
        <f t="shared" si="408"/>
        <v>0</v>
      </c>
      <c r="AP522" s="325">
        <f t="shared" si="402"/>
        <v>0</v>
      </c>
      <c r="AQ522" s="174">
        <f t="shared" si="443"/>
        <v>0</v>
      </c>
      <c r="AR522" s="312">
        <f t="shared" si="403"/>
        <v>0</v>
      </c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N522" s="62"/>
    </row>
    <row r="523" spans="1:66" s="11" customFormat="1" ht="12" customHeight="1">
      <c r="A523" s="184" t="s">
        <v>1970</v>
      </c>
      <c r="B523" s="185" t="str">
        <f t="shared" si="431"/>
        <v>18101223</v>
      </c>
      <c r="C523" s="180" t="s">
        <v>1967</v>
      </c>
      <c r="D523" s="180" t="s">
        <v>1436</v>
      </c>
      <c r="E523" s="180"/>
      <c r="F523" s="186">
        <v>44682</v>
      </c>
      <c r="G523" s="180"/>
      <c r="H523" s="182"/>
      <c r="I523" s="182"/>
      <c r="J523" s="182"/>
      <c r="K523" s="182"/>
      <c r="L523" s="182"/>
      <c r="M523" s="182">
        <v>3311731.63</v>
      </c>
      <c r="N523" s="182">
        <v>3110191.47</v>
      </c>
      <c r="O523" s="182">
        <v>3056567.48</v>
      </c>
      <c r="P523" s="182">
        <v>3016387.81</v>
      </c>
      <c r="Q523" s="182">
        <v>2967002.99</v>
      </c>
      <c r="R523" s="182">
        <v>2911359.57</v>
      </c>
      <c r="S523" s="182">
        <v>2857445.5</v>
      </c>
      <c r="T523" s="182">
        <v>2807328.86</v>
      </c>
      <c r="U523" s="182"/>
      <c r="V523" s="182">
        <f t="shared" ref="V523" si="444">(H523+T523+SUM(I523:S523)*2)/24</f>
        <v>1886195.9066666665</v>
      </c>
      <c r="W523" s="206"/>
      <c r="X523" s="219"/>
      <c r="Y523" s="82">
        <f t="shared" si="433"/>
        <v>0</v>
      </c>
      <c r="Z523" s="325">
        <f t="shared" si="433"/>
        <v>0</v>
      </c>
      <c r="AA523" s="325">
        <f t="shared" si="433"/>
        <v>2807328.86</v>
      </c>
      <c r="AB523" s="326">
        <f t="shared" ref="AB523" si="445">T523-SUM(Y523:AA523)</f>
        <v>0</v>
      </c>
      <c r="AC523" s="312">
        <f t="shared" ref="AC523" si="446">T523-SUM(Y523:AA523)-AB523</f>
        <v>0</v>
      </c>
      <c r="AD523" s="325">
        <f t="shared" si="430"/>
        <v>0</v>
      </c>
      <c r="AE523" s="329">
        <f t="shared" si="405"/>
        <v>0</v>
      </c>
      <c r="AF523" s="326">
        <f t="shared" si="406"/>
        <v>0</v>
      </c>
      <c r="AG523" s="174">
        <f t="shared" ref="AG523" si="447">SUM(AD523:AF523)</f>
        <v>0</v>
      </c>
      <c r="AH523" s="312">
        <f t="shared" ref="AH523" si="448">AG523-AB523</f>
        <v>0</v>
      </c>
      <c r="AI523" s="324">
        <f t="shared" si="432"/>
        <v>0</v>
      </c>
      <c r="AJ523" s="325">
        <f t="shared" si="432"/>
        <v>0</v>
      </c>
      <c r="AK523" s="325">
        <f t="shared" si="432"/>
        <v>1886195.9066666665</v>
      </c>
      <c r="AL523" s="326">
        <f t="shared" ref="AL523" si="449">V523-SUM(AI523:AK523)</f>
        <v>0</v>
      </c>
      <c r="AM523" s="312">
        <f t="shared" ref="AM523" si="450">V523-SUM(AI523:AK523)-AL523</f>
        <v>0</v>
      </c>
      <c r="AN523" s="325">
        <f t="shared" si="407"/>
        <v>0</v>
      </c>
      <c r="AO523" s="325">
        <f t="shared" si="408"/>
        <v>0</v>
      </c>
      <c r="AP523" s="325">
        <f t="shared" si="402"/>
        <v>0</v>
      </c>
      <c r="AQ523" s="174">
        <f t="shared" ref="AQ523" si="451">SUM(AN523:AP523)</f>
        <v>0</v>
      </c>
      <c r="AR523" s="312">
        <f t="shared" ref="AR523" si="452">AQ523-AL523</f>
        <v>0</v>
      </c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N523" s="62"/>
    </row>
    <row r="524" spans="1:66" s="81" customFormat="1" ht="12" customHeight="1">
      <c r="A524" s="123">
        <v>18210231</v>
      </c>
      <c r="B524" s="148" t="str">
        <f t="shared" si="431"/>
        <v>18210231</v>
      </c>
      <c r="C524" s="80" t="s">
        <v>581</v>
      </c>
      <c r="D524" s="78" t="s">
        <v>1724</v>
      </c>
      <c r="E524" s="78"/>
      <c r="F524" s="80"/>
      <c r="G524" s="78"/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63"/>
      <c r="V524" s="63">
        <f t="shared" si="394"/>
        <v>0</v>
      </c>
      <c r="W524" s="69"/>
      <c r="X524" s="68"/>
      <c r="Y524" s="82">
        <f t="shared" si="433"/>
        <v>0</v>
      </c>
      <c r="Z524" s="325">
        <f t="shared" si="433"/>
        <v>0</v>
      </c>
      <c r="AA524" s="325">
        <f t="shared" si="433"/>
        <v>0</v>
      </c>
      <c r="AB524" s="326">
        <f t="shared" si="396"/>
        <v>0</v>
      </c>
      <c r="AC524" s="350">
        <f t="shared" si="397"/>
        <v>0</v>
      </c>
      <c r="AD524" s="325">
        <f t="shared" si="430"/>
        <v>0</v>
      </c>
      <c r="AE524" s="329">
        <f t="shared" si="405"/>
        <v>0</v>
      </c>
      <c r="AF524" s="326">
        <f t="shared" si="406"/>
        <v>0</v>
      </c>
      <c r="AG524" s="174">
        <f t="shared" si="398"/>
        <v>0</v>
      </c>
      <c r="AH524" s="312">
        <f t="shared" si="399"/>
        <v>0</v>
      </c>
      <c r="AI524" s="324">
        <f t="shared" ref="AI524:AK545" si="453">IF($D524=AI$5,$V524,0)</f>
        <v>0</v>
      </c>
      <c r="AJ524" s="325">
        <f t="shared" si="453"/>
        <v>0</v>
      </c>
      <c r="AK524" s="325">
        <f t="shared" si="453"/>
        <v>0</v>
      </c>
      <c r="AL524" s="326">
        <f t="shared" si="400"/>
        <v>0</v>
      </c>
      <c r="AM524" s="312">
        <f t="shared" si="401"/>
        <v>0</v>
      </c>
      <c r="AN524" s="325">
        <f t="shared" si="407"/>
        <v>0</v>
      </c>
      <c r="AO524" s="325">
        <f t="shared" si="408"/>
        <v>0</v>
      </c>
      <c r="AP524" s="325">
        <f t="shared" si="402"/>
        <v>0</v>
      </c>
      <c r="AQ524" s="174">
        <f t="shared" si="443"/>
        <v>0</v>
      </c>
      <c r="AR524" s="312">
        <f t="shared" si="403"/>
        <v>0</v>
      </c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N524" s="282"/>
    </row>
    <row r="525" spans="1:66" s="81" customFormat="1" ht="12" customHeight="1">
      <c r="A525" s="123">
        <v>18210261</v>
      </c>
      <c r="B525" s="148" t="str">
        <f t="shared" si="431"/>
        <v>18210261</v>
      </c>
      <c r="C525" s="80" t="s">
        <v>689</v>
      </c>
      <c r="D525" s="78" t="s">
        <v>1724</v>
      </c>
      <c r="E525" s="78"/>
      <c r="F525" s="80"/>
      <c r="G525" s="78"/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63"/>
      <c r="V525" s="63">
        <f t="shared" si="394"/>
        <v>0</v>
      </c>
      <c r="W525" s="69"/>
      <c r="X525" s="68"/>
      <c r="Y525" s="82">
        <f t="shared" si="433"/>
        <v>0</v>
      </c>
      <c r="Z525" s="325">
        <f t="shared" si="433"/>
        <v>0</v>
      </c>
      <c r="AA525" s="325">
        <f t="shared" si="433"/>
        <v>0</v>
      </c>
      <c r="AB525" s="326">
        <f t="shared" si="396"/>
        <v>0</v>
      </c>
      <c r="AC525" s="350">
        <f t="shared" si="397"/>
        <v>0</v>
      </c>
      <c r="AD525" s="325">
        <f t="shared" si="430"/>
        <v>0</v>
      </c>
      <c r="AE525" s="329">
        <f t="shared" si="405"/>
        <v>0</v>
      </c>
      <c r="AF525" s="326">
        <f t="shared" si="406"/>
        <v>0</v>
      </c>
      <c r="AG525" s="174">
        <f t="shared" si="398"/>
        <v>0</v>
      </c>
      <c r="AH525" s="312">
        <f t="shared" si="399"/>
        <v>0</v>
      </c>
      <c r="AI525" s="324">
        <f t="shared" si="453"/>
        <v>0</v>
      </c>
      <c r="AJ525" s="325">
        <f t="shared" si="453"/>
        <v>0</v>
      </c>
      <c r="AK525" s="325">
        <f t="shared" si="453"/>
        <v>0</v>
      </c>
      <c r="AL525" s="326">
        <f t="shared" si="400"/>
        <v>0</v>
      </c>
      <c r="AM525" s="312">
        <f t="shared" si="401"/>
        <v>0</v>
      </c>
      <c r="AN525" s="325">
        <f t="shared" si="407"/>
        <v>0</v>
      </c>
      <c r="AO525" s="325">
        <f t="shared" si="408"/>
        <v>0</v>
      </c>
      <c r="AP525" s="325">
        <f t="shared" si="402"/>
        <v>0</v>
      </c>
      <c r="AQ525" s="174">
        <f t="shared" si="443"/>
        <v>0</v>
      </c>
      <c r="AR525" s="312">
        <f t="shared" si="403"/>
        <v>0</v>
      </c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N525" s="282"/>
    </row>
    <row r="526" spans="1:66" s="81" customFormat="1" ht="12" customHeight="1">
      <c r="A526" s="123">
        <v>18210281</v>
      </c>
      <c r="B526" s="148" t="str">
        <f t="shared" si="431"/>
        <v>18210281</v>
      </c>
      <c r="C526" s="80" t="s">
        <v>772</v>
      </c>
      <c r="D526" s="78" t="s">
        <v>1724</v>
      </c>
      <c r="E526" s="78"/>
      <c r="F526" s="80"/>
      <c r="G526" s="78"/>
      <c r="H526" s="63">
        <v>2846811.68</v>
      </c>
      <c r="I526" s="63">
        <v>1026275.68</v>
      </c>
      <c r="J526" s="63">
        <v>-794260.32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63"/>
      <c r="V526" s="63">
        <f t="shared" si="394"/>
        <v>137951.76666666669</v>
      </c>
      <c r="W526" s="69"/>
      <c r="X526" s="68"/>
      <c r="Y526" s="82">
        <f t="shared" si="433"/>
        <v>0</v>
      </c>
      <c r="Z526" s="325">
        <f t="shared" si="433"/>
        <v>0</v>
      </c>
      <c r="AA526" s="325">
        <f t="shared" si="433"/>
        <v>0</v>
      </c>
      <c r="AB526" s="326">
        <f t="shared" si="396"/>
        <v>0</v>
      </c>
      <c r="AC526" s="350">
        <f t="shared" si="397"/>
        <v>0</v>
      </c>
      <c r="AD526" s="325">
        <f t="shared" si="430"/>
        <v>0</v>
      </c>
      <c r="AE526" s="329">
        <f t="shared" si="405"/>
        <v>0</v>
      </c>
      <c r="AF526" s="326">
        <f t="shared" si="406"/>
        <v>0</v>
      </c>
      <c r="AG526" s="174">
        <f t="shared" si="398"/>
        <v>0</v>
      </c>
      <c r="AH526" s="312">
        <f t="shared" si="399"/>
        <v>0</v>
      </c>
      <c r="AI526" s="324">
        <f t="shared" si="453"/>
        <v>137951.76666666669</v>
      </c>
      <c r="AJ526" s="325">
        <f t="shared" si="453"/>
        <v>0</v>
      </c>
      <c r="AK526" s="325">
        <f t="shared" si="453"/>
        <v>0</v>
      </c>
      <c r="AL526" s="326">
        <f t="shared" si="400"/>
        <v>0</v>
      </c>
      <c r="AM526" s="312">
        <f t="shared" si="401"/>
        <v>0</v>
      </c>
      <c r="AN526" s="325">
        <f t="shared" si="407"/>
        <v>0</v>
      </c>
      <c r="AO526" s="325">
        <f t="shared" si="408"/>
        <v>0</v>
      </c>
      <c r="AP526" s="325">
        <f t="shared" si="402"/>
        <v>0</v>
      </c>
      <c r="AQ526" s="174">
        <f t="shared" si="443"/>
        <v>0</v>
      </c>
      <c r="AR526" s="312">
        <f t="shared" si="403"/>
        <v>0</v>
      </c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N526" s="282"/>
    </row>
    <row r="527" spans="1:66" s="81" customFormat="1" ht="12" customHeight="1">
      <c r="A527" s="123">
        <v>18210291</v>
      </c>
      <c r="B527" s="148" t="str">
        <f t="shared" si="431"/>
        <v>18210291</v>
      </c>
      <c r="C527" s="80" t="s">
        <v>810</v>
      </c>
      <c r="D527" s="78" t="s">
        <v>1724</v>
      </c>
      <c r="E527" s="78"/>
      <c r="F527" s="80"/>
      <c r="G527" s="78"/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63"/>
      <c r="V527" s="63">
        <f t="shared" si="394"/>
        <v>0</v>
      </c>
      <c r="W527" s="69"/>
      <c r="X527" s="68"/>
      <c r="Y527" s="82">
        <f t="shared" si="433"/>
        <v>0</v>
      </c>
      <c r="Z527" s="325">
        <f t="shared" si="433"/>
        <v>0</v>
      </c>
      <c r="AA527" s="325">
        <f t="shared" si="433"/>
        <v>0</v>
      </c>
      <c r="AB527" s="326">
        <f t="shared" si="396"/>
        <v>0</v>
      </c>
      <c r="AC527" s="350">
        <f t="shared" si="397"/>
        <v>0</v>
      </c>
      <c r="AD527" s="325">
        <f t="shared" si="430"/>
        <v>0</v>
      </c>
      <c r="AE527" s="329">
        <f t="shared" si="405"/>
        <v>0</v>
      </c>
      <c r="AF527" s="326">
        <f t="shared" si="406"/>
        <v>0</v>
      </c>
      <c r="AG527" s="174">
        <f t="shared" si="398"/>
        <v>0</v>
      </c>
      <c r="AH527" s="312">
        <f t="shared" si="399"/>
        <v>0</v>
      </c>
      <c r="AI527" s="324">
        <f t="shared" si="453"/>
        <v>0</v>
      </c>
      <c r="AJ527" s="325">
        <f t="shared" si="453"/>
        <v>0</v>
      </c>
      <c r="AK527" s="325">
        <f t="shared" si="453"/>
        <v>0</v>
      </c>
      <c r="AL527" s="326">
        <f t="shared" si="400"/>
        <v>0</v>
      </c>
      <c r="AM527" s="312">
        <f t="shared" si="401"/>
        <v>0</v>
      </c>
      <c r="AN527" s="325">
        <f t="shared" si="407"/>
        <v>0</v>
      </c>
      <c r="AO527" s="325">
        <f t="shared" si="408"/>
        <v>0</v>
      </c>
      <c r="AP527" s="325">
        <f t="shared" si="402"/>
        <v>0</v>
      </c>
      <c r="AQ527" s="174">
        <f t="shared" si="443"/>
        <v>0</v>
      </c>
      <c r="AR527" s="312">
        <f t="shared" si="403"/>
        <v>0</v>
      </c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N527" s="282"/>
    </row>
    <row r="528" spans="1:66" s="81" customFormat="1" ht="12" customHeight="1">
      <c r="A528" s="123">
        <v>18210301</v>
      </c>
      <c r="B528" s="148" t="str">
        <f t="shared" si="431"/>
        <v>18210301</v>
      </c>
      <c r="C528" s="80" t="s">
        <v>1057</v>
      </c>
      <c r="D528" s="78" t="s">
        <v>1724</v>
      </c>
      <c r="E528" s="78"/>
      <c r="F528" s="80"/>
      <c r="G528" s="78"/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63"/>
      <c r="V528" s="63">
        <f t="shared" si="394"/>
        <v>0</v>
      </c>
      <c r="W528" s="69"/>
      <c r="X528" s="68"/>
      <c r="Y528" s="82">
        <f t="shared" si="433"/>
        <v>0</v>
      </c>
      <c r="Z528" s="325">
        <f t="shared" si="433"/>
        <v>0</v>
      </c>
      <c r="AA528" s="325">
        <f t="shared" si="433"/>
        <v>0</v>
      </c>
      <c r="AB528" s="326">
        <f t="shared" si="396"/>
        <v>0</v>
      </c>
      <c r="AC528" s="350">
        <f t="shared" si="397"/>
        <v>0</v>
      </c>
      <c r="AD528" s="325">
        <f t="shared" si="430"/>
        <v>0</v>
      </c>
      <c r="AE528" s="329">
        <f t="shared" si="405"/>
        <v>0</v>
      </c>
      <c r="AF528" s="326">
        <f t="shared" si="406"/>
        <v>0</v>
      </c>
      <c r="AG528" s="174">
        <f t="shared" si="398"/>
        <v>0</v>
      </c>
      <c r="AH528" s="312">
        <f t="shared" si="399"/>
        <v>0</v>
      </c>
      <c r="AI528" s="324">
        <f t="shared" si="453"/>
        <v>0</v>
      </c>
      <c r="AJ528" s="325">
        <f t="shared" si="453"/>
        <v>0</v>
      </c>
      <c r="AK528" s="325">
        <f t="shared" si="453"/>
        <v>0</v>
      </c>
      <c r="AL528" s="326">
        <f t="shared" si="400"/>
        <v>0</v>
      </c>
      <c r="AM528" s="312">
        <f t="shared" si="401"/>
        <v>0</v>
      </c>
      <c r="AN528" s="325">
        <f t="shared" si="407"/>
        <v>0</v>
      </c>
      <c r="AO528" s="325">
        <f t="shared" si="408"/>
        <v>0</v>
      </c>
      <c r="AP528" s="325">
        <f t="shared" si="402"/>
        <v>0</v>
      </c>
      <c r="AQ528" s="174">
        <f t="shared" si="443"/>
        <v>0</v>
      </c>
      <c r="AR528" s="312">
        <f t="shared" si="403"/>
        <v>0</v>
      </c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N528" s="282"/>
    </row>
    <row r="529" spans="1:66" s="81" customFormat="1" ht="12" customHeight="1">
      <c r="A529" s="114">
        <v>18210311</v>
      </c>
      <c r="B529" s="74" t="str">
        <f t="shared" si="431"/>
        <v>18210311</v>
      </c>
      <c r="C529" s="74" t="s">
        <v>1143</v>
      </c>
      <c r="D529" s="78" t="s">
        <v>1724</v>
      </c>
      <c r="E529" s="78"/>
      <c r="F529" s="74"/>
      <c r="G529" s="78"/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63"/>
      <c r="V529" s="63">
        <f t="shared" si="394"/>
        <v>0</v>
      </c>
      <c r="W529" s="69"/>
      <c r="X529" s="68"/>
      <c r="Y529" s="82">
        <f t="shared" ref="Y529:AA550" si="454">IF($D529=Y$5,$T529,0)</f>
        <v>0</v>
      </c>
      <c r="Z529" s="325">
        <f t="shared" si="454"/>
        <v>0</v>
      </c>
      <c r="AA529" s="325">
        <f t="shared" si="454"/>
        <v>0</v>
      </c>
      <c r="AB529" s="326">
        <f t="shared" si="396"/>
        <v>0</v>
      </c>
      <c r="AC529" s="350">
        <f t="shared" si="397"/>
        <v>0</v>
      </c>
      <c r="AD529" s="325">
        <f t="shared" si="430"/>
        <v>0</v>
      </c>
      <c r="AE529" s="329">
        <f t="shared" si="405"/>
        <v>0</v>
      </c>
      <c r="AF529" s="326">
        <f t="shared" si="406"/>
        <v>0</v>
      </c>
      <c r="AG529" s="174">
        <f t="shared" si="398"/>
        <v>0</v>
      </c>
      <c r="AH529" s="312">
        <f t="shared" si="399"/>
        <v>0</v>
      </c>
      <c r="AI529" s="324">
        <f t="shared" si="453"/>
        <v>0</v>
      </c>
      <c r="AJ529" s="325">
        <f t="shared" si="453"/>
        <v>0</v>
      </c>
      <c r="AK529" s="325">
        <f t="shared" si="453"/>
        <v>0</v>
      </c>
      <c r="AL529" s="326">
        <f t="shared" si="400"/>
        <v>0</v>
      </c>
      <c r="AM529" s="312">
        <f t="shared" si="401"/>
        <v>0</v>
      </c>
      <c r="AN529" s="325">
        <f t="shared" si="407"/>
        <v>0</v>
      </c>
      <c r="AO529" s="325">
        <f t="shared" si="408"/>
        <v>0</v>
      </c>
      <c r="AP529" s="325">
        <f t="shared" si="402"/>
        <v>0</v>
      </c>
      <c r="AQ529" s="174">
        <f t="shared" si="443"/>
        <v>0</v>
      </c>
      <c r="AR529" s="312">
        <f t="shared" si="403"/>
        <v>0</v>
      </c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N529" s="282"/>
    </row>
    <row r="530" spans="1:66" s="81" customFormat="1" ht="12" customHeight="1">
      <c r="A530" s="114">
        <v>18210321</v>
      </c>
      <c r="B530" s="74" t="str">
        <f t="shared" si="431"/>
        <v>18210321</v>
      </c>
      <c r="C530" s="62" t="s">
        <v>1192</v>
      </c>
      <c r="D530" s="78" t="s">
        <v>1724</v>
      </c>
      <c r="E530" s="78"/>
      <c r="F530" s="62"/>
      <c r="G530" s="78"/>
      <c r="H530" s="63">
        <v>6931618.29</v>
      </c>
      <c r="I530" s="63">
        <v>6931618.29</v>
      </c>
      <c r="J530" s="63">
        <v>6931618.29</v>
      </c>
      <c r="K530" s="63">
        <v>4316821.97</v>
      </c>
      <c r="L530" s="63">
        <v>2496285.9700000002</v>
      </c>
      <c r="M530" s="63">
        <v>675749.97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63"/>
      <c r="V530" s="63">
        <f t="shared" si="394"/>
        <v>2068158.6362499997</v>
      </c>
      <c r="W530" s="69"/>
      <c r="X530" s="68"/>
      <c r="Y530" s="82">
        <f t="shared" si="454"/>
        <v>0</v>
      </c>
      <c r="Z530" s="325">
        <f t="shared" si="454"/>
        <v>0</v>
      </c>
      <c r="AA530" s="325">
        <f t="shared" si="454"/>
        <v>0</v>
      </c>
      <c r="AB530" s="326">
        <f t="shared" si="396"/>
        <v>0</v>
      </c>
      <c r="AC530" s="350">
        <f t="shared" si="397"/>
        <v>0</v>
      </c>
      <c r="AD530" s="325">
        <f t="shared" si="430"/>
        <v>0</v>
      </c>
      <c r="AE530" s="329">
        <f t="shared" si="405"/>
        <v>0</v>
      </c>
      <c r="AF530" s="326">
        <f t="shared" si="406"/>
        <v>0</v>
      </c>
      <c r="AG530" s="174">
        <f t="shared" si="398"/>
        <v>0</v>
      </c>
      <c r="AH530" s="312">
        <f t="shared" si="399"/>
        <v>0</v>
      </c>
      <c r="AI530" s="324">
        <f t="shared" si="453"/>
        <v>2068158.6362499997</v>
      </c>
      <c r="AJ530" s="325">
        <f t="shared" si="453"/>
        <v>0</v>
      </c>
      <c r="AK530" s="325">
        <f t="shared" si="453"/>
        <v>0</v>
      </c>
      <c r="AL530" s="326">
        <f t="shared" si="400"/>
        <v>0</v>
      </c>
      <c r="AM530" s="312">
        <f t="shared" si="401"/>
        <v>0</v>
      </c>
      <c r="AN530" s="325">
        <f t="shared" si="407"/>
        <v>0</v>
      </c>
      <c r="AO530" s="325">
        <f t="shared" si="408"/>
        <v>0</v>
      </c>
      <c r="AP530" s="325">
        <f t="shared" si="402"/>
        <v>0</v>
      </c>
      <c r="AQ530" s="174">
        <f t="shared" si="443"/>
        <v>0</v>
      </c>
      <c r="AR530" s="312">
        <f t="shared" si="403"/>
        <v>0</v>
      </c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N530" s="282"/>
    </row>
    <row r="531" spans="1:66" s="81" customFormat="1" ht="12" customHeight="1">
      <c r="A531" s="120">
        <v>18210331</v>
      </c>
      <c r="B531" s="145" t="str">
        <f t="shared" si="431"/>
        <v>18210331</v>
      </c>
      <c r="C531" s="62" t="s">
        <v>1252</v>
      </c>
      <c r="D531" s="78" t="s">
        <v>1724</v>
      </c>
      <c r="E531" s="78"/>
      <c r="F531" s="140">
        <v>42783</v>
      </c>
      <c r="G531" s="78"/>
      <c r="H531" s="63">
        <v>12707858.34</v>
      </c>
      <c r="I531" s="63">
        <v>12707858.34</v>
      </c>
      <c r="J531" s="63">
        <v>12707858.34</v>
      </c>
      <c r="K531" s="63">
        <v>12707858.34</v>
      </c>
      <c r="L531" s="63">
        <v>12707858.34</v>
      </c>
      <c r="M531" s="63">
        <v>12707858.34</v>
      </c>
      <c r="N531" s="63">
        <v>12707858.34</v>
      </c>
      <c r="O531" s="63">
        <v>12707858.34</v>
      </c>
      <c r="P531" s="63">
        <v>12707858.34</v>
      </c>
      <c r="Q531" s="63">
        <v>12707858.34</v>
      </c>
      <c r="R531" s="63">
        <v>12707858.34</v>
      </c>
      <c r="S531" s="63">
        <v>12707858.34</v>
      </c>
      <c r="T531" s="63">
        <v>12707858.34</v>
      </c>
      <c r="U531" s="63"/>
      <c r="V531" s="63">
        <f t="shared" si="394"/>
        <v>12707858.340000002</v>
      </c>
      <c r="W531" s="69"/>
      <c r="X531" s="68"/>
      <c r="Y531" s="82">
        <f t="shared" si="454"/>
        <v>12707858.34</v>
      </c>
      <c r="Z531" s="325">
        <f t="shared" si="454"/>
        <v>0</v>
      </c>
      <c r="AA531" s="325">
        <f t="shared" si="454"/>
        <v>0</v>
      </c>
      <c r="AB531" s="326">
        <f t="shared" si="396"/>
        <v>0</v>
      </c>
      <c r="AC531" s="350">
        <f t="shared" si="397"/>
        <v>0</v>
      </c>
      <c r="AD531" s="325">
        <f t="shared" si="430"/>
        <v>0</v>
      </c>
      <c r="AE531" s="329">
        <f t="shared" si="405"/>
        <v>0</v>
      </c>
      <c r="AF531" s="326">
        <f t="shared" si="406"/>
        <v>0</v>
      </c>
      <c r="AG531" s="174">
        <f t="shared" si="398"/>
        <v>0</v>
      </c>
      <c r="AH531" s="312">
        <f t="shared" si="399"/>
        <v>0</v>
      </c>
      <c r="AI531" s="324">
        <f t="shared" si="453"/>
        <v>12707858.340000002</v>
      </c>
      <c r="AJ531" s="325">
        <f t="shared" si="453"/>
        <v>0</v>
      </c>
      <c r="AK531" s="325">
        <f t="shared" si="453"/>
        <v>0</v>
      </c>
      <c r="AL531" s="326">
        <f t="shared" si="400"/>
        <v>0</v>
      </c>
      <c r="AM531" s="312">
        <f t="shared" si="401"/>
        <v>0</v>
      </c>
      <c r="AN531" s="325">
        <f t="shared" si="407"/>
        <v>0</v>
      </c>
      <c r="AO531" s="325">
        <f t="shared" si="408"/>
        <v>0</v>
      </c>
      <c r="AP531" s="325">
        <f t="shared" si="402"/>
        <v>0</v>
      </c>
      <c r="AQ531" s="174">
        <f t="shared" si="443"/>
        <v>0</v>
      </c>
      <c r="AR531" s="312">
        <f t="shared" si="403"/>
        <v>0</v>
      </c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 s="4"/>
      <c r="BH531" s="4"/>
      <c r="BI531" s="4"/>
      <c r="BJ531" s="4"/>
      <c r="BK531" s="4"/>
      <c r="BL531" s="4"/>
      <c r="BN531" s="282"/>
    </row>
    <row r="532" spans="1:66" s="81" customFormat="1" ht="12" customHeight="1">
      <c r="A532" s="120">
        <v>18210341</v>
      </c>
      <c r="B532" s="145" t="str">
        <f t="shared" si="431"/>
        <v>18210341</v>
      </c>
      <c r="C532" s="62" t="s">
        <v>1367</v>
      </c>
      <c r="D532" s="78" t="s">
        <v>1724</v>
      </c>
      <c r="E532" s="78"/>
      <c r="F532" s="140">
        <v>43070</v>
      </c>
      <c r="G532" s="78"/>
      <c r="H532" s="63">
        <v>12215518.98</v>
      </c>
      <c r="I532" s="63">
        <v>12215518.98</v>
      </c>
      <c r="J532" s="63">
        <v>12215518.98</v>
      </c>
      <c r="K532" s="63">
        <v>12215518.98</v>
      </c>
      <c r="L532" s="63">
        <v>12215518.98</v>
      </c>
      <c r="M532" s="63">
        <v>12215518.98</v>
      </c>
      <c r="N532" s="63">
        <v>11070732.949999999</v>
      </c>
      <c r="O532" s="63">
        <v>9250196.9499999993</v>
      </c>
      <c r="P532" s="63">
        <v>7429660.9500000002</v>
      </c>
      <c r="Q532" s="63">
        <v>5609124.9500000002</v>
      </c>
      <c r="R532" s="63">
        <v>3788588.95</v>
      </c>
      <c r="S532" s="63">
        <v>1968052.95</v>
      </c>
      <c r="T532" s="63">
        <v>147516.95000000001</v>
      </c>
      <c r="U532" s="63"/>
      <c r="V532" s="63">
        <f t="shared" si="394"/>
        <v>8864622.547083335</v>
      </c>
      <c r="W532" s="69"/>
      <c r="X532" s="68"/>
      <c r="Y532" s="82">
        <f t="shared" si="454"/>
        <v>147516.95000000001</v>
      </c>
      <c r="Z532" s="325">
        <f t="shared" si="454"/>
        <v>0</v>
      </c>
      <c r="AA532" s="325">
        <f t="shared" si="454"/>
        <v>0</v>
      </c>
      <c r="AB532" s="326">
        <f t="shared" si="396"/>
        <v>0</v>
      </c>
      <c r="AC532" s="350">
        <f t="shared" si="397"/>
        <v>0</v>
      </c>
      <c r="AD532" s="325">
        <f t="shared" si="430"/>
        <v>0</v>
      </c>
      <c r="AE532" s="329">
        <f t="shared" si="405"/>
        <v>0</v>
      </c>
      <c r="AF532" s="326">
        <f t="shared" si="406"/>
        <v>0</v>
      </c>
      <c r="AG532" s="174">
        <f t="shared" si="398"/>
        <v>0</v>
      </c>
      <c r="AH532" s="312">
        <f t="shared" si="399"/>
        <v>0</v>
      </c>
      <c r="AI532" s="324">
        <f t="shared" si="453"/>
        <v>8864622.547083335</v>
      </c>
      <c r="AJ532" s="325">
        <f t="shared" si="453"/>
        <v>0</v>
      </c>
      <c r="AK532" s="325">
        <f t="shared" si="453"/>
        <v>0</v>
      </c>
      <c r="AL532" s="326">
        <f t="shared" si="400"/>
        <v>0</v>
      </c>
      <c r="AM532" s="312">
        <f t="shared" si="401"/>
        <v>0</v>
      </c>
      <c r="AN532" s="325">
        <f t="shared" si="407"/>
        <v>0</v>
      </c>
      <c r="AO532" s="325">
        <f t="shared" si="408"/>
        <v>0</v>
      </c>
      <c r="AP532" s="325">
        <f t="shared" si="402"/>
        <v>0</v>
      </c>
      <c r="AQ532" s="174">
        <f t="shared" si="443"/>
        <v>0</v>
      </c>
      <c r="AR532" s="312">
        <f t="shared" si="403"/>
        <v>0</v>
      </c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 s="4"/>
      <c r="BH532" s="4"/>
      <c r="BI532" s="4"/>
      <c r="BJ532" s="4"/>
      <c r="BK532" s="4"/>
      <c r="BL532" s="4"/>
      <c r="BN532" s="282"/>
    </row>
    <row r="533" spans="1:66" s="81" customFormat="1" ht="12" customHeight="1">
      <c r="A533" s="120">
        <v>18210351</v>
      </c>
      <c r="B533" s="145" t="str">
        <f t="shared" si="431"/>
        <v>18210351</v>
      </c>
      <c r="C533" s="62" t="s">
        <v>1542</v>
      </c>
      <c r="D533" s="78" t="s">
        <v>1724</v>
      </c>
      <c r="E533" s="78"/>
      <c r="F533" s="140">
        <v>43435</v>
      </c>
      <c r="G533" s="78"/>
      <c r="H533" s="63">
        <v>12247269.48</v>
      </c>
      <c r="I533" s="63">
        <v>12247269.48</v>
      </c>
      <c r="J533" s="63">
        <v>12247269.48</v>
      </c>
      <c r="K533" s="63">
        <v>12247269.48</v>
      </c>
      <c r="L533" s="63">
        <v>12247269.48</v>
      </c>
      <c r="M533" s="63">
        <v>12247269.48</v>
      </c>
      <c r="N533" s="63">
        <v>12247269.48</v>
      </c>
      <c r="O533" s="63">
        <v>12247269.48</v>
      </c>
      <c r="P533" s="63">
        <v>12247269.48</v>
      </c>
      <c r="Q533" s="63">
        <v>12247269.48</v>
      </c>
      <c r="R533" s="63">
        <v>12247269.48</v>
      </c>
      <c r="S533" s="63">
        <v>12247269.48</v>
      </c>
      <c r="T533" s="63">
        <v>12247269.48</v>
      </c>
      <c r="U533" s="63"/>
      <c r="V533" s="63">
        <f t="shared" si="394"/>
        <v>12247269.480000002</v>
      </c>
      <c r="W533" s="69"/>
      <c r="X533" s="338"/>
      <c r="Y533" s="82">
        <f t="shared" si="454"/>
        <v>12247269.48</v>
      </c>
      <c r="Z533" s="325">
        <f t="shared" si="454"/>
        <v>0</v>
      </c>
      <c r="AA533" s="325">
        <f t="shared" si="454"/>
        <v>0</v>
      </c>
      <c r="AB533" s="326">
        <f t="shared" si="396"/>
        <v>0</v>
      </c>
      <c r="AC533" s="350">
        <f t="shared" si="397"/>
        <v>0</v>
      </c>
      <c r="AD533" s="325">
        <f t="shared" si="430"/>
        <v>0</v>
      </c>
      <c r="AE533" s="329">
        <f t="shared" si="405"/>
        <v>0</v>
      </c>
      <c r="AF533" s="326">
        <f t="shared" si="406"/>
        <v>0</v>
      </c>
      <c r="AG533" s="174">
        <f t="shared" si="398"/>
        <v>0</v>
      </c>
      <c r="AH533" s="312">
        <f t="shared" si="399"/>
        <v>0</v>
      </c>
      <c r="AI533" s="324">
        <f t="shared" si="453"/>
        <v>12247269.480000002</v>
      </c>
      <c r="AJ533" s="325">
        <f t="shared" si="453"/>
        <v>0</v>
      </c>
      <c r="AK533" s="325">
        <f t="shared" si="453"/>
        <v>0</v>
      </c>
      <c r="AL533" s="326">
        <f t="shared" si="400"/>
        <v>0</v>
      </c>
      <c r="AM533" s="312">
        <f t="shared" si="401"/>
        <v>0</v>
      </c>
      <c r="AN533" s="325">
        <f t="shared" si="407"/>
        <v>0</v>
      </c>
      <c r="AO533" s="325">
        <f t="shared" si="408"/>
        <v>0</v>
      </c>
      <c r="AP533" s="325">
        <f t="shared" si="402"/>
        <v>0</v>
      </c>
      <c r="AQ533" s="174">
        <f t="shared" ref="AQ533" si="455">SUM(AN533:AP533)</f>
        <v>0</v>
      </c>
      <c r="AR533" s="312">
        <f t="shared" si="403"/>
        <v>0</v>
      </c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 s="4"/>
      <c r="BH533" s="4"/>
      <c r="BI533" s="4"/>
      <c r="BJ533" s="4"/>
      <c r="BK533" s="4"/>
      <c r="BL533" s="4"/>
      <c r="BN533" s="282"/>
    </row>
    <row r="534" spans="1:66" s="81" customFormat="1" ht="12" customHeight="1">
      <c r="A534" s="190">
        <v>18210361</v>
      </c>
      <c r="B534" s="199" t="str">
        <f t="shared" si="431"/>
        <v>18210361</v>
      </c>
      <c r="C534" s="179" t="s">
        <v>1569</v>
      </c>
      <c r="D534" s="180" t="s">
        <v>1724</v>
      </c>
      <c r="E534" s="180"/>
      <c r="F534" s="186">
        <v>43525</v>
      </c>
      <c r="G534" s="180"/>
      <c r="H534" s="182">
        <v>28513472.699999999</v>
      </c>
      <c r="I534" s="182">
        <v>28513472.699999999</v>
      </c>
      <c r="J534" s="182">
        <v>28513472.699999999</v>
      </c>
      <c r="K534" s="182">
        <v>28513472.699999999</v>
      </c>
      <c r="L534" s="182">
        <v>28513472.699999999</v>
      </c>
      <c r="M534" s="182">
        <v>28513472.699999999</v>
      </c>
      <c r="N534" s="182">
        <v>28513472.699999999</v>
      </c>
      <c r="O534" s="182">
        <v>28513472.699999999</v>
      </c>
      <c r="P534" s="182">
        <v>28513472.699999999</v>
      </c>
      <c r="Q534" s="182">
        <v>28513472.699999999</v>
      </c>
      <c r="R534" s="182">
        <v>28513472.699999999</v>
      </c>
      <c r="S534" s="182">
        <v>28513472.699999999</v>
      </c>
      <c r="T534" s="182">
        <v>28513472.699999999</v>
      </c>
      <c r="U534" s="182"/>
      <c r="V534" s="182">
        <f t="shared" si="394"/>
        <v>28513472.699999992</v>
      </c>
      <c r="W534" s="206"/>
      <c r="X534" s="219"/>
      <c r="Y534" s="82">
        <f t="shared" si="454"/>
        <v>28513472.699999999</v>
      </c>
      <c r="Z534" s="325">
        <f t="shared" si="454"/>
        <v>0</v>
      </c>
      <c r="AA534" s="325">
        <f t="shared" si="454"/>
        <v>0</v>
      </c>
      <c r="AB534" s="326">
        <f t="shared" si="396"/>
        <v>0</v>
      </c>
      <c r="AC534" s="350">
        <f t="shared" si="397"/>
        <v>0</v>
      </c>
      <c r="AD534" s="325">
        <f t="shared" si="430"/>
        <v>0</v>
      </c>
      <c r="AE534" s="329">
        <f t="shared" si="405"/>
        <v>0</v>
      </c>
      <c r="AF534" s="326">
        <f t="shared" si="406"/>
        <v>0</v>
      </c>
      <c r="AG534" s="174">
        <f t="shared" si="398"/>
        <v>0</v>
      </c>
      <c r="AH534" s="312">
        <f t="shared" si="399"/>
        <v>0</v>
      </c>
      <c r="AI534" s="324">
        <f t="shared" si="453"/>
        <v>28513472.699999992</v>
      </c>
      <c r="AJ534" s="325">
        <f t="shared" si="453"/>
        <v>0</v>
      </c>
      <c r="AK534" s="325">
        <f t="shared" si="453"/>
        <v>0</v>
      </c>
      <c r="AL534" s="326">
        <f t="shared" si="400"/>
        <v>0</v>
      </c>
      <c r="AM534" s="312">
        <f t="shared" si="401"/>
        <v>0</v>
      </c>
      <c r="AN534" s="325">
        <f t="shared" si="407"/>
        <v>0</v>
      </c>
      <c r="AO534" s="325">
        <f t="shared" si="408"/>
        <v>0</v>
      </c>
      <c r="AP534" s="325">
        <f t="shared" si="402"/>
        <v>0</v>
      </c>
      <c r="AQ534" s="174">
        <f t="shared" ref="AQ534" si="456">SUM(AN534:AP534)</f>
        <v>0</v>
      </c>
      <c r="AR534" s="312">
        <f t="shared" si="403"/>
        <v>0</v>
      </c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N534" s="282"/>
    </row>
    <row r="535" spans="1:66" s="81" customFormat="1" ht="12" customHeight="1">
      <c r="A535" s="190">
        <v>18210371</v>
      </c>
      <c r="B535" s="199" t="str">
        <f t="shared" si="431"/>
        <v>18210371</v>
      </c>
      <c r="C535" s="179" t="s">
        <v>1683</v>
      </c>
      <c r="D535" s="180" t="s">
        <v>1724</v>
      </c>
      <c r="E535" s="180"/>
      <c r="F535" s="186">
        <v>43862</v>
      </c>
      <c r="G535" s="180"/>
      <c r="H535" s="182">
        <v>11400536.98</v>
      </c>
      <c r="I535" s="182">
        <v>11400536.98</v>
      </c>
      <c r="J535" s="182">
        <v>11400536.98</v>
      </c>
      <c r="K535" s="182">
        <v>11400536.98</v>
      </c>
      <c r="L535" s="182">
        <v>11400536.98</v>
      </c>
      <c r="M535" s="182">
        <v>11400536.98</v>
      </c>
      <c r="N535" s="182">
        <v>11400536.98</v>
      </c>
      <c r="O535" s="182">
        <v>11400536.98</v>
      </c>
      <c r="P535" s="182">
        <v>11400536.98</v>
      </c>
      <c r="Q535" s="182">
        <v>11400536.98</v>
      </c>
      <c r="R535" s="182">
        <v>11400536.98</v>
      </c>
      <c r="S535" s="182">
        <v>11400536.98</v>
      </c>
      <c r="T535" s="182">
        <v>11400536.98</v>
      </c>
      <c r="U535" s="182"/>
      <c r="V535" s="182">
        <f t="shared" si="394"/>
        <v>11400536.980000002</v>
      </c>
      <c r="W535" s="206"/>
      <c r="X535" s="219"/>
      <c r="Y535" s="82">
        <f t="shared" si="454"/>
        <v>11400536.98</v>
      </c>
      <c r="Z535" s="325">
        <f t="shared" si="454"/>
        <v>0</v>
      </c>
      <c r="AA535" s="325">
        <f t="shared" si="454"/>
        <v>0</v>
      </c>
      <c r="AB535" s="326">
        <f t="shared" si="396"/>
        <v>0</v>
      </c>
      <c r="AC535" s="350">
        <f t="shared" si="397"/>
        <v>0</v>
      </c>
      <c r="AD535" s="325">
        <f t="shared" si="430"/>
        <v>0</v>
      </c>
      <c r="AE535" s="329">
        <f t="shared" si="405"/>
        <v>0</v>
      </c>
      <c r="AF535" s="326">
        <f t="shared" si="406"/>
        <v>0</v>
      </c>
      <c r="AG535" s="174">
        <f t="shared" si="398"/>
        <v>0</v>
      </c>
      <c r="AH535" s="312">
        <f t="shared" si="399"/>
        <v>0</v>
      </c>
      <c r="AI535" s="324">
        <f t="shared" si="453"/>
        <v>11400536.980000002</v>
      </c>
      <c r="AJ535" s="325">
        <f t="shared" si="453"/>
        <v>0</v>
      </c>
      <c r="AK535" s="325">
        <f t="shared" si="453"/>
        <v>0</v>
      </c>
      <c r="AL535" s="326">
        <f t="shared" si="400"/>
        <v>0</v>
      </c>
      <c r="AM535" s="312">
        <f t="shared" si="401"/>
        <v>0</v>
      </c>
      <c r="AN535" s="325">
        <f t="shared" si="407"/>
        <v>0</v>
      </c>
      <c r="AO535" s="325">
        <f t="shared" si="408"/>
        <v>0</v>
      </c>
      <c r="AP535" s="325">
        <f t="shared" si="402"/>
        <v>0</v>
      </c>
      <c r="AQ535" s="174">
        <f t="shared" ref="AQ535" si="457">SUM(AN535:AP535)</f>
        <v>0</v>
      </c>
      <c r="AR535" s="312">
        <f t="shared" si="403"/>
        <v>0</v>
      </c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N535" s="282"/>
    </row>
    <row r="536" spans="1:66" s="81" customFormat="1" ht="12" customHeight="1">
      <c r="A536" s="190">
        <v>18210381</v>
      </c>
      <c r="B536" s="199" t="str">
        <f t="shared" si="431"/>
        <v>18210381</v>
      </c>
      <c r="C536" s="179" t="s">
        <v>1838</v>
      </c>
      <c r="D536" s="180" t="s">
        <v>1724</v>
      </c>
      <c r="E536" s="180"/>
      <c r="F536" s="186">
        <v>44197</v>
      </c>
      <c r="G536" s="180"/>
      <c r="H536" s="182">
        <v>40926048.729999997</v>
      </c>
      <c r="I536" s="182">
        <v>41032451.310000002</v>
      </c>
      <c r="J536" s="182">
        <v>41141177.740000002</v>
      </c>
      <c r="K536" s="182">
        <v>41052030.490000002</v>
      </c>
      <c r="L536" s="182">
        <v>41035127.289999999</v>
      </c>
      <c r="M536" s="182">
        <v>41040018.700000003</v>
      </c>
      <c r="N536" s="182">
        <v>41076715.390000001</v>
      </c>
      <c r="O536" s="182">
        <v>41076805.390000001</v>
      </c>
      <c r="P536" s="182">
        <v>41076805.390000001</v>
      </c>
      <c r="Q536" s="182">
        <v>41076805.390000001</v>
      </c>
      <c r="R536" s="182">
        <v>41076805.390000001</v>
      </c>
      <c r="S536" s="182">
        <v>41076805.390000001</v>
      </c>
      <c r="T536" s="182">
        <v>41076805.390000001</v>
      </c>
      <c r="U536" s="182"/>
      <c r="V536" s="182">
        <f t="shared" ref="V536" si="458">(H536+T536+SUM(I536:S536)*2)/24</f>
        <v>41063581.244166665</v>
      </c>
      <c r="W536" s="206"/>
      <c r="X536" s="219"/>
      <c r="Y536" s="82">
        <f t="shared" si="454"/>
        <v>41076805.390000001</v>
      </c>
      <c r="Z536" s="325">
        <f t="shared" si="454"/>
        <v>0</v>
      </c>
      <c r="AA536" s="325">
        <f t="shared" si="454"/>
        <v>0</v>
      </c>
      <c r="AB536" s="326">
        <f t="shared" ref="AB536" si="459">T536-SUM(Y536:AA536)</f>
        <v>0</v>
      </c>
      <c r="AC536" s="350">
        <f t="shared" ref="AC536" si="460">T536-SUM(Y536:AA536)-AB536</f>
        <v>0</v>
      </c>
      <c r="AD536" s="325">
        <f t="shared" si="430"/>
        <v>0</v>
      </c>
      <c r="AE536" s="329">
        <f t="shared" si="405"/>
        <v>0</v>
      </c>
      <c r="AF536" s="326">
        <f t="shared" si="406"/>
        <v>0</v>
      </c>
      <c r="AG536" s="174">
        <f t="shared" ref="AG536" si="461">SUM(AD536:AF536)</f>
        <v>0</v>
      </c>
      <c r="AH536" s="312">
        <f t="shared" ref="AH536" si="462">AG536-AB536</f>
        <v>0</v>
      </c>
      <c r="AI536" s="324">
        <f t="shared" si="453"/>
        <v>41063581.244166665</v>
      </c>
      <c r="AJ536" s="325">
        <f t="shared" si="453"/>
        <v>0</v>
      </c>
      <c r="AK536" s="325">
        <f t="shared" si="453"/>
        <v>0</v>
      </c>
      <c r="AL536" s="326">
        <f t="shared" ref="AL536" si="463">V536-SUM(AI536:AK536)</f>
        <v>0</v>
      </c>
      <c r="AM536" s="312">
        <f t="shared" ref="AM536" si="464">V536-SUM(AI536:AK536)-AL536</f>
        <v>0</v>
      </c>
      <c r="AN536" s="325">
        <f t="shared" si="407"/>
        <v>0</v>
      </c>
      <c r="AO536" s="325">
        <f t="shared" si="408"/>
        <v>0</v>
      </c>
      <c r="AP536" s="325">
        <f t="shared" si="402"/>
        <v>0</v>
      </c>
      <c r="AQ536" s="174">
        <f t="shared" ref="AQ536" si="465">SUM(AN536:AP536)</f>
        <v>0</v>
      </c>
      <c r="AR536" s="312">
        <f t="shared" ref="AR536" si="466">AQ536-AL536</f>
        <v>0</v>
      </c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N536" s="282"/>
    </row>
    <row r="537" spans="1:66" s="81" customFormat="1" ht="12" customHeight="1">
      <c r="A537" s="190">
        <v>18210391</v>
      </c>
      <c r="B537" s="199" t="str">
        <f t="shared" si="431"/>
        <v>18210391</v>
      </c>
      <c r="C537" s="179" t="s">
        <v>1993</v>
      </c>
      <c r="D537" s="180" t="s">
        <v>1724</v>
      </c>
      <c r="E537" s="180"/>
      <c r="F537" s="186">
        <v>44866</v>
      </c>
      <c r="G537" s="180"/>
      <c r="H537" s="182"/>
      <c r="I537" s="182"/>
      <c r="J537" s="182"/>
      <c r="K537" s="182"/>
      <c r="L537" s="182"/>
      <c r="M537" s="182"/>
      <c r="N537" s="182"/>
      <c r="O537" s="182"/>
      <c r="P537" s="182"/>
      <c r="Q537" s="182"/>
      <c r="R537" s="182"/>
      <c r="S537" s="182">
        <v>8891610.6600000001</v>
      </c>
      <c r="T537" s="182">
        <v>21430715.75</v>
      </c>
      <c r="U537" s="182"/>
      <c r="V537" s="182">
        <f t="shared" ref="V537" si="467">(H537+T537+SUM(I537:S537)*2)/24</f>
        <v>1633914.0445833334</v>
      </c>
      <c r="W537" s="206"/>
      <c r="X537" s="219"/>
      <c r="Y537" s="82">
        <f t="shared" si="454"/>
        <v>21430715.75</v>
      </c>
      <c r="Z537" s="325">
        <f t="shared" si="454"/>
        <v>0</v>
      </c>
      <c r="AA537" s="325">
        <f t="shared" si="454"/>
        <v>0</v>
      </c>
      <c r="AB537" s="326">
        <f t="shared" ref="AB537" si="468">T537-SUM(Y537:AA537)</f>
        <v>0</v>
      </c>
      <c r="AC537" s="350">
        <f t="shared" ref="AC537" si="469">T537-SUM(Y537:AA537)-AB537</f>
        <v>0</v>
      </c>
      <c r="AD537" s="325">
        <f t="shared" si="430"/>
        <v>0</v>
      </c>
      <c r="AE537" s="329">
        <f t="shared" si="405"/>
        <v>0</v>
      </c>
      <c r="AF537" s="326">
        <f t="shared" si="406"/>
        <v>0</v>
      </c>
      <c r="AG537" s="174">
        <f t="shared" ref="AG537" si="470">SUM(AD537:AF537)</f>
        <v>0</v>
      </c>
      <c r="AH537" s="312">
        <f t="shared" ref="AH537" si="471">AG537-AB537</f>
        <v>0</v>
      </c>
      <c r="AI537" s="324">
        <f t="shared" si="453"/>
        <v>1633914.0445833334</v>
      </c>
      <c r="AJ537" s="325">
        <f t="shared" si="453"/>
        <v>0</v>
      </c>
      <c r="AK537" s="325">
        <f t="shared" si="453"/>
        <v>0</v>
      </c>
      <c r="AL537" s="326">
        <f t="shared" ref="AL537" si="472">V537-SUM(AI537:AK537)</f>
        <v>0</v>
      </c>
      <c r="AM537" s="312">
        <f t="shared" ref="AM537" si="473">V537-SUM(AI537:AK537)-AL537</f>
        <v>0</v>
      </c>
      <c r="AN537" s="325">
        <f t="shared" si="407"/>
        <v>0</v>
      </c>
      <c r="AO537" s="325">
        <f t="shared" si="408"/>
        <v>0</v>
      </c>
      <c r="AP537" s="325">
        <f t="shared" si="402"/>
        <v>0</v>
      </c>
      <c r="AQ537" s="174">
        <f t="shared" ref="AQ537" si="474">SUM(AN537:AP537)</f>
        <v>0</v>
      </c>
      <c r="AR537" s="312">
        <f t="shared" ref="AR537" si="475">AQ537-AL537</f>
        <v>0</v>
      </c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N537" s="282"/>
    </row>
    <row r="538" spans="1:66" s="11" customFormat="1" ht="12" customHeight="1">
      <c r="A538" s="114">
        <v>18220011</v>
      </c>
      <c r="B538" s="74" t="str">
        <f t="shared" si="431"/>
        <v>18220011</v>
      </c>
      <c r="C538" s="62" t="s">
        <v>146</v>
      </c>
      <c r="D538" s="78" t="s">
        <v>1137</v>
      </c>
      <c r="E538" s="78"/>
      <c r="F538" s="62"/>
      <c r="G538" s="78"/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63"/>
      <c r="V538" s="63">
        <f t="shared" si="394"/>
        <v>0</v>
      </c>
      <c r="W538" s="69" t="s">
        <v>238</v>
      </c>
      <c r="X538" s="68"/>
      <c r="Y538" s="82">
        <f t="shared" si="454"/>
        <v>0</v>
      </c>
      <c r="Z538" s="325">
        <f t="shared" si="454"/>
        <v>0</v>
      </c>
      <c r="AA538" s="325">
        <f t="shared" si="454"/>
        <v>0</v>
      </c>
      <c r="AB538" s="326">
        <f t="shared" si="396"/>
        <v>0</v>
      </c>
      <c r="AC538" s="312">
        <f t="shared" si="397"/>
        <v>0</v>
      </c>
      <c r="AD538" s="325">
        <f t="shared" si="430"/>
        <v>0</v>
      </c>
      <c r="AE538" s="329">
        <f t="shared" si="405"/>
        <v>0</v>
      </c>
      <c r="AF538" s="326">
        <f t="shared" si="406"/>
        <v>0</v>
      </c>
      <c r="AG538" s="174">
        <f t="shared" si="398"/>
        <v>0</v>
      </c>
      <c r="AH538" s="312">
        <f t="shared" si="399"/>
        <v>0</v>
      </c>
      <c r="AI538" s="324">
        <f t="shared" si="453"/>
        <v>0</v>
      </c>
      <c r="AJ538" s="325">
        <f t="shared" si="453"/>
        <v>0</v>
      </c>
      <c r="AK538" s="325">
        <f t="shared" si="453"/>
        <v>0</v>
      </c>
      <c r="AL538" s="326">
        <f t="shared" si="400"/>
        <v>0</v>
      </c>
      <c r="AM538" s="312">
        <f t="shared" si="401"/>
        <v>0</v>
      </c>
      <c r="AN538" s="325">
        <f t="shared" si="407"/>
        <v>0</v>
      </c>
      <c r="AO538" s="325">
        <f t="shared" si="408"/>
        <v>0</v>
      </c>
      <c r="AP538" s="325">
        <f t="shared" si="402"/>
        <v>0</v>
      </c>
      <c r="AQ538" s="174">
        <f t="shared" si="443"/>
        <v>0</v>
      </c>
      <c r="AR538" s="312">
        <f t="shared" si="403"/>
        <v>0</v>
      </c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N538" s="62"/>
    </row>
    <row r="539" spans="1:66" s="11" customFormat="1" ht="12" customHeight="1">
      <c r="A539" s="114">
        <v>18220021</v>
      </c>
      <c r="B539" s="74" t="str">
        <f t="shared" si="431"/>
        <v>18220021</v>
      </c>
      <c r="C539" s="62" t="s">
        <v>373</v>
      </c>
      <c r="D539" s="78" t="s">
        <v>1137</v>
      </c>
      <c r="E539" s="78"/>
      <c r="F539" s="62"/>
      <c r="G539" s="78"/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63"/>
      <c r="V539" s="63">
        <f t="shared" si="394"/>
        <v>0</v>
      </c>
      <c r="W539" s="69" t="s">
        <v>238</v>
      </c>
      <c r="X539" s="68"/>
      <c r="Y539" s="82">
        <f t="shared" si="454"/>
        <v>0</v>
      </c>
      <c r="Z539" s="325">
        <f t="shared" si="454"/>
        <v>0</v>
      </c>
      <c r="AA539" s="325">
        <f t="shared" si="454"/>
        <v>0</v>
      </c>
      <c r="AB539" s="326">
        <f t="shared" si="396"/>
        <v>0</v>
      </c>
      <c r="AC539" s="312">
        <f t="shared" si="397"/>
        <v>0</v>
      </c>
      <c r="AD539" s="325">
        <f t="shared" si="430"/>
        <v>0</v>
      </c>
      <c r="AE539" s="329">
        <f t="shared" si="405"/>
        <v>0</v>
      </c>
      <c r="AF539" s="326">
        <f t="shared" si="406"/>
        <v>0</v>
      </c>
      <c r="AG539" s="174">
        <f t="shared" si="398"/>
        <v>0</v>
      </c>
      <c r="AH539" s="312">
        <f t="shared" si="399"/>
        <v>0</v>
      </c>
      <c r="AI539" s="324">
        <f t="shared" si="453"/>
        <v>0</v>
      </c>
      <c r="AJ539" s="325">
        <f t="shared" si="453"/>
        <v>0</v>
      </c>
      <c r="AK539" s="325">
        <f t="shared" si="453"/>
        <v>0</v>
      </c>
      <c r="AL539" s="326">
        <f t="shared" si="400"/>
        <v>0</v>
      </c>
      <c r="AM539" s="312">
        <f t="shared" si="401"/>
        <v>0</v>
      </c>
      <c r="AN539" s="325">
        <f t="shared" si="407"/>
        <v>0</v>
      </c>
      <c r="AO539" s="325">
        <f t="shared" si="408"/>
        <v>0</v>
      </c>
      <c r="AP539" s="325">
        <f t="shared" si="402"/>
        <v>0</v>
      </c>
      <c r="AQ539" s="174">
        <f t="shared" si="443"/>
        <v>0</v>
      </c>
      <c r="AR539" s="312">
        <f t="shared" si="403"/>
        <v>0</v>
      </c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N539" s="62"/>
    </row>
    <row r="540" spans="1:66" s="11" customFormat="1" ht="12" customHeight="1">
      <c r="A540" s="114">
        <v>18220031</v>
      </c>
      <c r="B540" s="74" t="str">
        <f t="shared" si="431"/>
        <v>18220031</v>
      </c>
      <c r="C540" s="62" t="s">
        <v>1116</v>
      </c>
      <c r="D540" s="78" t="s">
        <v>1137</v>
      </c>
      <c r="E540" s="78"/>
      <c r="F540" s="62"/>
      <c r="G540" s="78"/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63"/>
      <c r="V540" s="63">
        <f t="shared" si="394"/>
        <v>0</v>
      </c>
      <c r="W540" s="69" t="s">
        <v>238</v>
      </c>
      <c r="X540" s="68"/>
      <c r="Y540" s="82">
        <f t="shared" si="454"/>
        <v>0</v>
      </c>
      <c r="Z540" s="325">
        <f t="shared" si="454"/>
        <v>0</v>
      </c>
      <c r="AA540" s="325">
        <f t="shared" si="454"/>
        <v>0</v>
      </c>
      <c r="AB540" s="326">
        <f t="shared" si="396"/>
        <v>0</v>
      </c>
      <c r="AC540" s="312">
        <f t="shared" si="397"/>
        <v>0</v>
      </c>
      <c r="AD540" s="325">
        <f t="shared" si="430"/>
        <v>0</v>
      </c>
      <c r="AE540" s="329">
        <f t="shared" si="405"/>
        <v>0</v>
      </c>
      <c r="AF540" s="326">
        <f t="shared" si="406"/>
        <v>0</v>
      </c>
      <c r="AG540" s="174">
        <f t="shared" si="398"/>
        <v>0</v>
      </c>
      <c r="AH540" s="312">
        <f t="shared" si="399"/>
        <v>0</v>
      </c>
      <c r="AI540" s="324">
        <f t="shared" si="453"/>
        <v>0</v>
      </c>
      <c r="AJ540" s="325">
        <f t="shared" si="453"/>
        <v>0</v>
      </c>
      <c r="AK540" s="325">
        <f t="shared" si="453"/>
        <v>0</v>
      </c>
      <c r="AL540" s="326">
        <f t="shared" si="400"/>
        <v>0</v>
      </c>
      <c r="AM540" s="312">
        <f t="shared" si="401"/>
        <v>0</v>
      </c>
      <c r="AN540" s="325">
        <f t="shared" si="407"/>
        <v>0</v>
      </c>
      <c r="AO540" s="325">
        <f t="shared" si="408"/>
        <v>0</v>
      </c>
      <c r="AP540" s="325">
        <f t="shared" si="402"/>
        <v>0</v>
      </c>
      <c r="AQ540" s="174">
        <f t="shared" si="443"/>
        <v>0</v>
      </c>
      <c r="AR540" s="312">
        <f t="shared" si="403"/>
        <v>0</v>
      </c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N540" s="62"/>
    </row>
    <row r="541" spans="1:66" s="11" customFormat="1" ht="12" customHeight="1">
      <c r="A541" s="114">
        <v>18220041</v>
      </c>
      <c r="B541" s="74" t="str">
        <f t="shared" si="431"/>
        <v>18220041</v>
      </c>
      <c r="C541" s="62" t="s">
        <v>1117</v>
      </c>
      <c r="D541" s="78" t="s">
        <v>1137</v>
      </c>
      <c r="E541" s="78"/>
      <c r="F541" s="62"/>
      <c r="G541" s="78"/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63"/>
      <c r="V541" s="63">
        <f t="shared" si="394"/>
        <v>0</v>
      </c>
      <c r="W541" s="69" t="s">
        <v>238</v>
      </c>
      <c r="X541" s="68"/>
      <c r="Y541" s="82">
        <f t="shared" si="454"/>
        <v>0</v>
      </c>
      <c r="Z541" s="325">
        <f t="shared" si="454"/>
        <v>0</v>
      </c>
      <c r="AA541" s="325">
        <f t="shared" si="454"/>
        <v>0</v>
      </c>
      <c r="AB541" s="326">
        <f t="shared" si="396"/>
        <v>0</v>
      </c>
      <c r="AC541" s="312">
        <f t="shared" si="397"/>
        <v>0</v>
      </c>
      <c r="AD541" s="325">
        <f t="shared" si="430"/>
        <v>0</v>
      </c>
      <c r="AE541" s="329">
        <f t="shared" si="405"/>
        <v>0</v>
      </c>
      <c r="AF541" s="326">
        <f t="shared" si="406"/>
        <v>0</v>
      </c>
      <c r="AG541" s="174">
        <f t="shared" si="398"/>
        <v>0</v>
      </c>
      <c r="AH541" s="312">
        <f t="shared" si="399"/>
        <v>0</v>
      </c>
      <c r="AI541" s="324">
        <f t="shared" si="453"/>
        <v>0</v>
      </c>
      <c r="AJ541" s="325">
        <f t="shared" si="453"/>
        <v>0</v>
      </c>
      <c r="AK541" s="325">
        <f t="shared" si="453"/>
        <v>0</v>
      </c>
      <c r="AL541" s="326">
        <f t="shared" si="400"/>
        <v>0</v>
      </c>
      <c r="AM541" s="312">
        <f t="shared" si="401"/>
        <v>0</v>
      </c>
      <c r="AN541" s="325">
        <f t="shared" si="407"/>
        <v>0</v>
      </c>
      <c r="AO541" s="325">
        <f t="shared" si="408"/>
        <v>0</v>
      </c>
      <c r="AP541" s="325">
        <f t="shared" si="402"/>
        <v>0</v>
      </c>
      <c r="AQ541" s="174">
        <f t="shared" si="443"/>
        <v>0</v>
      </c>
      <c r="AR541" s="312">
        <f t="shared" si="403"/>
        <v>0</v>
      </c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N541" s="62"/>
    </row>
    <row r="542" spans="1:66" s="11" customFormat="1" ht="12" customHeight="1">
      <c r="A542" s="114">
        <v>18220061</v>
      </c>
      <c r="B542" s="74" t="str">
        <f t="shared" si="431"/>
        <v>18220061</v>
      </c>
      <c r="C542" s="62" t="s">
        <v>319</v>
      </c>
      <c r="D542" s="78" t="s">
        <v>1137</v>
      </c>
      <c r="E542" s="78"/>
      <c r="F542" s="62"/>
      <c r="G542" s="78"/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63"/>
      <c r="V542" s="63">
        <f t="shared" si="394"/>
        <v>0</v>
      </c>
      <c r="W542" s="69" t="s">
        <v>390</v>
      </c>
      <c r="X542" s="68"/>
      <c r="Y542" s="82">
        <f t="shared" si="454"/>
        <v>0</v>
      </c>
      <c r="Z542" s="325">
        <f t="shared" si="454"/>
        <v>0</v>
      </c>
      <c r="AA542" s="325">
        <f t="shared" si="454"/>
        <v>0</v>
      </c>
      <c r="AB542" s="326">
        <f t="shared" si="396"/>
        <v>0</v>
      </c>
      <c r="AC542" s="312">
        <f t="shared" si="397"/>
        <v>0</v>
      </c>
      <c r="AD542" s="325">
        <f t="shared" si="430"/>
        <v>0</v>
      </c>
      <c r="AE542" s="329">
        <f t="shared" si="405"/>
        <v>0</v>
      </c>
      <c r="AF542" s="326">
        <f t="shared" si="406"/>
        <v>0</v>
      </c>
      <c r="AG542" s="174">
        <f t="shared" si="398"/>
        <v>0</v>
      </c>
      <c r="AH542" s="312">
        <f t="shared" si="399"/>
        <v>0</v>
      </c>
      <c r="AI542" s="324">
        <f t="shared" si="453"/>
        <v>0</v>
      </c>
      <c r="AJ542" s="325">
        <f t="shared" si="453"/>
        <v>0</v>
      </c>
      <c r="AK542" s="325">
        <f t="shared" si="453"/>
        <v>0</v>
      </c>
      <c r="AL542" s="326">
        <f t="shared" si="400"/>
        <v>0</v>
      </c>
      <c r="AM542" s="312">
        <f t="shared" si="401"/>
        <v>0</v>
      </c>
      <c r="AN542" s="325">
        <f t="shared" si="407"/>
        <v>0</v>
      </c>
      <c r="AO542" s="325">
        <f t="shared" si="408"/>
        <v>0</v>
      </c>
      <c r="AP542" s="325">
        <f t="shared" si="402"/>
        <v>0</v>
      </c>
      <c r="AQ542" s="174">
        <f t="shared" si="443"/>
        <v>0</v>
      </c>
      <c r="AR542" s="312">
        <f t="shared" si="403"/>
        <v>0</v>
      </c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N542" s="62"/>
    </row>
    <row r="543" spans="1:66" s="11" customFormat="1" ht="12" customHeight="1">
      <c r="A543" s="114">
        <v>18220091</v>
      </c>
      <c r="B543" s="74" t="str">
        <f t="shared" si="431"/>
        <v>18220091</v>
      </c>
      <c r="C543" s="62" t="s">
        <v>769</v>
      </c>
      <c r="D543" s="78" t="s">
        <v>1137</v>
      </c>
      <c r="E543" s="78"/>
      <c r="F543" s="62"/>
      <c r="G543" s="78"/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63"/>
      <c r="V543" s="63">
        <f t="shared" si="394"/>
        <v>0</v>
      </c>
      <c r="W543" s="69" t="s">
        <v>771</v>
      </c>
      <c r="X543" s="68"/>
      <c r="Y543" s="82">
        <f t="shared" si="454"/>
        <v>0</v>
      </c>
      <c r="Z543" s="325">
        <f t="shared" si="454"/>
        <v>0</v>
      </c>
      <c r="AA543" s="325">
        <f t="shared" si="454"/>
        <v>0</v>
      </c>
      <c r="AB543" s="326">
        <f t="shared" si="396"/>
        <v>0</v>
      </c>
      <c r="AC543" s="312">
        <f t="shared" si="397"/>
        <v>0</v>
      </c>
      <c r="AD543" s="325">
        <f t="shared" si="430"/>
        <v>0</v>
      </c>
      <c r="AE543" s="329">
        <f t="shared" si="405"/>
        <v>0</v>
      </c>
      <c r="AF543" s="326">
        <f t="shared" si="406"/>
        <v>0</v>
      </c>
      <c r="AG543" s="174">
        <f t="shared" si="398"/>
        <v>0</v>
      </c>
      <c r="AH543" s="312">
        <f t="shared" si="399"/>
        <v>0</v>
      </c>
      <c r="AI543" s="324">
        <f t="shared" si="453"/>
        <v>0</v>
      </c>
      <c r="AJ543" s="325">
        <f t="shared" si="453"/>
        <v>0</v>
      </c>
      <c r="AK543" s="325">
        <f t="shared" si="453"/>
        <v>0</v>
      </c>
      <c r="AL543" s="326">
        <f t="shared" si="400"/>
        <v>0</v>
      </c>
      <c r="AM543" s="312">
        <f t="shared" si="401"/>
        <v>0</v>
      </c>
      <c r="AN543" s="325">
        <f t="shared" si="407"/>
        <v>0</v>
      </c>
      <c r="AO543" s="325">
        <f t="shared" si="408"/>
        <v>0</v>
      </c>
      <c r="AP543" s="325">
        <f t="shared" si="402"/>
        <v>0</v>
      </c>
      <c r="AQ543" s="174">
        <f t="shared" si="443"/>
        <v>0</v>
      </c>
      <c r="AR543" s="312">
        <f t="shared" si="403"/>
        <v>0</v>
      </c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N543" s="62"/>
    </row>
    <row r="544" spans="1:66" s="11" customFormat="1" ht="12" customHeight="1">
      <c r="A544" s="114">
        <v>18220101</v>
      </c>
      <c r="B544" s="74" t="str">
        <f t="shared" si="431"/>
        <v>18220101</v>
      </c>
      <c r="C544" s="62" t="s">
        <v>1065</v>
      </c>
      <c r="D544" s="78" t="s">
        <v>1137</v>
      </c>
      <c r="E544" s="78"/>
      <c r="F544" s="62"/>
      <c r="G544" s="78"/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63"/>
      <c r="V544" s="63">
        <f t="shared" si="394"/>
        <v>0</v>
      </c>
      <c r="W544" s="69" t="s">
        <v>862</v>
      </c>
      <c r="X544" s="68"/>
      <c r="Y544" s="82">
        <f t="shared" si="454"/>
        <v>0</v>
      </c>
      <c r="Z544" s="325">
        <f t="shared" si="454"/>
        <v>0</v>
      </c>
      <c r="AA544" s="325">
        <f t="shared" si="454"/>
        <v>0</v>
      </c>
      <c r="AB544" s="326">
        <f t="shared" si="396"/>
        <v>0</v>
      </c>
      <c r="AC544" s="312">
        <f t="shared" si="397"/>
        <v>0</v>
      </c>
      <c r="AD544" s="325">
        <f t="shared" si="430"/>
        <v>0</v>
      </c>
      <c r="AE544" s="329">
        <f t="shared" si="405"/>
        <v>0</v>
      </c>
      <c r="AF544" s="326">
        <f t="shared" si="406"/>
        <v>0</v>
      </c>
      <c r="AG544" s="174">
        <f t="shared" si="398"/>
        <v>0</v>
      </c>
      <c r="AH544" s="312">
        <f t="shared" si="399"/>
        <v>0</v>
      </c>
      <c r="AI544" s="324">
        <f t="shared" si="453"/>
        <v>0</v>
      </c>
      <c r="AJ544" s="325">
        <f t="shared" si="453"/>
        <v>0</v>
      </c>
      <c r="AK544" s="325">
        <f t="shared" si="453"/>
        <v>0</v>
      </c>
      <c r="AL544" s="326">
        <f t="shared" si="400"/>
        <v>0</v>
      </c>
      <c r="AM544" s="312">
        <f t="shared" si="401"/>
        <v>0</v>
      </c>
      <c r="AN544" s="325">
        <f t="shared" si="407"/>
        <v>0</v>
      </c>
      <c r="AO544" s="325">
        <f t="shared" si="408"/>
        <v>0</v>
      </c>
      <c r="AP544" s="325">
        <f t="shared" si="402"/>
        <v>0</v>
      </c>
      <c r="AQ544" s="174">
        <f t="shared" si="443"/>
        <v>0</v>
      </c>
      <c r="AR544" s="312">
        <f t="shared" si="403"/>
        <v>0</v>
      </c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N544" s="62"/>
    </row>
    <row r="545" spans="1:66" s="11" customFormat="1" ht="12" customHeight="1">
      <c r="A545" s="120">
        <v>18220111</v>
      </c>
      <c r="B545" s="74" t="str">
        <f t="shared" si="431"/>
        <v>18220111</v>
      </c>
      <c r="C545" s="297" t="s">
        <v>1655</v>
      </c>
      <c r="D545" s="78" t="s">
        <v>1137</v>
      </c>
      <c r="E545" s="78"/>
      <c r="F545" s="140">
        <v>43800</v>
      </c>
      <c r="G545" s="78"/>
      <c r="H545" s="63">
        <v>110972218.59999999</v>
      </c>
      <c r="I545" s="63">
        <v>110972218.59999999</v>
      </c>
      <c r="J545" s="63">
        <v>110972218.59999999</v>
      </c>
      <c r="K545" s="63">
        <v>110972218.59999999</v>
      </c>
      <c r="L545" s="63">
        <v>110972218.59999999</v>
      </c>
      <c r="M545" s="63">
        <v>110972218.59999999</v>
      </c>
      <c r="N545" s="63">
        <v>110972218.59999999</v>
      </c>
      <c r="O545" s="63">
        <v>110972218.59999999</v>
      </c>
      <c r="P545" s="63">
        <v>110972218.59999999</v>
      </c>
      <c r="Q545" s="63">
        <v>110972218.59999999</v>
      </c>
      <c r="R545" s="63">
        <v>110972218.59999999</v>
      </c>
      <c r="S545" s="63">
        <v>110972218.59999999</v>
      </c>
      <c r="T545" s="63">
        <v>110972218.59999999</v>
      </c>
      <c r="U545" s="63"/>
      <c r="V545" s="63">
        <f t="shared" si="394"/>
        <v>110972218.59999998</v>
      </c>
      <c r="W545" s="69" t="s">
        <v>1663</v>
      </c>
      <c r="X545" s="338"/>
      <c r="Y545" s="82">
        <f t="shared" si="454"/>
        <v>0</v>
      </c>
      <c r="Z545" s="325">
        <f t="shared" si="454"/>
        <v>0</v>
      </c>
      <c r="AA545" s="325">
        <f t="shared" si="454"/>
        <v>0</v>
      </c>
      <c r="AB545" s="326">
        <f t="shared" si="396"/>
        <v>110972218.59999999</v>
      </c>
      <c r="AC545" s="312">
        <f t="shared" si="397"/>
        <v>0</v>
      </c>
      <c r="AD545" s="325">
        <f t="shared" si="430"/>
        <v>110972218.59999999</v>
      </c>
      <c r="AE545" s="329">
        <f t="shared" si="405"/>
        <v>0</v>
      </c>
      <c r="AF545" s="326">
        <f t="shared" si="406"/>
        <v>0</v>
      </c>
      <c r="AG545" s="174">
        <f t="shared" si="398"/>
        <v>110972218.59999999</v>
      </c>
      <c r="AH545" s="312">
        <f t="shared" si="399"/>
        <v>0</v>
      </c>
      <c r="AI545" s="324">
        <f t="shared" si="453"/>
        <v>0</v>
      </c>
      <c r="AJ545" s="325">
        <f t="shared" si="453"/>
        <v>0</v>
      </c>
      <c r="AK545" s="325">
        <f t="shared" si="453"/>
        <v>0</v>
      </c>
      <c r="AL545" s="326">
        <f t="shared" si="400"/>
        <v>110972218.59999998</v>
      </c>
      <c r="AM545" s="312">
        <f t="shared" si="401"/>
        <v>0</v>
      </c>
      <c r="AN545" s="325">
        <f t="shared" si="407"/>
        <v>110972218.59999998</v>
      </c>
      <c r="AO545" s="325">
        <f t="shared" si="408"/>
        <v>0</v>
      </c>
      <c r="AP545" s="325">
        <f t="shared" si="402"/>
        <v>0</v>
      </c>
      <c r="AQ545" s="174">
        <f t="shared" ref="AQ545" si="476">SUM(AN545:AP545)</f>
        <v>110972218.59999998</v>
      </c>
      <c r="AR545" s="312">
        <f t="shared" si="403"/>
        <v>0</v>
      </c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 s="4"/>
      <c r="BH545" s="4"/>
      <c r="BI545" s="4"/>
      <c r="BJ545" s="4"/>
      <c r="BK545" s="4"/>
      <c r="BL545" s="4"/>
      <c r="BN545" s="62"/>
    </row>
    <row r="546" spans="1:66" s="11" customFormat="1" ht="12" customHeight="1">
      <c r="A546" s="120">
        <v>18220121</v>
      </c>
      <c r="B546" s="74" t="str">
        <f t="shared" si="431"/>
        <v>18220121</v>
      </c>
      <c r="C546" s="297" t="s">
        <v>1656</v>
      </c>
      <c r="D546" s="78" t="s">
        <v>184</v>
      </c>
      <c r="E546" s="78"/>
      <c r="F546" s="140">
        <v>43800</v>
      </c>
      <c r="G546" s="78"/>
      <c r="H546" s="63">
        <v>-110972218.59999999</v>
      </c>
      <c r="I546" s="63">
        <v>-110972218.59999999</v>
      </c>
      <c r="J546" s="63">
        <v>-110972218.59999999</v>
      </c>
      <c r="K546" s="63">
        <v>-110972218.59999999</v>
      </c>
      <c r="L546" s="63">
        <v>-110972218.59999999</v>
      </c>
      <c r="M546" s="63">
        <v>-110972218.59999999</v>
      </c>
      <c r="N546" s="63">
        <v>-110972218.59999999</v>
      </c>
      <c r="O546" s="63">
        <v>-110972218.59999999</v>
      </c>
      <c r="P546" s="63">
        <v>-110972218.59999999</v>
      </c>
      <c r="Q546" s="63">
        <v>-110972218.59999999</v>
      </c>
      <c r="R546" s="63">
        <v>-110972218.59999999</v>
      </c>
      <c r="S546" s="63">
        <v>-110972218.59999999</v>
      </c>
      <c r="T546" s="63">
        <v>-110972218.59999999</v>
      </c>
      <c r="U546" s="63"/>
      <c r="V546" s="63">
        <f t="shared" si="394"/>
        <v>-110972218.59999998</v>
      </c>
      <c r="W546" s="69"/>
      <c r="X546" s="338"/>
      <c r="Y546" s="82">
        <f t="shared" si="454"/>
        <v>0</v>
      </c>
      <c r="Z546" s="325">
        <f t="shared" si="454"/>
        <v>0</v>
      </c>
      <c r="AA546" s="325">
        <f t="shared" si="454"/>
        <v>0</v>
      </c>
      <c r="AB546" s="326">
        <f t="shared" si="396"/>
        <v>-110972218.59999999</v>
      </c>
      <c r="AC546" s="312">
        <f t="shared" si="397"/>
        <v>0</v>
      </c>
      <c r="AD546" s="325">
        <f t="shared" si="430"/>
        <v>0</v>
      </c>
      <c r="AE546" s="329">
        <f t="shared" si="405"/>
        <v>0</v>
      </c>
      <c r="AF546" s="326">
        <f t="shared" si="406"/>
        <v>-110972218.59999999</v>
      </c>
      <c r="AG546" s="174">
        <f t="shared" si="398"/>
        <v>-110972218.59999999</v>
      </c>
      <c r="AH546" s="312">
        <f t="shared" si="399"/>
        <v>0</v>
      </c>
      <c r="AI546" s="324">
        <f t="shared" ref="AI546:AK567" si="477">IF($D546=AI$5,$V546,0)</f>
        <v>0</v>
      </c>
      <c r="AJ546" s="325">
        <f t="shared" si="477"/>
        <v>0</v>
      </c>
      <c r="AK546" s="325">
        <f t="shared" si="477"/>
        <v>0</v>
      </c>
      <c r="AL546" s="326">
        <f t="shared" si="400"/>
        <v>-110972218.59999998</v>
      </c>
      <c r="AM546" s="312">
        <f t="shared" si="401"/>
        <v>0</v>
      </c>
      <c r="AN546" s="325">
        <f t="shared" si="407"/>
        <v>0</v>
      </c>
      <c r="AO546" s="325">
        <f t="shared" si="408"/>
        <v>0</v>
      </c>
      <c r="AP546" s="325">
        <f t="shared" si="402"/>
        <v>-110972218.59999998</v>
      </c>
      <c r="AQ546" s="174">
        <f t="shared" ref="AQ546" si="478">SUM(AN546:AP546)</f>
        <v>-110972218.59999998</v>
      </c>
      <c r="AR546" s="312">
        <f t="shared" si="403"/>
        <v>0</v>
      </c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 s="4"/>
      <c r="BH546" s="4"/>
      <c r="BI546" s="4"/>
      <c r="BJ546" s="4"/>
      <c r="BK546" s="4"/>
      <c r="BL546" s="4"/>
      <c r="BN546" s="62"/>
    </row>
    <row r="547" spans="1:66" s="11" customFormat="1" ht="12" customHeight="1">
      <c r="A547" s="114">
        <v>18230002</v>
      </c>
      <c r="B547" s="74" t="str">
        <f t="shared" si="431"/>
        <v>18230002</v>
      </c>
      <c r="C547" s="62" t="s">
        <v>962</v>
      </c>
      <c r="D547" s="78" t="s">
        <v>184</v>
      </c>
      <c r="E547" s="78"/>
      <c r="F547" s="62"/>
      <c r="G547" s="78"/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63"/>
      <c r="V547" s="63">
        <f t="shared" si="394"/>
        <v>0</v>
      </c>
      <c r="W547" s="69"/>
      <c r="X547" s="68"/>
      <c r="Y547" s="82">
        <f t="shared" si="454"/>
        <v>0</v>
      </c>
      <c r="Z547" s="325">
        <f t="shared" si="454"/>
        <v>0</v>
      </c>
      <c r="AA547" s="325">
        <f t="shared" si="454"/>
        <v>0</v>
      </c>
      <c r="AB547" s="326">
        <f t="shared" si="396"/>
        <v>0</v>
      </c>
      <c r="AC547" s="312">
        <f t="shared" si="397"/>
        <v>0</v>
      </c>
      <c r="AD547" s="325">
        <f t="shared" si="430"/>
        <v>0</v>
      </c>
      <c r="AE547" s="329">
        <f t="shared" si="405"/>
        <v>0</v>
      </c>
      <c r="AF547" s="326">
        <f t="shared" si="406"/>
        <v>0</v>
      </c>
      <c r="AG547" s="174">
        <f t="shared" si="398"/>
        <v>0</v>
      </c>
      <c r="AH547" s="312">
        <f t="shared" si="399"/>
        <v>0</v>
      </c>
      <c r="AI547" s="324">
        <f t="shared" si="477"/>
        <v>0</v>
      </c>
      <c r="AJ547" s="325">
        <f t="shared" si="477"/>
        <v>0</v>
      </c>
      <c r="AK547" s="325">
        <f t="shared" si="477"/>
        <v>0</v>
      </c>
      <c r="AL547" s="326">
        <f t="shared" si="400"/>
        <v>0</v>
      </c>
      <c r="AM547" s="312">
        <f t="shared" si="401"/>
        <v>0</v>
      </c>
      <c r="AN547" s="325">
        <f t="shared" si="407"/>
        <v>0</v>
      </c>
      <c r="AO547" s="325">
        <f t="shared" si="408"/>
        <v>0</v>
      </c>
      <c r="AP547" s="325">
        <f t="shared" si="402"/>
        <v>0</v>
      </c>
      <c r="AQ547" s="174">
        <f t="shared" si="443"/>
        <v>0</v>
      </c>
      <c r="AR547" s="312">
        <f t="shared" si="403"/>
        <v>0</v>
      </c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N547" s="62"/>
    </row>
    <row r="548" spans="1:66" s="11" customFormat="1" ht="12" customHeight="1">
      <c r="A548" s="114">
        <v>18230021</v>
      </c>
      <c r="B548" s="74" t="str">
        <f t="shared" si="431"/>
        <v>18230021</v>
      </c>
      <c r="C548" s="62" t="s">
        <v>191</v>
      </c>
      <c r="D548" s="78" t="s">
        <v>1724</v>
      </c>
      <c r="E548" s="78"/>
      <c r="F548" s="62"/>
      <c r="G548" s="78"/>
      <c r="H548" s="63">
        <v>82865226.989999995</v>
      </c>
      <c r="I548" s="63">
        <v>89345528.230000004</v>
      </c>
      <c r="J548" s="63">
        <v>95279295.730000004</v>
      </c>
      <c r="K548" s="63">
        <v>102062982.16</v>
      </c>
      <c r="L548" s="63">
        <v>109851024.51000001</v>
      </c>
      <c r="M548" s="63">
        <v>34998744.270000003</v>
      </c>
      <c r="N548" s="63">
        <v>45881955.890000001</v>
      </c>
      <c r="O548" s="63">
        <v>52143438.869999997</v>
      </c>
      <c r="P548" s="63">
        <v>59499821.93</v>
      </c>
      <c r="Q548" s="63">
        <v>65036539.75</v>
      </c>
      <c r="R548" s="63">
        <v>75545722.480000004</v>
      </c>
      <c r="S548" s="63">
        <v>82349666.450000003</v>
      </c>
      <c r="T548" s="63">
        <v>99157280.909999996</v>
      </c>
      <c r="U548" s="63"/>
      <c r="V548" s="63">
        <f t="shared" si="394"/>
        <v>75250497.851666674</v>
      </c>
      <c r="W548" s="102"/>
      <c r="X548" s="71"/>
      <c r="Y548" s="82">
        <f t="shared" si="454"/>
        <v>99157280.909999996</v>
      </c>
      <c r="Z548" s="325">
        <f t="shared" si="454"/>
        <v>0</v>
      </c>
      <c r="AA548" s="325">
        <f t="shared" si="454"/>
        <v>0</v>
      </c>
      <c r="AB548" s="326">
        <f t="shared" si="396"/>
        <v>0</v>
      </c>
      <c r="AC548" s="312">
        <f t="shared" si="397"/>
        <v>0</v>
      </c>
      <c r="AD548" s="325">
        <f t="shared" si="430"/>
        <v>0</v>
      </c>
      <c r="AE548" s="329">
        <f t="shared" si="405"/>
        <v>0</v>
      </c>
      <c r="AF548" s="326">
        <f t="shared" si="406"/>
        <v>0</v>
      </c>
      <c r="AG548" s="174">
        <f t="shared" si="398"/>
        <v>0</v>
      </c>
      <c r="AH548" s="312">
        <f t="shared" si="399"/>
        <v>0</v>
      </c>
      <c r="AI548" s="324">
        <f t="shared" si="477"/>
        <v>75250497.851666674</v>
      </c>
      <c r="AJ548" s="325">
        <f t="shared" si="477"/>
        <v>0</v>
      </c>
      <c r="AK548" s="325">
        <f t="shared" si="477"/>
        <v>0</v>
      </c>
      <c r="AL548" s="326">
        <f t="shared" si="400"/>
        <v>0</v>
      </c>
      <c r="AM548" s="312">
        <f t="shared" si="401"/>
        <v>0</v>
      </c>
      <c r="AN548" s="325">
        <f t="shared" si="407"/>
        <v>0</v>
      </c>
      <c r="AO548" s="325">
        <f t="shared" si="408"/>
        <v>0</v>
      </c>
      <c r="AP548" s="325">
        <f t="shared" si="402"/>
        <v>0</v>
      </c>
      <c r="AQ548" s="174">
        <f t="shared" si="443"/>
        <v>0</v>
      </c>
      <c r="AR548" s="312">
        <f t="shared" si="403"/>
        <v>0</v>
      </c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N548" s="62"/>
    </row>
    <row r="549" spans="1:66" s="11" customFormat="1" ht="12" customHeight="1">
      <c r="A549" s="114">
        <v>18230031</v>
      </c>
      <c r="B549" s="74" t="str">
        <f t="shared" si="431"/>
        <v>18230031</v>
      </c>
      <c r="C549" s="62" t="s">
        <v>430</v>
      </c>
      <c r="D549" s="78" t="s">
        <v>1137</v>
      </c>
      <c r="E549" s="78"/>
      <c r="F549" s="62"/>
      <c r="G549" s="78"/>
      <c r="H549" s="63">
        <v>62244485.399999999</v>
      </c>
      <c r="I549" s="63">
        <v>61994460.890000001</v>
      </c>
      <c r="J549" s="63">
        <v>61744436.380000003</v>
      </c>
      <c r="K549" s="63">
        <v>61494411.869999997</v>
      </c>
      <c r="L549" s="63">
        <v>61244387.359999999</v>
      </c>
      <c r="M549" s="63">
        <v>60994362.850000001</v>
      </c>
      <c r="N549" s="63">
        <v>60744338.340000004</v>
      </c>
      <c r="O549" s="63">
        <v>60494313.829999998</v>
      </c>
      <c r="P549" s="63">
        <v>60244289.32</v>
      </c>
      <c r="Q549" s="63">
        <v>59994264.810000002</v>
      </c>
      <c r="R549" s="63">
        <v>59744240.299999997</v>
      </c>
      <c r="S549" s="63">
        <v>59494215.789999999</v>
      </c>
      <c r="T549" s="63">
        <v>61463088.799999997</v>
      </c>
      <c r="U549" s="63"/>
      <c r="V549" s="63">
        <f t="shared" si="394"/>
        <v>60836792.403333336</v>
      </c>
      <c r="W549" s="69" t="s">
        <v>133</v>
      </c>
      <c r="X549" s="68"/>
      <c r="Y549" s="82">
        <f t="shared" si="454"/>
        <v>0</v>
      </c>
      <c r="Z549" s="325">
        <f t="shared" si="454"/>
        <v>0</v>
      </c>
      <c r="AA549" s="325">
        <f t="shared" si="454"/>
        <v>0</v>
      </c>
      <c r="AB549" s="326">
        <f t="shared" si="396"/>
        <v>61463088.799999997</v>
      </c>
      <c r="AC549" s="312">
        <f t="shared" si="397"/>
        <v>0</v>
      </c>
      <c r="AD549" s="325">
        <f t="shared" si="430"/>
        <v>61463088.799999997</v>
      </c>
      <c r="AE549" s="329">
        <f t="shared" si="405"/>
        <v>0</v>
      </c>
      <c r="AF549" s="326">
        <f t="shared" si="406"/>
        <v>0</v>
      </c>
      <c r="AG549" s="174">
        <f t="shared" si="398"/>
        <v>61463088.799999997</v>
      </c>
      <c r="AH549" s="312">
        <f t="shared" si="399"/>
        <v>0</v>
      </c>
      <c r="AI549" s="324">
        <f t="shared" si="477"/>
        <v>0</v>
      </c>
      <c r="AJ549" s="325">
        <f t="shared" si="477"/>
        <v>0</v>
      </c>
      <c r="AK549" s="325">
        <f t="shared" si="477"/>
        <v>0</v>
      </c>
      <c r="AL549" s="326">
        <f t="shared" si="400"/>
        <v>60836792.403333336</v>
      </c>
      <c r="AM549" s="312">
        <f t="shared" si="401"/>
        <v>0</v>
      </c>
      <c r="AN549" s="325">
        <f t="shared" si="407"/>
        <v>60836792.403333336</v>
      </c>
      <c r="AO549" s="325">
        <f t="shared" si="408"/>
        <v>0</v>
      </c>
      <c r="AP549" s="325">
        <f t="shared" si="402"/>
        <v>0</v>
      </c>
      <c r="AQ549" s="174">
        <f t="shared" si="443"/>
        <v>60836792.403333336</v>
      </c>
      <c r="AR549" s="312">
        <f t="shared" si="403"/>
        <v>0</v>
      </c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N549" s="62"/>
    </row>
    <row r="550" spans="1:66" s="11" customFormat="1" ht="12" customHeight="1">
      <c r="A550" s="114">
        <v>18230032</v>
      </c>
      <c r="B550" s="74" t="str">
        <f t="shared" si="431"/>
        <v>18230032</v>
      </c>
      <c r="C550" s="62" t="s">
        <v>283</v>
      </c>
      <c r="D550" s="78" t="s">
        <v>1724</v>
      </c>
      <c r="E550" s="78"/>
      <c r="F550" s="62"/>
      <c r="G550" s="78"/>
      <c r="H550" s="63">
        <v>15845867.470000001</v>
      </c>
      <c r="I550" s="63">
        <v>16919887.640000001</v>
      </c>
      <c r="J550" s="63">
        <v>18681042.239999998</v>
      </c>
      <c r="K550" s="63">
        <v>20246268.379999999</v>
      </c>
      <c r="L550" s="63">
        <v>22494502.16</v>
      </c>
      <c r="M550" s="63">
        <v>8785389.7300000004</v>
      </c>
      <c r="N550" s="63">
        <v>10811080.83</v>
      </c>
      <c r="O550" s="63">
        <v>14285376.640000001</v>
      </c>
      <c r="P550" s="63">
        <v>15627478.310000001</v>
      </c>
      <c r="Q550" s="63">
        <v>17211531.809999999</v>
      </c>
      <c r="R550" s="63">
        <v>19730479.98</v>
      </c>
      <c r="S550" s="63">
        <v>21149392.239999998</v>
      </c>
      <c r="T550" s="63">
        <v>24507227.18</v>
      </c>
      <c r="U550" s="63"/>
      <c r="V550" s="63">
        <f t="shared" ref="V550:V619" si="479">(H550+T550+SUM(I550:S550)*2)/24</f>
        <v>17176581.440416664</v>
      </c>
      <c r="W550" s="69"/>
      <c r="X550" s="68"/>
      <c r="Y550" s="82">
        <f t="shared" si="454"/>
        <v>24507227.18</v>
      </c>
      <c r="Z550" s="325">
        <f t="shared" si="454"/>
        <v>0</v>
      </c>
      <c r="AA550" s="325">
        <f t="shared" si="454"/>
        <v>0</v>
      </c>
      <c r="AB550" s="326">
        <f t="shared" si="396"/>
        <v>0</v>
      </c>
      <c r="AC550" s="312">
        <f t="shared" si="397"/>
        <v>0</v>
      </c>
      <c r="AD550" s="325">
        <f t="shared" si="430"/>
        <v>0</v>
      </c>
      <c r="AE550" s="329">
        <f t="shared" si="405"/>
        <v>0</v>
      </c>
      <c r="AF550" s="326">
        <f t="shared" si="406"/>
        <v>0</v>
      </c>
      <c r="AG550" s="174">
        <f t="shared" si="398"/>
        <v>0</v>
      </c>
      <c r="AH550" s="312">
        <f t="shared" si="399"/>
        <v>0</v>
      </c>
      <c r="AI550" s="324">
        <f t="shared" si="477"/>
        <v>17176581.440416664</v>
      </c>
      <c r="AJ550" s="325">
        <f t="shared" si="477"/>
        <v>0</v>
      </c>
      <c r="AK550" s="325">
        <f t="shared" si="477"/>
        <v>0</v>
      </c>
      <c r="AL550" s="326">
        <f t="shared" si="400"/>
        <v>0</v>
      </c>
      <c r="AM550" s="312">
        <f t="shared" si="401"/>
        <v>0</v>
      </c>
      <c r="AN550" s="325">
        <f t="shared" si="407"/>
        <v>0</v>
      </c>
      <c r="AO550" s="325">
        <f t="shared" si="408"/>
        <v>0</v>
      </c>
      <c r="AP550" s="325">
        <f t="shared" si="402"/>
        <v>0</v>
      </c>
      <c r="AQ550" s="174">
        <f t="shared" si="443"/>
        <v>0</v>
      </c>
      <c r="AR550" s="312">
        <f t="shared" si="403"/>
        <v>0</v>
      </c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N550" s="62"/>
    </row>
    <row r="551" spans="1:66" s="11" customFormat="1" ht="12" customHeight="1">
      <c r="A551" s="114">
        <v>18230041</v>
      </c>
      <c r="B551" s="74" t="str">
        <f t="shared" si="431"/>
        <v>18230041</v>
      </c>
      <c r="C551" s="62" t="s">
        <v>548</v>
      </c>
      <c r="D551" s="78" t="s">
        <v>1137</v>
      </c>
      <c r="E551" s="78"/>
      <c r="F551" s="62"/>
      <c r="G551" s="78"/>
      <c r="H551" s="63">
        <v>21589277</v>
      </c>
      <c r="I551" s="63">
        <v>21589277</v>
      </c>
      <c r="J551" s="63">
        <v>21589277</v>
      </c>
      <c r="K551" s="63">
        <v>21589277</v>
      </c>
      <c r="L551" s="63">
        <v>21589277</v>
      </c>
      <c r="M551" s="63">
        <v>21589277</v>
      </c>
      <c r="N551" s="63">
        <v>21589277</v>
      </c>
      <c r="O551" s="63">
        <v>21589277</v>
      </c>
      <c r="P551" s="63">
        <v>21589277</v>
      </c>
      <c r="Q551" s="63">
        <v>21589277</v>
      </c>
      <c r="R551" s="63">
        <v>21589277</v>
      </c>
      <c r="S551" s="63">
        <v>21589277</v>
      </c>
      <c r="T551" s="63">
        <v>21589277</v>
      </c>
      <c r="U551" s="63"/>
      <c r="V551" s="63">
        <f t="shared" si="479"/>
        <v>21589277</v>
      </c>
      <c r="W551" s="69">
        <v>7</v>
      </c>
      <c r="X551" s="68"/>
      <c r="Y551" s="82">
        <f t="shared" ref="Y551:AA572" si="480">IF($D551=Y$5,$T551,0)</f>
        <v>0</v>
      </c>
      <c r="Z551" s="325">
        <f t="shared" si="480"/>
        <v>0</v>
      </c>
      <c r="AA551" s="325">
        <f t="shared" si="480"/>
        <v>0</v>
      </c>
      <c r="AB551" s="326">
        <f t="shared" ref="AB551:AB620" si="481">T551-SUM(Y551:AA551)</f>
        <v>21589277</v>
      </c>
      <c r="AC551" s="312">
        <f t="shared" ref="AC551:AC620" si="482">T551-SUM(Y551:AA551)-AB551</f>
        <v>0</v>
      </c>
      <c r="AD551" s="325">
        <f t="shared" si="430"/>
        <v>21589277</v>
      </c>
      <c r="AE551" s="329">
        <f t="shared" si="405"/>
        <v>0</v>
      </c>
      <c r="AF551" s="326">
        <f t="shared" si="406"/>
        <v>0</v>
      </c>
      <c r="AG551" s="174">
        <f t="shared" ref="AG551:AG620" si="483">SUM(AD551:AF551)</f>
        <v>21589277</v>
      </c>
      <c r="AH551" s="312">
        <f t="shared" ref="AH551:AH620" si="484">AG551-AB551</f>
        <v>0</v>
      </c>
      <c r="AI551" s="324">
        <f t="shared" si="477"/>
        <v>0</v>
      </c>
      <c r="AJ551" s="325">
        <f t="shared" si="477"/>
        <v>0</v>
      </c>
      <c r="AK551" s="325">
        <f t="shared" si="477"/>
        <v>0</v>
      </c>
      <c r="AL551" s="326">
        <f t="shared" ref="AL551:AL620" si="485">V551-SUM(AI551:AK551)</f>
        <v>21589277</v>
      </c>
      <c r="AM551" s="312">
        <f t="shared" ref="AM551:AM620" si="486">V551-SUM(AI551:AK551)-AL551</f>
        <v>0</v>
      </c>
      <c r="AN551" s="325">
        <f t="shared" si="407"/>
        <v>21589277</v>
      </c>
      <c r="AO551" s="325">
        <f t="shared" si="408"/>
        <v>0</v>
      </c>
      <c r="AP551" s="325">
        <f t="shared" ref="AP551:AP620" si="487">IF($D551=AP$5,$V551,IF($D551=AP$4, $V551*$AL$2,0))</f>
        <v>0</v>
      </c>
      <c r="AQ551" s="174">
        <f t="shared" si="443"/>
        <v>21589277</v>
      </c>
      <c r="AR551" s="312">
        <f t="shared" ref="AR551:AR620" si="488">AQ551-AL551</f>
        <v>0</v>
      </c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N551" s="62"/>
    </row>
    <row r="552" spans="1:66" s="11" customFormat="1" ht="12" customHeight="1">
      <c r="A552" s="114">
        <v>18230042</v>
      </c>
      <c r="B552" s="74" t="str">
        <f t="shared" si="431"/>
        <v>18230042</v>
      </c>
      <c r="C552" s="62" t="s">
        <v>549</v>
      </c>
      <c r="D552" s="78" t="s">
        <v>1724</v>
      </c>
      <c r="E552" s="78"/>
      <c r="F552" s="62"/>
      <c r="G552" s="78"/>
      <c r="H552" s="63">
        <v>-10937421.689999999</v>
      </c>
      <c r="I552" s="63">
        <v>-13828277.91</v>
      </c>
      <c r="J552" s="63">
        <v>-16200139.02</v>
      </c>
      <c r="K552" s="63">
        <v>-18269563</v>
      </c>
      <c r="L552" s="63">
        <v>-20064897.23</v>
      </c>
      <c r="M552" s="63">
        <v>-5689327.1100000003</v>
      </c>
      <c r="N552" s="63">
        <v>-6601715.7999999998</v>
      </c>
      <c r="O552" s="63">
        <v>-7259980.6699999999</v>
      </c>
      <c r="P552" s="63">
        <v>-7763049.9800000004</v>
      </c>
      <c r="Q552" s="63">
        <v>-8388546.79</v>
      </c>
      <c r="R552" s="63">
        <v>-9547642.5399999991</v>
      </c>
      <c r="S552" s="63">
        <v>-12434915.17</v>
      </c>
      <c r="T552" s="63">
        <v>-15912285.34</v>
      </c>
      <c r="U552" s="63"/>
      <c r="V552" s="63">
        <f t="shared" si="479"/>
        <v>-11622742.394583335</v>
      </c>
      <c r="W552" s="69"/>
      <c r="X552" s="68"/>
      <c r="Y552" s="82">
        <f t="shared" si="480"/>
        <v>-15912285.34</v>
      </c>
      <c r="Z552" s="325">
        <f t="shared" si="480"/>
        <v>0</v>
      </c>
      <c r="AA552" s="325">
        <f t="shared" si="480"/>
        <v>0</v>
      </c>
      <c r="AB552" s="326">
        <f t="shared" si="481"/>
        <v>0</v>
      </c>
      <c r="AC552" s="312">
        <f t="shared" si="482"/>
        <v>0</v>
      </c>
      <c r="AD552" s="325">
        <f t="shared" si="430"/>
        <v>0</v>
      </c>
      <c r="AE552" s="329">
        <f t="shared" si="405"/>
        <v>0</v>
      </c>
      <c r="AF552" s="326">
        <f t="shared" si="406"/>
        <v>0</v>
      </c>
      <c r="AG552" s="174">
        <f t="shared" si="483"/>
        <v>0</v>
      </c>
      <c r="AH552" s="312">
        <f t="shared" si="484"/>
        <v>0</v>
      </c>
      <c r="AI552" s="324">
        <f t="shared" si="477"/>
        <v>-11622742.394583335</v>
      </c>
      <c r="AJ552" s="325">
        <f t="shared" si="477"/>
        <v>0</v>
      </c>
      <c r="AK552" s="325">
        <f t="shared" si="477"/>
        <v>0</v>
      </c>
      <c r="AL552" s="326">
        <f t="shared" si="485"/>
        <v>0</v>
      </c>
      <c r="AM552" s="312">
        <f t="shared" si="486"/>
        <v>0</v>
      </c>
      <c r="AN552" s="325">
        <f t="shared" si="407"/>
        <v>0</v>
      </c>
      <c r="AO552" s="325">
        <f t="shared" si="408"/>
        <v>0</v>
      </c>
      <c r="AP552" s="325">
        <f t="shared" si="487"/>
        <v>0</v>
      </c>
      <c r="AQ552" s="174">
        <f t="shared" si="443"/>
        <v>0</v>
      </c>
      <c r="AR552" s="312">
        <f t="shared" si="488"/>
        <v>0</v>
      </c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N552" s="62"/>
    </row>
    <row r="553" spans="1:66" s="11" customFormat="1" ht="12" customHeight="1">
      <c r="A553" s="114">
        <v>18230051</v>
      </c>
      <c r="B553" s="74" t="str">
        <f t="shared" si="431"/>
        <v>18230051</v>
      </c>
      <c r="C553" s="62" t="s">
        <v>1118</v>
      </c>
      <c r="D553" s="78" t="s">
        <v>1137</v>
      </c>
      <c r="E553" s="78"/>
      <c r="F553" s="62"/>
      <c r="G553" s="78"/>
      <c r="H553" s="63">
        <v>-20176903.109999999</v>
      </c>
      <c r="I553" s="63">
        <v>-20224943</v>
      </c>
      <c r="J553" s="63">
        <v>-20272982.890000001</v>
      </c>
      <c r="K553" s="63">
        <v>-20321022.780000001</v>
      </c>
      <c r="L553" s="63">
        <v>-20369062.670000002</v>
      </c>
      <c r="M553" s="63">
        <v>-20417102.559999999</v>
      </c>
      <c r="N553" s="63">
        <v>-20465142.449999999</v>
      </c>
      <c r="O553" s="63">
        <v>-20513182.34</v>
      </c>
      <c r="P553" s="63">
        <v>-20561222.23</v>
      </c>
      <c r="Q553" s="63">
        <v>-20609262.120000001</v>
      </c>
      <c r="R553" s="63">
        <v>-20657302.010000002</v>
      </c>
      <c r="S553" s="63">
        <v>-20705341.899999999</v>
      </c>
      <c r="T553" s="63">
        <v>-20753381.789999999</v>
      </c>
      <c r="U553" s="63"/>
      <c r="V553" s="63">
        <f t="shared" si="479"/>
        <v>-20465142.449999999</v>
      </c>
      <c r="W553" s="69">
        <v>8</v>
      </c>
      <c r="X553" s="68"/>
      <c r="Y553" s="82">
        <f t="shared" si="480"/>
        <v>0</v>
      </c>
      <c r="Z553" s="325">
        <f t="shared" si="480"/>
        <v>0</v>
      </c>
      <c r="AA553" s="325">
        <f t="shared" si="480"/>
        <v>0</v>
      </c>
      <c r="AB553" s="326">
        <f t="shared" si="481"/>
        <v>-20753381.789999999</v>
      </c>
      <c r="AC553" s="312">
        <f t="shared" si="482"/>
        <v>0</v>
      </c>
      <c r="AD553" s="325">
        <f t="shared" si="430"/>
        <v>-20753381.789999999</v>
      </c>
      <c r="AE553" s="329">
        <f t="shared" si="405"/>
        <v>0</v>
      </c>
      <c r="AF553" s="326">
        <f t="shared" si="406"/>
        <v>0</v>
      </c>
      <c r="AG553" s="174">
        <f t="shared" si="483"/>
        <v>-20753381.789999999</v>
      </c>
      <c r="AH553" s="312">
        <f t="shared" si="484"/>
        <v>0</v>
      </c>
      <c r="AI553" s="324">
        <f t="shared" si="477"/>
        <v>0</v>
      </c>
      <c r="AJ553" s="325">
        <f t="shared" si="477"/>
        <v>0</v>
      </c>
      <c r="AK553" s="325">
        <f t="shared" si="477"/>
        <v>0</v>
      </c>
      <c r="AL553" s="326">
        <f t="shared" si="485"/>
        <v>-20465142.449999999</v>
      </c>
      <c r="AM553" s="312">
        <f t="shared" si="486"/>
        <v>0</v>
      </c>
      <c r="AN553" s="325">
        <f t="shared" si="407"/>
        <v>-20465142.449999999</v>
      </c>
      <c r="AO553" s="325">
        <f t="shared" si="408"/>
        <v>0</v>
      </c>
      <c r="AP553" s="325">
        <f t="shared" si="487"/>
        <v>0</v>
      </c>
      <c r="AQ553" s="174">
        <f t="shared" si="443"/>
        <v>-20465142.449999999</v>
      </c>
      <c r="AR553" s="312">
        <f t="shared" si="488"/>
        <v>0</v>
      </c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N553" s="62"/>
    </row>
    <row r="554" spans="1:66" s="11" customFormat="1" ht="12" customHeight="1">
      <c r="A554" s="114">
        <v>18230061</v>
      </c>
      <c r="B554" s="74" t="str">
        <f t="shared" si="431"/>
        <v>18230061</v>
      </c>
      <c r="C554" s="62" t="s">
        <v>130</v>
      </c>
      <c r="D554" s="78" t="s">
        <v>1137</v>
      </c>
      <c r="E554" s="78"/>
      <c r="F554" s="62"/>
      <c r="G554" s="78"/>
      <c r="H554" s="63">
        <v>344821</v>
      </c>
      <c r="I554" s="63">
        <v>333254</v>
      </c>
      <c r="J554" s="63">
        <v>321687</v>
      </c>
      <c r="K554" s="63">
        <v>310120</v>
      </c>
      <c r="L554" s="63">
        <v>298553</v>
      </c>
      <c r="M554" s="63">
        <v>286986</v>
      </c>
      <c r="N554" s="63">
        <v>275419</v>
      </c>
      <c r="O554" s="63">
        <v>263852</v>
      </c>
      <c r="P554" s="63">
        <v>252285</v>
      </c>
      <c r="Q554" s="63">
        <v>240718</v>
      </c>
      <c r="R554" s="63">
        <v>229151</v>
      </c>
      <c r="S554" s="63">
        <v>217584</v>
      </c>
      <c r="T554" s="63">
        <v>206017</v>
      </c>
      <c r="U554" s="63"/>
      <c r="V554" s="63">
        <f t="shared" si="479"/>
        <v>275419</v>
      </c>
      <c r="W554" s="69">
        <v>9</v>
      </c>
      <c r="X554" s="68"/>
      <c r="Y554" s="82">
        <f t="shared" si="480"/>
        <v>0</v>
      </c>
      <c r="Z554" s="325">
        <f t="shared" si="480"/>
        <v>0</v>
      </c>
      <c r="AA554" s="325">
        <f t="shared" si="480"/>
        <v>0</v>
      </c>
      <c r="AB554" s="326">
        <f t="shared" si="481"/>
        <v>206017</v>
      </c>
      <c r="AC554" s="312">
        <f t="shared" si="482"/>
        <v>0</v>
      </c>
      <c r="AD554" s="325">
        <f t="shared" si="430"/>
        <v>206017</v>
      </c>
      <c r="AE554" s="329">
        <f t="shared" si="405"/>
        <v>0</v>
      </c>
      <c r="AF554" s="326">
        <f t="shared" si="406"/>
        <v>0</v>
      </c>
      <c r="AG554" s="174">
        <f t="shared" si="483"/>
        <v>206017</v>
      </c>
      <c r="AH554" s="312">
        <f t="shared" si="484"/>
        <v>0</v>
      </c>
      <c r="AI554" s="324">
        <f t="shared" si="477"/>
        <v>0</v>
      </c>
      <c r="AJ554" s="325">
        <f t="shared" si="477"/>
        <v>0</v>
      </c>
      <c r="AK554" s="325">
        <f t="shared" si="477"/>
        <v>0</v>
      </c>
      <c r="AL554" s="326">
        <f t="shared" si="485"/>
        <v>275419</v>
      </c>
      <c r="AM554" s="312">
        <f t="shared" si="486"/>
        <v>0</v>
      </c>
      <c r="AN554" s="325">
        <f t="shared" si="407"/>
        <v>275419</v>
      </c>
      <c r="AO554" s="325">
        <f t="shared" si="408"/>
        <v>0</v>
      </c>
      <c r="AP554" s="325">
        <f t="shared" si="487"/>
        <v>0</v>
      </c>
      <c r="AQ554" s="174">
        <f t="shared" si="443"/>
        <v>275419</v>
      </c>
      <c r="AR554" s="312">
        <f t="shared" si="488"/>
        <v>0</v>
      </c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N554" s="62"/>
    </row>
    <row r="555" spans="1:66" s="11" customFormat="1" ht="12" customHeight="1">
      <c r="A555" s="114">
        <v>18230071</v>
      </c>
      <c r="B555" s="74" t="str">
        <f t="shared" si="431"/>
        <v>18230071</v>
      </c>
      <c r="C555" s="62" t="s">
        <v>131</v>
      </c>
      <c r="D555" s="78" t="s">
        <v>1137</v>
      </c>
      <c r="E555" s="78"/>
      <c r="F555" s="62"/>
      <c r="G555" s="78"/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63">
        <f t="shared" si="479"/>
        <v>0</v>
      </c>
      <c r="W555" s="69">
        <v>10</v>
      </c>
      <c r="X555" s="68"/>
      <c r="Y555" s="82">
        <f t="shared" si="480"/>
        <v>0</v>
      </c>
      <c r="Z555" s="325">
        <f t="shared" si="480"/>
        <v>0</v>
      </c>
      <c r="AA555" s="325">
        <f t="shared" si="480"/>
        <v>0</v>
      </c>
      <c r="AB555" s="326">
        <f t="shared" si="481"/>
        <v>0</v>
      </c>
      <c r="AC555" s="312">
        <f t="shared" si="482"/>
        <v>0</v>
      </c>
      <c r="AD555" s="325">
        <f t="shared" si="430"/>
        <v>0</v>
      </c>
      <c r="AE555" s="329">
        <f t="shared" ref="AE555:AE624" si="489">IF($D555=AE$5,$T555,IF($D555=AE$4, $T555*$AK$2,0))</f>
        <v>0</v>
      </c>
      <c r="AF555" s="326">
        <f t="shared" ref="AF555:AF624" si="490">IF($D555=AF$5,$T555,IF($D555=AF$4, $T555*$AL$2,0))</f>
        <v>0</v>
      </c>
      <c r="AG555" s="174">
        <f t="shared" si="483"/>
        <v>0</v>
      </c>
      <c r="AH555" s="312">
        <f t="shared" si="484"/>
        <v>0</v>
      </c>
      <c r="AI555" s="324">
        <f t="shared" si="477"/>
        <v>0</v>
      </c>
      <c r="AJ555" s="325">
        <f t="shared" si="477"/>
        <v>0</v>
      </c>
      <c r="AK555" s="325">
        <f t="shared" si="477"/>
        <v>0</v>
      </c>
      <c r="AL555" s="326">
        <f t="shared" si="485"/>
        <v>0</v>
      </c>
      <c r="AM555" s="312">
        <f t="shared" si="486"/>
        <v>0</v>
      </c>
      <c r="AN555" s="325">
        <f t="shared" si="407"/>
        <v>0</v>
      </c>
      <c r="AO555" s="325">
        <f t="shared" si="408"/>
        <v>0</v>
      </c>
      <c r="AP555" s="325">
        <f t="shared" si="487"/>
        <v>0</v>
      </c>
      <c r="AQ555" s="174">
        <f t="shared" si="443"/>
        <v>0</v>
      </c>
      <c r="AR555" s="312">
        <f t="shared" si="488"/>
        <v>0</v>
      </c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N555" s="62"/>
    </row>
    <row r="556" spans="1:66" s="11" customFormat="1" ht="12" customHeight="1">
      <c r="A556" s="114">
        <v>18230081</v>
      </c>
      <c r="B556" s="74" t="str">
        <f t="shared" si="431"/>
        <v>18230081</v>
      </c>
      <c r="C556" s="62" t="s">
        <v>132</v>
      </c>
      <c r="D556" s="78" t="s">
        <v>1137</v>
      </c>
      <c r="E556" s="78"/>
      <c r="F556" s="62"/>
      <c r="G556" s="78"/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63">
        <f t="shared" si="479"/>
        <v>0</v>
      </c>
      <c r="W556" s="69">
        <v>11</v>
      </c>
      <c r="X556" s="68"/>
      <c r="Y556" s="82">
        <f t="shared" si="480"/>
        <v>0</v>
      </c>
      <c r="Z556" s="325">
        <f t="shared" si="480"/>
        <v>0</v>
      </c>
      <c r="AA556" s="325">
        <f t="shared" si="480"/>
        <v>0</v>
      </c>
      <c r="AB556" s="326">
        <f t="shared" si="481"/>
        <v>0</v>
      </c>
      <c r="AC556" s="312">
        <f t="shared" si="482"/>
        <v>0</v>
      </c>
      <c r="AD556" s="325">
        <f t="shared" si="430"/>
        <v>0</v>
      </c>
      <c r="AE556" s="329">
        <f t="shared" si="489"/>
        <v>0</v>
      </c>
      <c r="AF556" s="326">
        <f t="shared" si="490"/>
        <v>0</v>
      </c>
      <c r="AG556" s="174">
        <f t="shared" si="483"/>
        <v>0</v>
      </c>
      <c r="AH556" s="312">
        <f t="shared" si="484"/>
        <v>0</v>
      </c>
      <c r="AI556" s="324">
        <f t="shared" si="477"/>
        <v>0</v>
      </c>
      <c r="AJ556" s="325">
        <f t="shared" si="477"/>
        <v>0</v>
      </c>
      <c r="AK556" s="325">
        <f t="shared" si="477"/>
        <v>0</v>
      </c>
      <c r="AL556" s="326">
        <f t="shared" si="485"/>
        <v>0</v>
      </c>
      <c r="AM556" s="312">
        <f t="shared" si="486"/>
        <v>0</v>
      </c>
      <c r="AN556" s="325">
        <f t="shared" ref="AN556:AN625" si="491">IF($D556=AN$5,$V556,IF($D556=AN$4, $V556*$AK$1,0))</f>
        <v>0</v>
      </c>
      <c r="AO556" s="325">
        <f t="shared" ref="AO556:AO625" si="492">IF($D556=AO$5,$V556,IF($D556=AO$4, $V556*$AK$2,0))</f>
        <v>0</v>
      </c>
      <c r="AP556" s="325">
        <f t="shared" si="487"/>
        <v>0</v>
      </c>
      <c r="AQ556" s="174">
        <f t="shared" si="443"/>
        <v>0</v>
      </c>
      <c r="AR556" s="312">
        <f t="shared" si="488"/>
        <v>0</v>
      </c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N556" s="62"/>
    </row>
    <row r="557" spans="1:66" s="11" customFormat="1" ht="12" customHeight="1">
      <c r="A557" s="114">
        <v>18230281</v>
      </c>
      <c r="B557" s="74" t="str">
        <f t="shared" si="431"/>
        <v>18230281</v>
      </c>
      <c r="C557" s="62" t="s">
        <v>51</v>
      </c>
      <c r="D557" s="78" t="s">
        <v>184</v>
      </c>
      <c r="E557" s="78"/>
      <c r="F557" s="62"/>
      <c r="G557" s="78"/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63">
        <f t="shared" si="479"/>
        <v>0</v>
      </c>
      <c r="W557" s="69"/>
      <c r="X557" s="68"/>
      <c r="Y557" s="82">
        <f t="shared" si="480"/>
        <v>0</v>
      </c>
      <c r="Z557" s="325">
        <f t="shared" si="480"/>
        <v>0</v>
      </c>
      <c r="AA557" s="325">
        <f t="shared" si="480"/>
        <v>0</v>
      </c>
      <c r="AB557" s="326">
        <f t="shared" si="481"/>
        <v>0</v>
      </c>
      <c r="AC557" s="312">
        <f t="shared" si="482"/>
        <v>0</v>
      </c>
      <c r="AD557" s="325">
        <f t="shared" si="430"/>
        <v>0</v>
      </c>
      <c r="AE557" s="329">
        <f t="shared" si="489"/>
        <v>0</v>
      </c>
      <c r="AF557" s="326">
        <f t="shared" si="490"/>
        <v>0</v>
      </c>
      <c r="AG557" s="174">
        <f t="shared" si="483"/>
        <v>0</v>
      </c>
      <c r="AH557" s="312">
        <f t="shared" si="484"/>
        <v>0</v>
      </c>
      <c r="AI557" s="324">
        <f t="shared" si="477"/>
        <v>0</v>
      </c>
      <c r="AJ557" s="325">
        <f t="shared" si="477"/>
        <v>0</v>
      </c>
      <c r="AK557" s="325">
        <f t="shared" si="477"/>
        <v>0</v>
      </c>
      <c r="AL557" s="326">
        <f t="shared" si="485"/>
        <v>0</v>
      </c>
      <c r="AM557" s="312">
        <f t="shared" si="486"/>
        <v>0</v>
      </c>
      <c r="AN557" s="325">
        <f t="shared" si="491"/>
        <v>0</v>
      </c>
      <c r="AO557" s="325">
        <f t="shared" si="492"/>
        <v>0</v>
      </c>
      <c r="AP557" s="325">
        <f t="shared" si="487"/>
        <v>0</v>
      </c>
      <c r="AQ557" s="174">
        <f t="shared" si="443"/>
        <v>0</v>
      </c>
      <c r="AR557" s="312">
        <f t="shared" si="488"/>
        <v>0</v>
      </c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N557" s="62"/>
    </row>
    <row r="558" spans="1:66" s="11" customFormat="1" ht="12" customHeight="1">
      <c r="A558" s="114">
        <v>18230291</v>
      </c>
      <c r="B558" s="74" t="str">
        <f t="shared" si="431"/>
        <v>18230291</v>
      </c>
      <c r="C558" s="62" t="s">
        <v>514</v>
      </c>
      <c r="D558" s="78" t="s">
        <v>184</v>
      </c>
      <c r="E558" s="78"/>
      <c r="F558" s="62"/>
      <c r="G558" s="78"/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63">
        <f t="shared" si="479"/>
        <v>0</v>
      </c>
      <c r="W558" s="69"/>
      <c r="X558" s="69"/>
      <c r="Y558" s="82">
        <f t="shared" si="480"/>
        <v>0</v>
      </c>
      <c r="Z558" s="325">
        <f t="shared" si="480"/>
        <v>0</v>
      </c>
      <c r="AA558" s="325">
        <f t="shared" si="480"/>
        <v>0</v>
      </c>
      <c r="AB558" s="326">
        <f t="shared" si="481"/>
        <v>0</v>
      </c>
      <c r="AC558" s="312">
        <f t="shared" si="482"/>
        <v>0</v>
      </c>
      <c r="AD558" s="325">
        <f t="shared" si="430"/>
        <v>0</v>
      </c>
      <c r="AE558" s="329">
        <f t="shared" si="489"/>
        <v>0</v>
      </c>
      <c r="AF558" s="326">
        <f t="shared" si="490"/>
        <v>0</v>
      </c>
      <c r="AG558" s="174">
        <f t="shared" si="483"/>
        <v>0</v>
      </c>
      <c r="AH558" s="312">
        <f t="shared" si="484"/>
        <v>0</v>
      </c>
      <c r="AI558" s="324">
        <f t="shared" si="477"/>
        <v>0</v>
      </c>
      <c r="AJ558" s="325">
        <f t="shared" si="477"/>
        <v>0</v>
      </c>
      <c r="AK558" s="325">
        <f t="shared" si="477"/>
        <v>0</v>
      </c>
      <c r="AL558" s="326">
        <f t="shared" si="485"/>
        <v>0</v>
      </c>
      <c r="AM558" s="312">
        <f t="shared" si="486"/>
        <v>0</v>
      </c>
      <c r="AN558" s="325">
        <f t="shared" si="491"/>
        <v>0</v>
      </c>
      <c r="AO558" s="325">
        <f t="shared" si="492"/>
        <v>0</v>
      </c>
      <c r="AP558" s="325">
        <f t="shared" si="487"/>
        <v>0</v>
      </c>
      <c r="AQ558" s="174">
        <f t="shared" si="443"/>
        <v>0</v>
      </c>
      <c r="AR558" s="312">
        <f t="shared" si="488"/>
        <v>0</v>
      </c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N558" s="62"/>
    </row>
    <row r="559" spans="1:66" s="11" customFormat="1" ht="12" customHeight="1">
      <c r="A559" s="114">
        <v>18230311</v>
      </c>
      <c r="B559" s="74" t="str">
        <f t="shared" si="431"/>
        <v>18230311</v>
      </c>
      <c r="C559" s="62" t="s">
        <v>70</v>
      </c>
      <c r="D559" s="78" t="s">
        <v>184</v>
      </c>
      <c r="E559" s="78"/>
      <c r="F559" s="62"/>
      <c r="G559" s="78"/>
      <c r="H559" s="63">
        <v>32000</v>
      </c>
      <c r="I559" s="63">
        <v>32000</v>
      </c>
      <c r="J559" s="63">
        <v>32000</v>
      </c>
      <c r="K559" s="63">
        <v>32000</v>
      </c>
      <c r="L559" s="63">
        <v>32000</v>
      </c>
      <c r="M559" s="63">
        <v>32000</v>
      </c>
      <c r="N559" s="63">
        <v>32000</v>
      </c>
      <c r="O559" s="63">
        <v>32000</v>
      </c>
      <c r="P559" s="63">
        <v>32000</v>
      </c>
      <c r="Q559" s="63">
        <v>32000</v>
      </c>
      <c r="R559" s="63">
        <v>32000</v>
      </c>
      <c r="S559" s="63">
        <v>32000</v>
      </c>
      <c r="T559" s="63">
        <v>32000</v>
      </c>
      <c r="U559" s="63"/>
      <c r="V559" s="63">
        <f t="shared" si="479"/>
        <v>32000</v>
      </c>
      <c r="W559" s="69"/>
      <c r="X559" s="69"/>
      <c r="Y559" s="82">
        <f t="shared" si="480"/>
        <v>0</v>
      </c>
      <c r="Z559" s="325">
        <f t="shared" si="480"/>
        <v>0</v>
      </c>
      <c r="AA559" s="325">
        <f t="shared" si="480"/>
        <v>0</v>
      </c>
      <c r="AB559" s="326">
        <f t="shared" si="481"/>
        <v>32000</v>
      </c>
      <c r="AC559" s="312">
        <f t="shared" si="482"/>
        <v>0</v>
      </c>
      <c r="AD559" s="325">
        <f t="shared" si="430"/>
        <v>0</v>
      </c>
      <c r="AE559" s="329">
        <f t="shared" si="489"/>
        <v>0</v>
      </c>
      <c r="AF559" s="326">
        <f t="shared" si="490"/>
        <v>32000</v>
      </c>
      <c r="AG559" s="174">
        <f t="shared" si="483"/>
        <v>32000</v>
      </c>
      <c r="AH559" s="312">
        <f t="shared" si="484"/>
        <v>0</v>
      </c>
      <c r="AI559" s="324">
        <f t="shared" si="477"/>
        <v>0</v>
      </c>
      <c r="AJ559" s="325">
        <f t="shared" si="477"/>
        <v>0</v>
      </c>
      <c r="AK559" s="325">
        <f t="shared" si="477"/>
        <v>0</v>
      </c>
      <c r="AL559" s="326">
        <f t="shared" si="485"/>
        <v>32000</v>
      </c>
      <c r="AM559" s="312">
        <f t="shared" si="486"/>
        <v>0</v>
      </c>
      <c r="AN559" s="325">
        <f t="shared" si="491"/>
        <v>0</v>
      </c>
      <c r="AO559" s="325">
        <f t="shared" si="492"/>
        <v>0</v>
      </c>
      <c r="AP559" s="325">
        <f t="shared" si="487"/>
        <v>32000</v>
      </c>
      <c r="AQ559" s="174">
        <f t="shared" si="443"/>
        <v>32000</v>
      </c>
      <c r="AR559" s="312">
        <f t="shared" si="488"/>
        <v>0</v>
      </c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N559" s="62"/>
    </row>
    <row r="560" spans="1:66" s="11" customFormat="1" ht="12" customHeight="1">
      <c r="A560" s="114">
        <v>18230312</v>
      </c>
      <c r="B560" s="74" t="str">
        <f t="shared" si="431"/>
        <v>18230312</v>
      </c>
      <c r="C560" s="62" t="s">
        <v>1368</v>
      </c>
      <c r="D560" s="78" t="s">
        <v>1724</v>
      </c>
      <c r="E560" s="78"/>
      <c r="F560" s="140">
        <v>43070</v>
      </c>
      <c r="G560" s="78"/>
      <c r="H560" s="63">
        <v>-11156250.970000001</v>
      </c>
      <c r="I560" s="63">
        <v>-10877700.949999999</v>
      </c>
      <c r="J560" s="63">
        <v>-10599150.93</v>
      </c>
      <c r="K560" s="63">
        <v>-10320600.91</v>
      </c>
      <c r="L560" s="63">
        <v>-10042050.890000001</v>
      </c>
      <c r="M560" s="63">
        <v>-9763500.8699999992</v>
      </c>
      <c r="N560" s="63">
        <v>-9484950.8499999996</v>
      </c>
      <c r="O560" s="63">
        <v>-9206400.8300000001</v>
      </c>
      <c r="P560" s="63">
        <v>-8927850.8100000005</v>
      </c>
      <c r="Q560" s="63">
        <v>-8649300.7899999991</v>
      </c>
      <c r="R560" s="63">
        <v>-8370750.7699999996</v>
      </c>
      <c r="S560" s="63">
        <v>-8092200.75</v>
      </c>
      <c r="T560" s="63">
        <v>-7813650.7300000004</v>
      </c>
      <c r="U560" s="63"/>
      <c r="V560" s="63">
        <f t="shared" si="479"/>
        <v>-9484950.8500000015</v>
      </c>
      <c r="W560" s="69"/>
      <c r="X560" s="69"/>
      <c r="Y560" s="82">
        <f t="shared" si="480"/>
        <v>-7813650.7300000004</v>
      </c>
      <c r="Z560" s="325">
        <f t="shared" si="480"/>
        <v>0</v>
      </c>
      <c r="AA560" s="325">
        <f t="shared" si="480"/>
        <v>0</v>
      </c>
      <c r="AB560" s="326">
        <f t="shared" si="481"/>
        <v>0</v>
      </c>
      <c r="AC560" s="312">
        <f t="shared" si="482"/>
        <v>0</v>
      </c>
      <c r="AD560" s="325">
        <f t="shared" si="430"/>
        <v>0</v>
      </c>
      <c r="AE560" s="329">
        <f t="shared" si="489"/>
        <v>0</v>
      </c>
      <c r="AF560" s="326">
        <f t="shared" si="490"/>
        <v>0</v>
      </c>
      <c r="AG560" s="174">
        <f t="shared" si="483"/>
        <v>0</v>
      </c>
      <c r="AH560" s="312">
        <f t="shared" si="484"/>
        <v>0</v>
      </c>
      <c r="AI560" s="324">
        <f t="shared" si="477"/>
        <v>-9484950.8500000015</v>
      </c>
      <c r="AJ560" s="325">
        <f t="shared" si="477"/>
        <v>0</v>
      </c>
      <c r="AK560" s="325">
        <f t="shared" si="477"/>
        <v>0</v>
      </c>
      <c r="AL560" s="326">
        <f t="shared" si="485"/>
        <v>0</v>
      </c>
      <c r="AM560" s="312">
        <f t="shared" si="486"/>
        <v>0</v>
      </c>
      <c r="AN560" s="325">
        <f t="shared" si="491"/>
        <v>0</v>
      </c>
      <c r="AO560" s="325">
        <f t="shared" si="492"/>
        <v>0</v>
      </c>
      <c r="AP560" s="325">
        <f t="shared" si="487"/>
        <v>0</v>
      </c>
      <c r="AQ560" s="174">
        <f t="shared" si="443"/>
        <v>0</v>
      </c>
      <c r="AR560" s="312">
        <f t="shared" si="488"/>
        <v>0</v>
      </c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 s="4"/>
      <c r="BH560" s="4"/>
      <c r="BI560" s="4"/>
      <c r="BJ560" s="4"/>
      <c r="BK560" s="4"/>
      <c r="BL560" s="4"/>
      <c r="BN560" s="62"/>
    </row>
    <row r="561" spans="1:66" s="11" customFormat="1" ht="12" customHeight="1">
      <c r="A561" s="114">
        <v>18230351</v>
      </c>
      <c r="B561" s="74" t="str">
        <f t="shared" si="431"/>
        <v>18230351</v>
      </c>
      <c r="C561" s="62" t="s">
        <v>66</v>
      </c>
      <c r="D561" s="78" t="s">
        <v>1137</v>
      </c>
      <c r="E561" s="78"/>
      <c r="F561" s="62"/>
      <c r="G561" s="78"/>
      <c r="H561" s="63">
        <v>69699312.489999995</v>
      </c>
      <c r="I561" s="63">
        <v>69108640.359999999</v>
      </c>
      <c r="J561" s="63">
        <v>68517968.230000004</v>
      </c>
      <c r="K561" s="63">
        <v>67927296.099999994</v>
      </c>
      <c r="L561" s="63">
        <v>67336623.969999999</v>
      </c>
      <c r="M561" s="63">
        <v>66745951.840000004</v>
      </c>
      <c r="N561" s="63">
        <v>66155279.710000001</v>
      </c>
      <c r="O561" s="63">
        <v>65564607.579999998</v>
      </c>
      <c r="P561" s="63">
        <v>64973935.450000003</v>
      </c>
      <c r="Q561" s="63">
        <v>64383263.32</v>
      </c>
      <c r="R561" s="63">
        <v>63792591.189999998</v>
      </c>
      <c r="S561" s="63">
        <v>63201919.060000002</v>
      </c>
      <c r="T561" s="63">
        <v>62611246.93</v>
      </c>
      <c r="U561" s="63"/>
      <c r="V561" s="63">
        <f t="shared" si="479"/>
        <v>66155279.710000001</v>
      </c>
      <c r="W561" s="69" t="s">
        <v>756</v>
      </c>
      <c r="X561" s="69"/>
      <c r="Y561" s="82">
        <f t="shared" si="480"/>
        <v>0</v>
      </c>
      <c r="Z561" s="325">
        <f t="shared" si="480"/>
        <v>0</v>
      </c>
      <c r="AA561" s="325">
        <f t="shared" si="480"/>
        <v>0</v>
      </c>
      <c r="AB561" s="326">
        <f t="shared" si="481"/>
        <v>62611246.93</v>
      </c>
      <c r="AC561" s="312">
        <f t="shared" si="482"/>
        <v>0</v>
      </c>
      <c r="AD561" s="325">
        <f t="shared" si="430"/>
        <v>62611246.93</v>
      </c>
      <c r="AE561" s="329">
        <f t="shared" si="489"/>
        <v>0</v>
      </c>
      <c r="AF561" s="326">
        <f t="shared" si="490"/>
        <v>0</v>
      </c>
      <c r="AG561" s="174">
        <f t="shared" si="483"/>
        <v>62611246.93</v>
      </c>
      <c r="AH561" s="312">
        <f t="shared" si="484"/>
        <v>0</v>
      </c>
      <c r="AI561" s="324">
        <f t="shared" si="477"/>
        <v>0</v>
      </c>
      <c r="AJ561" s="325">
        <f t="shared" si="477"/>
        <v>0</v>
      </c>
      <c r="AK561" s="325">
        <f t="shared" si="477"/>
        <v>0</v>
      </c>
      <c r="AL561" s="326">
        <f t="shared" si="485"/>
        <v>66155279.710000001</v>
      </c>
      <c r="AM561" s="312">
        <f t="shared" si="486"/>
        <v>0</v>
      </c>
      <c r="AN561" s="325">
        <f t="shared" si="491"/>
        <v>66155279.710000001</v>
      </c>
      <c r="AO561" s="325">
        <f t="shared" si="492"/>
        <v>0</v>
      </c>
      <c r="AP561" s="325">
        <f t="shared" si="487"/>
        <v>0</v>
      </c>
      <c r="AQ561" s="174">
        <f t="shared" si="443"/>
        <v>66155279.710000001</v>
      </c>
      <c r="AR561" s="312">
        <f t="shared" si="488"/>
        <v>0</v>
      </c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 s="4"/>
      <c r="BH561" s="4"/>
      <c r="BI561" s="4"/>
      <c r="BJ561" s="4"/>
      <c r="BK561" s="4"/>
      <c r="BL561" s="4"/>
      <c r="BN561" s="62"/>
    </row>
    <row r="562" spans="1:66" s="11" customFormat="1" ht="12" customHeight="1">
      <c r="A562" s="114">
        <v>18230401</v>
      </c>
      <c r="B562" s="74" t="str">
        <f t="shared" si="431"/>
        <v>18230401</v>
      </c>
      <c r="C562" s="62" t="s">
        <v>779</v>
      </c>
      <c r="D562" s="78" t="s">
        <v>1137</v>
      </c>
      <c r="E562" s="78"/>
      <c r="F562" s="62"/>
      <c r="G562" s="78"/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63">
        <f t="shared" si="479"/>
        <v>0</v>
      </c>
      <c r="W562" s="69" t="s">
        <v>390</v>
      </c>
      <c r="X562" s="69"/>
      <c r="Y562" s="82">
        <f t="shared" si="480"/>
        <v>0</v>
      </c>
      <c r="Z562" s="325">
        <f t="shared" si="480"/>
        <v>0</v>
      </c>
      <c r="AA562" s="325">
        <f t="shared" si="480"/>
        <v>0</v>
      </c>
      <c r="AB562" s="326">
        <f t="shared" si="481"/>
        <v>0</v>
      </c>
      <c r="AC562" s="312">
        <f t="shared" si="482"/>
        <v>0</v>
      </c>
      <c r="AD562" s="325">
        <f t="shared" si="430"/>
        <v>0</v>
      </c>
      <c r="AE562" s="329">
        <f t="shared" si="489"/>
        <v>0</v>
      </c>
      <c r="AF562" s="326">
        <f t="shared" si="490"/>
        <v>0</v>
      </c>
      <c r="AG562" s="174">
        <f t="shared" si="483"/>
        <v>0</v>
      </c>
      <c r="AH562" s="312">
        <f t="shared" si="484"/>
        <v>0</v>
      </c>
      <c r="AI562" s="324">
        <f t="shared" si="477"/>
        <v>0</v>
      </c>
      <c r="AJ562" s="325">
        <f t="shared" si="477"/>
        <v>0</v>
      </c>
      <c r="AK562" s="325">
        <f t="shared" si="477"/>
        <v>0</v>
      </c>
      <c r="AL562" s="326">
        <f t="shared" si="485"/>
        <v>0</v>
      </c>
      <c r="AM562" s="312">
        <f t="shared" si="486"/>
        <v>0</v>
      </c>
      <c r="AN562" s="325">
        <f t="shared" si="491"/>
        <v>0</v>
      </c>
      <c r="AO562" s="325">
        <f t="shared" si="492"/>
        <v>0</v>
      </c>
      <c r="AP562" s="325">
        <f t="shared" si="487"/>
        <v>0</v>
      </c>
      <c r="AQ562" s="174">
        <f t="shared" si="443"/>
        <v>0</v>
      </c>
      <c r="AR562" s="312">
        <f t="shared" si="488"/>
        <v>0</v>
      </c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 s="4"/>
      <c r="BH562" s="4"/>
      <c r="BI562" s="4"/>
      <c r="BJ562" s="4"/>
      <c r="BK562" s="4"/>
      <c r="BL562" s="4"/>
      <c r="BN562" s="62"/>
    </row>
    <row r="563" spans="1:66" s="11" customFormat="1" ht="12" customHeight="1">
      <c r="A563" s="114">
        <v>18230431</v>
      </c>
      <c r="B563" s="74" t="str">
        <f t="shared" si="431"/>
        <v>18230431</v>
      </c>
      <c r="C563" s="62" t="s">
        <v>1369</v>
      </c>
      <c r="D563" s="78" t="s">
        <v>1724</v>
      </c>
      <c r="E563" s="78"/>
      <c r="F563" s="140">
        <v>43070</v>
      </c>
      <c r="G563" s="78"/>
      <c r="H563" s="63">
        <v>-972381.05</v>
      </c>
      <c r="I563" s="63">
        <v>-951935.55</v>
      </c>
      <c r="J563" s="63">
        <v>-931490.05</v>
      </c>
      <c r="K563" s="63">
        <v>-911044.55</v>
      </c>
      <c r="L563" s="63">
        <v>-890599.05</v>
      </c>
      <c r="M563" s="63">
        <v>-870153.55</v>
      </c>
      <c r="N563" s="63">
        <v>-849708.05</v>
      </c>
      <c r="O563" s="63">
        <v>-829262.55</v>
      </c>
      <c r="P563" s="63">
        <v>-808817.05</v>
      </c>
      <c r="Q563" s="63">
        <v>-788371.55</v>
      </c>
      <c r="R563" s="63">
        <v>-767926.05</v>
      </c>
      <c r="S563" s="63">
        <v>-747480.55</v>
      </c>
      <c r="T563" s="63">
        <v>-727035.05</v>
      </c>
      <c r="U563" s="63"/>
      <c r="V563" s="63">
        <f t="shared" si="479"/>
        <v>-849708.05000000016</v>
      </c>
      <c r="W563" s="69"/>
      <c r="X563" s="69"/>
      <c r="Y563" s="82">
        <f t="shared" si="480"/>
        <v>-727035.05</v>
      </c>
      <c r="Z563" s="325">
        <f t="shared" si="480"/>
        <v>0</v>
      </c>
      <c r="AA563" s="325">
        <f t="shared" si="480"/>
        <v>0</v>
      </c>
      <c r="AB563" s="326">
        <f t="shared" si="481"/>
        <v>0</v>
      </c>
      <c r="AC563" s="312">
        <f t="shared" si="482"/>
        <v>0</v>
      </c>
      <c r="AD563" s="325">
        <f t="shared" si="430"/>
        <v>0</v>
      </c>
      <c r="AE563" s="329">
        <f t="shared" si="489"/>
        <v>0</v>
      </c>
      <c r="AF563" s="326">
        <f t="shared" si="490"/>
        <v>0</v>
      </c>
      <c r="AG563" s="174">
        <f t="shared" si="483"/>
        <v>0</v>
      </c>
      <c r="AH563" s="312">
        <f t="shared" si="484"/>
        <v>0</v>
      </c>
      <c r="AI563" s="324">
        <f t="shared" si="477"/>
        <v>-849708.05000000016</v>
      </c>
      <c r="AJ563" s="325">
        <f t="shared" si="477"/>
        <v>0</v>
      </c>
      <c r="AK563" s="325">
        <f t="shared" si="477"/>
        <v>0</v>
      </c>
      <c r="AL563" s="326">
        <f t="shared" si="485"/>
        <v>0</v>
      </c>
      <c r="AM563" s="312">
        <f t="shared" si="486"/>
        <v>0</v>
      </c>
      <c r="AN563" s="325">
        <f t="shared" si="491"/>
        <v>0</v>
      </c>
      <c r="AO563" s="325">
        <f t="shared" si="492"/>
        <v>0</v>
      </c>
      <c r="AP563" s="325">
        <f t="shared" si="487"/>
        <v>0</v>
      </c>
      <c r="AQ563" s="174">
        <f t="shared" si="443"/>
        <v>0</v>
      </c>
      <c r="AR563" s="312">
        <f t="shared" si="488"/>
        <v>0</v>
      </c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 s="4"/>
      <c r="BH563" s="4"/>
      <c r="BI563" s="4"/>
      <c r="BJ563" s="4"/>
      <c r="BK563" s="4"/>
      <c r="BL563" s="4"/>
      <c r="BN563" s="62"/>
    </row>
    <row r="564" spans="1:66" s="11" customFormat="1" ht="12" customHeight="1">
      <c r="A564" s="185" t="s">
        <v>1910</v>
      </c>
      <c r="B564" s="185" t="str">
        <f t="shared" si="431"/>
        <v>18230491</v>
      </c>
      <c r="C564" s="179" t="s">
        <v>1834</v>
      </c>
      <c r="D564" s="180" t="s">
        <v>1137</v>
      </c>
      <c r="E564" s="180"/>
      <c r="F564" s="186">
        <v>44470</v>
      </c>
      <c r="G564" s="180"/>
      <c r="H564" s="182">
        <v>15702432.43</v>
      </c>
      <c r="I564" s="182">
        <v>13904064.27</v>
      </c>
      <c r="J564" s="182">
        <v>12381390.66</v>
      </c>
      <c r="K564" s="182">
        <v>10941631.18</v>
      </c>
      <c r="L564" s="182">
        <v>9519997.4800000004</v>
      </c>
      <c r="M564" s="182">
        <v>8270042.04</v>
      </c>
      <c r="N564" s="182">
        <v>7138877.9900000002</v>
      </c>
      <c r="O564" s="182">
        <v>5876926.7999999998</v>
      </c>
      <c r="P564" s="182">
        <v>4560572.51</v>
      </c>
      <c r="Q564" s="182">
        <v>3408046.4</v>
      </c>
      <c r="R564" s="182">
        <v>2175804.5099999998</v>
      </c>
      <c r="S564" s="182">
        <v>642939.18000000005</v>
      </c>
      <c r="T564" s="182">
        <v>-1141732.3500000001</v>
      </c>
      <c r="U564" s="182"/>
      <c r="V564" s="182">
        <f t="shared" ref="V564:V565" si="493">(H564+T564+SUM(I564:S564)*2)/24</f>
        <v>7175053.5883333357</v>
      </c>
      <c r="W564" s="206" t="s">
        <v>238</v>
      </c>
      <c r="X564" s="219"/>
      <c r="Y564" s="82">
        <f t="shared" si="480"/>
        <v>0</v>
      </c>
      <c r="Z564" s="325">
        <f t="shared" si="480"/>
        <v>0</v>
      </c>
      <c r="AA564" s="325">
        <f t="shared" si="480"/>
        <v>0</v>
      </c>
      <c r="AB564" s="326">
        <f t="shared" ref="AB564:AB565" si="494">T564-SUM(Y564:AA564)</f>
        <v>-1141732.3500000001</v>
      </c>
      <c r="AC564" s="312">
        <f t="shared" ref="AC564:AC565" si="495">T564-SUM(Y564:AA564)-AB564</f>
        <v>0</v>
      </c>
      <c r="AD564" s="325">
        <f t="shared" si="430"/>
        <v>-1141732.3500000001</v>
      </c>
      <c r="AE564" s="329">
        <f t="shared" si="489"/>
        <v>0</v>
      </c>
      <c r="AF564" s="326">
        <f t="shared" si="490"/>
        <v>0</v>
      </c>
      <c r="AG564" s="174">
        <f t="shared" ref="AG564:AG565" si="496">SUM(AD564:AF564)</f>
        <v>-1141732.3500000001</v>
      </c>
      <c r="AH564" s="312">
        <f t="shared" ref="AH564:AH565" si="497">AG564-AB564</f>
        <v>0</v>
      </c>
      <c r="AI564" s="324">
        <f t="shared" si="477"/>
        <v>0</v>
      </c>
      <c r="AJ564" s="325">
        <f t="shared" si="477"/>
        <v>0</v>
      </c>
      <c r="AK564" s="325">
        <f t="shared" si="477"/>
        <v>0</v>
      </c>
      <c r="AL564" s="326">
        <f t="shared" ref="AL564:AL565" si="498">V564-SUM(AI564:AK564)</f>
        <v>7175053.5883333357</v>
      </c>
      <c r="AM564" s="312">
        <f t="shared" ref="AM564:AM565" si="499">V564-SUM(AI564:AK564)-AL564</f>
        <v>0</v>
      </c>
      <c r="AN564" s="325">
        <f t="shared" si="491"/>
        <v>7175053.5883333357</v>
      </c>
      <c r="AO564" s="325">
        <f t="shared" si="492"/>
        <v>0</v>
      </c>
      <c r="AP564" s="325">
        <f t="shared" si="487"/>
        <v>0</v>
      </c>
      <c r="AQ564" s="174">
        <f t="shared" ref="AQ564:AQ565" si="500">SUM(AN564:AP564)</f>
        <v>7175053.5883333357</v>
      </c>
      <c r="AR564" s="312">
        <f t="shared" ref="AR564:AR565" si="501">AQ564-AL564</f>
        <v>0</v>
      </c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 s="4"/>
      <c r="BH564" s="4"/>
      <c r="BI564" s="4"/>
      <c r="BJ564" s="4"/>
      <c r="BK564" s="4"/>
      <c r="BL564" s="4"/>
      <c r="BN564" s="62"/>
    </row>
    <row r="565" spans="1:66" s="11" customFormat="1" ht="12" customHeight="1">
      <c r="A565" s="185" t="s">
        <v>1911</v>
      </c>
      <c r="B565" s="185" t="str">
        <f t="shared" si="431"/>
        <v>18230492</v>
      </c>
      <c r="C565" s="179" t="s">
        <v>1832</v>
      </c>
      <c r="D565" s="180" t="s">
        <v>1138</v>
      </c>
      <c r="E565" s="180"/>
      <c r="F565" s="186">
        <v>44470</v>
      </c>
      <c r="G565" s="180"/>
      <c r="H565" s="182">
        <v>3148020.68</v>
      </c>
      <c r="I565" s="182">
        <v>2683451.27</v>
      </c>
      <c r="J565" s="182">
        <v>2301443.29</v>
      </c>
      <c r="K565" s="182">
        <v>1965972.01</v>
      </c>
      <c r="L565" s="182">
        <v>1669689.21</v>
      </c>
      <c r="M565" s="182">
        <v>1467698.49</v>
      </c>
      <c r="N565" s="182">
        <v>1339237.28</v>
      </c>
      <c r="O565" s="182">
        <v>1246867.8799999999</v>
      </c>
      <c r="P565" s="182">
        <v>1172888.27</v>
      </c>
      <c r="Q565" s="182">
        <v>1082635.06</v>
      </c>
      <c r="R565" s="182">
        <v>919765.18</v>
      </c>
      <c r="S565" s="182">
        <v>558040.97</v>
      </c>
      <c r="T565" s="182">
        <v>68352.38</v>
      </c>
      <c r="U565" s="182"/>
      <c r="V565" s="182">
        <f t="shared" si="493"/>
        <v>1501322.9533333334</v>
      </c>
      <c r="W565" s="206"/>
      <c r="X565" s="219" t="s">
        <v>1595</v>
      </c>
      <c r="Y565" s="82">
        <f t="shared" si="480"/>
        <v>0</v>
      </c>
      <c r="Z565" s="325">
        <f t="shared" si="480"/>
        <v>0</v>
      </c>
      <c r="AA565" s="325">
        <f t="shared" si="480"/>
        <v>0</v>
      </c>
      <c r="AB565" s="326">
        <f t="shared" si="494"/>
        <v>68352.38</v>
      </c>
      <c r="AC565" s="312">
        <f t="shared" si="495"/>
        <v>0</v>
      </c>
      <c r="AD565" s="325">
        <f t="shared" ref="AD565" si="502">IF($D565=AD$5,$T565,IF($D565=AD$4, $T565*$AK$1,0))</f>
        <v>0</v>
      </c>
      <c r="AE565" s="329">
        <f t="shared" si="489"/>
        <v>68352.38</v>
      </c>
      <c r="AF565" s="326">
        <f t="shared" si="490"/>
        <v>0</v>
      </c>
      <c r="AG565" s="174">
        <f t="shared" si="496"/>
        <v>68352.38</v>
      </c>
      <c r="AH565" s="312">
        <f t="shared" si="497"/>
        <v>0</v>
      </c>
      <c r="AI565" s="324">
        <f t="shared" si="477"/>
        <v>0</v>
      </c>
      <c r="AJ565" s="325">
        <f t="shared" si="477"/>
        <v>0</v>
      </c>
      <c r="AK565" s="325">
        <f t="shared" si="477"/>
        <v>0</v>
      </c>
      <c r="AL565" s="326">
        <f t="shared" si="498"/>
        <v>1501322.9533333334</v>
      </c>
      <c r="AM565" s="312">
        <f t="shared" si="499"/>
        <v>0</v>
      </c>
      <c r="AN565" s="325">
        <f t="shared" si="491"/>
        <v>0</v>
      </c>
      <c r="AO565" s="325">
        <f t="shared" si="492"/>
        <v>1501322.9533333334</v>
      </c>
      <c r="AP565" s="325">
        <f t="shared" si="487"/>
        <v>0</v>
      </c>
      <c r="AQ565" s="174">
        <f t="shared" si="500"/>
        <v>1501322.9533333334</v>
      </c>
      <c r="AR565" s="312">
        <f t="shared" si="501"/>
        <v>0</v>
      </c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 s="4"/>
      <c r="BH565" s="4"/>
      <c r="BI565" s="4"/>
      <c r="BJ565" s="4"/>
      <c r="BK565" s="4"/>
      <c r="BL565" s="4"/>
      <c r="BN565" s="62"/>
    </row>
    <row r="566" spans="1:66" s="11" customFormat="1" ht="12" customHeight="1">
      <c r="A566" s="114">
        <v>18230501</v>
      </c>
      <c r="B566" s="74" t="str">
        <f t="shared" si="431"/>
        <v>18230501</v>
      </c>
      <c r="C566" s="62" t="s">
        <v>1342</v>
      </c>
      <c r="D566" s="78" t="s">
        <v>1724</v>
      </c>
      <c r="E566" s="78"/>
      <c r="F566" s="140">
        <v>43070</v>
      </c>
      <c r="G566" s="78"/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63">
        <f t="shared" si="479"/>
        <v>0</v>
      </c>
      <c r="W566" s="69"/>
      <c r="X566" s="68"/>
      <c r="Y566" s="82">
        <f t="shared" si="480"/>
        <v>0</v>
      </c>
      <c r="Z566" s="325">
        <f t="shared" si="480"/>
        <v>0</v>
      </c>
      <c r="AA566" s="325">
        <f t="shared" si="480"/>
        <v>0</v>
      </c>
      <c r="AB566" s="326">
        <f t="shared" si="481"/>
        <v>0</v>
      </c>
      <c r="AC566" s="312">
        <f t="shared" si="482"/>
        <v>0</v>
      </c>
      <c r="AD566" s="325">
        <f t="shared" ref="AD566:AD633" si="503">IF($D566=AD$5,$T566,IF($D566=AD$4, $T566*$AK$1,0))</f>
        <v>0</v>
      </c>
      <c r="AE566" s="329">
        <f t="shared" si="489"/>
        <v>0</v>
      </c>
      <c r="AF566" s="326">
        <f t="shared" si="490"/>
        <v>0</v>
      </c>
      <c r="AG566" s="174">
        <f t="shared" si="483"/>
        <v>0</v>
      </c>
      <c r="AH566" s="312">
        <f t="shared" si="484"/>
        <v>0</v>
      </c>
      <c r="AI566" s="324">
        <f t="shared" si="477"/>
        <v>0</v>
      </c>
      <c r="AJ566" s="325">
        <f t="shared" si="477"/>
        <v>0</v>
      </c>
      <c r="AK566" s="325">
        <f t="shared" si="477"/>
        <v>0</v>
      </c>
      <c r="AL566" s="326">
        <f t="shared" si="485"/>
        <v>0</v>
      </c>
      <c r="AM566" s="312">
        <f t="shared" si="486"/>
        <v>0</v>
      </c>
      <c r="AN566" s="325">
        <f t="shared" si="491"/>
        <v>0</v>
      </c>
      <c r="AO566" s="325">
        <f t="shared" si="492"/>
        <v>0</v>
      </c>
      <c r="AP566" s="325">
        <f t="shared" si="487"/>
        <v>0</v>
      </c>
      <c r="AQ566" s="174">
        <f t="shared" si="443"/>
        <v>0</v>
      </c>
      <c r="AR566" s="312">
        <f t="shared" si="488"/>
        <v>0</v>
      </c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 s="4"/>
      <c r="BH566" s="4"/>
      <c r="BI566" s="4"/>
      <c r="BJ566" s="4"/>
      <c r="BK566" s="4"/>
      <c r="BL566" s="4"/>
      <c r="BN566" s="62"/>
    </row>
    <row r="567" spans="1:66" s="11" customFormat="1" ht="12" customHeight="1">
      <c r="A567" s="114">
        <v>18230502</v>
      </c>
      <c r="B567" s="74" t="str">
        <f t="shared" si="431"/>
        <v>18230502</v>
      </c>
      <c r="C567" s="62" t="s">
        <v>1343</v>
      </c>
      <c r="D567" s="78" t="s">
        <v>1724</v>
      </c>
      <c r="E567" s="78"/>
      <c r="F567" s="140">
        <v>43070</v>
      </c>
      <c r="G567" s="78"/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63">
        <f t="shared" si="479"/>
        <v>0</v>
      </c>
      <c r="W567" s="69"/>
      <c r="X567" s="68"/>
      <c r="Y567" s="82">
        <f t="shared" si="480"/>
        <v>0</v>
      </c>
      <c r="Z567" s="325">
        <f t="shared" si="480"/>
        <v>0</v>
      </c>
      <c r="AA567" s="325">
        <f t="shared" si="480"/>
        <v>0</v>
      </c>
      <c r="AB567" s="326">
        <f t="shared" si="481"/>
        <v>0</v>
      </c>
      <c r="AC567" s="312">
        <f t="shared" si="482"/>
        <v>0</v>
      </c>
      <c r="AD567" s="325">
        <f t="shared" si="503"/>
        <v>0</v>
      </c>
      <c r="AE567" s="329">
        <f t="shared" si="489"/>
        <v>0</v>
      </c>
      <c r="AF567" s="326">
        <f t="shared" si="490"/>
        <v>0</v>
      </c>
      <c r="AG567" s="174">
        <f t="shared" si="483"/>
        <v>0</v>
      </c>
      <c r="AH567" s="312">
        <f t="shared" si="484"/>
        <v>0</v>
      </c>
      <c r="AI567" s="324">
        <f t="shared" si="477"/>
        <v>0</v>
      </c>
      <c r="AJ567" s="325">
        <f t="shared" si="477"/>
        <v>0</v>
      </c>
      <c r="AK567" s="325">
        <f t="shared" si="477"/>
        <v>0</v>
      </c>
      <c r="AL567" s="326">
        <f t="shared" si="485"/>
        <v>0</v>
      </c>
      <c r="AM567" s="312">
        <f t="shared" si="486"/>
        <v>0</v>
      </c>
      <c r="AN567" s="325">
        <f t="shared" si="491"/>
        <v>0</v>
      </c>
      <c r="AO567" s="325">
        <f t="shared" si="492"/>
        <v>0</v>
      </c>
      <c r="AP567" s="325">
        <f t="shared" si="487"/>
        <v>0</v>
      </c>
      <c r="AQ567" s="174">
        <f t="shared" si="443"/>
        <v>0</v>
      </c>
      <c r="AR567" s="312">
        <f t="shared" si="488"/>
        <v>0</v>
      </c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 s="4"/>
      <c r="BH567" s="4"/>
      <c r="BI567" s="4"/>
      <c r="BJ567" s="4"/>
      <c r="BK567" s="4"/>
      <c r="BL567" s="4"/>
      <c r="BN567" s="62"/>
    </row>
    <row r="568" spans="1:66" s="11" customFormat="1" ht="12" customHeight="1">
      <c r="A568" s="114">
        <v>18230621</v>
      </c>
      <c r="B568" s="74" t="str">
        <f t="shared" si="431"/>
        <v>18230621</v>
      </c>
      <c r="C568" s="62" t="s">
        <v>357</v>
      </c>
      <c r="D568" s="78" t="s">
        <v>1724</v>
      </c>
      <c r="E568" s="78"/>
      <c r="F568" s="62"/>
      <c r="G568" s="78"/>
      <c r="H568" s="63">
        <v>-84200576.239999995</v>
      </c>
      <c r="I568" s="63">
        <v>-92797833.129999995</v>
      </c>
      <c r="J568" s="63">
        <v>-100123107.91</v>
      </c>
      <c r="K568" s="63">
        <v>-107009552.67</v>
      </c>
      <c r="L568" s="63">
        <v>-113892128.01000001</v>
      </c>
      <c r="M568" s="63">
        <v>-38789994.630000003</v>
      </c>
      <c r="N568" s="63">
        <v>-45872353.740000002</v>
      </c>
      <c r="O568" s="63">
        <v>-53708096.710000001</v>
      </c>
      <c r="P568" s="63">
        <v>-61910677.890000001</v>
      </c>
      <c r="Q568" s="63">
        <v>-69118837.689999998</v>
      </c>
      <c r="R568" s="63">
        <v>-76754938.879999995</v>
      </c>
      <c r="S568" s="63">
        <v>-86696035.439999998</v>
      </c>
      <c r="T568" s="63">
        <v>-97456333.519999996</v>
      </c>
      <c r="U568" s="63"/>
      <c r="V568" s="63">
        <f t="shared" si="479"/>
        <v>-78125167.631666645</v>
      </c>
      <c r="W568" s="69"/>
      <c r="X568" s="68"/>
      <c r="Y568" s="82">
        <f t="shared" si="480"/>
        <v>-97456333.519999996</v>
      </c>
      <c r="Z568" s="325">
        <f t="shared" si="480"/>
        <v>0</v>
      </c>
      <c r="AA568" s="325">
        <f t="shared" si="480"/>
        <v>0</v>
      </c>
      <c r="AB568" s="326">
        <f t="shared" si="481"/>
        <v>0</v>
      </c>
      <c r="AC568" s="312">
        <f t="shared" si="482"/>
        <v>0</v>
      </c>
      <c r="AD568" s="325">
        <f t="shared" si="503"/>
        <v>0</v>
      </c>
      <c r="AE568" s="329">
        <f t="shared" si="489"/>
        <v>0</v>
      </c>
      <c r="AF568" s="326">
        <f t="shared" si="490"/>
        <v>0</v>
      </c>
      <c r="AG568" s="174">
        <f t="shared" si="483"/>
        <v>0</v>
      </c>
      <c r="AH568" s="312">
        <f t="shared" si="484"/>
        <v>0</v>
      </c>
      <c r="AI568" s="324">
        <f t="shared" ref="AI568:AK587" si="504">IF($D568=AI$5,$V568,0)</f>
        <v>-78125167.631666645</v>
      </c>
      <c r="AJ568" s="325">
        <f t="shared" si="504"/>
        <v>0</v>
      </c>
      <c r="AK568" s="325">
        <f t="shared" si="504"/>
        <v>0</v>
      </c>
      <c r="AL568" s="326">
        <f t="shared" si="485"/>
        <v>0</v>
      </c>
      <c r="AM568" s="312">
        <f t="shared" si="486"/>
        <v>0</v>
      </c>
      <c r="AN568" s="325">
        <f t="shared" si="491"/>
        <v>0</v>
      </c>
      <c r="AO568" s="325">
        <f t="shared" si="492"/>
        <v>0</v>
      </c>
      <c r="AP568" s="325">
        <f t="shared" si="487"/>
        <v>0</v>
      </c>
      <c r="AQ568" s="174">
        <f t="shared" si="443"/>
        <v>0</v>
      </c>
      <c r="AR568" s="312">
        <f t="shared" si="488"/>
        <v>0</v>
      </c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 s="4"/>
      <c r="BH568" s="4"/>
      <c r="BI568" s="4"/>
      <c r="BJ568" s="4"/>
      <c r="BK568" s="4"/>
      <c r="BL568" s="4"/>
      <c r="BN568" s="62"/>
    </row>
    <row r="569" spans="1:66" s="11" customFormat="1" ht="12" customHeight="1">
      <c r="A569" s="114">
        <v>18230631</v>
      </c>
      <c r="B569" s="74" t="str">
        <f t="shared" si="431"/>
        <v>18230631</v>
      </c>
      <c r="C569" s="62" t="s">
        <v>358</v>
      </c>
      <c r="D569" s="78" t="s">
        <v>184</v>
      </c>
      <c r="E569" s="78"/>
      <c r="F569" s="62"/>
      <c r="G569" s="78"/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63"/>
      <c r="V569" s="63">
        <f t="shared" si="479"/>
        <v>0</v>
      </c>
      <c r="W569" s="69"/>
      <c r="X569" s="68"/>
      <c r="Y569" s="82">
        <f t="shared" si="480"/>
        <v>0</v>
      </c>
      <c r="Z569" s="325">
        <f t="shared" si="480"/>
        <v>0</v>
      </c>
      <c r="AA569" s="325">
        <f t="shared" si="480"/>
        <v>0</v>
      </c>
      <c r="AB569" s="326">
        <f t="shared" si="481"/>
        <v>0</v>
      </c>
      <c r="AC569" s="312">
        <f t="shared" si="482"/>
        <v>0</v>
      </c>
      <c r="AD569" s="325">
        <f t="shared" si="503"/>
        <v>0</v>
      </c>
      <c r="AE569" s="329">
        <f t="shared" si="489"/>
        <v>0</v>
      </c>
      <c r="AF569" s="326">
        <f t="shared" si="490"/>
        <v>0</v>
      </c>
      <c r="AG569" s="174">
        <f t="shared" si="483"/>
        <v>0</v>
      </c>
      <c r="AH569" s="312">
        <f t="shared" si="484"/>
        <v>0</v>
      </c>
      <c r="AI569" s="324">
        <f t="shared" si="504"/>
        <v>0</v>
      </c>
      <c r="AJ569" s="325">
        <f t="shared" si="504"/>
        <v>0</v>
      </c>
      <c r="AK569" s="325">
        <f t="shared" si="504"/>
        <v>0</v>
      </c>
      <c r="AL569" s="326">
        <f t="shared" si="485"/>
        <v>0</v>
      </c>
      <c r="AM569" s="312">
        <f t="shared" si="486"/>
        <v>0</v>
      </c>
      <c r="AN569" s="325">
        <f t="shared" si="491"/>
        <v>0</v>
      </c>
      <c r="AO569" s="325">
        <f t="shared" si="492"/>
        <v>0</v>
      </c>
      <c r="AP569" s="325">
        <f t="shared" si="487"/>
        <v>0</v>
      </c>
      <c r="AQ569" s="174">
        <f t="shared" si="443"/>
        <v>0</v>
      </c>
      <c r="AR569" s="312">
        <f t="shared" si="488"/>
        <v>0</v>
      </c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N569" s="62"/>
    </row>
    <row r="570" spans="1:66" s="11" customFormat="1" ht="12" customHeight="1">
      <c r="A570" s="114">
        <v>18230691</v>
      </c>
      <c r="B570" s="74" t="str">
        <f t="shared" si="431"/>
        <v>18230691</v>
      </c>
      <c r="C570" s="62" t="s">
        <v>331</v>
      </c>
      <c r="D570" s="78" t="s">
        <v>1137</v>
      </c>
      <c r="E570" s="78"/>
      <c r="F570" s="62"/>
      <c r="G570" s="78"/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63"/>
      <c r="V570" s="63">
        <f t="shared" si="479"/>
        <v>0</v>
      </c>
      <c r="W570" s="69" t="s">
        <v>390</v>
      </c>
      <c r="X570" s="68"/>
      <c r="Y570" s="82">
        <f t="shared" si="480"/>
        <v>0</v>
      </c>
      <c r="Z570" s="325">
        <f t="shared" si="480"/>
        <v>0</v>
      </c>
      <c r="AA570" s="325">
        <f t="shared" si="480"/>
        <v>0</v>
      </c>
      <c r="AB570" s="326">
        <f t="shared" si="481"/>
        <v>0</v>
      </c>
      <c r="AC570" s="312">
        <f t="shared" si="482"/>
        <v>0</v>
      </c>
      <c r="AD570" s="325">
        <f t="shared" si="503"/>
        <v>0</v>
      </c>
      <c r="AE570" s="329">
        <f t="shared" si="489"/>
        <v>0</v>
      </c>
      <c r="AF570" s="326">
        <f t="shared" si="490"/>
        <v>0</v>
      </c>
      <c r="AG570" s="174">
        <f t="shared" si="483"/>
        <v>0</v>
      </c>
      <c r="AH570" s="312">
        <f t="shared" si="484"/>
        <v>0</v>
      </c>
      <c r="AI570" s="324">
        <f t="shared" si="504"/>
        <v>0</v>
      </c>
      <c r="AJ570" s="325">
        <f t="shared" si="504"/>
        <v>0</v>
      </c>
      <c r="AK570" s="325">
        <f t="shared" si="504"/>
        <v>0</v>
      </c>
      <c r="AL570" s="326">
        <f t="shared" si="485"/>
        <v>0</v>
      </c>
      <c r="AM570" s="312">
        <f t="shared" si="486"/>
        <v>0</v>
      </c>
      <c r="AN570" s="325">
        <f t="shared" si="491"/>
        <v>0</v>
      </c>
      <c r="AO570" s="325">
        <f t="shared" si="492"/>
        <v>0</v>
      </c>
      <c r="AP570" s="325">
        <f t="shared" si="487"/>
        <v>0</v>
      </c>
      <c r="AQ570" s="174">
        <f t="shared" si="443"/>
        <v>0</v>
      </c>
      <c r="AR570" s="312">
        <f t="shared" si="488"/>
        <v>0</v>
      </c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N570" s="62"/>
    </row>
    <row r="571" spans="1:66" s="11" customFormat="1" ht="12" customHeight="1">
      <c r="A571" s="114">
        <v>18230711</v>
      </c>
      <c r="B571" s="74" t="str">
        <f t="shared" si="431"/>
        <v>18230711</v>
      </c>
      <c r="C571" s="62" t="s">
        <v>336</v>
      </c>
      <c r="D571" s="78" t="s">
        <v>184</v>
      </c>
      <c r="E571" s="78"/>
      <c r="F571" s="62"/>
      <c r="G571" s="78"/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63"/>
      <c r="V571" s="63">
        <f t="shared" si="479"/>
        <v>0</v>
      </c>
      <c r="W571" s="69"/>
      <c r="X571" s="68"/>
      <c r="Y571" s="82">
        <f t="shared" si="480"/>
        <v>0</v>
      </c>
      <c r="Z571" s="325">
        <f t="shared" si="480"/>
        <v>0</v>
      </c>
      <c r="AA571" s="325">
        <f t="shared" si="480"/>
        <v>0</v>
      </c>
      <c r="AB571" s="326">
        <f t="shared" si="481"/>
        <v>0</v>
      </c>
      <c r="AC571" s="312">
        <f t="shared" si="482"/>
        <v>0</v>
      </c>
      <c r="AD571" s="325">
        <f t="shared" si="503"/>
        <v>0</v>
      </c>
      <c r="AE571" s="329">
        <f t="shared" si="489"/>
        <v>0</v>
      </c>
      <c r="AF571" s="326">
        <f t="shared" si="490"/>
        <v>0</v>
      </c>
      <c r="AG571" s="174">
        <f t="shared" si="483"/>
        <v>0</v>
      </c>
      <c r="AH571" s="312">
        <f t="shared" si="484"/>
        <v>0</v>
      </c>
      <c r="AI571" s="324">
        <f t="shared" si="504"/>
        <v>0</v>
      </c>
      <c r="AJ571" s="325">
        <f t="shared" si="504"/>
        <v>0</v>
      </c>
      <c r="AK571" s="325">
        <f t="shared" si="504"/>
        <v>0</v>
      </c>
      <c r="AL571" s="326">
        <f t="shared" si="485"/>
        <v>0</v>
      </c>
      <c r="AM571" s="312">
        <f t="shared" si="486"/>
        <v>0</v>
      </c>
      <c r="AN571" s="325">
        <f t="shared" si="491"/>
        <v>0</v>
      </c>
      <c r="AO571" s="325">
        <f t="shared" si="492"/>
        <v>0</v>
      </c>
      <c r="AP571" s="325">
        <f t="shared" si="487"/>
        <v>0</v>
      </c>
      <c r="AQ571" s="174">
        <f t="shared" si="443"/>
        <v>0</v>
      </c>
      <c r="AR571" s="312">
        <f t="shared" si="488"/>
        <v>0</v>
      </c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N571" s="62"/>
    </row>
    <row r="572" spans="1:66" s="11" customFormat="1" ht="12" customHeight="1">
      <c r="A572" s="114">
        <v>18230721</v>
      </c>
      <c r="B572" s="74" t="str">
        <f t="shared" si="431"/>
        <v>18230721</v>
      </c>
      <c r="C572" s="62" t="s">
        <v>337</v>
      </c>
      <c r="D572" s="78" t="s">
        <v>184</v>
      </c>
      <c r="E572" s="78"/>
      <c r="F572" s="62"/>
      <c r="G572" s="78"/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63"/>
      <c r="V572" s="63">
        <f t="shared" si="479"/>
        <v>0</v>
      </c>
      <c r="W572" s="69"/>
      <c r="X572" s="68"/>
      <c r="Y572" s="82">
        <f t="shared" si="480"/>
        <v>0</v>
      </c>
      <c r="Z572" s="325">
        <f t="shared" si="480"/>
        <v>0</v>
      </c>
      <c r="AA572" s="325">
        <f t="shared" si="480"/>
        <v>0</v>
      </c>
      <c r="AB572" s="326">
        <f t="shared" si="481"/>
        <v>0</v>
      </c>
      <c r="AC572" s="312">
        <f t="shared" si="482"/>
        <v>0</v>
      </c>
      <c r="AD572" s="325">
        <f t="shared" si="503"/>
        <v>0</v>
      </c>
      <c r="AE572" s="329">
        <f t="shared" si="489"/>
        <v>0</v>
      </c>
      <c r="AF572" s="326">
        <f t="shared" si="490"/>
        <v>0</v>
      </c>
      <c r="AG572" s="174">
        <f t="shared" si="483"/>
        <v>0</v>
      </c>
      <c r="AH572" s="312">
        <f t="shared" si="484"/>
        <v>0</v>
      </c>
      <c r="AI572" s="324">
        <f t="shared" si="504"/>
        <v>0</v>
      </c>
      <c r="AJ572" s="325">
        <f t="shared" si="504"/>
        <v>0</v>
      </c>
      <c r="AK572" s="325">
        <f t="shared" si="504"/>
        <v>0</v>
      </c>
      <c r="AL572" s="326">
        <f t="shared" si="485"/>
        <v>0</v>
      </c>
      <c r="AM572" s="312">
        <f t="shared" si="486"/>
        <v>0</v>
      </c>
      <c r="AN572" s="325">
        <f t="shared" si="491"/>
        <v>0</v>
      </c>
      <c r="AO572" s="325">
        <f t="shared" si="492"/>
        <v>0</v>
      </c>
      <c r="AP572" s="325">
        <f t="shared" si="487"/>
        <v>0</v>
      </c>
      <c r="AQ572" s="174">
        <f t="shared" si="443"/>
        <v>0</v>
      </c>
      <c r="AR572" s="312">
        <f t="shared" si="488"/>
        <v>0</v>
      </c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N572" s="62"/>
    </row>
    <row r="573" spans="1:66" s="11" customFormat="1" ht="12" customHeight="1">
      <c r="A573" s="114">
        <v>18230731</v>
      </c>
      <c r="B573" s="74" t="str">
        <f t="shared" si="431"/>
        <v>18230731</v>
      </c>
      <c r="C573" s="62" t="s">
        <v>588</v>
      </c>
      <c r="D573" s="78" t="s">
        <v>184</v>
      </c>
      <c r="E573" s="78"/>
      <c r="F573" s="62"/>
      <c r="G573" s="78"/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63"/>
      <c r="V573" s="63">
        <f t="shared" si="479"/>
        <v>0</v>
      </c>
      <c r="W573" s="69"/>
      <c r="X573" s="68"/>
      <c r="Y573" s="82">
        <f t="shared" ref="Y573:AA596" si="505">IF($D573=Y$5,$T573,0)</f>
        <v>0</v>
      </c>
      <c r="Z573" s="325">
        <f t="shared" si="505"/>
        <v>0</v>
      </c>
      <c r="AA573" s="325">
        <f t="shared" si="505"/>
        <v>0</v>
      </c>
      <c r="AB573" s="326">
        <f t="shared" si="481"/>
        <v>0</v>
      </c>
      <c r="AC573" s="312">
        <f t="shared" si="482"/>
        <v>0</v>
      </c>
      <c r="AD573" s="325">
        <f t="shared" si="503"/>
        <v>0</v>
      </c>
      <c r="AE573" s="329">
        <f t="shared" si="489"/>
        <v>0</v>
      </c>
      <c r="AF573" s="326">
        <f t="shared" si="490"/>
        <v>0</v>
      </c>
      <c r="AG573" s="174">
        <f t="shared" si="483"/>
        <v>0</v>
      </c>
      <c r="AH573" s="312">
        <f t="shared" si="484"/>
        <v>0</v>
      </c>
      <c r="AI573" s="324">
        <f t="shared" si="504"/>
        <v>0</v>
      </c>
      <c r="AJ573" s="325">
        <f t="shared" si="504"/>
        <v>0</v>
      </c>
      <c r="AK573" s="325">
        <f t="shared" si="504"/>
        <v>0</v>
      </c>
      <c r="AL573" s="326">
        <f t="shared" si="485"/>
        <v>0</v>
      </c>
      <c r="AM573" s="312">
        <f t="shared" si="486"/>
        <v>0</v>
      </c>
      <c r="AN573" s="325">
        <f t="shared" si="491"/>
        <v>0</v>
      </c>
      <c r="AO573" s="325">
        <f t="shared" si="492"/>
        <v>0</v>
      </c>
      <c r="AP573" s="325">
        <f t="shared" si="487"/>
        <v>0</v>
      </c>
      <c r="AQ573" s="174">
        <f t="shared" si="443"/>
        <v>0</v>
      </c>
      <c r="AR573" s="312">
        <f t="shared" si="488"/>
        <v>0</v>
      </c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N573" s="62"/>
    </row>
    <row r="574" spans="1:66" s="11" customFormat="1" ht="12" customHeight="1">
      <c r="A574" s="114">
        <v>18230741</v>
      </c>
      <c r="B574" s="74" t="str">
        <f t="shared" si="431"/>
        <v>18230741</v>
      </c>
      <c r="C574" s="62" t="s">
        <v>71</v>
      </c>
      <c r="D574" s="78" t="s">
        <v>184</v>
      </c>
      <c r="E574" s="78"/>
      <c r="F574" s="62"/>
      <c r="G574" s="78"/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63"/>
      <c r="V574" s="63">
        <f t="shared" si="479"/>
        <v>0</v>
      </c>
      <c r="W574" s="69"/>
      <c r="X574" s="68"/>
      <c r="Y574" s="82">
        <f t="shared" si="505"/>
        <v>0</v>
      </c>
      <c r="Z574" s="325">
        <f t="shared" si="505"/>
        <v>0</v>
      </c>
      <c r="AA574" s="325">
        <f t="shared" si="505"/>
        <v>0</v>
      </c>
      <c r="AB574" s="326">
        <f t="shared" si="481"/>
        <v>0</v>
      </c>
      <c r="AC574" s="312">
        <f t="shared" si="482"/>
        <v>0</v>
      </c>
      <c r="AD574" s="325">
        <f t="shared" si="503"/>
        <v>0</v>
      </c>
      <c r="AE574" s="329">
        <f t="shared" si="489"/>
        <v>0</v>
      </c>
      <c r="AF574" s="326">
        <f t="shared" si="490"/>
        <v>0</v>
      </c>
      <c r="AG574" s="174">
        <f t="shared" si="483"/>
        <v>0</v>
      </c>
      <c r="AH574" s="312">
        <f t="shared" si="484"/>
        <v>0</v>
      </c>
      <c r="AI574" s="324">
        <f t="shared" si="504"/>
        <v>0</v>
      </c>
      <c r="AJ574" s="325">
        <f t="shared" si="504"/>
        <v>0</v>
      </c>
      <c r="AK574" s="325">
        <f t="shared" si="504"/>
        <v>0</v>
      </c>
      <c r="AL574" s="326">
        <f t="shared" si="485"/>
        <v>0</v>
      </c>
      <c r="AM574" s="312">
        <f t="shared" si="486"/>
        <v>0</v>
      </c>
      <c r="AN574" s="325">
        <f t="shared" si="491"/>
        <v>0</v>
      </c>
      <c r="AO574" s="325">
        <f t="shared" si="492"/>
        <v>0</v>
      </c>
      <c r="AP574" s="325">
        <f t="shared" si="487"/>
        <v>0</v>
      </c>
      <c r="AQ574" s="174">
        <f t="shared" si="443"/>
        <v>0</v>
      </c>
      <c r="AR574" s="312">
        <f t="shared" si="488"/>
        <v>0</v>
      </c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N574" s="62"/>
    </row>
    <row r="575" spans="1:66" s="11" customFormat="1" ht="12" customHeight="1">
      <c r="A575" s="114">
        <v>18230751</v>
      </c>
      <c r="B575" s="74" t="str">
        <f t="shared" si="431"/>
        <v>18230751</v>
      </c>
      <c r="C575" s="62" t="s">
        <v>82</v>
      </c>
      <c r="D575" s="78" t="s">
        <v>184</v>
      </c>
      <c r="E575" s="78"/>
      <c r="F575" s="62"/>
      <c r="G575" s="78"/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63"/>
      <c r="V575" s="63">
        <f t="shared" si="479"/>
        <v>0</v>
      </c>
      <c r="W575" s="69"/>
      <c r="X575" s="68"/>
      <c r="Y575" s="82">
        <f t="shared" si="505"/>
        <v>0</v>
      </c>
      <c r="Z575" s="325">
        <f t="shared" si="505"/>
        <v>0</v>
      </c>
      <c r="AA575" s="325">
        <f t="shared" si="505"/>
        <v>0</v>
      </c>
      <c r="AB575" s="326">
        <f t="shared" si="481"/>
        <v>0</v>
      </c>
      <c r="AC575" s="312">
        <f t="shared" si="482"/>
        <v>0</v>
      </c>
      <c r="AD575" s="325">
        <f t="shared" si="503"/>
        <v>0</v>
      </c>
      <c r="AE575" s="329">
        <f t="shared" si="489"/>
        <v>0</v>
      </c>
      <c r="AF575" s="326">
        <f t="shared" si="490"/>
        <v>0</v>
      </c>
      <c r="AG575" s="174">
        <f t="shared" si="483"/>
        <v>0</v>
      </c>
      <c r="AH575" s="312">
        <f t="shared" si="484"/>
        <v>0</v>
      </c>
      <c r="AI575" s="324">
        <f t="shared" si="504"/>
        <v>0</v>
      </c>
      <c r="AJ575" s="325">
        <f t="shared" si="504"/>
        <v>0</v>
      </c>
      <c r="AK575" s="325">
        <f t="shared" si="504"/>
        <v>0</v>
      </c>
      <c r="AL575" s="326">
        <f t="shared" si="485"/>
        <v>0</v>
      </c>
      <c r="AM575" s="312">
        <f t="shared" si="486"/>
        <v>0</v>
      </c>
      <c r="AN575" s="325">
        <f t="shared" si="491"/>
        <v>0</v>
      </c>
      <c r="AO575" s="325">
        <f t="shared" si="492"/>
        <v>0</v>
      </c>
      <c r="AP575" s="325">
        <f t="shared" si="487"/>
        <v>0</v>
      </c>
      <c r="AQ575" s="174">
        <f t="shared" si="443"/>
        <v>0</v>
      </c>
      <c r="AR575" s="312">
        <f t="shared" si="488"/>
        <v>0</v>
      </c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N575" s="62"/>
    </row>
    <row r="576" spans="1:66" s="11" customFormat="1" ht="12" customHeight="1">
      <c r="A576" s="114">
        <v>18230761</v>
      </c>
      <c r="B576" s="74" t="str">
        <f t="shared" ref="B576:B646" si="506">TEXT(A576,"##")</f>
        <v>18230761</v>
      </c>
      <c r="C576" s="62" t="s">
        <v>83</v>
      </c>
      <c r="D576" s="78" t="s">
        <v>184</v>
      </c>
      <c r="E576" s="78"/>
      <c r="F576" s="62"/>
      <c r="G576" s="78"/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63"/>
      <c r="V576" s="63">
        <f t="shared" si="479"/>
        <v>0</v>
      </c>
      <c r="W576" s="69"/>
      <c r="X576" s="68"/>
      <c r="Y576" s="82">
        <f t="shared" si="505"/>
        <v>0</v>
      </c>
      <c r="Z576" s="325">
        <f t="shared" si="505"/>
        <v>0</v>
      </c>
      <c r="AA576" s="325">
        <f t="shared" si="505"/>
        <v>0</v>
      </c>
      <c r="AB576" s="326">
        <f t="shared" si="481"/>
        <v>0</v>
      </c>
      <c r="AC576" s="312">
        <f t="shared" si="482"/>
        <v>0</v>
      </c>
      <c r="AD576" s="325">
        <f t="shared" si="503"/>
        <v>0</v>
      </c>
      <c r="AE576" s="329">
        <f t="shared" si="489"/>
        <v>0</v>
      </c>
      <c r="AF576" s="326">
        <f t="shared" si="490"/>
        <v>0</v>
      </c>
      <c r="AG576" s="174">
        <f t="shared" si="483"/>
        <v>0</v>
      </c>
      <c r="AH576" s="312">
        <f t="shared" si="484"/>
        <v>0</v>
      </c>
      <c r="AI576" s="324">
        <f t="shared" si="504"/>
        <v>0</v>
      </c>
      <c r="AJ576" s="325">
        <f t="shared" si="504"/>
        <v>0</v>
      </c>
      <c r="AK576" s="325">
        <f t="shared" si="504"/>
        <v>0</v>
      </c>
      <c r="AL576" s="326">
        <f t="shared" si="485"/>
        <v>0</v>
      </c>
      <c r="AM576" s="312">
        <f t="shared" si="486"/>
        <v>0</v>
      </c>
      <c r="AN576" s="325">
        <f t="shared" si="491"/>
        <v>0</v>
      </c>
      <c r="AO576" s="325">
        <f t="shared" si="492"/>
        <v>0</v>
      </c>
      <c r="AP576" s="325">
        <f t="shared" si="487"/>
        <v>0</v>
      </c>
      <c r="AQ576" s="174">
        <f t="shared" si="443"/>
        <v>0</v>
      </c>
      <c r="AR576" s="312">
        <f t="shared" si="488"/>
        <v>0</v>
      </c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N576" s="62"/>
    </row>
    <row r="577" spans="1:141" s="11" customFormat="1" ht="12" customHeight="1">
      <c r="A577" s="114">
        <v>18230771</v>
      </c>
      <c r="B577" s="74" t="str">
        <f t="shared" si="506"/>
        <v>18230771</v>
      </c>
      <c r="C577" s="62" t="s">
        <v>301</v>
      </c>
      <c r="D577" s="78" t="s">
        <v>184</v>
      </c>
      <c r="E577" s="78"/>
      <c r="F577" s="62"/>
      <c r="G577" s="78"/>
      <c r="H577" s="63">
        <v>108805229.64</v>
      </c>
      <c r="I577" s="63">
        <v>109711281.64</v>
      </c>
      <c r="J577" s="63">
        <v>117062747.64</v>
      </c>
      <c r="K577" s="63">
        <v>119434264.64</v>
      </c>
      <c r="L577" s="63">
        <v>127930506.64</v>
      </c>
      <c r="M577" s="63">
        <v>130135589.64</v>
      </c>
      <c r="N577" s="63">
        <v>130586568.64</v>
      </c>
      <c r="O577" s="63">
        <v>131116502.64</v>
      </c>
      <c r="P577" s="63">
        <v>131742080.64</v>
      </c>
      <c r="Q577" s="63">
        <v>121334266.06</v>
      </c>
      <c r="R577" s="63">
        <v>129535523.06</v>
      </c>
      <c r="S577" s="63">
        <v>137516408.06</v>
      </c>
      <c r="T577" s="63">
        <v>144318966.06</v>
      </c>
      <c r="U577" s="63"/>
      <c r="V577" s="63">
        <f t="shared" si="479"/>
        <v>126055653.09583332</v>
      </c>
      <c r="W577" s="69"/>
      <c r="X577" s="68"/>
      <c r="Y577" s="82">
        <f t="shared" si="505"/>
        <v>0</v>
      </c>
      <c r="Z577" s="325">
        <f t="shared" si="505"/>
        <v>0</v>
      </c>
      <c r="AA577" s="325">
        <f t="shared" si="505"/>
        <v>0</v>
      </c>
      <c r="AB577" s="326">
        <f t="shared" si="481"/>
        <v>144318966.06</v>
      </c>
      <c r="AC577" s="312">
        <f t="shared" si="482"/>
        <v>0</v>
      </c>
      <c r="AD577" s="325">
        <f t="shared" si="503"/>
        <v>0</v>
      </c>
      <c r="AE577" s="329">
        <f t="shared" si="489"/>
        <v>0</v>
      </c>
      <c r="AF577" s="326">
        <f t="shared" si="490"/>
        <v>144318966.06</v>
      </c>
      <c r="AG577" s="174">
        <f t="shared" si="483"/>
        <v>144318966.06</v>
      </c>
      <c r="AH577" s="312">
        <f t="shared" si="484"/>
        <v>0</v>
      </c>
      <c r="AI577" s="324">
        <f t="shared" si="504"/>
        <v>0</v>
      </c>
      <c r="AJ577" s="325">
        <f t="shared" si="504"/>
        <v>0</v>
      </c>
      <c r="AK577" s="325">
        <f t="shared" si="504"/>
        <v>0</v>
      </c>
      <c r="AL577" s="326">
        <f t="shared" si="485"/>
        <v>126055653.09583332</v>
      </c>
      <c r="AM577" s="312">
        <f t="shared" si="486"/>
        <v>0</v>
      </c>
      <c r="AN577" s="325">
        <f t="shared" si="491"/>
        <v>0</v>
      </c>
      <c r="AO577" s="325">
        <f t="shared" si="492"/>
        <v>0</v>
      </c>
      <c r="AP577" s="325">
        <f t="shared" si="487"/>
        <v>126055653.09583332</v>
      </c>
      <c r="AQ577" s="174">
        <f t="shared" si="443"/>
        <v>126055653.09583332</v>
      </c>
      <c r="AR577" s="312">
        <f t="shared" si="488"/>
        <v>0</v>
      </c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N577" s="62"/>
    </row>
    <row r="578" spans="1:141" s="11" customFormat="1" ht="12" customHeight="1">
      <c r="A578" s="114">
        <v>18230781</v>
      </c>
      <c r="B578" s="74" t="str">
        <f t="shared" si="506"/>
        <v>18230781</v>
      </c>
      <c r="C578" s="62" t="s">
        <v>269</v>
      </c>
      <c r="D578" s="78" t="s">
        <v>184</v>
      </c>
      <c r="E578" s="78"/>
      <c r="F578" s="62"/>
      <c r="G578" s="78"/>
      <c r="H578" s="63">
        <v>-108805229.64</v>
      </c>
      <c r="I578" s="63">
        <v>-109711281.64</v>
      </c>
      <c r="J578" s="63">
        <v>-117062747.64</v>
      </c>
      <c r="K578" s="63">
        <v>-119434264.64</v>
      </c>
      <c r="L578" s="63">
        <v>-127930506.64</v>
      </c>
      <c r="M578" s="63">
        <v>-130135589.64</v>
      </c>
      <c r="N578" s="63">
        <v>-130586568.64</v>
      </c>
      <c r="O578" s="63">
        <v>-131116502.64</v>
      </c>
      <c r="P578" s="63">
        <v>-131742080.64</v>
      </c>
      <c r="Q578" s="63">
        <v>-121334266.06</v>
      </c>
      <c r="R578" s="63">
        <v>-129535523.06</v>
      </c>
      <c r="S578" s="63">
        <v>-137516408.06</v>
      </c>
      <c r="T578" s="63">
        <v>-144318966.06</v>
      </c>
      <c r="U578" s="63"/>
      <c r="V578" s="63">
        <f t="shared" si="479"/>
        <v>-126055653.09583332</v>
      </c>
      <c r="W578" s="69"/>
      <c r="X578" s="68"/>
      <c r="Y578" s="82">
        <f t="shared" si="505"/>
        <v>0</v>
      </c>
      <c r="Z578" s="325">
        <f t="shared" si="505"/>
        <v>0</v>
      </c>
      <c r="AA578" s="325">
        <f t="shared" si="505"/>
        <v>0</v>
      </c>
      <c r="AB578" s="326">
        <f t="shared" si="481"/>
        <v>-144318966.06</v>
      </c>
      <c r="AC578" s="312">
        <f t="shared" si="482"/>
        <v>0</v>
      </c>
      <c r="AD578" s="325">
        <f t="shared" si="503"/>
        <v>0</v>
      </c>
      <c r="AE578" s="329">
        <f t="shared" si="489"/>
        <v>0</v>
      </c>
      <c r="AF578" s="326">
        <f t="shared" si="490"/>
        <v>-144318966.06</v>
      </c>
      <c r="AG578" s="174">
        <f t="shared" si="483"/>
        <v>-144318966.06</v>
      </c>
      <c r="AH578" s="312">
        <f t="shared" si="484"/>
        <v>0</v>
      </c>
      <c r="AI578" s="324">
        <f t="shared" si="504"/>
        <v>0</v>
      </c>
      <c r="AJ578" s="325">
        <f t="shared" si="504"/>
        <v>0</v>
      </c>
      <c r="AK578" s="325">
        <f t="shared" si="504"/>
        <v>0</v>
      </c>
      <c r="AL578" s="326">
        <f t="shared" si="485"/>
        <v>-126055653.09583332</v>
      </c>
      <c r="AM578" s="312">
        <f t="shared" si="486"/>
        <v>0</v>
      </c>
      <c r="AN578" s="325">
        <f t="shared" si="491"/>
        <v>0</v>
      </c>
      <c r="AO578" s="325">
        <f t="shared" si="492"/>
        <v>0</v>
      </c>
      <c r="AP578" s="325">
        <f t="shared" si="487"/>
        <v>-126055653.09583332</v>
      </c>
      <c r="AQ578" s="174">
        <f t="shared" si="443"/>
        <v>-126055653.09583332</v>
      </c>
      <c r="AR578" s="312">
        <f t="shared" si="488"/>
        <v>0</v>
      </c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N578" s="62"/>
    </row>
    <row r="579" spans="1:141" s="11" customFormat="1" ht="12" customHeight="1">
      <c r="A579" s="114">
        <v>18230791</v>
      </c>
      <c r="B579" s="74" t="str">
        <f t="shared" si="506"/>
        <v>18230791</v>
      </c>
      <c r="C579" s="62" t="s">
        <v>117</v>
      </c>
      <c r="D579" s="78" t="s">
        <v>184</v>
      </c>
      <c r="E579" s="78"/>
      <c r="F579" s="62"/>
      <c r="G579" s="78"/>
      <c r="H579" s="63">
        <v>36702016.490000002</v>
      </c>
      <c r="I579" s="63">
        <v>36702016.490000002</v>
      </c>
      <c r="J579" s="63">
        <v>36702016.490000002</v>
      </c>
      <c r="K579" s="63">
        <v>36702016.490000002</v>
      </c>
      <c r="L579" s="63">
        <v>38827292.490000002</v>
      </c>
      <c r="M579" s="63">
        <v>41032375.490000002</v>
      </c>
      <c r="N579" s="63">
        <v>41483354.490000002</v>
      </c>
      <c r="O579" s="63">
        <v>42013288.490000002</v>
      </c>
      <c r="P579" s="63">
        <v>42638866.490000002</v>
      </c>
      <c r="Q579" s="63">
        <v>36702016.990000002</v>
      </c>
      <c r="R579" s="63">
        <v>40432308.990000002</v>
      </c>
      <c r="S579" s="63">
        <v>50102612.990000002</v>
      </c>
      <c r="T579" s="63">
        <v>111325637.98999999</v>
      </c>
      <c r="U579" s="63"/>
      <c r="V579" s="63">
        <f t="shared" si="479"/>
        <v>43112666.094166674</v>
      </c>
      <c r="W579" s="102"/>
      <c r="X579" s="71"/>
      <c r="Y579" s="82">
        <f t="shared" si="505"/>
        <v>0</v>
      </c>
      <c r="Z579" s="325">
        <f t="shared" si="505"/>
        <v>0</v>
      </c>
      <c r="AA579" s="325">
        <f t="shared" si="505"/>
        <v>0</v>
      </c>
      <c r="AB579" s="326">
        <f t="shared" si="481"/>
        <v>111325637.98999999</v>
      </c>
      <c r="AC579" s="312">
        <f t="shared" si="482"/>
        <v>0</v>
      </c>
      <c r="AD579" s="325">
        <f t="shared" si="503"/>
        <v>0</v>
      </c>
      <c r="AE579" s="329">
        <f t="shared" si="489"/>
        <v>0</v>
      </c>
      <c r="AF579" s="326">
        <f t="shared" si="490"/>
        <v>111325637.98999999</v>
      </c>
      <c r="AG579" s="174">
        <f t="shared" si="483"/>
        <v>111325637.98999999</v>
      </c>
      <c r="AH579" s="312">
        <f t="shared" si="484"/>
        <v>0</v>
      </c>
      <c r="AI579" s="324">
        <f t="shared" si="504"/>
        <v>0</v>
      </c>
      <c r="AJ579" s="325">
        <f t="shared" si="504"/>
        <v>0</v>
      </c>
      <c r="AK579" s="325">
        <f t="shared" si="504"/>
        <v>0</v>
      </c>
      <c r="AL579" s="326">
        <f t="shared" si="485"/>
        <v>43112666.094166674</v>
      </c>
      <c r="AM579" s="312">
        <f t="shared" si="486"/>
        <v>0</v>
      </c>
      <c r="AN579" s="325">
        <f t="shared" si="491"/>
        <v>0</v>
      </c>
      <c r="AO579" s="325">
        <f t="shared" si="492"/>
        <v>0</v>
      </c>
      <c r="AP579" s="325">
        <f t="shared" si="487"/>
        <v>43112666.094166674</v>
      </c>
      <c r="AQ579" s="174">
        <f t="shared" si="443"/>
        <v>43112666.094166674</v>
      </c>
      <c r="AR579" s="312">
        <f t="shared" si="488"/>
        <v>0</v>
      </c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N579" s="62"/>
    </row>
    <row r="580" spans="1:141" s="11" customFormat="1" ht="12" customHeight="1">
      <c r="A580" s="114">
        <v>18230811</v>
      </c>
      <c r="B580" s="74" t="str">
        <f t="shared" si="506"/>
        <v>18230811</v>
      </c>
      <c r="C580" s="62" t="s">
        <v>541</v>
      </c>
      <c r="D580" s="78" t="s">
        <v>184</v>
      </c>
      <c r="E580" s="78"/>
      <c r="F580" s="62"/>
      <c r="G580" s="78"/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63"/>
      <c r="V580" s="63">
        <f t="shared" si="479"/>
        <v>0</v>
      </c>
      <c r="W580" s="69"/>
      <c r="X580" s="68"/>
      <c r="Y580" s="82">
        <f t="shared" si="505"/>
        <v>0</v>
      </c>
      <c r="Z580" s="325">
        <f t="shared" si="505"/>
        <v>0</v>
      </c>
      <c r="AA580" s="325">
        <f t="shared" si="505"/>
        <v>0</v>
      </c>
      <c r="AB580" s="326">
        <f t="shared" si="481"/>
        <v>0</v>
      </c>
      <c r="AC580" s="312">
        <f t="shared" si="482"/>
        <v>0</v>
      </c>
      <c r="AD580" s="325">
        <f t="shared" si="503"/>
        <v>0</v>
      </c>
      <c r="AE580" s="329">
        <f t="shared" si="489"/>
        <v>0</v>
      </c>
      <c r="AF580" s="326">
        <f t="shared" si="490"/>
        <v>0</v>
      </c>
      <c r="AG580" s="174">
        <f t="shared" si="483"/>
        <v>0</v>
      </c>
      <c r="AH580" s="312">
        <f t="shared" si="484"/>
        <v>0</v>
      </c>
      <c r="AI580" s="324">
        <f t="shared" si="504"/>
        <v>0</v>
      </c>
      <c r="AJ580" s="325">
        <f t="shared" si="504"/>
        <v>0</v>
      </c>
      <c r="AK580" s="325">
        <f t="shared" si="504"/>
        <v>0</v>
      </c>
      <c r="AL580" s="326">
        <f t="shared" si="485"/>
        <v>0</v>
      </c>
      <c r="AM580" s="312">
        <f t="shared" si="486"/>
        <v>0</v>
      </c>
      <c r="AN580" s="325">
        <f t="shared" si="491"/>
        <v>0</v>
      </c>
      <c r="AO580" s="325">
        <f t="shared" si="492"/>
        <v>0</v>
      </c>
      <c r="AP580" s="325">
        <f t="shared" si="487"/>
        <v>0</v>
      </c>
      <c r="AQ580" s="174">
        <f t="shared" si="443"/>
        <v>0</v>
      </c>
      <c r="AR580" s="312">
        <f t="shared" si="488"/>
        <v>0</v>
      </c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N580" s="62"/>
    </row>
    <row r="581" spans="1:141" s="11" customFormat="1" ht="12" customHeight="1">
      <c r="A581" s="114">
        <v>18230821</v>
      </c>
      <c r="B581" s="74" t="str">
        <f t="shared" si="506"/>
        <v>18230821</v>
      </c>
      <c r="C581" s="62" t="s">
        <v>542</v>
      </c>
      <c r="D581" s="78" t="s">
        <v>184</v>
      </c>
      <c r="E581" s="78"/>
      <c r="F581" s="62"/>
      <c r="G581" s="78"/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63"/>
      <c r="V581" s="63">
        <f t="shared" si="479"/>
        <v>0</v>
      </c>
      <c r="W581" s="69"/>
      <c r="X581" s="68"/>
      <c r="Y581" s="82">
        <f t="shared" si="505"/>
        <v>0</v>
      </c>
      <c r="Z581" s="325">
        <f t="shared" si="505"/>
        <v>0</v>
      </c>
      <c r="AA581" s="325">
        <f t="shared" si="505"/>
        <v>0</v>
      </c>
      <c r="AB581" s="326">
        <f t="shared" si="481"/>
        <v>0</v>
      </c>
      <c r="AC581" s="312">
        <f t="shared" si="482"/>
        <v>0</v>
      </c>
      <c r="AD581" s="325">
        <f t="shared" si="503"/>
        <v>0</v>
      </c>
      <c r="AE581" s="329">
        <f t="shared" si="489"/>
        <v>0</v>
      </c>
      <c r="AF581" s="326">
        <f t="shared" si="490"/>
        <v>0</v>
      </c>
      <c r="AG581" s="174">
        <f t="shared" si="483"/>
        <v>0</v>
      </c>
      <c r="AH581" s="312">
        <f t="shared" si="484"/>
        <v>0</v>
      </c>
      <c r="AI581" s="324">
        <f t="shared" si="504"/>
        <v>0</v>
      </c>
      <c r="AJ581" s="325">
        <f t="shared" si="504"/>
        <v>0</v>
      </c>
      <c r="AK581" s="325">
        <f t="shared" si="504"/>
        <v>0</v>
      </c>
      <c r="AL581" s="326">
        <f t="shared" si="485"/>
        <v>0</v>
      </c>
      <c r="AM581" s="312">
        <f t="shared" si="486"/>
        <v>0</v>
      </c>
      <c r="AN581" s="325">
        <f t="shared" si="491"/>
        <v>0</v>
      </c>
      <c r="AO581" s="325">
        <f t="shared" si="492"/>
        <v>0</v>
      </c>
      <c r="AP581" s="325">
        <f t="shared" si="487"/>
        <v>0</v>
      </c>
      <c r="AQ581" s="174">
        <f t="shared" si="443"/>
        <v>0</v>
      </c>
      <c r="AR581" s="312">
        <f t="shared" si="488"/>
        <v>0</v>
      </c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N581" s="62"/>
    </row>
    <row r="582" spans="1:141" s="11" customFormat="1" ht="12" customHeight="1">
      <c r="A582" s="114">
        <v>18230831</v>
      </c>
      <c r="B582" s="74" t="str">
        <f t="shared" si="506"/>
        <v>18230831</v>
      </c>
      <c r="C582" s="62" t="s">
        <v>504</v>
      </c>
      <c r="D582" s="78" t="s">
        <v>184</v>
      </c>
      <c r="E582" s="78"/>
      <c r="F582" s="62"/>
      <c r="G582" s="78"/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63"/>
      <c r="V582" s="63">
        <f t="shared" si="479"/>
        <v>0</v>
      </c>
      <c r="W582" s="69"/>
      <c r="X582" s="68"/>
      <c r="Y582" s="82">
        <f t="shared" si="505"/>
        <v>0</v>
      </c>
      <c r="Z582" s="325">
        <f t="shared" si="505"/>
        <v>0</v>
      </c>
      <c r="AA582" s="325">
        <f t="shared" si="505"/>
        <v>0</v>
      </c>
      <c r="AB582" s="326">
        <f t="shared" si="481"/>
        <v>0</v>
      </c>
      <c r="AC582" s="312">
        <f t="shared" si="482"/>
        <v>0</v>
      </c>
      <c r="AD582" s="325">
        <f t="shared" si="503"/>
        <v>0</v>
      </c>
      <c r="AE582" s="329">
        <f t="shared" si="489"/>
        <v>0</v>
      </c>
      <c r="AF582" s="326">
        <f t="shared" si="490"/>
        <v>0</v>
      </c>
      <c r="AG582" s="174">
        <f t="shared" si="483"/>
        <v>0</v>
      </c>
      <c r="AH582" s="312">
        <f t="shared" si="484"/>
        <v>0</v>
      </c>
      <c r="AI582" s="324">
        <f t="shared" si="504"/>
        <v>0</v>
      </c>
      <c r="AJ582" s="325">
        <f t="shared" si="504"/>
        <v>0</v>
      </c>
      <c r="AK582" s="325">
        <f t="shared" si="504"/>
        <v>0</v>
      </c>
      <c r="AL582" s="326">
        <f t="shared" si="485"/>
        <v>0</v>
      </c>
      <c r="AM582" s="312">
        <f t="shared" si="486"/>
        <v>0</v>
      </c>
      <c r="AN582" s="325">
        <f t="shared" si="491"/>
        <v>0</v>
      </c>
      <c r="AO582" s="325">
        <f t="shared" si="492"/>
        <v>0</v>
      </c>
      <c r="AP582" s="325">
        <f t="shared" si="487"/>
        <v>0</v>
      </c>
      <c r="AQ582" s="174">
        <f t="shared" si="443"/>
        <v>0</v>
      </c>
      <c r="AR582" s="312">
        <f t="shared" si="488"/>
        <v>0</v>
      </c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N582" s="62"/>
    </row>
    <row r="583" spans="1:141" s="11" customFormat="1" ht="12" customHeight="1">
      <c r="A583" s="114">
        <v>18230841</v>
      </c>
      <c r="B583" s="74" t="str">
        <f t="shared" si="506"/>
        <v>18230841</v>
      </c>
      <c r="C583" s="62" t="s">
        <v>516</v>
      </c>
      <c r="D583" s="78" t="s">
        <v>184</v>
      </c>
      <c r="E583" s="78"/>
      <c r="F583" s="62"/>
      <c r="G583" s="78"/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63"/>
      <c r="V583" s="63">
        <f t="shared" si="479"/>
        <v>0</v>
      </c>
      <c r="W583" s="69"/>
      <c r="X583" s="68"/>
      <c r="Y583" s="82">
        <f t="shared" si="505"/>
        <v>0</v>
      </c>
      <c r="Z583" s="325">
        <f t="shared" si="505"/>
        <v>0</v>
      </c>
      <c r="AA583" s="325">
        <f t="shared" si="505"/>
        <v>0</v>
      </c>
      <c r="AB583" s="326">
        <f t="shared" si="481"/>
        <v>0</v>
      </c>
      <c r="AC583" s="312">
        <f t="shared" si="482"/>
        <v>0</v>
      </c>
      <c r="AD583" s="325">
        <f t="shared" si="503"/>
        <v>0</v>
      </c>
      <c r="AE583" s="329">
        <f t="shared" si="489"/>
        <v>0</v>
      </c>
      <c r="AF583" s="326">
        <f t="shared" si="490"/>
        <v>0</v>
      </c>
      <c r="AG583" s="174">
        <f t="shared" si="483"/>
        <v>0</v>
      </c>
      <c r="AH583" s="312">
        <f t="shared" si="484"/>
        <v>0</v>
      </c>
      <c r="AI583" s="324">
        <f t="shared" si="504"/>
        <v>0</v>
      </c>
      <c r="AJ583" s="325">
        <f t="shared" si="504"/>
        <v>0</v>
      </c>
      <c r="AK583" s="325">
        <f t="shared" si="504"/>
        <v>0</v>
      </c>
      <c r="AL583" s="326">
        <f t="shared" si="485"/>
        <v>0</v>
      </c>
      <c r="AM583" s="312">
        <f t="shared" si="486"/>
        <v>0</v>
      </c>
      <c r="AN583" s="325">
        <f t="shared" si="491"/>
        <v>0</v>
      </c>
      <c r="AO583" s="325">
        <f t="shared" si="492"/>
        <v>0</v>
      </c>
      <c r="AP583" s="325">
        <f t="shared" si="487"/>
        <v>0</v>
      </c>
      <c r="AQ583" s="174">
        <f t="shared" si="443"/>
        <v>0</v>
      </c>
      <c r="AR583" s="312">
        <f t="shared" si="488"/>
        <v>0</v>
      </c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N583" s="62"/>
    </row>
    <row r="584" spans="1:141" s="11" customFormat="1" ht="12" customHeight="1">
      <c r="A584" s="116">
        <v>18230851</v>
      </c>
      <c r="B584" s="143" t="str">
        <f t="shared" si="506"/>
        <v>18230851</v>
      </c>
      <c r="C584" s="62" t="s">
        <v>392</v>
      </c>
      <c r="D584" s="78" t="s">
        <v>184</v>
      </c>
      <c r="E584" s="78"/>
      <c r="F584" s="62"/>
      <c r="G584" s="78"/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63"/>
      <c r="V584" s="63">
        <f t="shared" si="479"/>
        <v>0</v>
      </c>
      <c r="W584" s="69"/>
      <c r="X584" s="68"/>
      <c r="Y584" s="82">
        <f t="shared" si="505"/>
        <v>0</v>
      </c>
      <c r="Z584" s="325">
        <f t="shared" si="505"/>
        <v>0</v>
      </c>
      <c r="AA584" s="325">
        <f t="shared" si="505"/>
        <v>0</v>
      </c>
      <c r="AB584" s="326">
        <f t="shared" si="481"/>
        <v>0</v>
      </c>
      <c r="AC584" s="312">
        <f t="shared" si="482"/>
        <v>0</v>
      </c>
      <c r="AD584" s="325">
        <f t="shared" si="503"/>
        <v>0</v>
      </c>
      <c r="AE584" s="329">
        <f t="shared" si="489"/>
        <v>0</v>
      </c>
      <c r="AF584" s="326">
        <f t="shared" si="490"/>
        <v>0</v>
      </c>
      <c r="AG584" s="174">
        <f t="shared" si="483"/>
        <v>0</v>
      </c>
      <c r="AH584" s="312">
        <f t="shared" si="484"/>
        <v>0</v>
      </c>
      <c r="AI584" s="324">
        <f t="shared" si="504"/>
        <v>0</v>
      </c>
      <c r="AJ584" s="325">
        <f t="shared" si="504"/>
        <v>0</v>
      </c>
      <c r="AK584" s="325">
        <f t="shared" si="504"/>
        <v>0</v>
      </c>
      <c r="AL584" s="326">
        <f t="shared" si="485"/>
        <v>0</v>
      </c>
      <c r="AM584" s="312">
        <f t="shared" si="486"/>
        <v>0</v>
      </c>
      <c r="AN584" s="325">
        <f t="shared" si="491"/>
        <v>0</v>
      </c>
      <c r="AO584" s="325">
        <f t="shared" si="492"/>
        <v>0</v>
      </c>
      <c r="AP584" s="325">
        <f t="shared" si="487"/>
        <v>0</v>
      </c>
      <c r="AQ584" s="174">
        <f t="shared" si="443"/>
        <v>0</v>
      </c>
      <c r="AR584" s="312">
        <f t="shared" si="488"/>
        <v>0</v>
      </c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N584" s="62"/>
    </row>
    <row r="585" spans="1:141" s="11" customFormat="1" ht="12" customHeight="1">
      <c r="A585" s="116">
        <v>18230861</v>
      </c>
      <c r="B585" s="143" t="str">
        <f t="shared" si="506"/>
        <v>18230861</v>
      </c>
      <c r="C585" s="62" t="s">
        <v>393</v>
      </c>
      <c r="D585" s="78" t="s">
        <v>184</v>
      </c>
      <c r="E585" s="78"/>
      <c r="F585" s="62"/>
      <c r="G585" s="78"/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63"/>
      <c r="V585" s="63">
        <f t="shared" si="479"/>
        <v>0</v>
      </c>
      <c r="W585" s="69"/>
      <c r="X585" s="68"/>
      <c r="Y585" s="82">
        <f t="shared" si="505"/>
        <v>0</v>
      </c>
      <c r="Z585" s="325">
        <f t="shared" si="505"/>
        <v>0</v>
      </c>
      <c r="AA585" s="325">
        <f t="shared" si="505"/>
        <v>0</v>
      </c>
      <c r="AB585" s="326">
        <f t="shared" si="481"/>
        <v>0</v>
      </c>
      <c r="AC585" s="312">
        <f t="shared" si="482"/>
        <v>0</v>
      </c>
      <c r="AD585" s="325">
        <f t="shared" si="503"/>
        <v>0</v>
      </c>
      <c r="AE585" s="329">
        <f t="shared" si="489"/>
        <v>0</v>
      </c>
      <c r="AF585" s="326">
        <f t="shared" si="490"/>
        <v>0</v>
      </c>
      <c r="AG585" s="174">
        <f t="shared" si="483"/>
        <v>0</v>
      </c>
      <c r="AH585" s="312">
        <f t="shared" si="484"/>
        <v>0</v>
      </c>
      <c r="AI585" s="324">
        <f t="shared" si="504"/>
        <v>0</v>
      </c>
      <c r="AJ585" s="325">
        <f t="shared" si="504"/>
        <v>0</v>
      </c>
      <c r="AK585" s="325">
        <f t="shared" si="504"/>
        <v>0</v>
      </c>
      <c r="AL585" s="326">
        <f t="shared" si="485"/>
        <v>0</v>
      </c>
      <c r="AM585" s="312">
        <f t="shared" si="486"/>
        <v>0</v>
      </c>
      <c r="AN585" s="325">
        <f t="shared" si="491"/>
        <v>0</v>
      </c>
      <c r="AO585" s="325">
        <f t="shared" si="492"/>
        <v>0</v>
      </c>
      <c r="AP585" s="325">
        <f t="shared" si="487"/>
        <v>0</v>
      </c>
      <c r="AQ585" s="174">
        <f t="shared" si="443"/>
        <v>0</v>
      </c>
      <c r="AR585" s="312">
        <f t="shared" si="488"/>
        <v>0</v>
      </c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N585" s="62"/>
    </row>
    <row r="586" spans="1:141" s="11" customFormat="1" ht="12" customHeight="1">
      <c r="A586" s="116">
        <v>18230871</v>
      </c>
      <c r="B586" s="143" t="str">
        <f t="shared" si="506"/>
        <v>18230871</v>
      </c>
      <c r="C586" s="62" t="s">
        <v>57</v>
      </c>
      <c r="D586" s="78" t="s">
        <v>184</v>
      </c>
      <c r="E586" s="78"/>
      <c r="F586" s="62"/>
      <c r="G586" s="78"/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63"/>
      <c r="V586" s="63">
        <f t="shared" si="479"/>
        <v>0</v>
      </c>
      <c r="W586" s="69"/>
      <c r="X586" s="68"/>
      <c r="Y586" s="82">
        <f t="shared" si="505"/>
        <v>0</v>
      </c>
      <c r="Z586" s="325">
        <f t="shared" si="505"/>
        <v>0</v>
      </c>
      <c r="AA586" s="325">
        <f t="shared" si="505"/>
        <v>0</v>
      </c>
      <c r="AB586" s="326">
        <f t="shared" si="481"/>
        <v>0</v>
      </c>
      <c r="AC586" s="312">
        <f t="shared" si="482"/>
        <v>0</v>
      </c>
      <c r="AD586" s="325">
        <f t="shared" si="503"/>
        <v>0</v>
      </c>
      <c r="AE586" s="329">
        <f t="shared" si="489"/>
        <v>0</v>
      </c>
      <c r="AF586" s="326">
        <f t="shared" si="490"/>
        <v>0</v>
      </c>
      <c r="AG586" s="174">
        <f t="shared" si="483"/>
        <v>0</v>
      </c>
      <c r="AH586" s="312">
        <f t="shared" si="484"/>
        <v>0</v>
      </c>
      <c r="AI586" s="324">
        <f t="shared" si="504"/>
        <v>0</v>
      </c>
      <c r="AJ586" s="325">
        <f t="shared" si="504"/>
        <v>0</v>
      </c>
      <c r="AK586" s="325">
        <f t="shared" si="504"/>
        <v>0</v>
      </c>
      <c r="AL586" s="326">
        <f t="shared" si="485"/>
        <v>0</v>
      </c>
      <c r="AM586" s="312">
        <f t="shared" si="486"/>
        <v>0</v>
      </c>
      <c r="AN586" s="325">
        <f t="shared" si="491"/>
        <v>0</v>
      </c>
      <c r="AO586" s="325">
        <f t="shared" si="492"/>
        <v>0</v>
      </c>
      <c r="AP586" s="325">
        <f t="shared" si="487"/>
        <v>0</v>
      </c>
      <c r="AQ586" s="174">
        <f t="shared" si="443"/>
        <v>0</v>
      </c>
      <c r="AR586" s="312">
        <f t="shared" si="488"/>
        <v>0</v>
      </c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N586" s="62"/>
    </row>
    <row r="587" spans="1:141" s="11" customFormat="1" ht="12" customHeight="1">
      <c r="A587" s="116">
        <v>18230881</v>
      </c>
      <c r="B587" s="143" t="str">
        <f t="shared" si="506"/>
        <v>18230881</v>
      </c>
      <c r="C587" s="62" t="s">
        <v>58</v>
      </c>
      <c r="D587" s="78" t="s">
        <v>184</v>
      </c>
      <c r="E587" s="78"/>
      <c r="F587" s="62"/>
      <c r="G587" s="78"/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63"/>
      <c r="V587" s="63">
        <f t="shared" si="479"/>
        <v>0</v>
      </c>
      <c r="W587" s="69"/>
      <c r="X587" s="68"/>
      <c r="Y587" s="82">
        <f t="shared" si="505"/>
        <v>0</v>
      </c>
      <c r="Z587" s="325">
        <f t="shared" si="505"/>
        <v>0</v>
      </c>
      <c r="AA587" s="325">
        <f t="shared" si="505"/>
        <v>0</v>
      </c>
      <c r="AB587" s="326">
        <f t="shared" si="481"/>
        <v>0</v>
      </c>
      <c r="AC587" s="312">
        <f t="shared" si="482"/>
        <v>0</v>
      </c>
      <c r="AD587" s="325">
        <f t="shared" si="503"/>
        <v>0</v>
      </c>
      <c r="AE587" s="329">
        <f t="shared" si="489"/>
        <v>0</v>
      </c>
      <c r="AF587" s="326">
        <f t="shared" si="490"/>
        <v>0</v>
      </c>
      <c r="AG587" s="174">
        <f t="shared" si="483"/>
        <v>0</v>
      </c>
      <c r="AH587" s="312">
        <f t="shared" si="484"/>
        <v>0</v>
      </c>
      <c r="AI587" s="324">
        <f t="shared" si="504"/>
        <v>0</v>
      </c>
      <c r="AJ587" s="325">
        <f t="shared" si="504"/>
        <v>0</v>
      </c>
      <c r="AK587" s="325">
        <f t="shared" si="504"/>
        <v>0</v>
      </c>
      <c r="AL587" s="326">
        <f t="shared" si="485"/>
        <v>0</v>
      </c>
      <c r="AM587" s="312">
        <f t="shared" si="486"/>
        <v>0</v>
      </c>
      <c r="AN587" s="325">
        <f t="shared" si="491"/>
        <v>0</v>
      </c>
      <c r="AO587" s="325">
        <f t="shared" si="492"/>
        <v>0</v>
      </c>
      <c r="AP587" s="325">
        <f t="shared" si="487"/>
        <v>0</v>
      </c>
      <c r="AQ587" s="174">
        <f t="shared" si="443"/>
        <v>0</v>
      </c>
      <c r="AR587" s="312">
        <f t="shared" si="488"/>
        <v>0</v>
      </c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N587" s="62"/>
    </row>
    <row r="588" spans="1:141" s="11" customFormat="1" ht="12" customHeight="1">
      <c r="A588" s="116">
        <v>18230891</v>
      </c>
      <c r="B588" s="143" t="str">
        <f t="shared" si="506"/>
        <v>18230891</v>
      </c>
      <c r="C588" s="62" t="s">
        <v>315</v>
      </c>
      <c r="D588" s="78" t="s">
        <v>184</v>
      </c>
      <c r="E588" s="78"/>
      <c r="F588" s="62"/>
      <c r="G588" s="78"/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63"/>
      <c r="V588" s="63">
        <f t="shared" si="479"/>
        <v>0</v>
      </c>
      <c r="W588" s="69"/>
      <c r="X588" s="68"/>
      <c r="Y588" s="82">
        <f t="shared" si="505"/>
        <v>0</v>
      </c>
      <c r="Z588" s="325">
        <f t="shared" si="505"/>
        <v>0</v>
      </c>
      <c r="AA588" s="325">
        <f t="shared" si="505"/>
        <v>0</v>
      </c>
      <c r="AB588" s="326">
        <f t="shared" si="481"/>
        <v>0</v>
      </c>
      <c r="AC588" s="351">
        <f t="shared" si="482"/>
        <v>0</v>
      </c>
      <c r="AD588" s="325">
        <f t="shared" si="503"/>
        <v>0</v>
      </c>
      <c r="AE588" s="329">
        <f t="shared" si="489"/>
        <v>0</v>
      </c>
      <c r="AF588" s="326">
        <f t="shared" si="490"/>
        <v>0</v>
      </c>
      <c r="AG588" s="174">
        <f t="shared" si="483"/>
        <v>0</v>
      </c>
      <c r="AH588" s="312">
        <f t="shared" si="484"/>
        <v>0</v>
      </c>
      <c r="AI588" s="324">
        <f t="shared" ref="AI588:AK611" si="507">IF($D588=AI$5,$V588,0)</f>
        <v>0</v>
      </c>
      <c r="AJ588" s="325">
        <f t="shared" si="507"/>
        <v>0</v>
      </c>
      <c r="AK588" s="325">
        <f t="shared" si="507"/>
        <v>0</v>
      </c>
      <c r="AL588" s="326">
        <f t="shared" si="485"/>
        <v>0</v>
      </c>
      <c r="AM588" s="312">
        <f t="shared" si="486"/>
        <v>0</v>
      </c>
      <c r="AN588" s="325">
        <f t="shared" si="491"/>
        <v>0</v>
      </c>
      <c r="AO588" s="325">
        <f t="shared" si="492"/>
        <v>0</v>
      </c>
      <c r="AP588" s="325">
        <f t="shared" si="487"/>
        <v>0</v>
      </c>
      <c r="AQ588" s="174">
        <f t="shared" si="443"/>
        <v>0</v>
      </c>
      <c r="AR588" s="312">
        <f t="shared" si="488"/>
        <v>0</v>
      </c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 s="82"/>
      <c r="BN588" s="283"/>
      <c r="BO588" s="82"/>
      <c r="BP588" s="82"/>
      <c r="BQ588" s="82"/>
      <c r="BR588" s="82"/>
      <c r="BS588" s="82"/>
      <c r="BT588" s="82"/>
      <c r="BU588" s="82"/>
      <c r="BV588" s="82"/>
      <c r="BW588" s="82"/>
      <c r="BX588" s="82"/>
      <c r="BY588" s="82"/>
      <c r="BZ588" s="82"/>
      <c r="CA588" s="82"/>
      <c r="CB588" s="82"/>
      <c r="CC588" s="82"/>
      <c r="CD588" s="82"/>
      <c r="CE588" s="82"/>
      <c r="CF588" s="82"/>
      <c r="CG588" s="82"/>
      <c r="CH588" s="82"/>
      <c r="CI588" s="82"/>
      <c r="CJ588" s="82"/>
      <c r="CK588" s="82"/>
      <c r="CL588" s="82"/>
      <c r="CM588" s="82"/>
      <c r="CN588" s="82"/>
      <c r="CO588" s="82"/>
      <c r="CP588" s="82"/>
      <c r="CQ588" s="82"/>
      <c r="CR588" s="82"/>
      <c r="CS588" s="82"/>
      <c r="CT588" s="82"/>
      <c r="CU588" s="82"/>
      <c r="CV588" s="82"/>
      <c r="CW588" s="82"/>
      <c r="CX588" s="82"/>
      <c r="CY588" s="82"/>
      <c r="CZ588" s="82"/>
      <c r="DA588" s="82"/>
      <c r="DB588" s="82"/>
      <c r="DC588" s="82"/>
      <c r="DD588" s="82"/>
      <c r="DE588" s="82"/>
      <c r="DF588" s="82"/>
      <c r="DG588" s="82"/>
      <c r="DH588" s="82"/>
      <c r="DI588" s="82"/>
      <c r="DJ588" s="82"/>
      <c r="DK588" s="82"/>
      <c r="DL588" s="82"/>
      <c r="DM588" s="82"/>
      <c r="DN588" s="82"/>
      <c r="DO588" s="82"/>
      <c r="DP588" s="82"/>
      <c r="DQ588" s="82"/>
      <c r="DR588" s="82"/>
      <c r="DS588" s="82"/>
      <c r="DT588" s="82"/>
      <c r="DU588" s="82"/>
      <c r="DV588" s="82"/>
      <c r="DW588" s="82"/>
      <c r="DX588" s="82"/>
      <c r="DY588" s="82"/>
      <c r="DZ588" s="82"/>
      <c r="EA588" s="82"/>
      <c r="EB588" s="82"/>
      <c r="EC588" s="82"/>
      <c r="ED588" s="82"/>
      <c r="EE588" s="82"/>
      <c r="EF588" s="82"/>
      <c r="EG588" s="82"/>
      <c r="EH588" s="82"/>
      <c r="EI588" s="82"/>
      <c r="EJ588" s="82"/>
      <c r="EK588" s="82"/>
    </row>
    <row r="589" spans="1:141" s="11" customFormat="1" ht="12" customHeight="1">
      <c r="A589" s="188">
        <v>18230952</v>
      </c>
      <c r="B589" s="200" t="str">
        <f t="shared" si="506"/>
        <v>18230952</v>
      </c>
      <c r="C589" s="179" t="s">
        <v>1768</v>
      </c>
      <c r="D589" s="180" t="s">
        <v>1138</v>
      </c>
      <c r="E589" s="180"/>
      <c r="F589" s="196">
        <v>44105</v>
      </c>
      <c r="G589" s="180"/>
      <c r="H589" s="182">
        <v>12307119</v>
      </c>
      <c r="I589" s="182">
        <v>11983307</v>
      </c>
      <c r="J589" s="182">
        <v>11659495</v>
      </c>
      <c r="K589" s="182">
        <v>11335683</v>
      </c>
      <c r="L589" s="182">
        <v>11011871</v>
      </c>
      <c r="M589" s="182">
        <v>10688059</v>
      </c>
      <c r="N589" s="182">
        <v>4857173</v>
      </c>
      <c r="O589" s="182">
        <v>4533361</v>
      </c>
      <c r="P589" s="182">
        <v>4209549</v>
      </c>
      <c r="Q589" s="182">
        <v>3885737</v>
      </c>
      <c r="R589" s="182">
        <v>3561925</v>
      </c>
      <c r="S589" s="182">
        <v>3238113</v>
      </c>
      <c r="T589" s="182">
        <v>2914301</v>
      </c>
      <c r="U589" s="182"/>
      <c r="V589" s="182">
        <f t="shared" ref="V589" si="508">(H589+T589+SUM(I589:S589)*2)/24</f>
        <v>7381248.583333333</v>
      </c>
      <c r="W589" s="206"/>
      <c r="X589" s="219" t="s">
        <v>1595</v>
      </c>
      <c r="Y589" s="82">
        <f t="shared" si="505"/>
        <v>0</v>
      </c>
      <c r="Z589" s="325">
        <f t="shared" si="505"/>
        <v>0</v>
      </c>
      <c r="AA589" s="325">
        <f t="shared" si="505"/>
        <v>0</v>
      </c>
      <c r="AB589" s="326">
        <f t="shared" ref="AB589:AB590" si="509">T589-SUM(Y589:AA589)</f>
        <v>2914301</v>
      </c>
      <c r="AC589" s="351">
        <f t="shared" ref="AC589:AC590" si="510">T589-SUM(Y589:AA589)-AB589</f>
        <v>0</v>
      </c>
      <c r="AD589" s="325">
        <f t="shared" si="503"/>
        <v>0</v>
      </c>
      <c r="AE589" s="329">
        <f t="shared" si="489"/>
        <v>2914301</v>
      </c>
      <c r="AF589" s="326">
        <f t="shared" si="490"/>
        <v>0</v>
      </c>
      <c r="AG589" s="174">
        <f t="shared" ref="AG589:AG590" si="511">SUM(AD589:AF589)</f>
        <v>2914301</v>
      </c>
      <c r="AH589" s="312">
        <f t="shared" ref="AH589:AH590" si="512">AG589-AB589</f>
        <v>0</v>
      </c>
      <c r="AI589" s="324">
        <f t="shared" si="507"/>
        <v>0</v>
      </c>
      <c r="AJ589" s="325">
        <f t="shared" si="507"/>
        <v>0</v>
      </c>
      <c r="AK589" s="325">
        <f t="shared" si="507"/>
        <v>0</v>
      </c>
      <c r="AL589" s="326">
        <f t="shared" ref="AL589:AL590" si="513">V589-SUM(AI589:AK589)</f>
        <v>7381248.583333333</v>
      </c>
      <c r="AM589" s="312">
        <f t="shared" ref="AM589:AM590" si="514">V589-SUM(AI589:AK589)-AL589</f>
        <v>0</v>
      </c>
      <c r="AN589" s="325">
        <f t="shared" si="491"/>
        <v>0</v>
      </c>
      <c r="AO589" s="325">
        <f t="shared" si="492"/>
        <v>7381248.583333333</v>
      </c>
      <c r="AP589" s="325">
        <f t="shared" si="487"/>
        <v>0</v>
      </c>
      <c r="AQ589" s="174">
        <f t="shared" ref="AQ589:AQ590" si="515">SUM(AN589:AP589)</f>
        <v>7381248.583333333</v>
      </c>
      <c r="AR589" s="312">
        <f t="shared" ref="AR589:AR590" si="516">AQ589-AL589</f>
        <v>0</v>
      </c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 s="82"/>
      <c r="BN589" s="283"/>
      <c r="BO589" s="82"/>
      <c r="BP589" s="82"/>
      <c r="BQ589" s="82"/>
      <c r="BR589" s="82"/>
      <c r="BS589" s="82"/>
      <c r="BT589" s="82"/>
      <c r="BU589" s="82"/>
      <c r="BV589" s="82"/>
      <c r="BW589" s="82"/>
      <c r="BX589" s="82"/>
      <c r="BY589" s="82"/>
      <c r="BZ589" s="82"/>
      <c r="CA589" s="82"/>
      <c r="CB589" s="82"/>
      <c r="CC589" s="82"/>
      <c r="CD589" s="82"/>
      <c r="CE589" s="82"/>
      <c r="CF589" s="82"/>
      <c r="CG589" s="82"/>
      <c r="CH589" s="82"/>
      <c r="CI589" s="82"/>
      <c r="CJ589" s="82"/>
      <c r="CK589" s="82"/>
      <c r="CL589" s="82"/>
      <c r="CM589" s="82"/>
      <c r="CN589" s="82"/>
      <c r="CO589" s="82"/>
      <c r="CP589" s="82"/>
      <c r="CQ589" s="82"/>
      <c r="CR589" s="82"/>
      <c r="CS589" s="82"/>
      <c r="CT589" s="82"/>
      <c r="CU589" s="82"/>
      <c r="CV589" s="82"/>
      <c r="CW589" s="82"/>
      <c r="CX589" s="82"/>
      <c r="CY589" s="82"/>
      <c r="CZ589" s="82"/>
      <c r="DA589" s="82"/>
      <c r="DB589" s="82"/>
      <c r="DC589" s="82"/>
      <c r="DD589" s="82"/>
      <c r="DE589" s="82"/>
      <c r="DF589" s="82"/>
      <c r="DG589" s="82"/>
      <c r="DH589" s="82"/>
      <c r="DI589" s="82"/>
      <c r="DJ589" s="82"/>
      <c r="DK589" s="82"/>
      <c r="DL589" s="82"/>
      <c r="DM589" s="82"/>
      <c r="DN589" s="82"/>
      <c r="DO589" s="82"/>
      <c r="DP589" s="82"/>
      <c r="DQ589" s="82"/>
      <c r="DR589" s="82"/>
      <c r="DS589" s="82"/>
      <c r="DT589" s="82"/>
      <c r="DU589" s="82"/>
      <c r="DV589" s="82"/>
      <c r="DW589" s="82"/>
      <c r="DX589" s="82"/>
      <c r="DY589" s="82"/>
      <c r="DZ589" s="82"/>
      <c r="EA589" s="82"/>
      <c r="EB589" s="82"/>
      <c r="EC589" s="82"/>
      <c r="ED589" s="82"/>
      <c r="EE589" s="82"/>
      <c r="EF589" s="82"/>
      <c r="EG589" s="82"/>
      <c r="EH589" s="82"/>
      <c r="EI589" s="82"/>
      <c r="EJ589" s="82"/>
      <c r="EK589" s="82"/>
    </row>
    <row r="590" spans="1:141" s="11" customFormat="1" ht="12" customHeight="1">
      <c r="A590" s="188">
        <v>18230962</v>
      </c>
      <c r="B590" s="200" t="str">
        <f t="shared" si="506"/>
        <v>18230962</v>
      </c>
      <c r="C590" s="179" t="s">
        <v>1769</v>
      </c>
      <c r="D590" s="180" t="s">
        <v>184</v>
      </c>
      <c r="E590" s="180"/>
      <c r="F590" s="196">
        <v>44105</v>
      </c>
      <c r="G590" s="180"/>
      <c r="H590" s="182">
        <v>366446</v>
      </c>
      <c r="I590" s="182">
        <v>362754</v>
      </c>
      <c r="J590" s="182">
        <v>359062</v>
      </c>
      <c r="K590" s="182">
        <v>355370</v>
      </c>
      <c r="L590" s="182">
        <v>351678</v>
      </c>
      <c r="M590" s="182">
        <v>347986</v>
      </c>
      <c r="N590" s="182">
        <v>55387</v>
      </c>
      <c r="O590" s="182">
        <v>51695</v>
      </c>
      <c r="P590" s="182">
        <v>48003</v>
      </c>
      <c r="Q590" s="182">
        <v>44311</v>
      </c>
      <c r="R590" s="182">
        <v>40619</v>
      </c>
      <c r="S590" s="182">
        <v>36927</v>
      </c>
      <c r="T590" s="182">
        <v>33235</v>
      </c>
      <c r="U590" s="182"/>
      <c r="V590" s="182">
        <f t="shared" ref="V590" si="517">(H590+T590+SUM(I590:S590)*2)/24</f>
        <v>187802.70833333334</v>
      </c>
      <c r="W590" s="206"/>
      <c r="X590" s="219"/>
      <c r="Y590" s="82">
        <f t="shared" si="505"/>
        <v>0</v>
      </c>
      <c r="Z590" s="325">
        <f t="shared" si="505"/>
        <v>0</v>
      </c>
      <c r="AA590" s="325">
        <f t="shared" si="505"/>
        <v>0</v>
      </c>
      <c r="AB590" s="326">
        <f t="shared" si="509"/>
        <v>33235</v>
      </c>
      <c r="AC590" s="351">
        <f t="shared" si="510"/>
        <v>0</v>
      </c>
      <c r="AD590" s="325">
        <f t="shared" si="503"/>
        <v>0</v>
      </c>
      <c r="AE590" s="329">
        <f t="shared" si="489"/>
        <v>0</v>
      </c>
      <c r="AF590" s="326">
        <f t="shared" si="490"/>
        <v>33235</v>
      </c>
      <c r="AG590" s="174">
        <f t="shared" si="511"/>
        <v>33235</v>
      </c>
      <c r="AH590" s="312">
        <f t="shared" si="512"/>
        <v>0</v>
      </c>
      <c r="AI590" s="324">
        <f t="shared" si="507"/>
        <v>0</v>
      </c>
      <c r="AJ590" s="325">
        <f t="shared" si="507"/>
        <v>0</v>
      </c>
      <c r="AK590" s="325">
        <f t="shared" si="507"/>
        <v>0</v>
      </c>
      <c r="AL590" s="326">
        <f t="shared" si="513"/>
        <v>187802.70833333334</v>
      </c>
      <c r="AM590" s="312">
        <f t="shared" si="514"/>
        <v>0</v>
      </c>
      <c r="AN590" s="325">
        <f t="shared" si="491"/>
        <v>0</v>
      </c>
      <c r="AO590" s="325">
        <f t="shared" si="492"/>
        <v>0</v>
      </c>
      <c r="AP590" s="325">
        <f t="shared" si="487"/>
        <v>187802.70833333334</v>
      </c>
      <c r="AQ590" s="174">
        <f t="shared" si="515"/>
        <v>187802.70833333334</v>
      </c>
      <c r="AR590" s="312">
        <f t="shared" si="516"/>
        <v>0</v>
      </c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 s="82"/>
      <c r="BN590" s="283"/>
      <c r="BO590" s="82"/>
      <c r="BP590" s="82"/>
      <c r="BQ590" s="82"/>
      <c r="BR590" s="82"/>
      <c r="BS590" s="82"/>
      <c r="BT590" s="82"/>
      <c r="BU590" s="82"/>
      <c r="BV590" s="82"/>
      <c r="BW590" s="82"/>
      <c r="BX590" s="82"/>
      <c r="BY590" s="82"/>
      <c r="BZ590" s="82"/>
      <c r="CA590" s="82"/>
      <c r="CB590" s="82"/>
      <c r="CC590" s="82"/>
      <c r="CD590" s="82"/>
      <c r="CE590" s="82"/>
      <c r="CF590" s="82"/>
      <c r="CG590" s="82"/>
      <c r="CH590" s="82"/>
      <c r="CI590" s="82"/>
      <c r="CJ590" s="82"/>
      <c r="CK590" s="82"/>
      <c r="CL590" s="82"/>
      <c r="CM590" s="82"/>
      <c r="CN590" s="82"/>
      <c r="CO590" s="82"/>
      <c r="CP590" s="82"/>
      <c r="CQ590" s="82"/>
      <c r="CR590" s="82"/>
      <c r="CS590" s="82"/>
      <c r="CT590" s="82"/>
      <c r="CU590" s="82"/>
      <c r="CV590" s="82"/>
      <c r="CW590" s="82"/>
      <c r="CX590" s="82"/>
      <c r="CY590" s="82"/>
      <c r="CZ590" s="82"/>
      <c r="DA590" s="82"/>
      <c r="DB590" s="82"/>
      <c r="DC590" s="82"/>
      <c r="DD590" s="82"/>
      <c r="DE590" s="82"/>
      <c r="DF590" s="82"/>
      <c r="DG590" s="82"/>
      <c r="DH590" s="82"/>
      <c r="DI590" s="82"/>
      <c r="DJ590" s="82"/>
      <c r="DK590" s="82"/>
      <c r="DL590" s="82"/>
      <c r="DM590" s="82"/>
      <c r="DN590" s="82"/>
      <c r="DO590" s="82"/>
      <c r="DP590" s="82"/>
      <c r="DQ590" s="82"/>
      <c r="DR590" s="82"/>
      <c r="DS590" s="82"/>
      <c r="DT590" s="82"/>
      <c r="DU590" s="82"/>
      <c r="DV590" s="82"/>
      <c r="DW590" s="82"/>
      <c r="DX590" s="82"/>
      <c r="DY590" s="82"/>
      <c r="DZ590" s="82"/>
      <c r="EA590" s="82"/>
      <c r="EB590" s="82"/>
      <c r="EC590" s="82"/>
      <c r="ED590" s="82"/>
      <c r="EE590" s="82"/>
      <c r="EF590" s="82"/>
      <c r="EG590" s="82"/>
      <c r="EH590" s="82"/>
      <c r="EI590" s="82"/>
      <c r="EJ590" s="82"/>
      <c r="EK590" s="82"/>
    </row>
    <row r="591" spans="1:141" s="11" customFormat="1" ht="12" customHeight="1">
      <c r="A591" s="114">
        <v>18230971</v>
      </c>
      <c r="B591" s="74" t="str">
        <f t="shared" si="506"/>
        <v>18230971</v>
      </c>
      <c r="C591" s="62" t="s">
        <v>75</v>
      </c>
      <c r="D591" s="78" t="s">
        <v>1137</v>
      </c>
      <c r="E591" s="78"/>
      <c r="F591" s="62"/>
      <c r="G591" s="78"/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63"/>
      <c r="V591" s="63">
        <f t="shared" si="479"/>
        <v>0</v>
      </c>
      <c r="W591" s="69" t="s">
        <v>390</v>
      </c>
      <c r="X591" s="68"/>
      <c r="Y591" s="82">
        <f t="shared" si="505"/>
        <v>0</v>
      </c>
      <c r="Z591" s="325">
        <f t="shared" si="505"/>
        <v>0</v>
      </c>
      <c r="AA591" s="325">
        <f t="shared" si="505"/>
        <v>0</v>
      </c>
      <c r="AB591" s="326">
        <f t="shared" si="481"/>
        <v>0</v>
      </c>
      <c r="AC591" s="312">
        <f t="shared" si="482"/>
        <v>0</v>
      </c>
      <c r="AD591" s="325">
        <f t="shared" si="503"/>
        <v>0</v>
      </c>
      <c r="AE591" s="329">
        <f t="shared" si="489"/>
        <v>0</v>
      </c>
      <c r="AF591" s="326">
        <f t="shared" si="490"/>
        <v>0</v>
      </c>
      <c r="AG591" s="174">
        <f t="shared" si="483"/>
        <v>0</v>
      </c>
      <c r="AH591" s="312">
        <f t="shared" si="484"/>
        <v>0</v>
      </c>
      <c r="AI591" s="324">
        <f t="shared" si="507"/>
        <v>0</v>
      </c>
      <c r="AJ591" s="325">
        <f t="shared" si="507"/>
        <v>0</v>
      </c>
      <c r="AK591" s="325">
        <f t="shared" si="507"/>
        <v>0</v>
      </c>
      <c r="AL591" s="326">
        <f t="shared" si="485"/>
        <v>0</v>
      </c>
      <c r="AM591" s="312">
        <f t="shared" si="486"/>
        <v>0</v>
      </c>
      <c r="AN591" s="325">
        <f t="shared" si="491"/>
        <v>0</v>
      </c>
      <c r="AO591" s="325">
        <f t="shared" si="492"/>
        <v>0</v>
      </c>
      <c r="AP591" s="325">
        <f t="shared" si="487"/>
        <v>0</v>
      </c>
      <c r="AQ591" s="174">
        <f t="shared" si="443"/>
        <v>0</v>
      </c>
      <c r="AR591" s="312">
        <f t="shared" si="488"/>
        <v>0</v>
      </c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N591" s="62"/>
    </row>
    <row r="592" spans="1:141" s="11" customFormat="1" ht="12" customHeight="1">
      <c r="A592" s="184" t="s">
        <v>1978</v>
      </c>
      <c r="B592" s="185" t="str">
        <f t="shared" si="506"/>
        <v>18230972</v>
      </c>
      <c r="C592" s="179" t="s">
        <v>1975</v>
      </c>
      <c r="D592" s="180" t="s">
        <v>1138</v>
      </c>
      <c r="E592" s="180"/>
      <c r="F592" s="196">
        <v>44713</v>
      </c>
      <c r="G592" s="180"/>
      <c r="H592" s="182"/>
      <c r="I592" s="182"/>
      <c r="J592" s="182"/>
      <c r="K592" s="182"/>
      <c r="L592" s="182"/>
      <c r="M592" s="182"/>
      <c r="N592" s="182">
        <v>5507074</v>
      </c>
      <c r="O592" s="182">
        <v>5507074</v>
      </c>
      <c r="P592" s="182">
        <v>5507074</v>
      </c>
      <c r="Q592" s="182">
        <v>5507074</v>
      </c>
      <c r="R592" s="182">
        <v>5507074</v>
      </c>
      <c r="S592" s="182">
        <v>5507074</v>
      </c>
      <c r="T592" s="182">
        <v>5507074</v>
      </c>
      <c r="U592" s="182"/>
      <c r="V592" s="182">
        <f t="shared" ref="V592:V594" si="518">(H592+T592+SUM(I592:S592)*2)/24</f>
        <v>2982998.4166666665</v>
      </c>
      <c r="W592" s="206"/>
      <c r="X592" s="219" t="s">
        <v>1595</v>
      </c>
      <c r="Y592" s="82">
        <f t="shared" si="505"/>
        <v>0</v>
      </c>
      <c r="Z592" s="325">
        <f t="shared" si="505"/>
        <v>0</v>
      </c>
      <c r="AA592" s="325">
        <f t="shared" si="505"/>
        <v>0</v>
      </c>
      <c r="AB592" s="326">
        <f t="shared" ref="AB592" si="519">T592-SUM(Y592:AA592)</f>
        <v>5507074</v>
      </c>
      <c r="AC592" s="312">
        <f t="shared" ref="AC592" si="520">T592-SUM(Y592:AA592)-AB592</f>
        <v>0</v>
      </c>
      <c r="AD592" s="325">
        <f t="shared" si="503"/>
        <v>0</v>
      </c>
      <c r="AE592" s="329">
        <f t="shared" si="489"/>
        <v>5507074</v>
      </c>
      <c r="AF592" s="326">
        <f t="shared" si="490"/>
        <v>0</v>
      </c>
      <c r="AG592" s="174">
        <f t="shared" ref="AG592" si="521">SUM(AD592:AF592)</f>
        <v>5507074</v>
      </c>
      <c r="AH592" s="312">
        <f t="shared" ref="AH592" si="522">AG592-AB592</f>
        <v>0</v>
      </c>
      <c r="AI592" s="324">
        <f t="shared" si="507"/>
        <v>0</v>
      </c>
      <c r="AJ592" s="325">
        <f t="shared" si="507"/>
        <v>0</v>
      </c>
      <c r="AK592" s="325">
        <f t="shared" si="507"/>
        <v>0</v>
      </c>
      <c r="AL592" s="326">
        <f t="shared" ref="AL592" si="523">V592-SUM(AI592:AK592)</f>
        <v>2982998.4166666665</v>
      </c>
      <c r="AM592" s="312">
        <f t="shared" ref="AM592" si="524">V592-SUM(AI592:AK592)-AL592</f>
        <v>0</v>
      </c>
      <c r="AN592" s="325">
        <f t="shared" si="491"/>
        <v>0</v>
      </c>
      <c r="AO592" s="325">
        <f t="shared" si="492"/>
        <v>2982998.4166666665</v>
      </c>
      <c r="AP592" s="325">
        <f t="shared" si="487"/>
        <v>0</v>
      </c>
      <c r="AQ592" s="174">
        <f t="shared" ref="AQ592" si="525">SUM(AN592:AP592)</f>
        <v>2982998.4166666665</v>
      </c>
      <c r="AR592" s="312">
        <f t="shared" ref="AR592" si="526">AQ592-AL592</f>
        <v>0</v>
      </c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N592" s="62"/>
    </row>
    <row r="593" spans="1:141" s="11" customFormat="1" ht="12" customHeight="1">
      <c r="A593" s="116">
        <v>18230981</v>
      </c>
      <c r="B593" s="143" t="str">
        <f t="shared" si="506"/>
        <v>18230981</v>
      </c>
      <c r="C593" s="62" t="s">
        <v>316</v>
      </c>
      <c r="D593" s="78" t="s">
        <v>184</v>
      </c>
      <c r="E593" s="78"/>
      <c r="F593" s="62"/>
      <c r="G593" s="78"/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63"/>
      <c r="V593" s="63">
        <f t="shared" si="479"/>
        <v>0</v>
      </c>
      <c r="W593" s="69"/>
      <c r="X593" s="68"/>
      <c r="Y593" s="82">
        <f t="shared" si="505"/>
        <v>0</v>
      </c>
      <c r="Z593" s="325">
        <f t="shared" si="505"/>
        <v>0</v>
      </c>
      <c r="AA593" s="325">
        <f t="shared" si="505"/>
        <v>0</v>
      </c>
      <c r="AB593" s="326">
        <f t="shared" si="481"/>
        <v>0</v>
      </c>
      <c r="AC593" s="351">
        <f t="shared" si="482"/>
        <v>0</v>
      </c>
      <c r="AD593" s="325">
        <f t="shared" si="503"/>
        <v>0</v>
      </c>
      <c r="AE593" s="329">
        <f t="shared" si="489"/>
        <v>0</v>
      </c>
      <c r="AF593" s="326">
        <f t="shared" si="490"/>
        <v>0</v>
      </c>
      <c r="AG593" s="174">
        <f t="shared" si="483"/>
        <v>0</v>
      </c>
      <c r="AH593" s="312">
        <f t="shared" si="484"/>
        <v>0</v>
      </c>
      <c r="AI593" s="324">
        <f t="shared" si="507"/>
        <v>0</v>
      </c>
      <c r="AJ593" s="325">
        <f t="shared" si="507"/>
        <v>0</v>
      </c>
      <c r="AK593" s="325">
        <f t="shared" si="507"/>
        <v>0</v>
      </c>
      <c r="AL593" s="326">
        <f t="shared" si="485"/>
        <v>0</v>
      </c>
      <c r="AM593" s="312">
        <f t="shared" si="486"/>
        <v>0</v>
      </c>
      <c r="AN593" s="325">
        <f t="shared" si="491"/>
        <v>0</v>
      </c>
      <c r="AO593" s="325">
        <f t="shared" si="492"/>
        <v>0</v>
      </c>
      <c r="AP593" s="325">
        <f t="shared" si="487"/>
        <v>0</v>
      </c>
      <c r="AQ593" s="174">
        <f t="shared" si="443"/>
        <v>0</v>
      </c>
      <c r="AR593" s="312">
        <f t="shared" si="488"/>
        <v>0</v>
      </c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 s="82"/>
      <c r="BN593" s="283"/>
      <c r="BO593" s="82"/>
      <c r="BP593" s="82"/>
      <c r="BQ593" s="82"/>
      <c r="BR593" s="82"/>
      <c r="BS593" s="82"/>
      <c r="BT593" s="82"/>
      <c r="BU593" s="82"/>
      <c r="BV593" s="82"/>
      <c r="BW593" s="82"/>
      <c r="BX593" s="82"/>
      <c r="BY593" s="82"/>
      <c r="BZ593" s="82"/>
      <c r="CA593" s="82"/>
      <c r="CB593" s="82"/>
      <c r="CC593" s="82"/>
      <c r="CD593" s="82"/>
      <c r="CE593" s="82"/>
      <c r="CF593" s="82"/>
      <c r="CG593" s="82"/>
      <c r="CH593" s="82"/>
      <c r="CI593" s="82"/>
      <c r="CJ593" s="82"/>
      <c r="CK593" s="82"/>
      <c r="CL593" s="82"/>
      <c r="CM593" s="82"/>
      <c r="CN593" s="82"/>
      <c r="CO593" s="82"/>
      <c r="CP593" s="82"/>
      <c r="CQ593" s="82"/>
      <c r="CR593" s="82"/>
      <c r="CS593" s="82"/>
      <c r="CT593" s="82"/>
      <c r="CU593" s="82"/>
      <c r="CV593" s="82"/>
      <c r="CW593" s="82"/>
      <c r="CX593" s="82"/>
      <c r="CY593" s="82"/>
      <c r="CZ593" s="82"/>
      <c r="DA593" s="82"/>
      <c r="DB593" s="82"/>
      <c r="DC593" s="82"/>
      <c r="DD593" s="82"/>
      <c r="DE593" s="82"/>
      <c r="DF593" s="82"/>
      <c r="DG593" s="82"/>
      <c r="DH593" s="82"/>
      <c r="DI593" s="82"/>
      <c r="DJ593" s="82"/>
      <c r="DK593" s="82"/>
      <c r="DL593" s="82"/>
      <c r="DM593" s="82"/>
      <c r="DN593" s="82"/>
      <c r="DO593" s="82"/>
      <c r="DP593" s="82"/>
      <c r="DQ593" s="82"/>
      <c r="DR593" s="82"/>
      <c r="DS593" s="82"/>
      <c r="DT593" s="82"/>
      <c r="DU593" s="82"/>
      <c r="DV593" s="82"/>
      <c r="DW593" s="82"/>
      <c r="DX593" s="82"/>
      <c r="DY593" s="82"/>
      <c r="DZ593" s="82"/>
      <c r="EA593" s="82"/>
      <c r="EB593" s="82"/>
      <c r="EC593" s="82"/>
      <c r="ED593" s="82"/>
      <c r="EE593" s="82"/>
      <c r="EF593" s="82"/>
      <c r="EG593" s="82"/>
      <c r="EH593" s="82"/>
      <c r="EI593" s="82"/>
      <c r="EJ593" s="82"/>
      <c r="EK593" s="82"/>
    </row>
    <row r="594" spans="1:141" s="11" customFormat="1" ht="12" customHeight="1">
      <c r="A594" s="188">
        <v>18230982</v>
      </c>
      <c r="B594" s="200" t="str">
        <f t="shared" si="506"/>
        <v>18230982</v>
      </c>
      <c r="C594" s="179" t="s">
        <v>1976</v>
      </c>
      <c r="D594" s="180" t="s">
        <v>184</v>
      </c>
      <c r="E594" s="180"/>
      <c r="F594" s="196">
        <v>44713</v>
      </c>
      <c r="G594" s="180"/>
      <c r="H594" s="182"/>
      <c r="I594" s="182"/>
      <c r="J594" s="182"/>
      <c r="K594" s="182"/>
      <c r="L594" s="182"/>
      <c r="M594" s="182"/>
      <c r="N594" s="182">
        <v>288907</v>
      </c>
      <c r="O594" s="182">
        <v>288907</v>
      </c>
      <c r="P594" s="182">
        <v>288907</v>
      </c>
      <c r="Q594" s="182">
        <v>288907</v>
      </c>
      <c r="R594" s="182">
        <v>288907</v>
      </c>
      <c r="S594" s="182">
        <v>288907</v>
      </c>
      <c r="T594" s="182">
        <v>288907</v>
      </c>
      <c r="U594" s="182"/>
      <c r="V594" s="182">
        <f t="shared" si="518"/>
        <v>156491.29166666666</v>
      </c>
      <c r="W594" s="206"/>
      <c r="X594" s="219"/>
      <c r="Y594" s="82">
        <f t="shared" si="505"/>
        <v>0</v>
      </c>
      <c r="Z594" s="325">
        <f t="shared" si="505"/>
        <v>0</v>
      </c>
      <c r="AA594" s="325">
        <f t="shared" si="505"/>
        <v>0</v>
      </c>
      <c r="AB594" s="326">
        <f t="shared" ref="AB594" si="527">T594-SUM(Y594:AA594)</f>
        <v>288907</v>
      </c>
      <c r="AC594" s="351">
        <f t="shared" ref="AC594" si="528">T594-SUM(Y594:AA594)-AB594</f>
        <v>0</v>
      </c>
      <c r="AD594" s="325">
        <f t="shared" si="503"/>
        <v>0</v>
      </c>
      <c r="AE594" s="329">
        <f t="shared" si="489"/>
        <v>0</v>
      </c>
      <c r="AF594" s="326">
        <f t="shared" si="490"/>
        <v>288907</v>
      </c>
      <c r="AG594" s="174">
        <f t="shared" ref="AG594" si="529">SUM(AD594:AF594)</f>
        <v>288907</v>
      </c>
      <c r="AH594" s="312">
        <f t="shared" ref="AH594" si="530">AG594-AB594</f>
        <v>0</v>
      </c>
      <c r="AI594" s="324">
        <f t="shared" si="507"/>
        <v>0</v>
      </c>
      <c r="AJ594" s="325">
        <f t="shared" si="507"/>
        <v>0</v>
      </c>
      <c r="AK594" s="325">
        <f t="shared" si="507"/>
        <v>0</v>
      </c>
      <c r="AL594" s="326">
        <f t="shared" ref="AL594" si="531">V594-SUM(AI594:AK594)</f>
        <v>156491.29166666666</v>
      </c>
      <c r="AM594" s="312">
        <f t="shared" ref="AM594" si="532">V594-SUM(AI594:AK594)-AL594</f>
        <v>0</v>
      </c>
      <c r="AN594" s="325">
        <f t="shared" si="491"/>
        <v>0</v>
      </c>
      <c r="AO594" s="325">
        <f t="shared" si="492"/>
        <v>0</v>
      </c>
      <c r="AP594" s="325">
        <f t="shared" si="487"/>
        <v>156491.29166666666</v>
      </c>
      <c r="AQ594" s="174">
        <f t="shared" ref="AQ594" si="533">SUM(AN594:AP594)</f>
        <v>156491.29166666666</v>
      </c>
      <c r="AR594" s="312">
        <f t="shared" si="488"/>
        <v>0</v>
      </c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 s="82"/>
      <c r="BN594" s="283"/>
      <c r="BO594" s="82"/>
      <c r="BP594" s="82"/>
      <c r="BQ594" s="82"/>
      <c r="BR594" s="82"/>
      <c r="BS594" s="82"/>
      <c r="BT594" s="82"/>
      <c r="BU594" s="82"/>
      <c r="BV594" s="82"/>
      <c r="BW594" s="82"/>
      <c r="BX594" s="82"/>
      <c r="BY594" s="82"/>
      <c r="BZ594" s="82"/>
      <c r="CA594" s="82"/>
      <c r="CB594" s="82"/>
      <c r="CC594" s="82"/>
      <c r="CD594" s="82"/>
      <c r="CE594" s="82"/>
      <c r="CF594" s="82"/>
      <c r="CG594" s="82"/>
      <c r="CH594" s="82"/>
      <c r="CI594" s="82"/>
      <c r="CJ594" s="82"/>
      <c r="CK594" s="82"/>
      <c r="CL594" s="82"/>
      <c r="CM594" s="82"/>
      <c r="CN594" s="82"/>
      <c r="CO594" s="82"/>
      <c r="CP594" s="82"/>
      <c r="CQ594" s="82"/>
      <c r="CR594" s="82"/>
      <c r="CS594" s="82"/>
      <c r="CT594" s="82"/>
      <c r="CU594" s="82"/>
      <c r="CV594" s="82"/>
      <c r="CW594" s="82"/>
      <c r="CX594" s="82"/>
      <c r="CY594" s="82"/>
      <c r="CZ594" s="82"/>
      <c r="DA594" s="82"/>
      <c r="DB594" s="82"/>
      <c r="DC594" s="82"/>
      <c r="DD594" s="82"/>
      <c r="DE594" s="82"/>
      <c r="DF594" s="82"/>
      <c r="DG594" s="82"/>
      <c r="DH594" s="82"/>
      <c r="DI594" s="82"/>
      <c r="DJ594" s="82"/>
      <c r="DK594" s="82"/>
      <c r="DL594" s="82"/>
      <c r="DM594" s="82"/>
      <c r="DN594" s="82"/>
      <c r="DO594" s="82"/>
      <c r="DP594" s="82"/>
      <c r="DQ594" s="82"/>
      <c r="DR594" s="82"/>
      <c r="DS594" s="82"/>
      <c r="DT594" s="82"/>
      <c r="DU594" s="82"/>
      <c r="DV594" s="82"/>
      <c r="DW594" s="82"/>
      <c r="DX594" s="82"/>
      <c r="DY594" s="82"/>
      <c r="DZ594" s="82"/>
      <c r="EA594" s="82"/>
      <c r="EB594" s="82"/>
      <c r="EC594" s="82"/>
      <c r="ED594" s="82"/>
      <c r="EE594" s="82"/>
      <c r="EF594" s="82"/>
      <c r="EG594" s="82"/>
      <c r="EH594" s="82"/>
      <c r="EI594" s="82"/>
      <c r="EJ594" s="82"/>
      <c r="EK594" s="82"/>
    </row>
    <row r="595" spans="1:141" s="11" customFormat="1" ht="12" customHeight="1">
      <c r="A595" s="114">
        <v>18231051</v>
      </c>
      <c r="B595" s="74" t="str">
        <f t="shared" si="506"/>
        <v>18231051</v>
      </c>
      <c r="C595" s="62" t="s">
        <v>698</v>
      </c>
      <c r="D595" s="78" t="s">
        <v>184</v>
      </c>
      <c r="E595" s="78"/>
      <c r="F595" s="62"/>
      <c r="G595" s="78"/>
      <c r="H595" s="63">
        <v>-34827817</v>
      </c>
      <c r="I595" s="63">
        <v>-34827817</v>
      </c>
      <c r="J595" s="63">
        <v>-34827817</v>
      </c>
      <c r="K595" s="63">
        <v>-34827817</v>
      </c>
      <c r="L595" s="63">
        <v>-34827817</v>
      </c>
      <c r="M595" s="63">
        <v>-34827817</v>
      </c>
      <c r="N595" s="63">
        <v>-34827817</v>
      </c>
      <c r="O595" s="63">
        <v>-34827817</v>
      </c>
      <c r="P595" s="63">
        <v>-34827817</v>
      </c>
      <c r="Q595" s="63">
        <v>-34827817</v>
      </c>
      <c r="R595" s="63">
        <v>-34827817</v>
      </c>
      <c r="S595" s="63">
        <v>-34827817</v>
      </c>
      <c r="T595" s="63">
        <v>-34827817</v>
      </c>
      <c r="U595" s="63"/>
      <c r="V595" s="63">
        <f t="shared" si="479"/>
        <v>-34827817</v>
      </c>
      <c r="W595" s="69"/>
      <c r="X595" s="68"/>
      <c r="Y595" s="82">
        <f t="shared" si="505"/>
        <v>0</v>
      </c>
      <c r="Z595" s="325">
        <f t="shared" si="505"/>
        <v>0</v>
      </c>
      <c r="AA595" s="325">
        <f t="shared" si="505"/>
        <v>0</v>
      </c>
      <c r="AB595" s="326">
        <f t="shared" si="481"/>
        <v>-34827817</v>
      </c>
      <c r="AC595" s="351">
        <f t="shared" si="482"/>
        <v>0</v>
      </c>
      <c r="AD595" s="325">
        <f t="shared" si="503"/>
        <v>0</v>
      </c>
      <c r="AE595" s="329">
        <f t="shared" si="489"/>
        <v>0</v>
      </c>
      <c r="AF595" s="326">
        <f t="shared" si="490"/>
        <v>-34827817</v>
      </c>
      <c r="AG595" s="174">
        <f t="shared" si="483"/>
        <v>-34827817</v>
      </c>
      <c r="AH595" s="312">
        <f t="shared" si="484"/>
        <v>0</v>
      </c>
      <c r="AI595" s="324">
        <f t="shared" si="507"/>
        <v>0</v>
      </c>
      <c r="AJ595" s="325">
        <f t="shared" si="507"/>
        <v>0</v>
      </c>
      <c r="AK595" s="325">
        <f t="shared" si="507"/>
        <v>0</v>
      </c>
      <c r="AL595" s="326">
        <f t="shared" si="485"/>
        <v>-34827817</v>
      </c>
      <c r="AM595" s="312">
        <f t="shared" si="486"/>
        <v>0</v>
      </c>
      <c r="AN595" s="325">
        <f t="shared" si="491"/>
        <v>0</v>
      </c>
      <c r="AO595" s="325">
        <f t="shared" si="492"/>
        <v>0</v>
      </c>
      <c r="AP595" s="325">
        <f t="shared" si="487"/>
        <v>-34827817</v>
      </c>
      <c r="AQ595" s="174">
        <f t="shared" si="443"/>
        <v>-34827817</v>
      </c>
      <c r="AR595" s="312">
        <f t="shared" si="488"/>
        <v>0</v>
      </c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 s="82"/>
      <c r="BN595" s="283"/>
      <c r="BO595" s="82"/>
      <c r="BP595" s="82"/>
      <c r="BQ595" s="82"/>
      <c r="BR595" s="82"/>
      <c r="BS595" s="82"/>
      <c r="BT595" s="82"/>
      <c r="BU595" s="82"/>
      <c r="BV595" s="82"/>
      <c r="BW595" s="82"/>
      <c r="BX595" s="82"/>
      <c r="BY595" s="82"/>
      <c r="BZ595" s="82"/>
      <c r="CA595" s="82"/>
      <c r="CB595" s="82"/>
      <c r="CC595" s="82"/>
      <c r="CD595" s="82"/>
      <c r="CE595" s="82"/>
      <c r="CF595" s="82"/>
      <c r="CG595" s="82"/>
      <c r="CH595" s="82"/>
      <c r="CI595" s="82"/>
      <c r="CJ595" s="82"/>
      <c r="CK595" s="82"/>
      <c r="CL595" s="82"/>
      <c r="CM595" s="82"/>
      <c r="CN595" s="82"/>
      <c r="CO595" s="82"/>
      <c r="CP595" s="82"/>
      <c r="CQ595" s="82"/>
      <c r="CR595" s="82"/>
      <c r="CS595" s="82"/>
      <c r="CT595" s="82"/>
      <c r="CU595" s="82"/>
      <c r="CV595" s="82"/>
      <c r="CW595" s="82"/>
      <c r="CX595" s="82"/>
      <c r="CY595" s="82"/>
      <c r="CZ595" s="82"/>
      <c r="DA595" s="82"/>
      <c r="DB595" s="82"/>
      <c r="DC595" s="82"/>
      <c r="DD595" s="82"/>
      <c r="DE595" s="82"/>
      <c r="DF595" s="82"/>
      <c r="DG595" s="82"/>
      <c r="DH595" s="82"/>
      <c r="DI595" s="82"/>
      <c r="DJ595" s="82"/>
      <c r="DK595" s="82"/>
      <c r="DL595" s="82"/>
      <c r="DM595" s="82"/>
      <c r="DN595" s="82"/>
      <c r="DO595" s="82"/>
      <c r="DP595" s="82"/>
      <c r="DQ595" s="82"/>
      <c r="DR595" s="82"/>
      <c r="DS595" s="82"/>
      <c r="DT595" s="82"/>
      <c r="DU595" s="82"/>
      <c r="DV595" s="82"/>
      <c r="DW595" s="82"/>
      <c r="DX595" s="82"/>
      <c r="DY595" s="82"/>
      <c r="DZ595" s="82"/>
      <c r="EA595" s="82"/>
      <c r="EB595" s="82"/>
      <c r="EC595" s="82"/>
      <c r="ED595" s="82"/>
      <c r="EE595" s="82"/>
      <c r="EF595" s="82"/>
      <c r="EG595" s="82"/>
      <c r="EH595" s="82"/>
      <c r="EI595" s="82"/>
      <c r="EJ595" s="82"/>
      <c r="EK595" s="82"/>
    </row>
    <row r="596" spans="1:141" s="11" customFormat="1" ht="12" customHeight="1">
      <c r="A596" s="114">
        <v>18231061</v>
      </c>
      <c r="B596" s="74" t="str">
        <f t="shared" si="506"/>
        <v>18231061</v>
      </c>
      <c r="C596" s="62" t="s">
        <v>699</v>
      </c>
      <c r="D596" s="78" t="s">
        <v>184</v>
      </c>
      <c r="E596" s="78"/>
      <c r="F596" s="62"/>
      <c r="G596" s="78"/>
      <c r="H596" s="63">
        <v>34827817</v>
      </c>
      <c r="I596" s="63">
        <v>34827817</v>
      </c>
      <c r="J596" s="63">
        <v>34827817</v>
      </c>
      <c r="K596" s="63">
        <v>34827817</v>
      </c>
      <c r="L596" s="63">
        <v>34827817</v>
      </c>
      <c r="M596" s="63">
        <v>34827817</v>
      </c>
      <c r="N596" s="63">
        <v>34827817</v>
      </c>
      <c r="O596" s="63">
        <v>34827817</v>
      </c>
      <c r="P596" s="63">
        <v>34827817</v>
      </c>
      <c r="Q596" s="63">
        <v>34827817</v>
      </c>
      <c r="R596" s="63">
        <v>34827817</v>
      </c>
      <c r="S596" s="63">
        <v>34827817</v>
      </c>
      <c r="T596" s="63">
        <v>34827817</v>
      </c>
      <c r="U596" s="63"/>
      <c r="V596" s="63">
        <f t="shared" si="479"/>
        <v>34827817</v>
      </c>
      <c r="W596" s="69"/>
      <c r="X596" s="68"/>
      <c r="Y596" s="82">
        <f t="shared" si="505"/>
        <v>0</v>
      </c>
      <c r="Z596" s="325">
        <f t="shared" si="505"/>
        <v>0</v>
      </c>
      <c r="AA596" s="325">
        <f t="shared" si="505"/>
        <v>0</v>
      </c>
      <c r="AB596" s="326">
        <f t="shared" si="481"/>
        <v>34827817</v>
      </c>
      <c r="AC596" s="351">
        <f t="shared" si="482"/>
        <v>0</v>
      </c>
      <c r="AD596" s="325">
        <f t="shared" si="503"/>
        <v>0</v>
      </c>
      <c r="AE596" s="329">
        <f t="shared" si="489"/>
        <v>0</v>
      </c>
      <c r="AF596" s="326">
        <f t="shared" si="490"/>
        <v>34827817</v>
      </c>
      <c r="AG596" s="174">
        <f t="shared" si="483"/>
        <v>34827817</v>
      </c>
      <c r="AH596" s="312">
        <f t="shared" si="484"/>
        <v>0</v>
      </c>
      <c r="AI596" s="324">
        <f t="shared" si="507"/>
        <v>0</v>
      </c>
      <c r="AJ596" s="325">
        <f t="shared" si="507"/>
        <v>0</v>
      </c>
      <c r="AK596" s="325">
        <f t="shared" si="507"/>
        <v>0</v>
      </c>
      <c r="AL596" s="326">
        <f t="shared" si="485"/>
        <v>34827817</v>
      </c>
      <c r="AM596" s="312">
        <f t="shared" si="486"/>
        <v>0</v>
      </c>
      <c r="AN596" s="325">
        <f t="shared" si="491"/>
        <v>0</v>
      </c>
      <c r="AO596" s="325">
        <f t="shared" si="492"/>
        <v>0</v>
      </c>
      <c r="AP596" s="325">
        <f t="shared" si="487"/>
        <v>34827817</v>
      </c>
      <c r="AQ596" s="174">
        <f t="shared" si="443"/>
        <v>34827817</v>
      </c>
      <c r="AR596" s="312">
        <f t="shared" si="488"/>
        <v>0</v>
      </c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 s="82"/>
      <c r="BN596" s="283"/>
      <c r="BO596" s="82"/>
      <c r="BP596" s="82"/>
      <c r="BQ596" s="82"/>
      <c r="BR596" s="82"/>
      <c r="BS596" s="82"/>
      <c r="BT596" s="82"/>
      <c r="BU596" s="82"/>
      <c r="BV596" s="82"/>
      <c r="BW596" s="82"/>
      <c r="BX596" s="82"/>
      <c r="BY596" s="82"/>
      <c r="BZ596" s="82"/>
      <c r="CA596" s="82"/>
      <c r="CB596" s="82"/>
      <c r="CC596" s="82"/>
      <c r="CD596" s="82"/>
      <c r="CE596" s="82"/>
      <c r="CF596" s="82"/>
      <c r="CG596" s="82"/>
      <c r="CH596" s="82"/>
      <c r="CI596" s="82"/>
      <c r="CJ596" s="82"/>
      <c r="CK596" s="82"/>
      <c r="CL596" s="82"/>
      <c r="CM596" s="82"/>
      <c r="CN596" s="82"/>
      <c r="CO596" s="82"/>
      <c r="CP596" s="82"/>
      <c r="CQ596" s="82"/>
      <c r="CR596" s="82"/>
      <c r="CS596" s="82"/>
      <c r="CT596" s="82"/>
      <c r="CU596" s="82"/>
      <c r="CV596" s="82"/>
      <c r="CW596" s="82"/>
      <c r="CX596" s="82"/>
      <c r="CY596" s="82"/>
      <c r="CZ596" s="82"/>
      <c r="DA596" s="82"/>
      <c r="DB596" s="82"/>
      <c r="DC596" s="82"/>
      <c r="DD596" s="82"/>
      <c r="DE596" s="82"/>
      <c r="DF596" s="82"/>
      <c r="DG596" s="82"/>
      <c r="DH596" s="82"/>
      <c r="DI596" s="82"/>
      <c r="DJ596" s="82"/>
      <c r="DK596" s="82"/>
      <c r="DL596" s="82"/>
      <c r="DM596" s="82"/>
      <c r="DN596" s="82"/>
      <c r="DO596" s="82"/>
      <c r="DP596" s="82"/>
      <c r="DQ596" s="82"/>
      <c r="DR596" s="82"/>
      <c r="DS596" s="82"/>
      <c r="DT596" s="82"/>
      <c r="DU596" s="82"/>
      <c r="DV596" s="82"/>
      <c r="DW596" s="82"/>
      <c r="DX596" s="82"/>
      <c r="DY596" s="82"/>
      <c r="DZ596" s="82"/>
      <c r="EA596" s="82"/>
      <c r="EB596" s="82"/>
      <c r="EC596" s="82"/>
      <c r="ED596" s="82"/>
      <c r="EE596" s="82"/>
      <c r="EF596" s="82"/>
      <c r="EG596" s="82"/>
      <c r="EH596" s="82"/>
      <c r="EI596" s="82"/>
      <c r="EJ596" s="82"/>
      <c r="EK596" s="82"/>
    </row>
    <row r="597" spans="1:141" s="11" customFormat="1" ht="12" customHeight="1">
      <c r="A597" s="114">
        <v>18231081</v>
      </c>
      <c r="B597" s="74" t="str">
        <f t="shared" si="506"/>
        <v>18231081</v>
      </c>
      <c r="C597" s="62" t="s">
        <v>773</v>
      </c>
      <c r="D597" s="78" t="s">
        <v>184</v>
      </c>
      <c r="E597" s="78"/>
      <c r="F597" s="62"/>
      <c r="G597" s="78"/>
      <c r="H597" s="63">
        <v>-25644564</v>
      </c>
      <c r="I597" s="63">
        <v>-25644564</v>
      </c>
      <c r="J597" s="63">
        <v>-25644564</v>
      </c>
      <c r="K597" s="63">
        <v>-25644564</v>
      </c>
      <c r="L597" s="63">
        <v>-25644564</v>
      </c>
      <c r="M597" s="63">
        <v>-25644564</v>
      </c>
      <c r="N597" s="63">
        <v>-25644564</v>
      </c>
      <c r="O597" s="63">
        <v>-25644564</v>
      </c>
      <c r="P597" s="63">
        <v>-25644564</v>
      </c>
      <c r="Q597" s="63">
        <v>-25644564</v>
      </c>
      <c r="R597" s="63">
        <v>-25644564</v>
      </c>
      <c r="S597" s="63">
        <v>-25644564</v>
      </c>
      <c r="T597" s="63">
        <v>-25644564</v>
      </c>
      <c r="U597" s="63"/>
      <c r="V597" s="63">
        <f t="shared" si="479"/>
        <v>-25644564</v>
      </c>
      <c r="W597" s="69"/>
      <c r="X597" s="68"/>
      <c r="Y597" s="82">
        <f t="shared" ref="Y597:AA616" si="534">IF($D597=Y$5,$T597,0)</f>
        <v>0</v>
      </c>
      <c r="Z597" s="325">
        <f t="shared" si="534"/>
        <v>0</v>
      </c>
      <c r="AA597" s="325">
        <f t="shared" si="534"/>
        <v>0</v>
      </c>
      <c r="AB597" s="326">
        <f t="shared" si="481"/>
        <v>-25644564</v>
      </c>
      <c r="AC597" s="351">
        <f t="shared" si="482"/>
        <v>0</v>
      </c>
      <c r="AD597" s="325">
        <f t="shared" si="503"/>
        <v>0</v>
      </c>
      <c r="AE597" s="329">
        <f t="shared" si="489"/>
        <v>0</v>
      </c>
      <c r="AF597" s="326">
        <f t="shared" si="490"/>
        <v>-25644564</v>
      </c>
      <c r="AG597" s="174">
        <f t="shared" si="483"/>
        <v>-25644564</v>
      </c>
      <c r="AH597" s="312">
        <f t="shared" si="484"/>
        <v>0</v>
      </c>
      <c r="AI597" s="324">
        <f t="shared" si="507"/>
        <v>0</v>
      </c>
      <c r="AJ597" s="325">
        <f t="shared" si="507"/>
        <v>0</v>
      </c>
      <c r="AK597" s="325">
        <f t="shared" si="507"/>
        <v>0</v>
      </c>
      <c r="AL597" s="326">
        <f t="shared" si="485"/>
        <v>-25644564</v>
      </c>
      <c r="AM597" s="312">
        <f t="shared" si="486"/>
        <v>0</v>
      </c>
      <c r="AN597" s="325">
        <f t="shared" si="491"/>
        <v>0</v>
      </c>
      <c r="AO597" s="325">
        <f t="shared" si="492"/>
        <v>0</v>
      </c>
      <c r="AP597" s="325">
        <f t="shared" si="487"/>
        <v>-25644564</v>
      </c>
      <c r="AQ597" s="174">
        <f t="shared" ref="AQ597:AQ688" si="535">SUM(AN597:AP597)</f>
        <v>-25644564</v>
      </c>
      <c r="AR597" s="312">
        <f t="shared" si="488"/>
        <v>0</v>
      </c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 s="82"/>
      <c r="BN597" s="283"/>
      <c r="BO597" s="82"/>
      <c r="BP597" s="82"/>
      <c r="BQ597" s="82"/>
      <c r="BR597" s="82"/>
      <c r="BS597" s="82"/>
      <c r="BT597" s="82"/>
      <c r="BU597" s="82"/>
      <c r="BV597" s="82"/>
      <c r="BW597" s="82"/>
      <c r="BX597" s="82"/>
      <c r="BY597" s="82"/>
      <c r="BZ597" s="82"/>
      <c r="CA597" s="82"/>
      <c r="CB597" s="82"/>
      <c r="CC597" s="82"/>
      <c r="CD597" s="82"/>
      <c r="CE597" s="82"/>
      <c r="CF597" s="82"/>
      <c r="CG597" s="82"/>
      <c r="CH597" s="82"/>
      <c r="CI597" s="82"/>
      <c r="CJ597" s="82"/>
      <c r="CK597" s="82"/>
      <c r="CL597" s="82"/>
      <c r="CM597" s="82"/>
      <c r="CN597" s="82"/>
      <c r="CO597" s="82"/>
      <c r="CP597" s="82"/>
      <c r="CQ597" s="82"/>
      <c r="CR597" s="82"/>
      <c r="CS597" s="82"/>
      <c r="CT597" s="82"/>
      <c r="CU597" s="82"/>
      <c r="CV597" s="82"/>
      <c r="CW597" s="82"/>
      <c r="CX597" s="82"/>
      <c r="CY597" s="82"/>
      <c r="CZ597" s="82"/>
      <c r="DA597" s="82"/>
      <c r="DB597" s="82"/>
      <c r="DC597" s="82"/>
      <c r="DD597" s="82"/>
      <c r="DE597" s="82"/>
      <c r="DF597" s="82"/>
      <c r="DG597" s="82"/>
      <c r="DH597" s="82"/>
      <c r="DI597" s="82"/>
      <c r="DJ597" s="82"/>
      <c r="DK597" s="82"/>
      <c r="DL597" s="82"/>
      <c r="DM597" s="82"/>
      <c r="DN597" s="82"/>
      <c r="DO597" s="82"/>
      <c r="DP597" s="82"/>
      <c r="DQ597" s="82"/>
      <c r="DR597" s="82"/>
      <c r="DS597" s="82"/>
      <c r="DT597" s="82"/>
      <c r="DU597" s="82"/>
      <c r="DV597" s="82"/>
      <c r="DW597" s="82"/>
      <c r="DX597" s="82"/>
      <c r="DY597" s="82"/>
      <c r="DZ597" s="82"/>
      <c r="EA597" s="82"/>
      <c r="EB597" s="82"/>
      <c r="EC597" s="82"/>
      <c r="ED597" s="82"/>
      <c r="EE597" s="82"/>
      <c r="EF597" s="82"/>
      <c r="EG597" s="82"/>
      <c r="EH597" s="82"/>
      <c r="EI597" s="82"/>
      <c r="EJ597" s="82"/>
      <c r="EK597" s="82"/>
    </row>
    <row r="598" spans="1:141" s="11" customFormat="1" ht="12" customHeight="1">
      <c r="A598" s="114">
        <v>18231091</v>
      </c>
      <c r="B598" s="74" t="str">
        <f t="shared" si="506"/>
        <v>18231091</v>
      </c>
      <c r="C598" s="62" t="s">
        <v>774</v>
      </c>
      <c r="D598" s="78" t="s">
        <v>184</v>
      </c>
      <c r="E598" s="78"/>
      <c r="F598" s="62"/>
      <c r="G598" s="78"/>
      <c r="H598" s="63">
        <v>25644564</v>
      </c>
      <c r="I598" s="63">
        <v>25644564</v>
      </c>
      <c r="J598" s="63">
        <v>25644564</v>
      </c>
      <c r="K598" s="63">
        <v>25644564</v>
      </c>
      <c r="L598" s="63">
        <v>25644564</v>
      </c>
      <c r="M598" s="63">
        <v>25644564</v>
      </c>
      <c r="N598" s="63">
        <v>25644564</v>
      </c>
      <c r="O598" s="63">
        <v>25644564</v>
      </c>
      <c r="P598" s="63">
        <v>25644564</v>
      </c>
      <c r="Q598" s="63">
        <v>25644564</v>
      </c>
      <c r="R598" s="63">
        <v>25644564</v>
      </c>
      <c r="S598" s="63">
        <v>25644564</v>
      </c>
      <c r="T598" s="63">
        <v>25644564</v>
      </c>
      <c r="U598" s="63"/>
      <c r="V598" s="63">
        <f t="shared" si="479"/>
        <v>25644564</v>
      </c>
      <c r="W598" s="69"/>
      <c r="X598" s="68"/>
      <c r="Y598" s="82">
        <f t="shared" si="534"/>
        <v>0</v>
      </c>
      <c r="Z598" s="325">
        <f t="shared" si="534"/>
        <v>0</v>
      </c>
      <c r="AA598" s="325">
        <f t="shared" si="534"/>
        <v>0</v>
      </c>
      <c r="AB598" s="326">
        <f t="shared" si="481"/>
        <v>25644564</v>
      </c>
      <c r="AC598" s="351">
        <f t="shared" si="482"/>
        <v>0</v>
      </c>
      <c r="AD598" s="325">
        <f t="shared" si="503"/>
        <v>0</v>
      </c>
      <c r="AE598" s="329">
        <f t="shared" si="489"/>
        <v>0</v>
      </c>
      <c r="AF598" s="326">
        <f t="shared" si="490"/>
        <v>25644564</v>
      </c>
      <c r="AG598" s="174">
        <f t="shared" si="483"/>
        <v>25644564</v>
      </c>
      <c r="AH598" s="312">
        <f t="shared" si="484"/>
        <v>0</v>
      </c>
      <c r="AI598" s="324">
        <f t="shared" si="507"/>
        <v>0</v>
      </c>
      <c r="AJ598" s="325">
        <f t="shared" si="507"/>
        <v>0</v>
      </c>
      <c r="AK598" s="325">
        <f t="shared" si="507"/>
        <v>0</v>
      </c>
      <c r="AL598" s="326">
        <f t="shared" si="485"/>
        <v>25644564</v>
      </c>
      <c r="AM598" s="312">
        <f t="shared" si="486"/>
        <v>0</v>
      </c>
      <c r="AN598" s="325">
        <f t="shared" si="491"/>
        <v>0</v>
      </c>
      <c r="AO598" s="325">
        <f t="shared" si="492"/>
        <v>0</v>
      </c>
      <c r="AP598" s="325">
        <f t="shared" si="487"/>
        <v>25644564</v>
      </c>
      <c r="AQ598" s="174">
        <f t="shared" si="535"/>
        <v>25644564</v>
      </c>
      <c r="AR598" s="312">
        <f t="shared" si="488"/>
        <v>0</v>
      </c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 s="82"/>
      <c r="BN598" s="283"/>
      <c r="BO598" s="82"/>
      <c r="BP598" s="82"/>
      <c r="BQ598" s="82"/>
      <c r="BR598" s="82"/>
      <c r="BS598" s="82"/>
      <c r="BT598" s="82"/>
      <c r="BU598" s="82"/>
      <c r="BV598" s="82"/>
      <c r="BW598" s="82"/>
      <c r="BX598" s="82"/>
      <c r="BY598" s="82"/>
      <c r="BZ598" s="82"/>
      <c r="CA598" s="82"/>
      <c r="CB598" s="82"/>
      <c r="CC598" s="82"/>
      <c r="CD598" s="82"/>
      <c r="CE598" s="82"/>
      <c r="CF598" s="82"/>
      <c r="CG598" s="82"/>
      <c r="CH598" s="82"/>
      <c r="CI598" s="82"/>
      <c r="CJ598" s="82"/>
      <c r="CK598" s="82"/>
      <c r="CL598" s="82"/>
      <c r="CM598" s="82"/>
      <c r="CN598" s="82"/>
      <c r="CO598" s="82"/>
      <c r="CP598" s="82"/>
      <c r="CQ598" s="82"/>
      <c r="CR598" s="82"/>
      <c r="CS598" s="82"/>
      <c r="CT598" s="82"/>
      <c r="CU598" s="82"/>
      <c r="CV598" s="82"/>
      <c r="CW598" s="82"/>
      <c r="CX598" s="82"/>
      <c r="CY598" s="82"/>
      <c r="CZ598" s="82"/>
      <c r="DA598" s="82"/>
      <c r="DB598" s="82"/>
      <c r="DC598" s="82"/>
      <c r="DD598" s="82"/>
      <c r="DE598" s="82"/>
      <c r="DF598" s="82"/>
      <c r="DG598" s="82"/>
      <c r="DH598" s="82"/>
      <c r="DI598" s="82"/>
      <c r="DJ598" s="82"/>
      <c r="DK598" s="82"/>
      <c r="DL598" s="82"/>
      <c r="DM598" s="82"/>
      <c r="DN598" s="82"/>
      <c r="DO598" s="82"/>
      <c r="DP598" s="82"/>
      <c r="DQ598" s="82"/>
      <c r="DR598" s="82"/>
      <c r="DS598" s="82"/>
      <c r="DT598" s="82"/>
      <c r="DU598" s="82"/>
      <c r="DV598" s="82"/>
      <c r="DW598" s="82"/>
      <c r="DX598" s="82"/>
      <c r="DY598" s="82"/>
      <c r="DZ598" s="82"/>
      <c r="EA598" s="82"/>
      <c r="EB598" s="82"/>
      <c r="EC598" s="82"/>
      <c r="ED598" s="82"/>
      <c r="EE598" s="82"/>
      <c r="EF598" s="82"/>
      <c r="EG598" s="82"/>
      <c r="EH598" s="82"/>
      <c r="EI598" s="82"/>
      <c r="EJ598" s="82"/>
      <c r="EK598" s="82"/>
    </row>
    <row r="599" spans="1:141" s="11" customFormat="1" ht="12" customHeight="1">
      <c r="A599" s="114">
        <v>18231141</v>
      </c>
      <c r="B599" s="74" t="str">
        <f t="shared" si="506"/>
        <v>18231141</v>
      </c>
      <c r="C599" s="62" t="s">
        <v>882</v>
      </c>
      <c r="D599" s="78" t="s">
        <v>184</v>
      </c>
      <c r="E599" s="78"/>
      <c r="F599" s="62"/>
      <c r="G599" s="78"/>
      <c r="H599" s="63">
        <v>-38038883</v>
      </c>
      <c r="I599" s="63">
        <v>-38038883</v>
      </c>
      <c r="J599" s="63">
        <v>-38038883</v>
      </c>
      <c r="K599" s="63">
        <v>-38038883</v>
      </c>
      <c r="L599" s="63">
        <v>-38038883</v>
      </c>
      <c r="M599" s="63">
        <v>-38038883</v>
      </c>
      <c r="N599" s="63">
        <v>-38038883</v>
      </c>
      <c r="O599" s="63">
        <v>-38038883</v>
      </c>
      <c r="P599" s="63">
        <v>-38038883</v>
      </c>
      <c r="Q599" s="63">
        <v>-38038883</v>
      </c>
      <c r="R599" s="63">
        <v>-38038883</v>
      </c>
      <c r="S599" s="63">
        <v>-38038883</v>
      </c>
      <c r="T599" s="63">
        <v>-38038883</v>
      </c>
      <c r="U599" s="63"/>
      <c r="V599" s="63">
        <f t="shared" si="479"/>
        <v>-38038883</v>
      </c>
      <c r="W599" s="69"/>
      <c r="X599" s="68"/>
      <c r="Y599" s="82">
        <f t="shared" si="534"/>
        <v>0</v>
      </c>
      <c r="Z599" s="325">
        <f t="shared" si="534"/>
        <v>0</v>
      </c>
      <c r="AA599" s="325">
        <f t="shared" si="534"/>
        <v>0</v>
      </c>
      <c r="AB599" s="326">
        <f t="shared" si="481"/>
        <v>-38038883</v>
      </c>
      <c r="AC599" s="351">
        <f t="shared" si="482"/>
        <v>0</v>
      </c>
      <c r="AD599" s="325">
        <f t="shared" si="503"/>
        <v>0</v>
      </c>
      <c r="AE599" s="329">
        <f t="shared" si="489"/>
        <v>0</v>
      </c>
      <c r="AF599" s="326">
        <f t="shared" si="490"/>
        <v>-38038883</v>
      </c>
      <c r="AG599" s="174">
        <f t="shared" si="483"/>
        <v>-38038883</v>
      </c>
      <c r="AH599" s="312">
        <f t="shared" si="484"/>
        <v>0</v>
      </c>
      <c r="AI599" s="324">
        <f t="shared" si="507"/>
        <v>0</v>
      </c>
      <c r="AJ599" s="325">
        <f t="shared" si="507"/>
        <v>0</v>
      </c>
      <c r="AK599" s="325">
        <f t="shared" si="507"/>
        <v>0</v>
      </c>
      <c r="AL599" s="326">
        <f t="shared" si="485"/>
        <v>-38038883</v>
      </c>
      <c r="AM599" s="312">
        <f t="shared" si="486"/>
        <v>0</v>
      </c>
      <c r="AN599" s="325">
        <f t="shared" si="491"/>
        <v>0</v>
      </c>
      <c r="AO599" s="325">
        <f t="shared" si="492"/>
        <v>0</v>
      </c>
      <c r="AP599" s="325">
        <f t="shared" si="487"/>
        <v>-38038883</v>
      </c>
      <c r="AQ599" s="174">
        <f t="shared" si="535"/>
        <v>-38038883</v>
      </c>
      <c r="AR599" s="312">
        <f t="shared" si="488"/>
        <v>0</v>
      </c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 s="82"/>
      <c r="BN599" s="283"/>
      <c r="BO599" s="82"/>
      <c r="BP599" s="82"/>
      <c r="BQ599" s="82"/>
      <c r="BR599" s="82"/>
      <c r="BS599" s="82"/>
      <c r="BT599" s="82"/>
      <c r="BU599" s="82"/>
      <c r="BV599" s="82"/>
      <c r="BW599" s="82"/>
      <c r="BX599" s="82"/>
      <c r="BY599" s="82"/>
      <c r="BZ599" s="82"/>
      <c r="CA599" s="82"/>
      <c r="CB599" s="82"/>
      <c r="CC599" s="82"/>
      <c r="CD599" s="82"/>
      <c r="CE599" s="82"/>
      <c r="CF599" s="82"/>
      <c r="CG599" s="82"/>
      <c r="CH599" s="82"/>
      <c r="CI599" s="82"/>
      <c r="CJ599" s="82"/>
      <c r="CK599" s="82"/>
      <c r="CL599" s="82"/>
      <c r="CM599" s="82"/>
      <c r="CN599" s="82"/>
      <c r="CO599" s="82"/>
      <c r="CP599" s="82"/>
      <c r="CQ599" s="82"/>
      <c r="CR599" s="82"/>
      <c r="CS599" s="82"/>
      <c r="CT599" s="82"/>
      <c r="CU599" s="82"/>
      <c r="CV599" s="82"/>
      <c r="CW599" s="82"/>
      <c r="CX599" s="82"/>
      <c r="CY599" s="82"/>
      <c r="CZ599" s="82"/>
      <c r="DA599" s="82"/>
      <c r="DB599" s="82"/>
      <c r="DC599" s="82"/>
      <c r="DD599" s="82"/>
      <c r="DE599" s="82"/>
      <c r="DF599" s="82"/>
      <c r="DG599" s="82"/>
      <c r="DH599" s="82"/>
      <c r="DI599" s="82"/>
      <c r="DJ599" s="82"/>
      <c r="DK599" s="82"/>
      <c r="DL599" s="82"/>
      <c r="DM599" s="82"/>
      <c r="DN599" s="82"/>
      <c r="DO599" s="82"/>
      <c r="DP599" s="82"/>
      <c r="DQ599" s="82"/>
      <c r="DR599" s="82"/>
      <c r="DS599" s="82"/>
      <c r="DT599" s="82"/>
      <c r="DU599" s="82"/>
      <c r="DV599" s="82"/>
      <c r="DW599" s="82"/>
      <c r="DX599" s="82"/>
      <c r="DY599" s="82"/>
      <c r="DZ599" s="82"/>
      <c r="EA599" s="82"/>
      <c r="EB599" s="82"/>
      <c r="EC599" s="82"/>
      <c r="ED599" s="82"/>
      <c r="EE599" s="82"/>
      <c r="EF599" s="82"/>
      <c r="EG599" s="82"/>
      <c r="EH599" s="82"/>
      <c r="EI599" s="82"/>
      <c r="EJ599" s="82"/>
      <c r="EK599" s="82"/>
    </row>
    <row r="600" spans="1:141" s="11" customFormat="1" ht="12" customHeight="1">
      <c r="A600" s="114">
        <v>18231151</v>
      </c>
      <c r="B600" s="74" t="str">
        <f t="shared" si="506"/>
        <v>18231151</v>
      </c>
      <c r="C600" s="62" t="s">
        <v>883</v>
      </c>
      <c r="D600" s="78" t="s">
        <v>184</v>
      </c>
      <c r="E600" s="78"/>
      <c r="F600" s="62"/>
      <c r="G600" s="78"/>
      <c r="H600" s="63">
        <v>38038883</v>
      </c>
      <c r="I600" s="63">
        <v>38038883</v>
      </c>
      <c r="J600" s="63">
        <v>38038883</v>
      </c>
      <c r="K600" s="63">
        <v>38038883</v>
      </c>
      <c r="L600" s="63">
        <v>38038883</v>
      </c>
      <c r="M600" s="63">
        <v>38038883</v>
      </c>
      <c r="N600" s="63">
        <v>38038883</v>
      </c>
      <c r="O600" s="63">
        <v>38038883</v>
      </c>
      <c r="P600" s="63">
        <v>38038883</v>
      </c>
      <c r="Q600" s="63">
        <v>38038883</v>
      </c>
      <c r="R600" s="63">
        <v>38038883</v>
      </c>
      <c r="S600" s="63">
        <v>38038883</v>
      </c>
      <c r="T600" s="63">
        <v>38038883</v>
      </c>
      <c r="U600" s="63"/>
      <c r="V600" s="63">
        <f t="shared" si="479"/>
        <v>38038883</v>
      </c>
      <c r="W600" s="69"/>
      <c r="X600" s="68"/>
      <c r="Y600" s="82">
        <f t="shared" si="534"/>
        <v>0</v>
      </c>
      <c r="Z600" s="325">
        <f t="shared" si="534"/>
        <v>0</v>
      </c>
      <c r="AA600" s="325">
        <f t="shared" si="534"/>
        <v>0</v>
      </c>
      <c r="AB600" s="326">
        <f t="shared" si="481"/>
        <v>38038883</v>
      </c>
      <c r="AC600" s="351">
        <f t="shared" si="482"/>
        <v>0</v>
      </c>
      <c r="AD600" s="325">
        <f t="shared" si="503"/>
        <v>0</v>
      </c>
      <c r="AE600" s="329">
        <f t="shared" si="489"/>
        <v>0</v>
      </c>
      <c r="AF600" s="326">
        <f t="shared" si="490"/>
        <v>38038883</v>
      </c>
      <c r="AG600" s="174">
        <f t="shared" si="483"/>
        <v>38038883</v>
      </c>
      <c r="AH600" s="312">
        <f t="shared" si="484"/>
        <v>0</v>
      </c>
      <c r="AI600" s="324">
        <f t="shared" si="507"/>
        <v>0</v>
      </c>
      <c r="AJ600" s="325">
        <f t="shared" si="507"/>
        <v>0</v>
      </c>
      <c r="AK600" s="325">
        <f t="shared" si="507"/>
        <v>0</v>
      </c>
      <c r="AL600" s="326">
        <f t="shared" si="485"/>
        <v>38038883</v>
      </c>
      <c r="AM600" s="312">
        <f t="shared" si="486"/>
        <v>0</v>
      </c>
      <c r="AN600" s="325">
        <f t="shared" si="491"/>
        <v>0</v>
      </c>
      <c r="AO600" s="325">
        <f t="shared" si="492"/>
        <v>0</v>
      </c>
      <c r="AP600" s="325">
        <f t="shared" si="487"/>
        <v>38038883</v>
      </c>
      <c r="AQ600" s="174">
        <f t="shared" si="535"/>
        <v>38038883</v>
      </c>
      <c r="AR600" s="312">
        <f t="shared" si="488"/>
        <v>0</v>
      </c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 s="82"/>
      <c r="BN600" s="283"/>
      <c r="BO600" s="82"/>
      <c r="BP600" s="82"/>
      <c r="BQ600" s="82"/>
      <c r="BR600" s="82"/>
      <c r="BS600" s="82"/>
      <c r="BT600" s="82"/>
      <c r="BU600" s="82"/>
      <c r="BV600" s="82"/>
      <c r="BW600" s="82"/>
      <c r="BX600" s="82"/>
      <c r="BY600" s="82"/>
      <c r="BZ600" s="82"/>
      <c r="CA600" s="82"/>
      <c r="CB600" s="82"/>
      <c r="CC600" s="82"/>
      <c r="CD600" s="82"/>
      <c r="CE600" s="82"/>
      <c r="CF600" s="82"/>
      <c r="CG600" s="82"/>
      <c r="CH600" s="82"/>
      <c r="CI600" s="82"/>
      <c r="CJ600" s="82"/>
      <c r="CK600" s="82"/>
      <c r="CL600" s="82"/>
      <c r="CM600" s="82"/>
      <c r="CN600" s="82"/>
      <c r="CO600" s="82"/>
      <c r="CP600" s="82"/>
      <c r="CQ600" s="82"/>
      <c r="CR600" s="82"/>
      <c r="CS600" s="82"/>
      <c r="CT600" s="82"/>
      <c r="CU600" s="82"/>
      <c r="CV600" s="82"/>
      <c r="CW600" s="82"/>
      <c r="CX600" s="82"/>
      <c r="CY600" s="82"/>
      <c r="CZ600" s="82"/>
      <c r="DA600" s="82"/>
      <c r="DB600" s="82"/>
      <c r="DC600" s="82"/>
      <c r="DD600" s="82"/>
      <c r="DE600" s="82"/>
      <c r="DF600" s="82"/>
      <c r="DG600" s="82"/>
      <c r="DH600" s="82"/>
      <c r="DI600" s="82"/>
      <c r="DJ600" s="82"/>
      <c r="DK600" s="82"/>
      <c r="DL600" s="82"/>
      <c r="DM600" s="82"/>
      <c r="DN600" s="82"/>
      <c r="DO600" s="82"/>
      <c r="DP600" s="82"/>
      <c r="DQ600" s="82"/>
      <c r="DR600" s="82"/>
      <c r="DS600" s="82"/>
      <c r="DT600" s="82"/>
      <c r="DU600" s="82"/>
      <c r="DV600" s="82"/>
      <c r="DW600" s="82"/>
      <c r="DX600" s="82"/>
      <c r="DY600" s="82"/>
      <c r="DZ600" s="82"/>
      <c r="EA600" s="82"/>
      <c r="EB600" s="82"/>
      <c r="EC600" s="82"/>
      <c r="ED600" s="82"/>
      <c r="EE600" s="82"/>
      <c r="EF600" s="82"/>
      <c r="EG600" s="82"/>
      <c r="EH600" s="82"/>
      <c r="EI600" s="82"/>
      <c r="EJ600" s="82"/>
      <c r="EK600" s="82"/>
    </row>
    <row r="601" spans="1:141" s="11" customFormat="1" ht="12" customHeight="1">
      <c r="A601" s="114">
        <v>18231161</v>
      </c>
      <c r="B601" s="74" t="str">
        <f t="shared" si="506"/>
        <v>18231161</v>
      </c>
      <c r="C601" s="62" t="s">
        <v>1006</v>
      </c>
      <c r="D601" s="78" t="s">
        <v>184</v>
      </c>
      <c r="E601" s="78"/>
      <c r="F601" s="62"/>
      <c r="G601" s="78"/>
      <c r="H601" s="63">
        <v>39647674</v>
      </c>
      <c r="I601" s="63">
        <v>39647674</v>
      </c>
      <c r="J601" s="63">
        <v>39647674</v>
      </c>
      <c r="K601" s="63">
        <v>39647674</v>
      </c>
      <c r="L601" s="63">
        <v>39647674</v>
      </c>
      <c r="M601" s="63">
        <v>39647674</v>
      </c>
      <c r="N601" s="63">
        <v>39647674</v>
      </c>
      <c r="O601" s="63">
        <v>39647674</v>
      </c>
      <c r="P601" s="63">
        <v>39647674</v>
      </c>
      <c r="Q601" s="63">
        <v>39647674</v>
      </c>
      <c r="R601" s="63">
        <v>39647674</v>
      </c>
      <c r="S601" s="63">
        <v>39647674</v>
      </c>
      <c r="T601" s="63">
        <v>39647674</v>
      </c>
      <c r="U601" s="63"/>
      <c r="V601" s="63">
        <f t="shared" si="479"/>
        <v>39647674</v>
      </c>
      <c r="W601" s="69"/>
      <c r="X601" s="68"/>
      <c r="Y601" s="82">
        <f t="shared" si="534"/>
        <v>0</v>
      </c>
      <c r="Z601" s="325">
        <f t="shared" si="534"/>
        <v>0</v>
      </c>
      <c r="AA601" s="325">
        <f t="shared" si="534"/>
        <v>0</v>
      </c>
      <c r="AB601" s="326">
        <f t="shared" si="481"/>
        <v>39647674</v>
      </c>
      <c r="AC601" s="351">
        <f t="shared" si="482"/>
        <v>0</v>
      </c>
      <c r="AD601" s="325">
        <f t="shared" si="503"/>
        <v>0</v>
      </c>
      <c r="AE601" s="329">
        <f t="shared" si="489"/>
        <v>0</v>
      </c>
      <c r="AF601" s="326">
        <f t="shared" si="490"/>
        <v>39647674</v>
      </c>
      <c r="AG601" s="174">
        <f t="shared" si="483"/>
        <v>39647674</v>
      </c>
      <c r="AH601" s="312">
        <f t="shared" si="484"/>
        <v>0</v>
      </c>
      <c r="AI601" s="324">
        <f t="shared" si="507"/>
        <v>0</v>
      </c>
      <c r="AJ601" s="325">
        <f t="shared" si="507"/>
        <v>0</v>
      </c>
      <c r="AK601" s="325">
        <f t="shared" si="507"/>
        <v>0</v>
      </c>
      <c r="AL601" s="326">
        <f t="shared" si="485"/>
        <v>39647674</v>
      </c>
      <c r="AM601" s="312">
        <f t="shared" si="486"/>
        <v>0</v>
      </c>
      <c r="AN601" s="325">
        <f t="shared" si="491"/>
        <v>0</v>
      </c>
      <c r="AO601" s="325">
        <f t="shared" si="492"/>
        <v>0</v>
      </c>
      <c r="AP601" s="325">
        <f t="shared" si="487"/>
        <v>39647674</v>
      </c>
      <c r="AQ601" s="174">
        <f t="shared" si="535"/>
        <v>39647674</v>
      </c>
      <c r="AR601" s="312">
        <f t="shared" si="488"/>
        <v>0</v>
      </c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 s="82"/>
      <c r="BN601" s="283"/>
      <c r="BO601" s="82"/>
      <c r="BP601" s="82"/>
      <c r="BQ601" s="82"/>
      <c r="BR601" s="82"/>
      <c r="BS601" s="82"/>
      <c r="BT601" s="82"/>
      <c r="BU601" s="82"/>
      <c r="BV601" s="82"/>
      <c r="BW601" s="82"/>
      <c r="BX601" s="82"/>
      <c r="BY601" s="82"/>
      <c r="BZ601" s="82"/>
      <c r="CA601" s="82"/>
      <c r="CB601" s="82"/>
      <c r="CC601" s="82"/>
      <c r="CD601" s="82"/>
      <c r="CE601" s="82"/>
      <c r="CF601" s="82"/>
      <c r="CG601" s="82"/>
      <c r="CH601" s="82"/>
      <c r="CI601" s="82"/>
      <c r="CJ601" s="82"/>
      <c r="CK601" s="82"/>
      <c r="CL601" s="82"/>
      <c r="CM601" s="82"/>
      <c r="CN601" s="82"/>
      <c r="CO601" s="82"/>
      <c r="CP601" s="82"/>
      <c r="CQ601" s="82"/>
      <c r="CR601" s="82"/>
      <c r="CS601" s="82"/>
      <c r="CT601" s="82"/>
      <c r="CU601" s="82"/>
      <c r="CV601" s="82"/>
      <c r="CW601" s="82"/>
      <c r="CX601" s="82"/>
      <c r="CY601" s="82"/>
      <c r="CZ601" s="82"/>
      <c r="DA601" s="82"/>
      <c r="DB601" s="82"/>
      <c r="DC601" s="82"/>
      <c r="DD601" s="82"/>
      <c r="DE601" s="82"/>
      <c r="DF601" s="82"/>
      <c r="DG601" s="82"/>
      <c r="DH601" s="82"/>
      <c r="DI601" s="82"/>
      <c r="DJ601" s="82"/>
      <c r="DK601" s="82"/>
      <c r="DL601" s="82"/>
      <c r="DM601" s="82"/>
      <c r="DN601" s="82"/>
      <c r="DO601" s="82"/>
      <c r="DP601" s="82"/>
      <c r="DQ601" s="82"/>
      <c r="DR601" s="82"/>
      <c r="DS601" s="82"/>
      <c r="DT601" s="82"/>
      <c r="DU601" s="82"/>
      <c r="DV601" s="82"/>
      <c r="DW601" s="82"/>
      <c r="DX601" s="82"/>
      <c r="DY601" s="82"/>
      <c r="DZ601" s="82"/>
      <c r="EA601" s="82"/>
      <c r="EB601" s="82"/>
      <c r="EC601" s="82"/>
      <c r="ED601" s="82"/>
      <c r="EE601" s="82"/>
      <c r="EF601" s="82"/>
      <c r="EG601" s="82"/>
      <c r="EH601" s="82"/>
      <c r="EI601" s="82"/>
      <c r="EJ601" s="82"/>
      <c r="EK601" s="82"/>
    </row>
    <row r="602" spans="1:141" s="11" customFormat="1" ht="12" customHeight="1">
      <c r="A602" s="114">
        <v>18231171</v>
      </c>
      <c r="B602" s="74" t="str">
        <f t="shared" si="506"/>
        <v>18231171</v>
      </c>
      <c r="C602" s="62" t="s">
        <v>1007</v>
      </c>
      <c r="D602" s="78" t="s">
        <v>184</v>
      </c>
      <c r="E602" s="78"/>
      <c r="F602" s="62"/>
      <c r="G602" s="78"/>
      <c r="H602" s="63">
        <v>-39647674</v>
      </c>
      <c r="I602" s="63">
        <v>-39647674</v>
      </c>
      <c r="J602" s="63">
        <v>-39647674</v>
      </c>
      <c r="K602" s="63">
        <v>-39647674</v>
      </c>
      <c r="L602" s="63">
        <v>-39647674</v>
      </c>
      <c r="M602" s="63">
        <v>-39647674</v>
      </c>
      <c r="N602" s="63">
        <v>-39647674</v>
      </c>
      <c r="O602" s="63">
        <v>-39647674</v>
      </c>
      <c r="P602" s="63">
        <v>-39647674</v>
      </c>
      <c r="Q602" s="63">
        <v>-39647674</v>
      </c>
      <c r="R602" s="63">
        <v>-39647674</v>
      </c>
      <c r="S602" s="63">
        <v>-39647674</v>
      </c>
      <c r="T602" s="63">
        <v>-39647674</v>
      </c>
      <c r="U602" s="63"/>
      <c r="V602" s="63">
        <f t="shared" si="479"/>
        <v>-39647674</v>
      </c>
      <c r="W602" s="69"/>
      <c r="X602" s="68"/>
      <c r="Y602" s="82">
        <f t="shared" si="534"/>
        <v>0</v>
      </c>
      <c r="Z602" s="325">
        <f t="shared" si="534"/>
        <v>0</v>
      </c>
      <c r="AA602" s="325">
        <f t="shared" si="534"/>
        <v>0</v>
      </c>
      <c r="AB602" s="326">
        <f t="shared" si="481"/>
        <v>-39647674</v>
      </c>
      <c r="AC602" s="351">
        <f t="shared" si="482"/>
        <v>0</v>
      </c>
      <c r="AD602" s="325">
        <f t="shared" si="503"/>
        <v>0</v>
      </c>
      <c r="AE602" s="329">
        <f t="shared" si="489"/>
        <v>0</v>
      </c>
      <c r="AF602" s="326">
        <f t="shared" si="490"/>
        <v>-39647674</v>
      </c>
      <c r="AG602" s="174">
        <f t="shared" si="483"/>
        <v>-39647674</v>
      </c>
      <c r="AH602" s="312">
        <f t="shared" si="484"/>
        <v>0</v>
      </c>
      <c r="AI602" s="324">
        <f t="shared" si="507"/>
        <v>0</v>
      </c>
      <c r="AJ602" s="325">
        <f t="shared" si="507"/>
        <v>0</v>
      </c>
      <c r="AK602" s="325">
        <f t="shared" si="507"/>
        <v>0</v>
      </c>
      <c r="AL602" s="326">
        <f t="shared" si="485"/>
        <v>-39647674</v>
      </c>
      <c r="AM602" s="312">
        <f t="shared" si="486"/>
        <v>0</v>
      </c>
      <c r="AN602" s="325">
        <f t="shared" si="491"/>
        <v>0</v>
      </c>
      <c r="AO602" s="325">
        <f t="shared" si="492"/>
        <v>0</v>
      </c>
      <c r="AP602" s="325">
        <f t="shared" si="487"/>
        <v>-39647674</v>
      </c>
      <c r="AQ602" s="174">
        <f t="shared" si="535"/>
        <v>-39647674</v>
      </c>
      <c r="AR602" s="312">
        <f t="shared" si="488"/>
        <v>0</v>
      </c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 s="82"/>
      <c r="BN602" s="283"/>
      <c r="BO602" s="82"/>
      <c r="BP602" s="82"/>
      <c r="BQ602" s="82"/>
      <c r="BR602" s="82"/>
      <c r="BS602" s="82"/>
      <c r="BT602" s="82"/>
      <c r="BU602" s="82"/>
      <c r="BV602" s="82"/>
      <c r="BW602" s="82"/>
      <c r="BX602" s="82"/>
      <c r="BY602" s="82"/>
      <c r="BZ602" s="82"/>
      <c r="CA602" s="82"/>
      <c r="CB602" s="82"/>
      <c r="CC602" s="82"/>
      <c r="CD602" s="82"/>
      <c r="CE602" s="82"/>
      <c r="CF602" s="82"/>
      <c r="CG602" s="82"/>
      <c r="CH602" s="82"/>
      <c r="CI602" s="82"/>
      <c r="CJ602" s="82"/>
      <c r="CK602" s="82"/>
      <c r="CL602" s="82"/>
      <c r="CM602" s="82"/>
      <c r="CN602" s="82"/>
      <c r="CO602" s="82"/>
      <c r="CP602" s="82"/>
      <c r="CQ602" s="82"/>
      <c r="CR602" s="82"/>
      <c r="CS602" s="82"/>
      <c r="CT602" s="82"/>
      <c r="CU602" s="82"/>
      <c r="CV602" s="82"/>
      <c r="CW602" s="82"/>
      <c r="CX602" s="82"/>
      <c r="CY602" s="82"/>
      <c r="CZ602" s="82"/>
      <c r="DA602" s="82"/>
      <c r="DB602" s="82"/>
      <c r="DC602" s="82"/>
      <c r="DD602" s="82"/>
      <c r="DE602" s="82"/>
      <c r="DF602" s="82"/>
      <c r="DG602" s="82"/>
      <c r="DH602" s="82"/>
      <c r="DI602" s="82"/>
      <c r="DJ602" s="82"/>
      <c r="DK602" s="82"/>
      <c r="DL602" s="82"/>
      <c r="DM602" s="82"/>
      <c r="DN602" s="82"/>
      <c r="DO602" s="82"/>
      <c r="DP602" s="82"/>
      <c r="DQ602" s="82"/>
      <c r="DR602" s="82"/>
      <c r="DS602" s="82"/>
      <c r="DT602" s="82"/>
      <c r="DU602" s="82"/>
      <c r="DV602" s="82"/>
      <c r="DW602" s="82"/>
      <c r="DX602" s="82"/>
      <c r="DY602" s="82"/>
      <c r="DZ602" s="82"/>
      <c r="EA602" s="82"/>
      <c r="EB602" s="82"/>
      <c r="EC602" s="82"/>
      <c r="ED602" s="82"/>
      <c r="EE602" s="82"/>
      <c r="EF602" s="82"/>
      <c r="EG602" s="82"/>
      <c r="EH602" s="82"/>
      <c r="EI602" s="82"/>
      <c r="EJ602" s="82"/>
      <c r="EK602" s="82"/>
    </row>
    <row r="603" spans="1:141" s="11" customFormat="1" ht="12" customHeight="1">
      <c r="A603" s="114">
        <v>18231181</v>
      </c>
      <c r="B603" s="74" t="str">
        <f t="shared" si="506"/>
        <v>18231181</v>
      </c>
      <c r="C603" s="62" t="s">
        <v>1085</v>
      </c>
      <c r="D603" s="78" t="s">
        <v>184</v>
      </c>
      <c r="E603" s="78"/>
      <c r="F603" s="62"/>
      <c r="G603" s="78"/>
      <c r="H603" s="63">
        <v>8232968</v>
      </c>
      <c r="I603" s="63">
        <v>8232968</v>
      </c>
      <c r="J603" s="63">
        <v>8232968</v>
      </c>
      <c r="K603" s="63">
        <v>8232968</v>
      </c>
      <c r="L603" s="63">
        <v>8232968</v>
      </c>
      <c r="M603" s="63">
        <v>8232968</v>
      </c>
      <c r="N603" s="63">
        <v>8232968</v>
      </c>
      <c r="O603" s="63">
        <v>8232968</v>
      </c>
      <c r="P603" s="63">
        <v>8232968</v>
      </c>
      <c r="Q603" s="63">
        <v>8232968</v>
      </c>
      <c r="R603" s="63">
        <v>8232968</v>
      </c>
      <c r="S603" s="63">
        <v>8232968</v>
      </c>
      <c r="T603" s="63">
        <v>8232968</v>
      </c>
      <c r="U603" s="63"/>
      <c r="V603" s="63">
        <f t="shared" si="479"/>
        <v>8232968</v>
      </c>
      <c r="W603" s="69"/>
      <c r="X603" s="68"/>
      <c r="Y603" s="82">
        <f t="shared" si="534"/>
        <v>0</v>
      </c>
      <c r="Z603" s="325">
        <f t="shared" si="534"/>
        <v>0</v>
      </c>
      <c r="AA603" s="325">
        <f t="shared" si="534"/>
        <v>0</v>
      </c>
      <c r="AB603" s="326">
        <f t="shared" si="481"/>
        <v>8232968</v>
      </c>
      <c r="AC603" s="351">
        <f t="shared" si="482"/>
        <v>0</v>
      </c>
      <c r="AD603" s="325">
        <f t="shared" si="503"/>
        <v>0</v>
      </c>
      <c r="AE603" s="329">
        <f t="shared" si="489"/>
        <v>0</v>
      </c>
      <c r="AF603" s="326">
        <f t="shared" si="490"/>
        <v>8232968</v>
      </c>
      <c r="AG603" s="174">
        <f t="shared" si="483"/>
        <v>8232968</v>
      </c>
      <c r="AH603" s="312">
        <f t="shared" si="484"/>
        <v>0</v>
      </c>
      <c r="AI603" s="324">
        <f t="shared" si="507"/>
        <v>0</v>
      </c>
      <c r="AJ603" s="325">
        <f t="shared" si="507"/>
        <v>0</v>
      </c>
      <c r="AK603" s="325">
        <f t="shared" si="507"/>
        <v>0</v>
      </c>
      <c r="AL603" s="326">
        <f t="shared" si="485"/>
        <v>8232968</v>
      </c>
      <c r="AM603" s="312">
        <f t="shared" si="486"/>
        <v>0</v>
      </c>
      <c r="AN603" s="325">
        <f t="shared" si="491"/>
        <v>0</v>
      </c>
      <c r="AO603" s="325">
        <f t="shared" si="492"/>
        <v>0</v>
      </c>
      <c r="AP603" s="325">
        <f t="shared" si="487"/>
        <v>8232968</v>
      </c>
      <c r="AQ603" s="174">
        <f t="shared" si="535"/>
        <v>8232968</v>
      </c>
      <c r="AR603" s="312">
        <f t="shared" si="488"/>
        <v>0</v>
      </c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 s="82"/>
      <c r="BN603" s="283"/>
      <c r="BO603" s="82"/>
      <c r="BP603" s="82"/>
      <c r="BQ603" s="82"/>
      <c r="BR603" s="82"/>
      <c r="BS603" s="82"/>
      <c r="BT603" s="82"/>
      <c r="BU603" s="82"/>
      <c r="BV603" s="82"/>
      <c r="BW603" s="82"/>
      <c r="BX603" s="82"/>
      <c r="BY603" s="82"/>
      <c r="BZ603" s="82"/>
      <c r="CA603" s="82"/>
      <c r="CB603" s="82"/>
      <c r="CC603" s="82"/>
      <c r="CD603" s="82"/>
      <c r="CE603" s="82"/>
      <c r="CF603" s="82"/>
      <c r="CG603" s="82"/>
      <c r="CH603" s="82"/>
      <c r="CI603" s="82"/>
      <c r="CJ603" s="82"/>
      <c r="CK603" s="82"/>
      <c r="CL603" s="82"/>
      <c r="CM603" s="82"/>
      <c r="CN603" s="82"/>
      <c r="CO603" s="82"/>
      <c r="CP603" s="82"/>
      <c r="CQ603" s="82"/>
      <c r="CR603" s="82"/>
      <c r="CS603" s="82"/>
      <c r="CT603" s="82"/>
      <c r="CU603" s="82"/>
      <c r="CV603" s="82"/>
      <c r="CW603" s="82"/>
      <c r="CX603" s="82"/>
      <c r="CY603" s="82"/>
      <c r="CZ603" s="82"/>
      <c r="DA603" s="82"/>
      <c r="DB603" s="82"/>
      <c r="DC603" s="82"/>
      <c r="DD603" s="82"/>
      <c r="DE603" s="82"/>
      <c r="DF603" s="82"/>
      <c r="DG603" s="82"/>
      <c r="DH603" s="82"/>
      <c r="DI603" s="82"/>
      <c r="DJ603" s="82"/>
      <c r="DK603" s="82"/>
      <c r="DL603" s="82"/>
      <c r="DM603" s="82"/>
      <c r="DN603" s="82"/>
      <c r="DO603" s="82"/>
      <c r="DP603" s="82"/>
      <c r="DQ603" s="82"/>
      <c r="DR603" s="82"/>
      <c r="DS603" s="82"/>
      <c r="DT603" s="82"/>
      <c r="DU603" s="82"/>
      <c r="DV603" s="82"/>
      <c r="DW603" s="82"/>
      <c r="DX603" s="82"/>
      <c r="DY603" s="82"/>
      <c r="DZ603" s="82"/>
      <c r="EA603" s="82"/>
      <c r="EB603" s="82"/>
      <c r="EC603" s="82"/>
      <c r="ED603" s="82"/>
      <c r="EE603" s="82"/>
      <c r="EF603" s="82"/>
      <c r="EG603" s="82"/>
      <c r="EH603" s="82"/>
      <c r="EI603" s="82"/>
      <c r="EJ603" s="82"/>
      <c r="EK603" s="82"/>
    </row>
    <row r="604" spans="1:141" s="11" customFormat="1" ht="12" customHeight="1">
      <c r="A604" s="114">
        <v>18231191</v>
      </c>
      <c r="B604" s="74" t="str">
        <f t="shared" si="506"/>
        <v>18231191</v>
      </c>
      <c r="C604" s="62" t="s">
        <v>1086</v>
      </c>
      <c r="D604" s="78" t="s">
        <v>184</v>
      </c>
      <c r="E604" s="78"/>
      <c r="F604" s="62"/>
      <c r="G604" s="78"/>
      <c r="H604" s="63">
        <v>-8232968</v>
      </c>
      <c r="I604" s="63">
        <v>-8232968</v>
      </c>
      <c r="J604" s="63">
        <v>-8232968</v>
      </c>
      <c r="K604" s="63">
        <v>-8232968</v>
      </c>
      <c r="L604" s="63">
        <v>-8232968</v>
      </c>
      <c r="M604" s="63">
        <v>-8232968</v>
      </c>
      <c r="N604" s="63">
        <v>-8232968</v>
      </c>
      <c r="O604" s="63">
        <v>-8232968</v>
      </c>
      <c r="P604" s="63">
        <v>-8232968</v>
      </c>
      <c r="Q604" s="63">
        <v>-8232968</v>
      </c>
      <c r="R604" s="63">
        <v>-8232968</v>
      </c>
      <c r="S604" s="63">
        <v>-8232968</v>
      </c>
      <c r="T604" s="63">
        <v>-8232968</v>
      </c>
      <c r="U604" s="63"/>
      <c r="V604" s="63">
        <f t="shared" si="479"/>
        <v>-8232968</v>
      </c>
      <c r="W604" s="69"/>
      <c r="X604" s="68"/>
      <c r="Y604" s="82">
        <f t="shared" si="534"/>
        <v>0</v>
      </c>
      <c r="Z604" s="325">
        <f t="shared" si="534"/>
        <v>0</v>
      </c>
      <c r="AA604" s="325">
        <f t="shared" si="534"/>
        <v>0</v>
      </c>
      <c r="AB604" s="326">
        <f t="shared" si="481"/>
        <v>-8232968</v>
      </c>
      <c r="AC604" s="351">
        <f t="shared" si="482"/>
        <v>0</v>
      </c>
      <c r="AD604" s="325">
        <f t="shared" si="503"/>
        <v>0</v>
      </c>
      <c r="AE604" s="329">
        <f t="shared" si="489"/>
        <v>0</v>
      </c>
      <c r="AF604" s="326">
        <f t="shared" si="490"/>
        <v>-8232968</v>
      </c>
      <c r="AG604" s="174">
        <f t="shared" si="483"/>
        <v>-8232968</v>
      </c>
      <c r="AH604" s="312">
        <f t="shared" si="484"/>
        <v>0</v>
      </c>
      <c r="AI604" s="324">
        <f t="shared" si="507"/>
        <v>0</v>
      </c>
      <c r="AJ604" s="325">
        <f t="shared" si="507"/>
        <v>0</v>
      </c>
      <c r="AK604" s="325">
        <f t="shared" si="507"/>
        <v>0</v>
      </c>
      <c r="AL604" s="326">
        <f t="shared" si="485"/>
        <v>-8232968</v>
      </c>
      <c r="AM604" s="312">
        <f t="shared" si="486"/>
        <v>0</v>
      </c>
      <c r="AN604" s="325">
        <f t="shared" si="491"/>
        <v>0</v>
      </c>
      <c r="AO604" s="325">
        <f t="shared" si="492"/>
        <v>0</v>
      </c>
      <c r="AP604" s="325">
        <f t="shared" si="487"/>
        <v>-8232968</v>
      </c>
      <c r="AQ604" s="174">
        <f t="shared" si="535"/>
        <v>-8232968</v>
      </c>
      <c r="AR604" s="312">
        <f t="shared" si="488"/>
        <v>0</v>
      </c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 s="82"/>
      <c r="BN604" s="283"/>
      <c r="BO604" s="82"/>
      <c r="BP604" s="82"/>
      <c r="BQ604" s="82"/>
      <c r="BR604" s="82"/>
      <c r="BS604" s="82"/>
      <c r="BT604" s="82"/>
      <c r="BU604" s="82"/>
      <c r="BV604" s="82"/>
      <c r="BW604" s="82"/>
      <c r="BX604" s="82"/>
      <c r="BY604" s="82"/>
      <c r="BZ604" s="82"/>
      <c r="CA604" s="82"/>
      <c r="CB604" s="82"/>
      <c r="CC604" s="82"/>
      <c r="CD604" s="82"/>
      <c r="CE604" s="82"/>
      <c r="CF604" s="82"/>
      <c r="CG604" s="82"/>
      <c r="CH604" s="82"/>
      <c r="CI604" s="82"/>
      <c r="CJ604" s="82"/>
      <c r="CK604" s="82"/>
      <c r="CL604" s="82"/>
      <c r="CM604" s="82"/>
      <c r="CN604" s="82"/>
      <c r="CO604" s="82"/>
      <c r="CP604" s="82"/>
      <c r="CQ604" s="82"/>
      <c r="CR604" s="82"/>
      <c r="CS604" s="82"/>
      <c r="CT604" s="82"/>
      <c r="CU604" s="82"/>
      <c r="CV604" s="82"/>
      <c r="CW604" s="82"/>
      <c r="CX604" s="82"/>
      <c r="CY604" s="82"/>
      <c r="CZ604" s="82"/>
      <c r="DA604" s="82"/>
      <c r="DB604" s="82"/>
      <c r="DC604" s="82"/>
      <c r="DD604" s="82"/>
      <c r="DE604" s="82"/>
      <c r="DF604" s="82"/>
      <c r="DG604" s="82"/>
      <c r="DH604" s="82"/>
      <c r="DI604" s="82"/>
      <c r="DJ604" s="82"/>
      <c r="DK604" s="82"/>
      <c r="DL604" s="82"/>
      <c r="DM604" s="82"/>
      <c r="DN604" s="82"/>
      <c r="DO604" s="82"/>
      <c r="DP604" s="82"/>
      <c r="DQ604" s="82"/>
      <c r="DR604" s="82"/>
      <c r="DS604" s="82"/>
      <c r="DT604" s="82"/>
      <c r="DU604" s="82"/>
      <c r="DV604" s="82"/>
      <c r="DW604" s="82"/>
      <c r="DX604" s="82"/>
      <c r="DY604" s="82"/>
      <c r="DZ604" s="82"/>
      <c r="EA604" s="82"/>
      <c r="EB604" s="82"/>
      <c r="EC604" s="82"/>
      <c r="ED604" s="82"/>
      <c r="EE604" s="82"/>
      <c r="EF604" s="82"/>
      <c r="EG604" s="82"/>
      <c r="EH604" s="82"/>
      <c r="EI604" s="82"/>
      <c r="EJ604" s="82"/>
      <c r="EK604" s="82"/>
    </row>
    <row r="605" spans="1:141" s="11" customFormat="1" ht="12" customHeight="1">
      <c r="A605" s="114">
        <v>18231241</v>
      </c>
      <c r="B605" s="74" t="str">
        <f t="shared" si="506"/>
        <v>18231241</v>
      </c>
      <c r="C605" s="62" t="s">
        <v>1193</v>
      </c>
      <c r="D605" s="78" t="s">
        <v>184</v>
      </c>
      <c r="E605" s="78"/>
      <c r="F605" s="62"/>
      <c r="G605" s="78"/>
      <c r="H605" s="63">
        <v>0</v>
      </c>
      <c r="I605" s="63">
        <v>0</v>
      </c>
      <c r="J605" s="63">
        <v>0</v>
      </c>
      <c r="K605" s="63">
        <v>0</v>
      </c>
      <c r="L605" s="63">
        <v>0</v>
      </c>
      <c r="M605" s="63">
        <v>0</v>
      </c>
      <c r="N605" s="63">
        <v>0</v>
      </c>
      <c r="O605" s="63">
        <v>0</v>
      </c>
      <c r="P605" s="63">
        <v>0</v>
      </c>
      <c r="Q605" s="63">
        <v>0</v>
      </c>
      <c r="R605" s="63">
        <v>0</v>
      </c>
      <c r="S605" s="63">
        <v>0</v>
      </c>
      <c r="T605" s="63">
        <v>0</v>
      </c>
      <c r="U605" s="63"/>
      <c r="V605" s="63">
        <f t="shared" si="479"/>
        <v>0</v>
      </c>
      <c r="W605" s="69"/>
      <c r="X605" s="68"/>
      <c r="Y605" s="82">
        <f t="shared" si="534"/>
        <v>0</v>
      </c>
      <c r="Z605" s="325">
        <f t="shared" si="534"/>
        <v>0</v>
      </c>
      <c r="AA605" s="325">
        <f t="shared" si="534"/>
        <v>0</v>
      </c>
      <c r="AB605" s="326">
        <f t="shared" si="481"/>
        <v>0</v>
      </c>
      <c r="AC605" s="351">
        <f t="shared" si="482"/>
        <v>0</v>
      </c>
      <c r="AD605" s="325">
        <f t="shared" si="503"/>
        <v>0</v>
      </c>
      <c r="AE605" s="329">
        <f t="shared" si="489"/>
        <v>0</v>
      </c>
      <c r="AF605" s="326">
        <f t="shared" si="490"/>
        <v>0</v>
      </c>
      <c r="AG605" s="174">
        <f t="shared" si="483"/>
        <v>0</v>
      </c>
      <c r="AH605" s="312">
        <f t="shared" si="484"/>
        <v>0</v>
      </c>
      <c r="AI605" s="324">
        <f t="shared" si="507"/>
        <v>0</v>
      </c>
      <c r="AJ605" s="325">
        <f t="shared" si="507"/>
        <v>0</v>
      </c>
      <c r="AK605" s="325">
        <f t="shared" si="507"/>
        <v>0</v>
      </c>
      <c r="AL605" s="326">
        <f t="shared" si="485"/>
        <v>0</v>
      </c>
      <c r="AM605" s="312">
        <f t="shared" si="486"/>
        <v>0</v>
      </c>
      <c r="AN605" s="325">
        <f t="shared" si="491"/>
        <v>0</v>
      </c>
      <c r="AO605" s="325">
        <f t="shared" si="492"/>
        <v>0</v>
      </c>
      <c r="AP605" s="325">
        <f t="shared" si="487"/>
        <v>0</v>
      </c>
      <c r="AQ605" s="174">
        <f t="shared" si="535"/>
        <v>0</v>
      </c>
      <c r="AR605" s="312">
        <f t="shared" si="488"/>
        <v>0</v>
      </c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 s="82"/>
      <c r="BN605" s="283"/>
      <c r="BO605" s="82"/>
      <c r="BP605" s="82"/>
      <c r="BQ605" s="82"/>
      <c r="BR605" s="82"/>
      <c r="BS605" s="82"/>
      <c r="BT605" s="82"/>
      <c r="BU605" s="82"/>
      <c r="BV605" s="82"/>
      <c r="BW605" s="82"/>
      <c r="BX605" s="82"/>
      <c r="BY605" s="82"/>
      <c r="BZ605" s="82"/>
      <c r="CA605" s="82"/>
      <c r="CB605" s="82"/>
      <c r="CC605" s="82"/>
      <c r="CD605" s="82"/>
      <c r="CE605" s="82"/>
      <c r="CF605" s="82"/>
      <c r="CG605" s="82"/>
      <c r="CH605" s="82"/>
      <c r="CI605" s="82"/>
      <c r="CJ605" s="82"/>
      <c r="CK605" s="82"/>
      <c r="CL605" s="82"/>
      <c r="CM605" s="82"/>
      <c r="CN605" s="82"/>
      <c r="CO605" s="82"/>
      <c r="CP605" s="82"/>
      <c r="CQ605" s="82"/>
      <c r="CR605" s="82"/>
      <c r="CS605" s="82"/>
      <c r="CT605" s="82"/>
      <c r="CU605" s="82"/>
      <c r="CV605" s="82"/>
      <c r="CW605" s="82"/>
      <c r="CX605" s="82"/>
      <c r="CY605" s="82"/>
      <c r="CZ605" s="82"/>
      <c r="DA605" s="82"/>
      <c r="DB605" s="82"/>
      <c r="DC605" s="82"/>
      <c r="DD605" s="82"/>
      <c r="DE605" s="82"/>
      <c r="DF605" s="82"/>
      <c r="DG605" s="82"/>
      <c r="DH605" s="82"/>
      <c r="DI605" s="82"/>
      <c r="DJ605" s="82"/>
      <c r="DK605" s="82"/>
      <c r="DL605" s="82"/>
      <c r="DM605" s="82"/>
      <c r="DN605" s="82"/>
      <c r="DO605" s="82"/>
      <c r="DP605" s="82"/>
      <c r="DQ605" s="82"/>
      <c r="DR605" s="82"/>
      <c r="DS605" s="82"/>
      <c r="DT605" s="82"/>
      <c r="DU605" s="82"/>
      <c r="DV605" s="82"/>
      <c r="DW605" s="82"/>
      <c r="DX605" s="82"/>
      <c r="DY605" s="82"/>
      <c r="DZ605" s="82"/>
      <c r="EA605" s="82"/>
      <c r="EB605" s="82"/>
      <c r="EC605" s="82"/>
      <c r="ED605" s="82"/>
      <c r="EE605" s="82"/>
      <c r="EF605" s="82"/>
      <c r="EG605" s="82"/>
      <c r="EH605" s="82"/>
      <c r="EI605" s="82"/>
      <c r="EJ605" s="82"/>
      <c r="EK605" s="82"/>
    </row>
    <row r="606" spans="1:141" s="11" customFormat="1" ht="12" customHeight="1">
      <c r="A606" s="114">
        <v>18231251</v>
      </c>
      <c r="B606" s="74" t="str">
        <f t="shared" si="506"/>
        <v>18231251</v>
      </c>
      <c r="C606" s="62" t="s">
        <v>1223</v>
      </c>
      <c r="D606" s="78" t="s">
        <v>184</v>
      </c>
      <c r="E606" s="78"/>
      <c r="F606" s="62"/>
      <c r="G606" s="78"/>
      <c r="H606" s="63">
        <v>0</v>
      </c>
      <c r="I606" s="63">
        <v>0</v>
      </c>
      <c r="J606" s="63">
        <v>0</v>
      </c>
      <c r="K606" s="63">
        <v>0</v>
      </c>
      <c r="L606" s="63">
        <v>0</v>
      </c>
      <c r="M606" s="63">
        <v>0</v>
      </c>
      <c r="N606" s="63">
        <v>0</v>
      </c>
      <c r="O606" s="63">
        <v>0</v>
      </c>
      <c r="P606" s="63">
        <v>0</v>
      </c>
      <c r="Q606" s="63">
        <v>0</v>
      </c>
      <c r="R606" s="63">
        <v>0</v>
      </c>
      <c r="S606" s="63">
        <v>0</v>
      </c>
      <c r="T606" s="63">
        <v>0</v>
      </c>
      <c r="U606" s="63"/>
      <c r="V606" s="63">
        <f t="shared" si="479"/>
        <v>0</v>
      </c>
      <c r="W606" s="102"/>
      <c r="X606" s="71"/>
      <c r="Y606" s="82">
        <f t="shared" si="534"/>
        <v>0</v>
      </c>
      <c r="Z606" s="325">
        <f t="shared" si="534"/>
        <v>0</v>
      </c>
      <c r="AA606" s="325">
        <f t="shared" si="534"/>
        <v>0</v>
      </c>
      <c r="AB606" s="326">
        <f t="shared" si="481"/>
        <v>0</v>
      </c>
      <c r="AC606" s="351">
        <f t="shared" si="482"/>
        <v>0</v>
      </c>
      <c r="AD606" s="325">
        <f t="shared" si="503"/>
        <v>0</v>
      </c>
      <c r="AE606" s="329">
        <f t="shared" si="489"/>
        <v>0</v>
      </c>
      <c r="AF606" s="326">
        <f t="shared" si="490"/>
        <v>0</v>
      </c>
      <c r="AG606" s="174">
        <f t="shared" si="483"/>
        <v>0</v>
      </c>
      <c r="AH606" s="312">
        <f t="shared" si="484"/>
        <v>0</v>
      </c>
      <c r="AI606" s="324">
        <f t="shared" si="507"/>
        <v>0</v>
      </c>
      <c r="AJ606" s="325">
        <f t="shared" si="507"/>
        <v>0</v>
      </c>
      <c r="AK606" s="325">
        <f t="shared" si="507"/>
        <v>0</v>
      </c>
      <c r="AL606" s="326">
        <f t="shared" si="485"/>
        <v>0</v>
      </c>
      <c r="AM606" s="312">
        <f t="shared" si="486"/>
        <v>0</v>
      </c>
      <c r="AN606" s="325">
        <f t="shared" si="491"/>
        <v>0</v>
      </c>
      <c r="AO606" s="325">
        <f t="shared" si="492"/>
        <v>0</v>
      </c>
      <c r="AP606" s="325">
        <f t="shared" si="487"/>
        <v>0</v>
      </c>
      <c r="AQ606" s="174">
        <f t="shared" si="535"/>
        <v>0</v>
      </c>
      <c r="AR606" s="312">
        <f t="shared" si="488"/>
        <v>0</v>
      </c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 s="82"/>
      <c r="BN606" s="283"/>
      <c r="BO606" s="82"/>
      <c r="BP606" s="82"/>
      <c r="BQ606" s="82"/>
      <c r="BR606" s="82"/>
      <c r="BS606" s="82"/>
      <c r="BT606" s="82"/>
      <c r="BU606" s="82"/>
      <c r="BV606" s="82"/>
      <c r="BW606" s="82"/>
      <c r="BX606" s="82"/>
      <c r="BY606" s="82"/>
      <c r="BZ606" s="82"/>
      <c r="CA606" s="82"/>
      <c r="CB606" s="82"/>
      <c r="CC606" s="82"/>
      <c r="CD606" s="82"/>
      <c r="CE606" s="82"/>
      <c r="CF606" s="82"/>
      <c r="CG606" s="82"/>
      <c r="CH606" s="82"/>
      <c r="CI606" s="82"/>
      <c r="CJ606" s="82"/>
      <c r="CK606" s="82"/>
      <c r="CL606" s="82"/>
      <c r="CM606" s="82"/>
      <c r="CN606" s="82"/>
      <c r="CO606" s="82"/>
      <c r="CP606" s="82"/>
      <c r="CQ606" s="82"/>
      <c r="CR606" s="82"/>
      <c r="CS606" s="82"/>
      <c r="CT606" s="82"/>
      <c r="CU606" s="82"/>
      <c r="CV606" s="82"/>
      <c r="CW606" s="82"/>
      <c r="CX606" s="82"/>
      <c r="CY606" s="82"/>
      <c r="CZ606" s="82"/>
      <c r="DA606" s="82"/>
      <c r="DB606" s="82"/>
      <c r="DC606" s="82"/>
      <c r="DD606" s="82"/>
      <c r="DE606" s="82"/>
      <c r="DF606" s="82"/>
      <c r="DG606" s="82"/>
      <c r="DH606" s="82"/>
      <c r="DI606" s="82"/>
      <c r="DJ606" s="82"/>
      <c r="DK606" s="82"/>
      <c r="DL606" s="82"/>
      <c r="DM606" s="82"/>
      <c r="DN606" s="82"/>
      <c r="DO606" s="82"/>
      <c r="DP606" s="82"/>
      <c r="DQ606" s="82"/>
      <c r="DR606" s="82"/>
      <c r="DS606" s="82"/>
      <c r="DT606" s="82"/>
      <c r="DU606" s="82"/>
      <c r="DV606" s="82"/>
      <c r="DW606" s="82"/>
      <c r="DX606" s="82"/>
      <c r="DY606" s="82"/>
      <c r="DZ606" s="82"/>
      <c r="EA606" s="82"/>
      <c r="EB606" s="82"/>
      <c r="EC606" s="82"/>
      <c r="ED606" s="82"/>
      <c r="EE606" s="82"/>
      <c r="EF606" s="82"/>
      <c r="EG606" s="82"/>
      <c r="EH606" s="82"/>
      <c r="EI606" s="82"/>
      <c r="EJ606" s="82"/>
      <c r="EK606" s="82"/>
    </row>
    <row r="607" spans="1:141" s="11" customFormat="1" ht="12" customHeight="1">
      <c r="A607" s="389">
        <v>18231261</v>
      </c>
      <c r="B607" s="389" t="str">
        <f t="shared" si="506"/>
        <v>18231261</v>
      </c>
      <c r="C607" s="11" t="s">
        <v>1412</v>
      </c>
      <c r="D607" s="78" t="s">
        <v>184</v>
      </c>
      <c r="E607" s="78"/>
      <c r="F607" s="408">
        <v>43101</v>
      </c>
      <c r="G607" s="78"/>
      <c r="H607" s="63">
        <v>-8244461.2300000004</v>
      </c>
      <c r="I607" s="63">
        <v>-8244461.2300000004</v>
      </c>
      <c r="J607" s="63">
        <v>-8244461.2300000004</v>
      </c>
      <c r="K607" s="63">
        <v>-8244461.2300000004</v>
      </c>
      <c r="L607" s="63">
        <v>-8244461.2300000004</v>
      </c>
      <c r="M607" s="63">
        <v>-8244461.2300000004</v>
      </c>
      <c r="N607" s="63">
        <v>-8244461.2300000004</v>
      </c>
      <c r="O607" s="63">
        <v>-8244461.2300000004</v>
      </c>
      <c r="P607" s="63">
        <v>-8244461.2300000004</v>
      </c>
      <c r="Q607" s="63">
        <v>-8244461.2300000004</v>
      </c>
      <c r="R607" s="63">
        <v>-8244461.2300000004</v>
      </c>
      <c r="S607" s="63">
        <v>-8244461.2300000004</v>
      </c>
      <c r="T607" s="63">
        <v>-8244461.2300000004</v>
      </c>
      <c r="U607" s="63"/>
      <c r="V607" s="63">
        <f t="shared" si="479"/>
        <v>-8244461.2300000032</v>
      </c>
      <c r="W607" s="102"/>
      <c r="X607" s="71"/>
      <c r="Y607" s="82">
        <f t="shared" si="534"/>
        <v>0</v>
      </c>
      <c r="Z607" s="325">
        <f t="shared" si="534"/>
        <v>0</v>
      </c>
      <c r="AA607" s="325">
        <f t="shared" si="534"/>
        <v>0</v>
      </c>
      <c r="AB607" s="326">
        <f t="shared" si="481"/>
        <v>-8244461.2300000004</v>
      </c>
      <c r="AC607" s="351">
        <f t="shared" si="482"/>
        <v>0</v>
      </c>
      <c r="AD607" s="325">
        <f t="shared" si="503"/>
        <v>0</v>
      </c>
      <c r="AE607" s="329">
        <f t="shared" si="489"/>
        <v>0</v>
      </c>
      <c r="AF607" s="326">
        <f t="shared" si="490"/>
        <v>-8244461.2300000004</v>
      </c>
      <c r="AG607" s="174">
        <f t="shared" si="483"/>
        <v>-8244461.2300000004</v>
      </c>
      <c r="AH607" s="312">
        <f t="shared" si="484"/>
        <v>0</v>
      </c>
      <c r="AI607" s="324">
        <f t="shared" si="507"/>
        <v>0</v>
      </c>
      <c r="AJ607" s="325">
        <f t="shared" si="507"/>
        <v>0</v>
      </c>
      <c r="AK607" s="325">
        <f t="shared" si="507"/>
        <v>0</v>
      </c>
      <c r="AL607" s="326">
        <f t="shared" si="485"/>
        <v>-8244461.2300000032</v>
      </c>
      <c r="AM607" s="312">
        <f t="shared" si="486"/>
        <v>0</v>
      </c>
      <c r="AN607" s="325">
        <f t="shared" si="491"/>
        <v>0</v>
      </c>
      <c r="AO607" s="325">
        <f t="shared" si="492"/>
        <v>0</v>
      </c>
      <c r="AP607" s="325">
        <f t="shared" si="487"/>
        <v>-8244461.2300000032</v>
      </c>
      <c r="AQ607" s="174">
        <f t="shared" ref="AQ607:AQ608" si="536">SUM(AN607:AP607)</f>
        <v>-8244461.2300000032</v>
      </c>
      <c r="AR607" s="312">
        <f t="shared" si="488"/>
        <v>0</v>
      </c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 s="4"/>
      <c r="BH607" s="4"/>
      <c r="BI607" s="4"/>
      <c r="BJ607" s="4"/>
      <c r="BK607" s="4"/>
      <c r="BL607" s="4"/>
      <c r="BM607" s="82"/>
      <c r="BN607" s="283"/>
      <c r="BO607" s="82"/>
      <c r="BP607" s="82"/>
      <c r="BQ607" s="82"/>
      <c r="BR607" s="82"/>
      <c r="BS607" s="82"/>
      <c r="BT607" s="82"/>
      <c r="BU607" s="82"/>
      <c r="BV607" s="82"/>
      <c r="BW607" s="82"/>
      <c r="BX607" s="82"/>
      <c r="BY607" s="82"/>
      <c r="BZ607" s="82"/>
      <c r="CA607" s="82"/>
      <c r="CB607" s="82"/>
      <c r="CC607" s="82"/>
      <c r="CD607" s="82"/>
      <c r="CE607" s="82"/>
      <c r="CF607" s="82"/>
      <c r="CG607" s="82"/>
      <c r="CH607" s="82"/>
      <c r="CI607" s="82"/>
      <c r="CJ607" s="82"/>
      <c r="CK607" s="82"/>
      <c r="CL607" s="82"/>
      <c r="CM607" s="82"/>
      <c r="CN607" s="82"/>
      <c r="CO607" s="82"/>
      <c r="CP607" s="82"/>
      <c r="CQ607" s="82"/>
      <c r="CR607" s="82"/>
      <c r="CS607" s="82"/>
      <c r="CT607" s="82"/>
      <c r="CU607" s="82"/>
      <c r="CV607" s="82"/>
      <c r="CW607" s="82"/>
      <c r="CX607" s="82"/>
      <c r="CY607" s="82"/>
      <c r="CZ607" s="82"/>
      <c r="DA607" s="82"/>
      <c r="DB607" s="82"/>
      <c r="DC607" s="82"/>
      <c r="DD607" s="82"/>
      <c r="DE607" s="82"/>
      <c r="DF607" s="82"/>
      <c r="DG607" s="82"/>
      <c r="DH607" s="82"/>
      <c r="DI607" s="82"/>
      <c r="DJ607" s="82"/>
      <c r="DK607" s="82"/>
      <c r="DL607" s="82"/>
      <c r="DM607" s="82"/>
      <c r="DN607" s="82"/>
      <c r="DO607" s="82"/>
      <c r="DP607" s="82"/>
      <c r="DQ607" s="82"/>
      <c r="DR607" s="82"/>
      <c r="DS607" s="82"/>
      <c r="DT607" s="82"/>
      <c r="DU607" s="82"/>
      <c r="DV607" s="82"/>
      <c r="DW607" s="82"/>
      <c r="DX607" s="82"/>
      <c r="DY607" s="82"/>
      <c r="DZ607" s="82"/>
      <c r="EA607" s="82"/>
      <c r="EB607" s="82"/>
      <c r="EC607" s="82"/>
      <c r="ED607" s="82"/>
      <c r="EE607" s="82"/>
      <c r="EF607" s="82"/>
      <c r="EG607" s="82"/>
      <c r="EH607" s="82"/>
      <c r="EI607" s="82"/>
      <c r="EJ607" s="82"/>
      <c r="EK607" s="82"/>
    </row>
    <row r="608" spans="1:141" s="11" customFormat="1" ht="12" customHeight="1">
      <c r="A608" s="389">
        <v>18231271</v>
      </c>
      <c r="B608" s="389" t="str">
        <f t="shared" si="506"/>
        <v>18231271</v>
      </c>
      <c r="C608" s="11" t="s">
        <v>1413</v>
      </c>
      <c r="D608" s="78" t="s">
        <v>184</v>
      </c>
      <c r="E608" s="78"/>
      <c r="F608" s="408">
        <v>43101</v>
      </c>
      <c r="G608" s="78"/>
      <c r="H608" s="63">
        <v>8244461.2300000004</v>
      </c>
      <c r="I608" s="63">
        <v>8244461.2300000004</v>
      </c>
      <c r="J608" s="63">
        <v>8244461.2300000004</v>
      </c>
      <c r="K608" s="63">
        <v>8244461.2300000004</v>
      </c>
      <c r="L608" s="63">
        <v>8244461.2300000004</v>
      </c>
      <c r="M608" s="63">
        <v>8244461.2300000004</v>
      </c>
      <c r="N608" s="63">
        <v>8244461.2300000004</v>
      </c>
      <c r="O608" s="63">
        <v>8244461.2300000004</v>
      </c>
      <c r="P608" s="63">
        <v>8244461.2300000004</v>
      </c>
      <c r="Q608" s="63">
        <v>8244461.2300000004</v>
      </c>
      <c r="R608" s="63">
        <v>8244461.2300000004</v>
      </c>
      <c r="S608" s="63">
        <v>8244461.2300000004</v>
      </c>
      <c r="T608" s="63">
        <v>8244461.2300000004</v>
      </c>
      <c r="U608" s="63"/>
      <c r="V608" s="63">
        <f t="shared" si="479"/>
        <v>8244461.2300000032</v>
      </c>
      <c r="W608" s="102"/>
      <c r="X608" s="71"/>
      <c r="Y608" s="82">
        <f t="shared" si="534"/>
        <v>0</v>
      </c>
      <c r="Z608" s="325">
        <f t="shared" si="534"/>
        <v>0</v>
      </c>
      <c r="AA608" s="325">
        <f t="shared" si="534"/>
        <v>0</v>
      </c>
      <c r="AB608" s="326">
        <f t="shared" si="481"/>
        <v>8244461.2300000004</v>
      </c>
      <c r="AC608" s="351">
        <f t="shared" si="482"/>
        <v>0</v>
      </c>
      <c r="AD608" s="325">
        <f t="shared" si="503"/>
        <v>0</v>
      </c>
      <c r="AE608" s="329">
        <f t="shared" si="489"/>
        <v>0</v>
      </c>
      <c r="AF608" s="326">
        <f t="shared" si="490"/>
        <v>8244461.2300000004</v>
      </c>
      <c r="AG608" s="174">
        <f t="shared" si="483"/>
        <v>8244461.2300000004</v>
      </c>
      <c r="AH608" s="312">
        <f t="shared" si="484"/>
        <v>0</v>
      </c>
      <c r="AI608" s="324">
        <f t="shared" si="507"/>
        <v>0</v>
      </c>
      <c r="AJ608" s="325">
        <f t="shared" si="507"/>
        <v>0</v>
      </c>
      <c r="AK608" s="325">
        <f t="shared" si="507"/>
        <v>0</v>
      </c>
      <c r="AL608" s="326">
        <f t="shared" si="485"/>
        <v>8244461.2300000032</v>
      </c>
      <c r="AM608" s="312">
        <f t="shared" si="486"/>
        <v>0</v>
      </c>
      <c r="AN608" s="325">
        <f t="shared" si="491"/>
        <v>0</v>
      </c>
      <c r="AO608" s="325">
        <f t="shared" si="492"/>
        <v>0</v>
      </c>
      <c r="AP608" s="325">
        <f t="shared" si="487"/>
        <v>8244461.2300000032</v>
      </c>
      <c r="AQ608" s="174">
        <f t="shared" si="536"/>
        <v>8244461.2300000032</v>
      </c>
      <c r="AR608" s="312">
        <f t="shared" si="488"/>
        <v>0</v>
      </c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 s="4"/>
      <c r="BH608" s="4"/>
      <c r="BI608" s="4"/>
      <c r="BJ608" s="4"/>
      <c r="BK608" s="4"/>
      <c r="BL608" s="4"/>
      <c r="BM608" s="82"/>
      <c r="BN608" s="283"/>
      <c r="BO608" s="82"/>
      <c r="BP608" s="82"/>
      <c r="BQ608" s="82"/>
      <c r="BR608" s="82"/>
      <c r="BS608" s="82"/>
      <c r="BT608" s="82"/>
      <c r="BU608" s="82"/>
      <c r="BV608" s="82"/>
      <c r="BW608" s="82"/>
      <c r="BX608" s="82"/>
      <c r="BY608" s="82"/>
      <c r="BZ608" s="82"/>
      <c r="CA608" s="82"/>
      <c r="CB608" s="82"/>
      <c r="CC608" s="82"/>
      <c r="CD608" s="82"/>
      <c r="CE608" s="82"/>
      <c r="CF608" s="82"/>
      <c r="CG608" s="82"/>
      <c r="CH608" s="82"/>
      <c r="CI608" s="82"/>
      <c r="CJ608" s="82"/>
      <c r="CK608" s="82"/>
      <c r="CL608" s="82"/>
      <c r="CM608" s="82"/>
      <c r="CN608" s="82"/>
      <c r="CO608" s="82"/>
      <c r="CP608" s="82"/>
      <c r="CQ608" s="82"/>
      <c r="CR608" s="82"/>
      <c r="CS608" s="82"/>
      <c r="CT608" s="82"/>
      <c r="CU608" s="82"/>
      <c r="CV608" s="82"/>
      <c r="CW608" s="82"/>
      <c r="CX608" s="82"/>
      <c r="CY608" s="82"/>
      <c r="CZ608" s="82"/>
      <c r="DA608" s="82"/>
      <c r="DB608" s="82"/>
      <c r="DC608" s="82"/>
      <c r="DD608" s="82"/>
      <c r="DE608" s="82"/>
      <c r="DF608" s="82"/>
      <c r="DG608" s="82"/>
      <c r="DH608" s="82"/>
      <c r="DI608" s="82"/>
      <c r="DJ608" s="82"/>
      <c r="DK608" s="82"/>
      <c r="DL608" s="82"/>
      <c r="DM608" s="82"/>
      <c r="DN608" s="82"/>
      <c r="DO608" s="82"/>
      <c r="DP608" s="82"/>
      <c r="DQ608" s="82"/>
      <c r="DR608" s="82"/>
      <c r="DS608" s="82"/>
      <c r="DT608" s="82"/>
      <c r="DU608" s="82"/>
      <c r="DV608" s="82"/>
      <c r="DW608" s="82"/>
      <c r="DX608" s="82"/>
      <c r="DY608" s="82"/>
      <c r="DZ608" s="82"/>
      <c r="EA608" s="82"/>
      <c r="EB608" s="82"/>
      <c r="EC608" s="82"/>
      <c r="ED608" s="82"/>
      <c r="EE608" s="82"/>
      <c r="EF608" s="82"/>
      <c r="EG608" s="82"/>
      <c r="EH608" s="82"/>
      <c r="EI608" s="82"/>
      <c r="EJ608" s="82"/>
      <c r="EK608" s="82"/>
    </row>
    <row r="609" spans="1:141" s="11" customFormat="1" ht="12" customHeight="1">
      <c r="A609" s="194">
        <v>18231281</v>
      </c>
      <c r="B609" s="187" t="str">
        <f t="shared" si="506"/>
        <v>18231281</v>
      </c>
      <c r="C609" s="285" t="s">
        <v>1554</v>
      </c>
      <c r="D609" s="180" t="s">
        <v>184</v>
      </c>
      <c r="E609" s="180"/>
      <c r="F609" s="196">
        <v>43466</v>
      </c>
      <c r="G609" s="180"/>
      <c r="H609" s="182">
        <v>67232134</v>
      </c>
      <c r="I609" s="182">
        <v>67232134</v>
      </c>
      <c r="J609" s="182">
        <v>67232134</v>
      </c>
      <c r="K609" s="182">
        <v>67232134</v>
      </c>
      <c r="L609" s="182">
        <v>67232134</v>
      </c>
      <c r="M609" s="182">
        <v>67232134</v>
      </c>
      <c r="N609" s="182">
        <v>67232134</v>
      </c>
      <c r="O609" s="182">
        <v>67232134</v>
      </c>
      <c r="P609" s="182">
        <v>67232134</v>
      </c>
      <c r="Q609" s="182">
        <v>67232134</v>
      </c>
      <c r="R609" s="182">
        <v>67232134</v>
      </c>
      <c r="S609" s="182">
        <v>67232134</v>
      </c>
      <c r="T609" s="182">
        <v>67232134</v>
      </c>
      <c r="U609" s="182"/>
      <c r="V609" s="182">
        <f t="shared" si="479"/>
        <v>67232134</v>
      </c>
      <c r="W609" s="209"/>
      <c r="X609" s="410"/>
      <c r="Y609" s="82">
        <f t="shared" si="534"/>
        <v>0</v>
      </c>
      <c r="Z609" s="325">
        <f t="shared" si="534"/>
        <v>0</v>
      </c>
      <c r="AA609" s="325">
        <f t="shared" si="534"/>
        <v>0</v>
      </c>
      <c r="AB609" s="326">
        <f t="shared" si="481"/>
        <v>67232134</v>
      </c>
      <c r="AC609" s="351">
        <f t="shared" si="482"/>
        <v>0</v>
      </c>
      <c r="AD609" s="325">
        <f t="shared" si="503"/>
        <v>0</v>
      </c>
      <c r="AE609" s="329">
        <f t="shared" si="489"/>
        <v>0</v>
      </c>
      <c r="AF609" s="326">
        <f t="shared" si="490"/>
        <v>67232134</v>
      </c>
      <c r="AG609" s="174">
        <f t="shared" si="483"/>
        <v>67232134</v>
      </c>
      <c r="AH609" s="312">
        <f t="shared" si="484"/>
        <v>0</v>
      </c>
      <c r="AI609" s="324">
        <f t="shared" si="507"/>
        <v>0</v>
      </c>
      <c r="AJ609" s="325">
        <f t="shared" si="507"/>
        <v>0</v>
      </c>
      <c r="AK609" s="325">
        <f t="shared" si="507"/>
        <v>0</v>
      </c>
      <c r="AL609" s="326">
        <f t="shared" si="485"/>
        <v>67232134</v>
      </c>
      <c r="AM609" s="312">
        <f t="shared" si="486"/>
        <v>0</v>
      </c>
      <c r="AN609" s="325">
        <f t="shared" si="491"/>
        <v>0</v>
      </c>
      <c r="AO609" s="325">
        <f t="shared" si="492"/>
        <v>0</v>
      </c>
      <c r="AP609" s="325">
        <f t="shared" si="487"/>
        <v>67232134</v>
      </c>
      <c r="AQ609" s="174">
        <f t="shared" ref="AQ609:AQ610" si="537">SUM(AN609:AP609)</f>
        <v>67232134</v>
      </c>
      <c r="AR609" s="312">
        <f t="shared" si="488"/>
        <v>0</v>
      </c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 s="82"/>
      <c r="BN609" s="283"/>
      <c r="BO609" s="82"/>
      <c r="BP609" s="82"/>
      <c r="BQ609" s="82"/>
      <c r="BR609" s="82"/>
      <c r="BS609" s="82"/>
      <c r="BT609" s="82"/>
      <c r="BU609" s="82"/>
      <c r="BV609" s="82"/>
      <c r="BW609" s="82"/>
      <c r="BX609" s="82"/>
      <c r="BY609" s="82"/>
      <c r="BZ609" s="82"/>
      <c r="CA609" s="82"/>
      <c r="CB609" s="82"/>
      <c r="CC609" s="82"/>
      <c r="CD609" s="82"/>
      <c r="CE609" s="82"/>
      <c r="CF609" s="82"/>
      <c r="CG609" s="82"/>
      <c r="CH609" s="82"/>
      <c r="CI609" s="82"/>
      <c r="CJ609" s="82"/>
      <c r="CK609" s="82"/>
      <c r="CL609" s="82"/>
      <c r="CM609" s="82"/>
      <c r="CN609" s="82"/>
      <c r="CO609" s="82"/>
      <c r="CP609" s="82"/>
      <c r="CQ609" s="82"/>
      <c r="CR609" s="82"/>
      <c r="CS609" s="82"/>
      <c r="CT609" s="82"/>
      <c r="CU609" s="82"/>
      <c r="CV609" s="82"/>
      <c r="CW609" s="82"/>
      <c r="CX609" s="82"/>
      <c r="CY609" s="82"/>
      <c r="CZ609" s="82"/>
      <c r="DA609" s="82"/>
      <c r="DB609" s="82"/>
      <c r="DC609" s="82"/>
      <c r="DD609" s="82"/>
      <c r="DE609" s="82"/>
      <c r="DF609" s="82"/>
      <c r="DG609" s="82"/>
      <c r="DH609" s="82"/>
      <c r="DI609" s="82"/>
      <c r="DJ609" s="82"/>
      <c r="DK609" s="82"/>
      <c r="DL609" s="82"/>
      <c r="DM609" s="82"/>
      <c r="DN609" s="82"/>
      <c r="DO609" s="82"/>
      <c r="DP609" s="82"/>
      <c r="DQ609" s="82"/>
      <c r="DR609" s="82"/>
      <c r="DS609" s="82"/>
      <c r="DT609" s="82"/>
      <c r="DU609" s="82"/>
      <c r="DV609" s="82"/>
      <c r="DW609" s="82"/>
      <c r="DX609" s="82"/>
      <c r="DY609" s="82"/>
      <c r="DZ609" s="82"/>
      <c r="EA609" s="82"/>
      <c r="EB609" s="82"/>
      <c r="EC609" s="82"/>
      <c r="ED609" s="82"/>
      <c r="EE609" s="82"/>
      <c r="EF609" s="82"/>
      <c r="EG609" s="82"/>
      <c r="EH609" s="82"/>
      <c r="EI609" s="82"/>
      <c r="EJ609" s="82"/>
      <c r="EK609" s="82"/>
    </row>
    <row r="610" spans="1:141" s="11" customFormat="1" ht="12" customHeight="1">
      <c r="A610" s="194">
        <v>18231291</v>
      </c>
      <c r="B610" s="187" t="str">
        <f t="shared" si="506"/>
        <v>18231291</v>
      </c>
      <c r="C610" s="285" t="s">
        <v>1555</v>
      </c>
      <c r="D610" s="180" t="s">
        <v>184</v>
      </c>
      <c r="E610" s="180"/>
      <c r="F610" s="196">
        <v>43466</v>
      </c>
      <c r="G610" s="180"/>
      <c r="H610" s="182">
        <v>-67232134</v>
      </c>
      <c r="I610" s="182">
        <v>-67232134</v>
      </c>
      <c r="J610" s="182">
        <v>-67232134</v>
      </c>
      <c r="K610" s="182">
        <v>-67232134</v>
      </c>
      <c r="L610" s="182">
        <v>-67232134</v>
      </c>
      <c r="M610" s="182">
        <v>-67232134</v>
      </c>
      <c r="N610" s="182">
        <v>-67232134</v>
      </c>
      <c r="O610" s="182">
        <v>-67232134</v>
      </c>
      <c r="P610" s="182">
        <v>-67232134</v>
      </c>
      <c r="Q610" s="182">
        <v>-67232134</v>
      </c>
      <c r="R610" s="182">
        <v>-67232134</v>
      </c>
      <c r="S610" s="182">
        <v>-67232134</v>
      </c>
      <c r="T610" s="182">
        <v>-67232134</v>
      </c>
      <c r="U610" s="182"/>
      <c r="V610" s="182">
        <f t="shared" si="479"/>
        <v>-67232134</v>
      </c>
      <c r="W610" s="209"/>
      <c r="X610" s="410"/>
      <c r="Y610" s="82">
        <f t="shared" si="534"/>
        <v>0</v>
      </c>
      <c r="Z610" s="325">
        <f t="shared" si="534"/>
        <v>0</v>
      </c>
      <c r="AA610" s="325">
        <f t="shared" si="534"/>
        <v>0</v>
      </c>
      <c r="AB610" s="326">
        <f t="shared" si="481"/>
        <v>-67232134</v>
      </c>
      <c r="AC610" s="351">
        <f t="shared" si="482"/>
        <v>0</v>
      </c>
      <c r="AD610" s="325">
        <f t="shared" si="503"/>
        <v>0</v>
      </c>
      <c r="AE610" s="329">
        <f t="shared" si="489"/>
        <v>0</v>
      </c>
      <c r="AF610" s="326">
        <f t="shared" si="490"/>
        <v>-67232134</v>
      </c>
      <c r="AG610" s="174">
        <f t="shared" si="483"/>
        <v>-67232134</v>
      </c>
      <c r="AH610" s="312">
        <f t="shared" si="484"/>
        <v>0</v>
      </c>
      <c r="AI610" s="324">
        <f t="shared" si="507"/>
        <v>0</v>
      </c>
      <c r="AJ610" s="325">
        <f t="shared" si="507"/>
        <v>0</v>
      </c>
      <c r="AK610" s="325">
        <f t="shared" si="507"/>
        <v>0</v>
      </c>
      <c r="AL610" s="326">
        <f t="shared" si="485"/>
        <v>-67232134</v>
      </c>
      <c r="AM610" s="312">
        <f t="shared" si="486"/>
        <v>0</v>
      </c>
      <c r="AN610" s="325">
        <f t="shared" si="491"/>
        <v>0</v>
      </c>
      <c r="AO610" s="325">
        <f t="shared" si="492"/>
        <v>0</v>
      </c>
      <c r="AP610" s="325">
        <f t="shared" si="487"/>
        <v>-67232134</v>
      </c>
      <c r="AQ610" s="174">
        <f t="shared" si="537"/>
        <v>-67232134</v>
      </c>
      <c r="AR610" s="312">
        <f t="shared" si="488"/>
        <v>0</v>
      </c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 s="82"/>
      <c r="BN610" s="283"/>
      <c r="BO610" s="82"/>
      <c r="BP610" s="82"/>
      <c r="BQ610" s="82"/>
      <c r="BR610" s="82"/>
      <c r="BS610" s="82"/>
      <c r="BT610" s="82"/>
      <c r="BU610" s="82"/>
      <c r="BV610" s="82"/>
      <c r="BW610" s="82"/>
      <c r="BX610" s="82"/>
      <c r="BY610" s="82"/>
      <c r="BZ610" s="82"/>
      <c r="CA610" s="82"/>
      <c r="CB610" s="82"/>
      <c r="CC610" s="82"/>
      <c r="CD610" s="82"/>
      <c r="CE610" s="82"/>
      <c r="CF610" s="82"/>
      <c r="CG610" s="82"/>
      <c r="CH610" s="82"/>
      <c r="CI610" s="82"/>
      <c r="CJ610" s="82"/>
      <c r="CK610" s="82"/>
      <c r="CL610" s="82"/>
      <c r="CM610" s="82"/>
      <c r="CN610" s="82"/>
      <c r="CO610" s="82"/>
      <c r="CP610" s="82"/>
      <c r="CQ610" s="82"/>
      <c r="CR610" s="82"/>
      <c r="CS610" s="82"/>
      <c r="CT610" s="82"/>
      <c r="CU610" s="82"/>
      <c r="CV610" s="82"/>
      <c r="CW610" s="82"/>
      <c r="CX610" s="82"/>
      <c r="CY610" s="82"/>
      <c r="CZ610" s="82"/>
      <c r="DA610" s="82"/>
      <c r="DB610" s="82"/>
      <c r="DC610" s="82"/>
      <c r="DD610" s="82"/>
      <c r="DE610" s="82"/>
      <c r="DF610" s="82"/>
      <c r="DG610" s="82"/>
      <c r="DH610" s="82"/>
      <c r="DI610" s="82"/>
      <c r="DJ610" s="82"/>
      <c r="DK610" s="82"/>
      <c r="DL610" s="82"/>
      <c r="DM610" s="82"/>
      <c r="DN610" s="82"/>
      <c r="DO610" s="82"/>
      <c r="DP610" s="82"/>
      <c r="DQ610" s="82"/>
      <c r="DR610" s="82"/>
      <c r="DS610" s="82"/>
      <c r="DT610" s="82"/>
      <c r="DU610" s="82"/>
      <c r="DV610" s="82"/>
      <c r="DW610" s="82"/>
      <c r="DX610" s="82"/>
      <c r="DY610" s="82"/>
      <c r="DZ610" s="82"/>
      <c r="EA610" s="82"/>
      <c r="EB610" s="82"/>
      <c r="EC610" s="82"/>
      <c r="ED610" s="82"/>
      <c r="EE610" s="82"/>
      <c r="EF610" s="82"/>
      <c r="EG610" s="82"/>
      <c r="EH610" s="82"/>
      <c r="EI610" s="82"/>
      <c r="EJ610" s="82"/>
      <c r="EK610" s="82"/>
    </row>
    <row r="611" spans="1:141" s="11" customFormat="1" ht="12" customHeight="1">
      <c r="A611" s="114">
        <v>18232221</v>
      </c>
      <c r="B611" s="74" t="str">
        <f t="shared" si="506"/>
        <v>18232221</v>
      </c>
      <c r="C611" s="62" t="s">
        <v>509</v>
      </c>
      <c r="D611" s="78" t="s">
        <v>184</v>
      </c>
      <c r="E611" s="78"/>
      <c r="F611" s="62"/>
      <c r="G611" s="78"/>
      <c r="H611" s="63">
        <v>44610.25</v>
      </c>
      <c r="I611" s="63">
        <v>44610.25</v>
      </c>
      <c r="J611" s="63">
        <v>44610.25</v>
      </c>
      <c r="K611" s="63">
        <v>41442.25</v>
      </c>
      <c r="L611" s="63">
        <v>41442.25</v>
      </c>
      <c r="M611" s="63">
        <v>41442.25</v>
      </c>
      <c r="N611" s="63">
        <v>41442.25</v>
      </c>
      <c r="O611" s="63">
        <v>41442.25</v>
      </c>
      <c r="P611" s="63">
        <v>41442.25</v>
      </c>
      <c r="Q611" s="63">
        <v>41442.25</v>
      </c>
      <c r="R611" s="63">
        <v>41442.25</v>
      </c>
      <c r="S611" s="63">
        <v>41442.25</v>
      </c>
      <c r="T611" s="63">
        <v>39239.75</v>
      </c>
      <c r="U611" s="63"/>
      <c r="V611" s="63">
        <f t="shared" si="479"/>
        <v>42010.479166666664</v>
      </c>
      <c r="W611" s="69"/>
      <c r="X611" s="68"/>
      <c r="Y611" s="82">
        <f t="shared" si="534"/>
        <v>0</v>
      </c>
      <c r="Z611" s="325">
        <f t="shared" si="534"/>
        <v>0</v>
      </c>
      <c r="AA611" s="325">
        <f t="shared" si="534"/>
        <v>0</v>
      </c>
      <c r="AB611" s="326">
        <f t="shared" si="481"/>
        <v>39239.75</v>
      </c>
      <c r="AC611" s="312">
        <f t="shared" si="482"/>
        <v>0</v>
      </c>
      <c r="AD611" s="325">
        <f t="shared" si="503"/>
        <v>0</v>
      </c>
      <c r="AE611" s="329">
        <f t="shared" si="489"/>
        <v>0</v>
      </c>
      <c r="AF611" s="326">
        <f t="shared" si="490"/>
        <v>39239.75</v>
      </c>
      <c r="AG611" s="174">
        <f t="shared" si="483"/>
        <v>39239.75</v>
      </c>
      <c r="AH611" s="312">
        <f t="shared" si="484"/>
        <v>0</v>
      </c>
      <c r="AI611" s="324">
        <f t="shared" si="507"/>
        <v>0</v>
      </c>
      <c r="AJ611" s="325">
        <f t="shared" si="507"/>
        <v>0</v>
      </c>
      <c r="AK611" s="325">
        <f t="shared" si="507"/>
        <v>0</v>
      </c>
      <c r="AL611" s="326">
        <f t="shared" si="485"/>
        <v>42010.479166666664</v>
      </c>
      <c r="AM611" s="312">
        <f t="shared" si="486"/>
        <v>0</v>
      </c>
      <c r="AN611" s="325">
        <f t="shared" si="491"/>
        <v>0</v>
      </c>
      <c r="AO611" s="325">
        <f t="shared" si="492"/>
        <v>0</v>
      </c>
      <c r="AP611" s="325">
        <f t="shared" si="487"/>
        <v>42010.479166666664</v>
      </c>
      <c r="AQ611" s="174">
        <f t="shared" si="535"/>
        <v>42010.479166666664</v>
      </c>
      <c r="AR611" s="312">
        <f t="shared" si="488"/>
        <v>0</v>
      </c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N611" s="62"/>
    </row>
    <row r="612" spans="1:141" s="11" customFormat="1" ht="12" customHeight="1">
      <c r="A612" s="114">
        <v>18232251</v>
      </c>
      <c r="B612" s="74" t="str">
        <f t="shared" si="506"/>
        <v>18232251</v>
      </c>
      <c r="C612" s="62" t="s">
        <v>91</v>
      </c>
      <c r="D612" s="78" t="s">
        <v>1724</v>
      </c>
      <c r="E612" s="78"/>
      <c r="F612" s="62"/>
      <c r="G612" s="78"/>
      <c r="H612" s="63">
        <v>12478.35</v>
      </c>
      <c r="I612" s="63">
        <v>12478.35</v>
      </c>
      <c r="J612" s="63">
        <v>15646.35</v>
      </c>
      <c r="K612" s="63">
        <v>15646.35</v>
      </c>
      <c r="L612" s="63">
        <v>15646.35</v>
      </c>
      <c r="M612" s="63">
        <v>15646.35</v>
      </c>
      <c r="N612" s="63">
        <v>15646.35</v>
      </c>
      <c r="O612" s="63">
        <v>15646.35</v>
      </c>
      <c r="P612" s="63">
        <v>15646.35</v>
      </c>
      <c r="Q612" s="63">
        <v>15646.35</v>
      </c>
      <c r="R612" s="63">
        <v>17848.849999999999</v>
      </c>
      <c r="S612" s="63">
        <v>17848.849999999999</v>
      </c>
      <c r="T612" s="63">
        <v>17848.849999999999</v>
      </c>
      <c r="U612" s="63"/>
      <c r="V612" s="63">
        <f t="shared" si="479"/>
        <v>15709.20416666667</v>
      </c>
      <c r="W612" s="69"/>
      <c r="X612" s="68"/>
      <c r="Y612" s="82">
        <f t="shared" si="534"/>
        <v>17848.849999999999</v>
      </c>
      <c r="Z612" s="325">
        <f t="shared" si="534"/>
        <v>0</v>
      </c>
      <c r="AA612" s="325">
        <f t="shared" si="534"/>
        <v>0</v>
      </c>
      <c r="AB612" s="326">
        <f t="shared" si="481"/>
        <v>0</v>
      </c>
      <c r="AC612" s="312">
        <f t="shared" si="482"/>
        <v>0</v>
      </c>
      <c r="AD612" s="325">
        <f t="shared" si="503"/>
        <v>0</v>
      </c>
      <c r="AE612" s="329">
        <f t="shared" si="489"/>
        <v>0</v>
      </c>
      <c r="AF612" s="326">
        <f t="shared" si="490"/>
        <v>0</v>
      </c>
      <c r="AG612" s="174">
        <f t="shared" si="483"/>
        <v>0</v>
      </c>
      <c r="AH612" s="312">
        <f t="shared" si="484"/>
        <v>0</v>
      </c>
      <c r="AI612" s="324">
        <f t="shared" ref="AI612:AK631" si="538">IF($D612=AI$5,$V612,0)</f>
        <v>15709.20416666667</v>
      </c>
      <c r="AJ612" s="325">
        <f t="shared" si="538"/>
        <v>0</v>
      </c>
      <c r="AK612" s="325">
        <f t="shared" si="538"/>
        <v>0</v>
      </c>
      <c r="AL612" s="326">
        <f t="shared" si="485"/>
        <v>0</v>
      </c>
      <c r="AM612" s="312">
        <f t="shared" si="486"/>
        <v>0</v>
      </c>
      <c r="AN612" s="325">
        <f t="shared" si="491"/>
        <v>0</v>
      </c>
      <c r="AO612" s="325">
        <f t="shared" si="492"/>
        <v>0</v>
      </c>
      <c r="AP612" s="325">
        <f t="shared" si="487"/>
        <v>0</v>
      </c>
      <c r="AQ612" s="174">
        <f t="shared" si="535"/>
        <v>0</v>
      </c>
      <c r="AR612" s="312">
        <f t="shared" si="488"/>
        <v>0</v>
      </c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N612" s="62"/>
    </row>
    <row r="613" spans="1:141" s="11" customFormat="1" ht="12" customHeight="1">
      <c r="A613" s="114">
        <v>18232261</v>
      </c>
      <c r="B613" s="74" t="str">
        <f t="shared" si="506"/>
        <v>18232261</v>
      </c>
      <c r="C613" s="62" t="s">
        <v>527</v>
      </c>
      <c r="D613" s="78" t="s">
        <v>184</v>
      </c>
      <c r="E613" s="78"/>
      <c r="F613" s="62"/>
      <c r="G613" s="78"/>
      <c r="H613" s="63">
        <v>690977.51</v>
      </c>
      <c r="I613" s="63">
        <v>690977.51</v>
      </c>
      <c r="J613" s="63">
        <v>690977.51</v>
      </c>
      <c r="K613" s="63">
        <v>688621.75</v>
      </c>
      <c r="L613" s="63">
        <v>688621.75</v>
      </c>
      <c r="M613" s="63">
        <v>688621.75</v>
      </c>
      <c r="N613" s="63">
        <v>682578.66</v>
      </c>
      <c r="O613" s="63">
        <v>682578.66</v>
      </c>
      <c r="P613" s="63">
        <v>682578.66</v>
      </c>
      <c r="Q613" s="63">
        <v>680473.99</v>
      </c>
      <c r="R613" s="63">
        <v>680473.99</v>
      </c>
      <c r="S613" s="63">
        <v>680473.99</v>
      </c>
      <c r="T613" s="63">
        <v>679084.47</v>
      </c>
      <c r="U613" s="63"/>
      <c r="V613" s="63">
        <f t="shared" si="479"/>
        <v>685167.4341666667</v>
      </c>
      <c r="W613" s="69"/>
      <c r="X613" s="68"/>
      <c r="Y613" s="82">
        <f t="shared" si="534"/>
        <v>0</v>
      </c>
      <c r="Z613" s="325">
        <f t="shared" si="534"/>
        <v>0</v>
      </c>
      <c r="AA613" s="325">
        <f t="shared" si="534"/>
        <v>0</v>
      </c>
      <c r="AB613" s="326">
        <f t="shared" si="481"/>
        <v>679084.47</v>
      </c>
      <c r="AC613" s="312">
        <f t="shared" si="482"/>
        <v>0</v>
      </c>
      <c r="AD613" s="325">
        <f t="shared" si="503"/>
        <v>0</v>
      </c>
      <c r="AE613" s="329">
        <f t="shared" si="489"/>
        <v>0</v>
      </c>
      <c r="AF613" s="326">
        <f t="shared" si="490"/>
        <v>679084.47</v>
      </c>
      <c r="AG613" s="174">
        <f t="shared" si="483"/>
        <v>679084.47</v>
      </c>
      <c r="AH613" s="312">
        <f t="shared" si="484"/>
        <v>0</v>
      </c>
      <c r="AI613" s="324">
        <f t="shared" si="538"/>
        <v>0</v>
      </c>
      <c r="AJ613" s="325">
        <f t="shared" si="538"/>
        <v>0</v>
      </c>
      <c r="AK613" s="325">
        <f t="shared" si="538"/>
        <v>0</v>
      </c>
      <c r="AL613" s="326">
        <f t="shared" si="485"/>
        <v>685167.4341666667</v>
      </c>
      <c r="AM613" s="312">
        <f t="shared" si="486"/>
        <v>0</v>
      </c>
      <c r="AN613" s="325">
        <f t="shared" si="491"/>
        <v>0</v>
      </c>
      <c r="AO613" s="325">
        <f t="shared" si="492"/>
        <v>0</v>
      </c>
      <c r="AP613" s="325">
        <f t="shared" si="487"/>
        <v>685167.4341666667</v>
      </c>
      <c r="AQ613" s="174">
        <f t="shared" si="535"/>
        <v>685167.4341666667</v>
      </c>
      <c r="AR613" s="312">
        <f t="shared" si="488"/>
        <v>0</v>
      </c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N613" s="62"/>
    </row>
    <row r="614" spans="1:141" s="11" customFormat="1" ht="12" customHeight="1">
      <c r="A614" s="114">
        <v>18232271</v>
      </c>
      <c r="B614" s="74" t="str">
        <f t="shared" si="506"/>
        <v>18232271</v>
      </c>
      <c r="C614" s="62" t="s">
        <v>586</v>
      </c>
      <c r="D614" s="78" t="s">
        <v>1724</v>
      </c>
      <c r="E614" s="78"/>
      <c r="F614" s="62"/>
      <c r="G614" s="78"/>
      <c r="H614" s="63">
        <v>-68044.88</v>
      </c>
      <c r="I614" s="63">
        <v>-73584.399999999994</v>
      </c>
      <c r="J614" s="63">
        <v>-76542.100000000006</v>
      </c>
      <c r="K614" s="63">
        <v>-81196.570000000007</v>
      </c>
      <c r="L614" s="63">
        <v>-79553.2</v>
      </c>
      <c r="M614" s="63">
        <v>-78728.789999999994</v>
      </c>
      <c r="N614" s="63">
        <v>-78291.98</v>
      </c>
      <c r="O614" s="63">
        <v>-77595.31</v>
      </c>
      <c r="P614" s="63">
        <v>-76891.14</v>
      </c>
      <c r="Q614" s="63">
        <v>-78683.81</v>
      </c>
      <c r="R614" s="63">
        <v>-79749.710000000006</v>
      </c>
      <c r="S614" s="63">
        <v>-79749.710000000006</v>
      </c>
      <c r="T614" s="63">
        <v>-79058.080000000002</v>
      </c>
      <c r="U614" s="63"/>
      <c r="V614" s="63">
        <f t="shared" si="479"/>
        <v>-77843.183333333334</v>
      </c>
      <c r="W614" s="69"/>
      <c r="X614" s="68"/>
      <c r="Y614" s="82">
        <f t="shared" si="534"/>
        <v>-79058.080000000002</v>
      </c>
      <c r="Z614" s="325">
        <f t="shared" si="534"/>
        <v>0</v>
      </c>
      <c r="AA614" s="325">
        <f t="shared" si="534"/>
        <v>0</v>
      </c>
      <c r="AB614" s="326">
        <f t="shared" si="481"/>
        <v>0</v>
      </c>
      <c r="AC614" s="312">
        <f t="shared" si="482"/>
        <v>0</v>
      </c>
      <c r="AD614" s="325">
        <f t="shared" si="503"/>
        <v>0</v>
      </c>
      <c r="AE614" s="329">
        <f t="shared" si="489"/>
        <v>0</v>
      </c>
      <c r="AF614" s="326">
        <f t="shared" si="490"/>
        <v>0</v>
      </c>
      <c r="AG614" s="174">
        <f t="shared" si="483"/>
        <v>0</v>
      </c>
      <c r="AH614" s="312">
        <f t="shared" si="484"/>
        <v>0</v>
      </c>
      <c r="AI614" s="324">
        <f t="shared" si="538"/>
        <v>-77843.183333333334</v>
      </c>
      <c r="AJ614" s="325">
        <f t="shared" si="538"/>
        <v>0</v>
      </c>
      <c r="AK614" s="325">
        <f t="shared" si="538"/>
        <v>0</v>
      </c>
      <c r="AL614" s="326">
        <f t="shared" si="485"/>
        <v>0</v>
      </c>
      <c r="AM614" s="312">
        <f t="shared" si="486"/>
        <v>0</v>
      </c>
      <c r="AN614" s="325">
        <f t="shared" si="491"/>
        <v>0</v>
      </c>
      <c r="AO614" s="325">
        <f t="shared" si="492"/>
        <v>0</v>
      </c>
      <c r="AP614" s="325">
        <f t="shared" si="487"/>
        <v>0</v>
      </c>
      <c r="AQ614" s="174">
        <f t="shared" si="535"/>
        <v>0</v>
      </c>
      <c r="AR614" s="312">
        <f t="shared" si="488"/>
        <v>0</v>
      </c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N614" s="62"/>
    </row>
    <row r="615" spans="1:141" s="11" customFormat="1" ht="12" customHeight="1">
      <c r="A615" s="114">
        <v>18232301</v>
      </c>
      <c r="B615" s="74" t="str">
        <f t="shared" si="506"/>
        <v>18232301</v>
      </c>
      <c r="C615" s="62" t="s">
        <v>803</v>
      </c>
      <c r="D615" s="78" t="s">
        <v>1137</v>
      </c>
      <c r="E615" s="78"/>
      <c r="F615" s="62"/>
      <c r="G615" s="78"/>
      <c r="H615" s="63">
        <v>47380000.369999997</v>
      </c>
      <c r="I615" s="63">
        <v>46988774.369999997</v>
      </c>
      <c r="J615" s="63">
        <v>46581987.369999997</v>
      </c>
      <c r="K615" s="63">
        <v>46187509.369999997</v>
      </c>
      <c r="L615" s="63">
        <v>45788091.369999997</v>
      </c>
      <c r="M615" s="63">
        <v>45391627.369999997</v>
      </c>
      <c r="N615" s="63">
        <v>44989061.369999997</v>
      </c>
      <c r="O615" s="63">
        <v>44590593.369999997</v>
      </c>
      <c r="P615" s="63">
        <v>44190499.369999997</v>
      </c>
      <c r="Q615" s="63">
        <v>43784420.369999997</v>
      </c>
      <c r="R615" s="63">
        <v>43382303.369999997</v>
      </c>
      <c r="S615" s="63">
        <v>42974266.369999997</v>
      </c>
      <c r="T615" s="63">
        <v>42568897.369999997</v>
      </c>
      <c r="U615" s="63"/>
      <c r="V615" s="63">
        <f t="shared" si="479"/>
        <v>44985298.578333326</v>
      </c>
      <c r="W615" s="69" t="s">
        <v>811</v>
      </c>
      <c r="X615" s="68"/>
      <c r="Y615" s="82">
        <f t="shared" si="534"/>
        <v>0</v>
      </c>
      <c r="Z615" s="325">
        <f t="shared" si="534"/>
        <v>0</v>
      </c>
      <c r="AA615" s="325">
        <f t="shared" si="534"/>
        <v>0</v>
      </c>
      <c r="AB615" s="326">
        <f t="shared" si="481"/>
        <v>42568897.369999997</v>
      </c>
      <c r="AC615" s="312">
        <f t="shared" si="482"/>
        <v>0</v>
      </c>
      <c r="AD615" s="325">
        <f t="shared" si="503"/>
        <v>42568897.369999997</v>
      </c>
      <c r="AE615" s="329">
        <f t="shared" si="489"/>
        <v>0</v>
      </c>
      <c r="AF615" s="326">
        <f t="shared" si="490"/>
        <v>0</v>
      </c>
      <c r="AG615" s="174">
        <f t="shared" si="483"/>
        <v>42568897.369999997</v>
      </c>
      <c r="AH615" s="312">
        <f t="shared" si="484"/>
        <v>0</v>
      </c>
      <c r="AI615" s="324">
        <f t="shared" si="538"/>
        <v>0</v>
      </c>
      <c r="AJ615" s="325">
        <f t="shared" si="538"/>
        <v>0</v>
      </c>
      <c r="AK615" s="325">
        <f t="shared" si="538"/>
        <v>0</v>
      </c>
      <c r="AL615" s="326">
        <f t="shared" si="485"/>
        <v>44985298.578333326</v>
      </c>
      <c r="AM615" s="312">
        <f t="shared" si="486"/>
        <v>0</v>
      </c>
      <c r="AN615" s="325">
        <f t="shared" si="491"/>
        <v>44985298.578333326</v>
      </c>
      <c r="AO615" s="325">
        <f t="shared" si="492"/>
        <v>0</v>
      </c>
      <c r="AP615" s="325">
        <f t="shared" si="487"/>
        <v>0</v>
      </c>
      <c r="AQ615" s="174">
        <f t="shared" si="535"/>
        <v>44985298.578333326</v>
      </c>
      <c r="AR615" s="312">
        <f t="shared" si="488"/>
        <v>0</v>
      </c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N615" s="62"/>
    </row>
    <row r="616" spans="1:141" s="11" customFormat="1" ht="12" customHeight="1">
      <c r="A616" s="114">
        <v>18232311</v>
      </c>
      <c r="B616" s="74" t="str">
        <f t="shared" si="506"/>
        <v>18232311</v>
      </c>
      <c r="C616" s="62" t="s">
        <v>804</v>
      </c>
      <c r="D616" s="78" t="s">
        <v>1137</v>
      </c>
      <c r="E616" s="78"/>
      <c r="F616" s="62"/>
      <c r="G616" s="78"/>
      <c r="H616" s="63">
        <v>10619724</v>
      </c>
      <c r="I616" s="63">
        <v>10562439</v>
      </c>
      <c r="J616" s="63">
        <v>10505154</v>
      </c>
      <c r="K616" s="63">
        <v>10447869</v>
      </c>
      <c r="L616" s="63">
        <v>10390584</v>
      </c>
      <c r="M616" s="63">
        <v>10333299</v>
      </c>
      <c r="N616" s="63">
        <v>10276014</v>
      </c>
      <c r="O616" s="63">
        <v>10218729</v>
      </c>
      <c r="P616" s="63">
        <v>10161444</v>
      </c>
      <c r="Q616" s="63">
        <v>10104159</v>
      </c>
      <c r="R616" s="63">
        <v>10046874</v>
      </c>
      <c r="S616" s="63">
        <v>9989589</v>
      </c>
      <c r="T616" s="63">
        <v>9932304</v>
      </c>
      <c r="U616" s="63"/>
      <c r="V616" s="63">
        <f t="shared" si="479"/>
        <v>10276014</v>
      </c>
      <c r="W616" s="69" t="s">
        <v>811</v>
      </c>
      <c r="X616" s="68"/>
      <c r="Y616" s="82">
        <f t="shared" si="534"/>
        <v>0</v>
      </c>
      <c r="Z616" s="325">
        <f t="shared" si="534"/>
        <v>0</v>
      </c>
      <c r="AA616" s="325">
        <f t="shared" si="534"/>
        <v>0</v>
      </c>
      <c r="AB616" s="326">
        <f t="shared" si="481"/>
        <v>9932304</v>
      </c>
      <c r="AC616" s="312">
        <f t="shared" si="482"/>
        <v>0</v>
      </c>
      <c r="AD616" s="325">
        <f t="shared" si="503"/>
        <v>9932304</v>
      </c>
      <c r="AE616" s="329">
        <f t="shared" si="489"/>
        <v>0</v>
      </c>
      <c r="AF616" s="326">
        <f t="shared" si="490"/>
        <v>0</v>
      </c>
      <c r="AG616" s="174">
        <f t="shared" si="483"/>
        <v>9932304</v>
      </c>
      <c r="AH616" s="312">
        <f t="shared" si="484"/>
        <v>0</v>
      </c>
      <c r="AI616" s="324">
        <f t="shared" si="538"/>
        <v>0</v>
      </c>
      <c r="AJ616" s="325">
        <f t="shared" si="538"/>
        <v>0</v>
      </c>
      <c r="AK616" s="325">
        <f t="shared" si="538"/>
        <v>0</v>
      </c>
      <c r="AL616" s="326">
        <f t="shared" si="485"/>
        <v>10276014</v>
      </c>
      <c r="AM616" s="312">
        <f t="shared" si="486"/>
        <v>0</v>
      </c>
      <c r="AN616" s="325">
        <f t="shared" si="491"/>
        <v>10276014</v>
      </c>
      <c r="AO616" s="325">
        <f t="shared" si="492"/>
        <v>0</v>
      </c>
      <c r="AP616" s="325">
        <f t="shared" si="487"/>
        <v>0</v>
      </c>
      <c r="AQ616" s="174">
        <f t="shared" si="535"/>
        <v>10276014</v>
      </c>
      <c r="AR616" s="312">
        <f t="shared" si="488"/>
        <v>0</v>
      </c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N616" s="62"/>
    </row>
    <row r="617" spans="1:141" s="11" customFormat="1" ht="12" customHeight="1">
      <c r="A617" s="114">
        <v>18232321</v>
      </c>
      <c r="B617" s="74" t="str">
        <f t="shared" si="506"/>
        <v>18232321</v>
      </c>
      <c r="C617" s="62" t="s">
        <v>809</v>
      </c>
      <c r="D617" s="78" t="s">
        <v>1137</v>
      </c>
      <c r="E617" s="78"/>
      <c r="F617" s="62"/>
      <c r="G617" s="78"/>
      <c r="H617" s="63">
        <v>0</v>
      </c>
      <c r="I617" s="63">
        <v>0</v>
      </c>
      <c r="J617" s="63">
        <v>0</v>
      </c>
      <c r="K617" s="63">
        <v>0</v>
      </c>
      <c r="L617" s="63">
        <v>0</v>
      </c>
      <c r="M617" s="63">
        <v>0</v>
      </c>
      <c r="N617" s="63">
        <v>0</v>
      </c>
      <c r="O617" s="63">
        <v>0</v>
      </c>
      <c r="P617" s="63">
        <v>0</v>
      </c>
      <c r="Q617" s="63">
        <v>0</v>
      </c>
      <c r="R617" s="63">
        <v>0</v>
      </c>
      <c r="S617" s="63">
        <v>0</v>
      </c>
      <c r="T617" s="63">
        <v>0</v>
      </c>
      <c r="U617" s="63"/>
      <c r="V617" s="63">
        <f t="shared" si="479"/>
        <v>0</v>
      </c>
      <c r="W617" s="69" t="s">
        <v>46</v>
      </c>
      <c r="X617" s="68"/>
      <c r="Y617" s="82">
        <f t="shared" ref="Y617:AA636" si="539">IF($D617=Y$5,$T617,0)</f>
        <v>0</v>
      </c>
      <c r="Z617" s="325">
        <f t="shared" si="539"/>
        <v>0</v>
      </c>
      <c r="AA617" s="325">
        <f t="shared" si="539"/>
        <v>0</v>
      </c>
      <c r="AB617" s="326">
        <f t="shared" si="481"/>
        <v>0</v>
      </c>
      <c r="AC617" s="312">
        <f t="shared" si="482"/>
        <v>0</v>
      </c>
      <c r="AD617" s="325">
        <f t="shared" si="503"/>
        <v>0</v>
      </c>
      <c r="AE617" s="329">
        <f t="shared" si="489"/>
        <v>0</v>
      </c>
      <c r="AF617" s="326">
        <f t="shared" si="490"/>
        <v>0</v>
      </c>
      <c r="AG617" s="174">
        <f t="shared" si="483"/>
        <v>0</v>
      </c>
      <c r="AH617" s="312">
        <f t="shared" si="484"/>
        <v>0</v>
      </c>
      <c r="AI617" s="324">
        <f t="shared" si="538"/>
        <v>0</v>
      </c>
      <c r="AJ617" s="325">
        <f t="shared" si="538"/>
        <v>0</v>
      </c>
      <c r="AK617" s="325">
        <f t="shared" si="538"/>
        <v>0</v>
      </c>
      <c r="AL617" s="326">
        <f t="shared" si="485"/>
        <v>0</v>
      </c>
      <c r="AM617" s="312">
        <f t="shared" si="486"/>
        <v>0</v>
      </c>
      <c r="AN617" s="325">
        <f t="shared" si="491"/>
        <v>0</v>
      </c>
      <c r="AO617" s="325">
        <f t="shared" si="492"/>
        <v>0</v>
      </c>
      <c r="AP617" s="325">
        <f t="shared" si="487"/>
        <v>0</v>
      </c>
      <c r="AQ617" s="174">
        <f t="shared" si="535"/>
        <v>0</v>
      </c>
      <c r="AR617" s="312">
        <f t="shared" si="488"/>
        <v>0</v>
      </c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N617" s="62"/>
    </row>
    <row r="618" spans="1:141" s="11" customFormat="1" ht="12" customHeight="1">
      <c r="A618" s="114">
        <v>18232331</v>
      </c>
      <c r="B618" s="74" t="str">
        <f t="shared" si="506"/>
        <v>18232331</v>
      </c>
      <c r="C618" s="62" t="s">
        <v>814</v>
      </c>
      <c r="D618" s="78" t="s">
        <v>1137</v>
      </c>
      <c r="E618" s="78"/>
      <c r="F618" s="62"/>
      <c r="G618" s="78"/>
      <c r="H618" s="63">
        <v>0</v>
      </c>
      <c r="I618" s="63">
        <v>0</v>
      </c>
      <c r="J618" s="63">
        <v>0</v>
      </c>
      <c r="K618" s="63">
        <v>0</v>
      </c>
      <c r="L618" s="63">
        <v>0</v>
      </c>
      <c r="M618" s="63">
        <v>0</v>
      </c>
      <c r="N618" s="63">
        <v>0</v>
      </c>
      <c r="O618" s="63">
        <v>0</v>
      </c>
      <c r="P618" s="63">
        <v>0</v>
      </c>
      <c r="Q618" s="63">
        <v>0</v>
      </c>
      <c r="R618" s="63">
        <v>0</v>
      </c>
      <c r="S618" s="63">
        <v>0</v>
      </c>
      <c r="T618" s="63">
        <v>0</v>
      </c>
      <c r="U618" s="63"/>
      <c r="V618" s="63">
        <f t="shared" si="479"/>
        <v>0</v>
      </c>
      <c r="W618" s="69" t="s">
        <v>811</v>
      </c>
      <c r="X618" s="68"/>
      <c r="Y618" s="82">
        <f t="shared" si="539"/>
        <v>0</v>
      </c>
      <c r="Z618" s="325">
        <f t="shared" si="539"/>
        <v>0</v>
      </c>
      <c r="AA618" s="325">
        <f t="shared" si="539"/>
        <v>0</v>
      </c>
      <c r="AB618" s="326">
        <f t="shared" si="481"/>
        <v>0</v>
      </c>
      <c r="AC618" s="312">
        <f t="shared" si="482"/>
        <v>0</v>
      </c>
      <c r="AD618" s="325">
        <f t="shared" si="503"/>
        <v>0</v>
      </c>
      <c r="AE618" s="329">
        <f t="shared" si="489"/>
        <v>0</v>
      </c>
      <c r="AF618" s="326">
        <f t="shared" si="490"/>
        <v>0</v>
      </c>
      <c r="AG618" s="174">
        <f t="shared" si="483"/>
        <v>0</v>
      </c>
      <c r="AH618" s="312">
        <f t="shared" si="484"/>
        <v>0</v>
      </c>
      <c r="AI618" s="324">
        <f t="shared" si="538"/>
        <v>0</v>
      </c>
      <c r="AJ618" s="325">
        <f t="shared" si="538"/>
        <v>0</v>
      </c>
      <c r="AK618" s="325">
        <f t="shared" si="538"/>
        <v>0</v>
      </c>
      <c r="AL618" s="326">
        <f t="shared" si="485"/>
        <v>0</v>
      </c>
      <c r="AM618" s="312">
        <f t="shared" si="486"/>
        <v>0</v>
      </c>
      <c r="AN618" s="325">
        <f t="shared" si="491"/>
        <v>0</v>
      </c>
      <c r="AO618" s="325">
        <f t="shared" si="492"/>
        <v>0</v>
      </c>
      <c r="AP618" s="325">
        <f t="shared" si="487"/>
        <v>0</v>
      </c>
      <c r="AQ618" s="174">
        <f t="shared" si="535"/>
        <v>0</v>
      </c>
      <c r="AR618" s="312">
        <f t="shared" si="488"/>
        <v>0</v>
      </c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N618" s="62"/>
    </row>
    <row r="619" spans="1:141" s="11" customFormat="1" ht="12" customHeight="1">
      <c r="A619" s="114">
        <v>18233061</v>
      </c>
      <c r="B619" s="74" t="str">
        <f t="shared" si="506"/>
        <v>18233061</v>
      </c>
      <c r="C619" s="62" t="s">
        <v>43</v>
      </c>
      <c r="D619" s="78" t="s">
        <v>1724</v>
      </c>
      <c r="E619" s="78"/>
      <c r="F619" s="62"/>
      <c r="G619" s="78"/>
      <c r="H619" s="63">
        <v>0</v>
      </c>
      <c r="I619" s="63">
        <v>0</v>
      </c>
      <c r="J619" s="63">
        <v>0</v>
      </c>
      <c r="K619" s="63">
        <v>0</v>
      </c>
      <c r="L619" s="63">
        <v>0</v>
      </c>
      <c r="M619" s="63">
        <v>0</v>
      </c>
      <c r="N619" s="63">
        <v>0</v>
      </c>
      <c r="O619" s="63">
        <v>0</v>
      </c>
      <c r="P619" s="63">
        <v>0</v>
      </c>
      <c r="Q619" s="63">
        <v>0</v>
      </c>
      <c r="R619" s="63">
        <v>0</v>
      </c>
      <c r="S619" s="63">
        <v>0</v>
      </c>
      <c r="T619" s="63">
        <v>0</v>
      </c>
      <c r="U619" s="63"/>
      <c r="V619" s="63">
        <f t="shared" si="479"/>
        <v>0</v>
      </c>
      <c r="W619" s="69"/>
      <c r="X619" s="68"/>
      <c r="Y619" s="82">
        <f t="shared" si="539"/>
        <v>0</v>
      </c>
      <c r="Z619" s="325">
        <f t="shared" si="539"/>
        <v>0</v>
      </c>
      <c r="AA619" s="325">
        <f t="shared" si="539"/>
        <v>0</v>
      </c>
      <c r="AB619" s="326">
        <f t="shared" si="481"/>
        <v>0</v>
      </c>
      <c r="AC619" s="312">
        <f t="shared" si="482"/>
        <v>0</v>
      </c>
      <c r="AD619" s="325">
        <f t="shared" si="503"/>
        <v>0</v>
      </c>
      <c r="AE619" s="329">
        <f t="shared" si="489"/>
        <v>0</v>
      </c>
      <c r="AF619" s="326">
        <f t="shared" si="490"/>
        <v>0</v>
      </c>
      <c r="AG619" s="174">
        <f t="shared" si="483"/>
        <v>0</v>
      </c>
      <c r="AH619" s="312">
        <f t="shared" si="484"/>
        <v>0</v>
      </c>
      <c r="AI619" s="324">
        <f t="shared" si="538"/>
        <v>0</v>
      </c>
      <c r="AJ619" s="325">
        <f t="shared" si="538"/>
        <v>0</v>
      </c>
      <c r="AK619" s="325">
        <f t="shared" si="538"/>
        <v>0</v>
      </c>
      <c r="AL619" s="326">
        <f t="shared" si="485"/>
        <v>0</v>
      </c>
      <c r="AM619" s="312">
        <f t="shared" si="486"/>
        <v>0</v>
      </c>
      <c r="AN619" s="325">
        <f t="shared" si="491"/>
        <v>0</v>
      </c>
      <c r="AO619" s="325">
        <f t="shared" si="492"/>
        <v>0</v>
      </c>
      <c r="AP619" s="325">
        <f t="shared" si="487"/>
        <v>0</v>
      </c>
      <c r="AQ619" s="174">
        <f t="shared" si="535"/>
        <v>0</v>
      </c>
      <c r="AR619" s="312">
        <f t="shared" si="488"/>
        <v>0</v>
      </c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N619" s="62"/>
    </row>
    <row r="620" spans="1:141" s="11" customFormat="1" ht="12" customHeight="1">
      <c r="A620" s="114">
        <v>18233091</v>
      </c>
      <c r="B620" s="74" t="str">
        <f t="shared" si="506"/>
        <v>18233091</v>
      </c>
      <c r="C620" s="62" t="s">
        <v>145</v>
      </c>
      <c r="D620" s="78" t="s">
        <v>1724</v>
      </c>
      <c r="E620" s="78"/>
      <c r="F620" s="62"/>
      <c r="G620" s="78"/>
      <c r="H620" s="63">
        <v>0</v>
      </c>
      <c r="I620" s="63">
        <v>0</v>
      </c>
      <c r="J620" s="63">
        <v>0</v>
      </c>
      <c r="K620" s="63">
        <v>0</v>
      </c>
      <c r="L620" s="63">
        <v>0</v>
      </c>
      <c r="M620" s="63">
        <v>0</v>
      </c>
      <c r="N620" s="63">
        <v>0</v>
      </c>
      <c r="O620" s="63">
        <v>0</v>
      </c>
      <c r="P620" s="63">
        <v>0</v>
      </c>
      <c r="Q620" s="63">
        <v>0</v>
      </c>
      <c r="R620" s="63">
        <v>0</v>
      </c>
      <c r="S620" s="63">
        <v>0</v>
      </c>
      <c r="T620" s="63">
        <v>0</v>
      </c>
      <c r="U620" s="63"/>
      <c r="V620" s="63">
        <f t="shared" ref="V620:V683" si="540">(H620+T620+SUM(I620:S620)*2)/24</f>
        <v>0</v>
      </c>
      <c r="W620" s="69"/>
      <c r="X620" s="68"/>
      <c r="Y620" s="82">
        <f t="shared" si="539"/>
        <v>0</v>
      </c>
      <c r="Z620" s="325">
        <f t="shared" si="539"/>
        <v>0</v>
      </c>
      <c r="AA620" s="325">
        <f t="shared" si="539"/>
        <v>0</v>
      </c>
      <c r="AB620" s="326">
        <f t="shared" si="481"/>
        <v>0</v>
      </c>
      <c r="AC620" s="312">
        <f t="shared" si="482"/>
        <v>0</v>
      </c>
      <c r="AD620" s="325">
        <f t="shared" si="503"/>
        <v>0</v>
      </c>
      <c r="AE620" s="329">
        <f t="shared" si="489"/>
        <v>0</v>
      </c>
      <c r="AF620" s="326">
        <f t="shared" si="490"/>
        <v>0</v>
      </c>
      <c r="AG620" s="174">
        <f t="shared" si="483"/>
        <v>0</v>
      </c>
      <c r="AH620" s="312">
        <f t="shared" si="484"/>
        <v>0</v>
      </c>
      <c r="AI620" s="324">
        <f t="shared" si="538"/>
        <v>0</v>
      </c>
      <c r="AJ620" s="325">
        <f t="shared" si="538"/>
        <v>0</v>
      </c>
      <c r="AK620" s="325">
        <f t="shared" si="538"/>
        <v>0</v>
      </c>
      <c r="AL620" s="326">
        <f t="shared" si="485"/>
        <v>0</v>
      </c>
      <c r="AM620" s="312">
        <f t="shared" si="486"/>
        <v>0</v>
      </c>
      <c r="AN620" s="325">
        <f t="shared" si="491"/>
        <v>0</v>
      </c>
      <c r="AO620" s="325">
        <f t="shared" si="492"/>
        <v>0</v>
      </c>
      <c r="AP620" s="325">
        <f t="shared" si="487"/>
        <v>0</v>
      </c>
      <c r="AQ620" s="174">
        <f t="shared" si="535"/>
        <v>0</v>
      </c>
      <c r="AR620" s="312">
        <f t="shared" si="488"/>
        <v>0</v>
      </c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N620" s="62"/>
    </row>
    <row r="621" spans="1:141" s="11" customFormat="1" ht="12" customHeight="1">
      <c r="A621" s="121">
        <v>18235521</v>
      </c>
      <c r="B621" s="78" t="str">
        <f t="shared" si="506"/>
        <v>18235521</v>
      </c>
      <c r="C621" s="62" t="s">
        <v>662</v>
      </c>
      <c r="D621" s="78" t="s">
        <v>1137</v>
      </c>
      <c r="E621" s="78"/>
      <c r="F621" s="62"/>
      <c r="G621" s="78"/>
      <c r="H621" s="63">
        <v>9210178.8800000008</v>
      </c>
      <c r="I621" s="63">
        <v>8969757.8800000008</v>
      </c>
      <c r="J621" s="63">
        <v>8729336.8800000008</v>
      </c>
      <c r="K621" s="63">
        <v>8488915.8800000008</v>
      </c>
      <c r="L621" s="63">
        <v>8248494.8799999999</v>
      </c>
      <c r="M621" s="63">
        <v>8008073.8799999999</v>
      </c>
      <c r="N621" s="63">
        <v>7767652.8799999999</v>
      </c>
      <c r="O621" s="63">
        <v>7527231.8799999999</v>
      </c>
      <c r="P621" s="63">
        <v>7286810.8799999999</v>
      </c>
      <c r="Q621" s="63">
        <v>7046389.8799999999</v>
      </c>
      <c r="R621" s="63">
        <v>6805968.8799999999</v>
      </c>
      <c r="S621" s="63">
        <v>6565547.8799999999</v>
      </c>
      <c r="T621" s="63">
        <v>6325126.8799999999</v>
      </c>
      <c r="U621" s="63"/>
      <c r="V621" s="63">
        <f t="shared" si="540"/>
        <v>7767652.8799999999</v>
      </c>
      <c r="W621" s="69" t="s">
        <v>639</v>
      </c>
      <c r="X621" s="68"/>
      <c r="Y621" s="82">
        <f t="shared" si="539"/>
        <v>0</v>
      </c>
      <c r="Z621" s="325">
        <f t="shared" si="539"/>
        <v>0</v>
      </c>
      <c r="AA621" s="325">
        <f t="shared" si="539"/>
        <v>0</v>
      </c>
      <c r="AB621" s="326">
        <f t="shared" ref="AB621:AB684" si="541">T621-SUM(Y621:AA621)</f>
        <v>6325126.8799999999</v>
      </c>
      <c r="AC621" s="312">
        <f t="shared" ref="AC621:AC684" si="542">T621-SUM(Y621:AA621)-AB621</f>
        <v>0</v>
      </c>
      <c r="AD621" s="325">
        <f t="shared" si="503"/>
        <v>6325126.8799999999</v>
      </c>
      <c r="AE621" s="329">
        <f t="shared" si="489"/>
        <v>0</v>
      </c>
      <c r="AF621" s="326">
        <f t="shared" si="490"/>
        <v>0</v>
      </c>
      <c r="AG621" s="174">
        <f t="shared" ref="AG621:AG684" si="543">SUM(AD621:AF621)</f>
        <v>6325126.8799999999</v>
      </c>
      <c r="AH621" s="312">
        <f t="shared" ref="AH621:AH684" si="544">AG621-AB621</f>
        <v>0</v>
      </c>
      <c r="AI621" s="324">
        <f t="shared" si="538"/>
        <v>0</v>
      </c>
      <c r="AJ621" s="325">
        <f t="shared" si="538"/>
        <v>0</v>
      </c>
      <c r="AK621" s="325">
        <f t="shared" si="538"/>
        <v>0</v>
      </c>
      <c r="AL621" s="326">
        <f t="shared" ref="AL621:AL684" si="545">V621-SUM(AI621:AK621)</f>
        <v>7767652.8799999999</v>
      </c>
      <c r="AM621" s="312">
        <f t="shared" ref="AM621:AM684" si="546">V621-SUM(AI621:AK621)-AL621</f>
        <v>0</v>
      </c>
      <c r="AN621" s="325">
        <f t="shared" si="491"/>
        <v>7767652.8799999999</v>
      </c>
      <c r="AO621" s="325">
        <f t="shared" si="492"/>
        <v>0</v>
      </c>
      <c r="AP621" s="325">
        <f t="shared" ref="AP621:AP684" si="547">IF($D621=AP$5,$V621,IF($D621=AP$4, $V621*$AL$2,0))</f>
        <v>0</v>
      </c>
      <c r="AQ621" s="174">
        <f t="shared" si="535"/>
        <v>7767652.8799999999</v>
      </c>
      <c r="AR621" s="312">
        <f t="shared" ref="AR621:AR684" si="548">AQ621-AL621</f>
        <v>0</v>
      </c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N621" s="62"/>
    </row>
    <row r="622" spans="1:141" s="11" customFormat="1" ht="12" customHeight="1">
      <c r="A622" s="114">
        <v>18236021</v>
      </c>
      <c r="B622" s="74" t="str">
        <f t="shared" si="506"/>
        <v>18236021</v>
      </c>
      <c r="C622" s="62" t="s">
        <v>227</v>
      </c>
      <c r="D622" s="78" t="s">
        <v>1137</v>
      </c>
      <c r="E622" s="78"/>
      <c r="F622" s="62"/>
      <c r="G622" s="78"/>
      <c r="H622" s="63">
        <v>0</v>
      </c>
      <c r="I622" s="63">
        <v>0</v>
      </c>
      <c r="J622" s="63">
        <v>0</v>
      </c>
      <c r="K622" s="63">
        <v>0</v>
      </c>
      <c r="L622" s="63">
        <v>0</v>
      </c>
      <c r="M622" s="63">
        <v>0</v>
      </c>
      <c r="N622" s="63">
        <v>0</v>
      </c>
      <c r="O622" s="63">
        <v>0</v>
      </c>
      <c r="P622" s="63">
        <v>0</v>
      </c>
      <c r="Q622" s="63">
        <v>0</v>
      </c>
      <c r="R622" s="63">
        <v>0</v>
      </c>
      <c r="S622" s="63">
        <v>0</v>
      </c>
      <c r="T622" s="63">
        <v>0</v>
      </c>
      <c r="U622" s="63"/>
      <c r="V622" s="63">
        <f t="shared" si="540"/>
        <v>0</v>
      </c>
      <c r="W622" s="69" t="s">
        <v>390</v>
      </c>
      <c r="X622" s="68"/>
      <c r="Y622" s="82">
        <f t="shared" si="539"/>
        <v>0</v>
      </c>
      <c r="Z622" s="325">
        <f t="shared" si="539"/>
        <v>0</v>
      </c>
      <c r="AA622" s="325">
        <f t="shared" si="539"/>
        <v>0</v>
      </c>
      <c r="AB622" s="326">
        <f t="shared" si="541"/>
        <v>0</v>
      </c>
      <c r="AC622" s="312">
        <f t="shared" si="542"/>
        <v>0</v>
      </c>
      <c r="AD622" s="325">
        <f t="shared" si="503"/>
        <v>0</v>
      </c>
      <c r="AE622" s="329">
        <f t="shared" si="489"/>
        <v>0</v>
      </c>
      <c r="AF622" s="326">
        <f t="shared" si="490"/>
        <v>0</v>
      </c>
      <c r="AG622" s="174">
        <f t="shared" si="543"/>
        <v>0</v>
      </c>
      <c r="AH622" s="312">
        <f t="shared" si="544"/>
        <v>0</v>
      </c>
      <c r="AI622" s="324">
        <f t="shared" si="538"/>
        <v>0</v>
      </c>
      <c r="AJ622" s="325">
        <f t="shared" si="538"/>
        <v>0</v>
      </c>
      <c r="AK622" s="325">
        <f t="shared" si="538"/>
        <v>0</v>
      </c>
      <c r="AL622" s="326">
        <f t="shared" si="545"/>
        <v>0</v>
      </c>
      <c r="AM622" s="312">
        <f t="shared" si="546"/>
        <v>0</v>
      </c>
      <c r="AN622" s="325">
        <f t="shared" si="491"/>
        <v>0</v>
      </c>
      <c r="AO622" s="325">
        <f t="shared" si="492"/>
        <v>0</v>
      </c>
      <c r="AP622" s="325">
        <f t="shared" si="547"/>
        <v>0</v>
      </c>
      <c r="AQ622" s="174">
        <f t="shared" si="535"/>
        <v>0</v>
      </c>
      <c r="AR622" s="312">
        <f t="shared" si="548"/>
        <v>0</v>
      </c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N622" s="62"/>
    </row>
    <row r="623" spans="1:141" s="11" customFormat="1" ht="12" customHeight="1">
      <c r="A623" s="114">
        <v>18236031</v>
      </c>
      <c r="B623" s="74" t="str">
        <f t="shared" si="506"/>
        <v>18236031</v>
      </c>
      <c r="C623" s="62" t="s">
        <v>382</v>
      </c>
      <c r="D623" s="78" t="s">
        <v>1137</v>
      </c>
      <c r="E623" s="78"/>
      <c r="F623" s="62"/>
      <c r="G623" s="78"/>
      <c r="H623" s="63">
        <v>0</v>
      </c>
      <c r="I623" s="63">
        <v>0</v>
      </c>
      <c r="J623" s="63">
        <v>0</v>
      </c>
      <c r="K623" s="63">
        <v>0</v>
      </c>
      <c r="L623" s="63">
        <v>0</v>
      </c>
      <c r="M623" s="63">
        <v>0</v>
      </c>
      <c r="N623" s="63">
        <v>0</v>
      </c>
      <c r="O623" s="63">
        <v>0</v>
      </c>
      <c r="P623" s="63">
        <v>0</v>
      </c>
      <c r="Q623" s="63">
        <v>0</v>
      </c>
      <c r="R623" s="63">
        <v>0</v>
      </c>
      <c r="S623" s="63">
        <v>0</v>
      </c>
      <c r="T623" s="63">
        <v>0</v>
      </c>
      <c r="U623" s="63"/>
      <c r="V623" s="63">
        <f t="shared" si="540"/>
        <v>0</v>
      </c>
      <c r="W623" s="69" t="s">
        <v>390</v>
      </c>
      <c r="X623" s="68"/>
      <c r="Y623" s="82">
        <f t="shared" si="539"/>
        <v>0</v>
      </c>
      <c r="Z623" s="325">
        <f t="shared" si="539"/>
        <v>0</v>
      </c>
      <c r="AA623" s="325">
        <f t="shared" si="539"/>
        <v>0</v>
      </c>
      <c r="AB623" s="326">
        <f t="shared" si="541"/>
        <v>0</v>
      </c>
      <c r="AC623" s="312">
        <f t="shared" si="542"/>
        <v>0</v>
      </c>
      <c r="AD623" s="325">
        <f t="shared" si="503"/>
        <v>0</v>
      </c>
      <c r="AE623" s="329">
        <f t="shared" si="489"/>
        <v>0</v>
      </c>
      <c r="AF623" s="326">
        <f t="shared" si="490"/>
        <v>0</v>
      </c>
      <c r="AG623" s="174">
        <f t="shared" si="543"/>
        <v>0</v>
      </c>
      <c r="AH623" s="312">
        <f t="shared" si="544"/>
        <v>0</v>
      </c>
      <c r="AI623" s="324">
        <f t="shared" si="538"/>
        <v>0</v>
      </c>
      <c r="AJ623" s="325">
        <f t="shared" si="538"/>
        <v>0</v>
      </c>
      <c r="AK623" s="325">
        <f t="shared" si="538"/>
        <v>0</v>
      </c>
      <c r="AL623" s="326">
        <f t="shared" si="545"/>
        <v>0</v>
      </c>
      <c r="AM623" s="312">
        <f t="shared" si="546"/>
        <v>0</v>
      </c>
      <c r="AN623" s="325">
        <f t="shared" si="491"/>
        <v>0</v>
      </c>
      <c r="AO623" s="325">
        <f t="shared" si="492"/>
        <v>0</v>
      </c>
      <c r="AP623" s="325">
        <f t="shared" si="547"/>
        <v>0</v>
      </c>
      <c r="AQ623" s="174">
        <f t="shared" si="535"/>
        <v>0</v>
      </c>
      <c r="AR623" s="312">
        <f t="shared" si="548"/>
        <v>0</v>
      </c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N623" s="62"/>
    </row>
    <row r="624" spans="1:141" s="11" customFormat="1" ht="12" customHeight="1">
      <c r="A624" s="114">
        <v>18236041</v>
      </c>
      <c r="B624" s="74" t="str">
        <f t="shared" si="506"/>
        <v>18236041</v>
      </c>
      <c r="C624" s="62" t="s">
        <v>228</v>
      </c>
      <c r="D624" s="78" t="s">
        <v>1137</v>
      </c>
      <c r="E624" s="78"/>
      <c r="F624" s="62"/>
      <c r="G624" s="78"/>
      <c r="H624" s="63">
        <v>0</v>
      </c>
      <c r="I624" s="63">
        <v>0</v>
      </c>
      <c r="J624" s="63">
        <v>0</v>
      </c>
      <c r="K624" s="63">
        <v>0</v>
      </c>
      <c r="L624" s="63">
        <v>0</v>
      </c>
      <c r="M624" s="63">
        <v>0</v>
      </c>
      <c r="N624" s="63">
        <v>0</v>
      </c>
      <c r="O624" s="63">
        <v>0</v>
      </c>
      <c r="P624" s="63">
        <v>0</v>
      </c>
      <c r="Q624" s="63">
        <v>0</v>
      </c>
      <c r="R624" s="63">
        <v>0</v>
      </c>
      <c r="S624" s="63">
        <v>0</v>
      </c>
      <c r="T624" s="63">
        <v>0</v>
      </c>
      <c r="U624" s="63"/>
      <c r="V624" s="63">
        <f t="shared" si="540"/>
        <v>0</v>
      </c>
      <c r="W624" s="69" t="s">
        <v>390</v>
      </c>
      <c r="X624" s="68"/>
      <c r="Y624" s="82">
        <f t="shared" si="539"/>
        <v>0</v>
      </c>
      <c r="Z624" s="325">
        <f t="shared" si="539"/>
        <v>0</v>
      </c>
      <c r="AA624" s="325">
        <f t="shared" si="539"/>
        <v>0</v>
      </c>
      <c r="AB624" s="326">
        <f t="shared" si="541"/>
        <v>0</v>
      </c>
      <c r="AC624" s="312">
        <f t="shared" si="542"/>
        <v>0</v>
      </c>
      <c r="AD624" s="325">
        <f t="shared" si="503"/>
        <v>0</v>
      </c>
      <c r="AE624" s="329">
        <f t="shared" si="489"/>
        <v>0</v>
      </c>
      <c r="AF624" s="326">
        <f t="shared" si="490"/>
        <v>0</v>
      </c>
      <c r="AG624" s="174">
        <f t="shared" si="543"/>
        <v>0</v>
      </c>
      <c r="AH624" s="312">
        <f t="shared" si="544"/>
        <v>0</v>
      </c>
      <c r="AI624" s="324">
        <f t="shared" si="538"/>
        <v>0</v>
      </c>
      <c r="AJ624" s="325">
        <f t="shared" si="538"/>
        <v>0</v>
      </c>
      <c r="AK624" s="325">
        <f t="shared" si="538"/>
        <v>0</v>
      </c>
      <c r="AL624" s="326">
        <f t="shared" si="545"/>
        <v>0</v>
      </c>
      <c r="AM624" s="312">
        <f t="shared" si="546"/>
        <v>0</v>
      </c>
      <c r="AN624" s="325">
        <f t="shared" si="491"/>
        <v>0</v>
      </c>
      <c r="AO624" s="325">
        <f t="shared" si="492"/>
        <v>0</v>
      </c>
      <c r="AP624" s="325">
        <f t="shared" si="547"/>
        <v>0</v>
      </c>
      <c r="AQ624" s="174">
        <f t="shared" si="535"/>
        <v>0</v>
      </c>
      <c r="AR624" s="312">
        <f t="shared" si="548"/>
        <v>0</v>
      </c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N624" s="62"/>
    </row>
    <row r="625" spans="1:66" s="11" customFormat="1" ht="12" customHeight="1">
      <c r="A625" s="114">
        <v>18236051</v>
      </c>
      <c r="B625" s="74" t="str">
        <f t="shared" si="506"/>
        <v>18236051</v>
      </c>
      <c r="C625" s="62" t="s">
        <v>270</v>
      </c>
      <c r="D625" s="78" t="s">
        <v>1137</v>
      </c>
      <c r="E625" s="78"/>
      <c r="F625" s="62"/>
      <c r="G625" s="78"/>
      <c r="H625" s="63">
        <v>0</v>
      </c>
      <c r="I625" s="63">
        <v>0</v>
      </c>
      <c r="J625" s="63">
        <v>0</v>
      </c>
      <c r="K625" s="63">
        <v>0</v>
      </c>
      <c r="L625" s="63">
        <v>0</v>
      </c>
      <c r="M625" s="63">
        <v>0</v>
      </c>
      <c r="N625" s="63">
        <v>0</v>
      </c>
      <c r="O625" s="63">
        <v>0</v>
      </c>
      <c r="P625" s="63">
        <v>0</v>
      </c>
      <c r="Q625" s="63">
        <v>0</v>
      </c>
      <c r="R625" s="63">
        <v>0</v>
      </c>
      <c r="S625" s="63">
        <v>0</v>
      </c>
      <c r="T625" s="63">
        <v>0</v>
      </c>
      <c r="U625" s="63"/>
      <c r="V625" s="63">
        <f t="shared" si="540"/>
        <v>0</v>
      </c>
      <c r="W625" s="69" t="s">
        <v>390</v>
      </c>
      <c r="X625" s="68"/>
      <c r="Y625" s="82">
        <f t="shared" si="539"/>
        <v>0</v>
      </c>
      <c r="Z625" s="325">
        <f t="shared" si="539"/>
        <v>0</v>
      </c>
      <c r="AA625" s="325">
        <f t="shared" si="539"/>
        <v>0</v>
      </c>
      <c r="AB625" s="326">
        <f t="shared" si="541"/>
        <v>0</v>
      </c>
      <c r="AC625" s="312">
        <f t="shared" si="542"/>
        <v>0</v>
      </c>
      <c r="AD625" s="325">
        <f t="shared" si="503"/>
        <v>0</v>
      </c>
      <c r="AE625" s="329">
        <f t="shared" ref="AE625:AE688" si="549">IF($D625=AE$5,$T625,IF($D625=AE$4, $T625*$AK$2,0))</f>
        <v>0</v>
      </c>
      <c r="AF625" s="326">
        <f t="shared" ref="AF625:AF688" si="550">IF($D625=AF$5,$T625,IF($D625=AF$4, $T625*$AL$2,0))</f>
        <v>0</v>
      </c>
      <c r="AG625" s="174">
        <f t="shared" si="543"/>
        <v>0</v>
      </c>
      <c r="AH625" s="312">
        <f t="shared" si="544"/>
        <v>0</v>
      </c>
      <c r="AI625" s="324">
        <f t="shared" si="538"/>
        <v>0</v>
      </c>
      <c r="AJ625" s="325">
        <f t="shared" si="538"/>
        <v>0</v>
      </c>
      <c r="AK625" s="325">
        <f t="shared" si="538"/>
        <v>0</v>
      </c>
      <c r="AL625" s="326">
        <f t="shared" si="545"/>
        <v>0</v>
      </c>
      <c r="AM625" s="312">
        <f t="shared" si="546"/>
        <v>0</v>
      </c>
      <c r="AN625" s="325">
        <f t="shared" si="491"/>
        <v>0</v>
      </c>
      <c r="AO625" s="325">
        <f t="shared" si="492"/>
        <v>0</v>
      </c>
      <c r="AP625" s="325">
        <f t="shared" si="547"/>
        <v>0</v>
      </c>
      <c r="AQ625" s="174">
        <f t="shared" si="535"/>
        <v>0</v>
      </c>
      <c r="AR625" s="312">
        <f t="shared" si="548"/>
        <v>0</v>
      </c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N625" s="62"/>
    </row>
    <row r="626" spans="1:66" s="11" customFormat="1" ht="12" customHeight="1">
      <c r="A626" s="114">
        <v>18236061</v>
      </c>
      <c r="B626" s="74" t="str">
        <f t="shared" si="506"/>
        <v>18236061</v>
      </c>
      <c r="C626" s="62" t="s">
        <v>196</v>
      </c>
      <c r="D626" s="78" t="s">
        <v>1137</v>
      </c>
      <c r="E626" s="78"/>
      <c r="F626" s="62"/>
      <c r="G626" s="78"/>
      <c r="H626" s="63">
        <v>0</v>
      </c>
      <c r="I626" s="63">
        <v>0</v>
      </c>
      <c r="J626" s="63">
        <v>0</v>
      </c>
      <c r="K626" s="63">
        <v>0</v>
      </c>
      <c r="L626" s="63">
        <v>0</v>
      </c>
      <c r="M626" s="63">
        <v>0</v>
      </c>
      <c r="N626" s="63">
        <v>0</v>
      </c>
      <c r="O626" s="63">
        <v>0</v>
      </c>
      <c r="P626" s="63">
        <v>0</v>
      </c>
      <c r="Q626" s="63">
        <v>0</v>
      </c>
      <c r="R626" s="63">
        <v>0</v>
      </c>
      <c r="S626" s="63">
        <v>0</v>
      </c>
      <c r="T626" s="63">
        <v>0</v>
      </c>
      <c r="U626" s="63"/>
      <c r="V626" s="63">
        <f t="shared" si="540"/>
        <v>0</v>
      </c>
      <c r="W626" s="69" t="s">
        <v>390</v>
      </c>
      <c r="X626" s="68"/>
      <c r="Y626" s="82">
        <f t="shared" si="539"/>
        <v>0</v>
      </c>
      <c r="Z626" s="325">
        <f t="shared" si="539"/>
        <v>0</v>
      </c>
      <c r="AA626" s="325">
        <f t="shared" si="539"/>
        <v>0</v>
      </c>
      <c r="AB626" s="326">
        <f t="shared" si="541"/>
        <v>0</v>
      </c>
      <c r="AC626" s="312">
        <f t="shared" si="542"/>
        <v>0</v>
      </c>
      <c r="AD626" s="325">
        <f t="shared" si="503"/>
        <v>0</v>
      </c>
      <c r="AE626" s="329">
        <f t="shared" si="549"/>
        <v>0</v>
      </c>
      <c r="AF626" s="326">
        <f t="shared" si="550"/>
        <v>0</v>
      </c>
      <c r="AG626" s="174">
        <f t="shared" si="543"/>
        <v>0</v>
      </c>
      <c r="AH626" s="312">
        <f t="shared" si="544"/>
        <v>0</v>
      </c>
      <c r="AI626" s="324">
        <f t="shared" si="538"/>
        <v>0</v>
      </c>
      <c r="AJ626" s="325">
        <f t="shared" si="538"/>
        <v>0</v>
      </c>
      <c r="AK626" s="325">
        <f t="shared" si="538"/>
        <v>0</v>
      </c>
      <c r="AL626" s="326">
        <f t="shared" si="545"/>
        <v>0</v>
      </c>
      <c r="AM626" s="312">
        <f t="shared" si="546"/>
        <v>0</v>
      </c>
      <c r="AN626" s="325">
        <f t="shared" ref="AN626:AN689" si="551">IF($D626=AN$5,$V626,IF($D626=AN$4, $V626*$AK$1,0))</f>
        <v>0</v>
      </c>
      <c r="AO626" s="325">
        <f t="shared" ref="AO626:AO689" si="552">IF($D626=AO$5,$V626,IF($D626=AO$4, $V626*$AK$2,0))</f>
        <v>0</v>
      </c>
      <c r="AP626" s="325">
        <f t="shared" si="547"/>
        <v>0</v>
      </c>
      <c r="AQ626" s="174">
        <f t="shared" si="535"/>
        <v>0</v>
      </c>
      <c r="AR626" s="312">
        <f t="shared" si="548"/>
        <v>0</v>
      </c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N626" s="62"/>
    </row>
    <row r="627" spans="1:66" s="11" customFormat="1" ht="12" customHeight="1">
      <c r="A627" s="114">
        <v>18236071</v>
      </c>
      <c r="B627" s="74" t="str">
        <f t="shared" si="506"/>
        <v>18236071</v>
      </c>
      <c r="C627" s="62" t="s">
        <v>197</v>
      </c>
      <c r="D627" s="78" t="s">
        <v>1137</v>
      </c>
      <c r="E627" s="78"/>
      <c r="F627" s="62"/>
      <c r="G627" s="78"/>
      <c r="H627" s="63">
        <v>0</v>
      </c>
      <c r="I627" s="63">
        <v>0</v>
      </c>
      <c r="J627" s="63">
        <v>0</v>
      </c>
      <c r="K627" s="63">
        <v>0</v>
      </c>
      <c r="L627" s="63">
        <v>0</v>
      </c>
      <c r="M627" s="63">
        <v>0</v>
      </c>
      <c r="N627" s="63">
        <v>0</v>
      </c>
      <c r="O627" s="63">
        <v>0</v>
      </c>
      <c r="P627" s="63">
        <v>0</v>
      </c>
      <c r="Q627" s="63">
        <v>0</v>
      </c>
      <c r="R627" s="63">
        <v>0</v>
      </c>
      <c r="S627" s="63">
        <v>0</v>
      </c>
      <c r="T627" s="63">
        <v>0</v>
      </c>
      <c r="U627" s="63"/>
      <c r="V627" s="63">
        <f t="shared" si="540"/>
        <v>0</v>
      </c>
      <c r="W627" s="69" t="s">
        <v>390</v>
      </c>
      <c r="X627" s="68"/>
      <c r="Y627" s="82">
        <f t="shared" si="539"/>
        <v>0</v>
      </c>
      <c r="Z627" s="325">
        <f t="shared" si="539"/>
        <v>0</v>
      </c>
      <c r="AA627" s="325">
        <f t="shared" si="539"/>
        <v>0</v>
      </c>
      <c r="AB627" s="326">
        <f t="shared" si="541"/>
        <v>0</v>
      </c>
      <c r="AC627" s="312">
        <f t="shared" si="542"/>
        <v>0</v>
      </c>
      <c r="AD627" s="325">
        <f t="shared" si="503"/>
        <v>0</v>
      </c>
      <c r="AE627" s="329">
        <f t="shared" si="549"/>
        <v>0</v>
      </c>
      <c r="AF627" s="326">
        <f t="shared" si="550"/>
        <v>0</v>
      </c>
      <c r="AG627" s="174">
        <f t="shared" si="543"/>
        <v>0</v>
      </c>
      <c r="AH627" s="312">
        <f t="shared" si="544"/>
        <v>0</v>
      </c>
      <c r="AI627" s="324">
        <f t="shared" si="538"/>
        <v>0</v>
      </c>
      <c r="AJ627" s="325">
        <f t="shared" si="538"/>
        <v>0</v>
      </c>
      <c r="AK627" s="325">
        <f t="shared" si="538"/>
        <v>0</v>
      </c>
      <c r="AL627" s="326">
        <f t="shared" si="545"/>
        <v>0</v>
      </c>
      <c r="AM627" s="312">
        <f t="shared" si="546"/>
        <v>0</v>
      </c>
      <c r="AN627" s="325">
        <f t="shared" si="551"/>
        <v>0</v>
      </c>
      <c r="AO627" s="325">
        <f t="shared" si="552"/>
        <v>0</v>
      </c>
      <c r="AP627" s="325">
        <f t="shared" si="547"/>
        <v>0</v>
      </c>
      <c r="AQ627" s="174">
        <f t="shared" si="535"/>
        <v>0</v>
      </c>
      <c r="AR627" s="312">
        <f t="shared" si="548"/>
        <v>0</v>
      </c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N627" s="62"/>
    </row>
    <row r="628" spans="1:66" s="11" customFormat="1" ht="12" customHeight="1">
      <c r="A628" s="114">
        <v>18236091</v>
      </c>
      <c r="B628" s="74" t="str">
        <f t="shared" si="506"/>
        <v>18236091</v>
      </c>
      <c r="C628" s="62" t="s">
        <v>479</v>
      </c>
      <c r="D628" s="78" t="s">
        <v>1137</v>
      </c>
      <c r="E628" s="78"/>
      <c r="F628" s="62"/>
      <c r="G628" s="78"/>
      <c r="H628" s="63">
        <v>0</v>
      </c>
      <c r="I628" s="63">
        <v>0</v>
      </c>
      <c r="J628" s="63">
        <v>0</v>
      </c>
      <c r="K628" s="63">
        <v>0</v>
      </c>
      <c r="L628" s="63">
        <v>0</v>
      </c>
      <c r="M628" s="63">
        <v>0</v>
      </c>
      <c r="N628" s="63">
        <v>0</v>
      </c>
      <c r="O628" s="63">
        <v>0</v>
      </c>
      <c r="P628" s="63">
        <v>0</v>
      </c>
      <c r="Q628" s="63">
        <v>0</v>
      </c>
      <c r="R628" s="63">
        <v>0</v>
      </c>
      <c r="S628" s="63">
        <v>0</v>
      </c>
      <c r="T628" s="63">
        <v>0</v>
      </c>
      <c r="U628" s="63"/>
      <c r="V628" s="63">
        <f t="shared" si="540"/>
        <v>0</v>
      </c>
      <c r="W628" s="69" t="s">
        <v>390</v>
      </c>
      <c r="X628" s="68"/>
      <c r="Y628" s="82">
        <f t="shared" si="539"/>
        <v>0</v>
      </c>
      <c r="Z628" s="325">
        <f t="shared" si="539"/>
        <v>0</v>
      </c>
      <c r="AA628" s="325">
        <f t="shared" si="539"/>
        <v>0</v>
      </c>
      <c r="AB628" s="326">
        <f t="shared" si="541"/>
        <v>0</v>
      </c>
      <c r="AC628" s="312">
        <f t="shared" si="542"/>
        <v>0</v>
      </c>
      <c r="AD628" s="325">
        <f t="shared" si="503"/>
        <v>0</v>
      </c>
      <c r="AE628" s="329">
        <f t="shared" si="549"/>
        <v>0</v>
      </c>
      <c r="AF628" s="326">
        <f t="shared" si="550"/>
        <v>0</v>
      </c>
      <c r="AG628" s="174">
        <f t="shared" si="543"/>
        <v>0</v>
      </c>
      <c r="AH628" s="312">
        <f t="shared" si="544"/>
        <v>0</v>
      </c>
      <c r="AI628" s="324">
        <f t="shared" si="538"/>
        <v>0</v>
      </c>
      <c r="AJ628" s="325">
        <f t="shared" si="538"/>
        <v>0</v>
      </c>
      <c r="AK628" s="325">
        <f t="shared" si="538"/>
        <v>0</v>
      </c>
      <c r="AL628" s="326">
        <f t="shared" si="545"/>
        <v>0</v>
      </c>
      <c r="AM628" s="312">
        <f t="shared" si="546"/>
        <v>0</v>
      </c>
      <c r="AN628" s="325">
        <f t="shared" si="551"/>
        <v>0</v>
      </c>
      <c r="AO628" s="325">
        <f t="shared" si="552"/>
        <v>0</v>
      </c>
      <c r="AP628" s="325">
        <f t="shared" si="547"/>
        <v>0</v>
      </c>
      <c r="AQ628" s="174">
        <f t="shared" si="535"/>
        <v>0</v>
      </c>
      <c r="AR628" s="312">
        <f t="shared" si="548"/>
        <v>0</v>
      </c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N628" s="62"/>
    </row>
    <row r="629" spans="1:66" s="11" customFormat="1" ht="12" customHeight="1">
      <c r="A629" s="114">
        <v>18236101</v>
      </c>
      <c r="B629" s="74" t="str">
        <f t="shared" si="506"/>
        <v>18236101</v>
      </c>
      <c r="C629" s="62" t="s">
        <v>491</v>
      </c>
      <c r="D629" s="78" t="s">
        <v>1137</v>
      </c>
      <c r="E629" s="78"/>
      <c r="F629" s="62"/>
      <c r="G629" s="78"/>
      <c r="H629" s="63">
        <v>0</v>
      </c>
      <c r="I629" s="63">
        <v>0</v>
      </c>
      <c r="J629" s="63">
        <v>0</v>
      </c>
      <c r="K629" s="63">
        <v>0</v>
      </c>
      <c r="L629" s="63">
        <v>0</v>
      </c>
      <c r="M629" s="63">
        <v>0</v>
      </c>
      <c r="N629" s="63">
        <v>0</v>
      </c>
      <c r="O629" s="63">
        <v>0</v>
      </c>
      <c r="P629" s="63">
        <v>0</v>
      </c>
      <c r="Q629" s="63">
        <v>0</v>
      </c>
      <c r="R629" s="63">
        <v>0</v>
      </c>
      <c r="S629" s="63">
        <v>0</v>
      </c>
      <c r="T629" s="63">
        <v>0</v>
      </c>
      <c r="U629" s="63"/>
      <c r="V629" s="63">
        <f t="shared" si="540"/>
        <v>0</v>
      </c>
      <c r="W629" s="69" t="s">
        <v>390</v>
      </c>
      <c r="X629" s="68"/>
      <c r="Y629" s="82">
        <f t="shared" si="539"/>
        <v>0</v>
      </c>
      <c r="Z629" s="325">
        <f t="shared" si="539"/>
        <v>0</v>
      </c>
      <c r="AA629" s="325">
        <f t="shared" si="539"/>
        <v>0</v>
      </c>
      <c r="AB629" s="326">
        <f t="shared" si="541"/>
        <v>0</v>
      </c>
      <c r="AC629" s="312">
        <f t="shared" si="542"/>
        <v>0</v>
      </c>
      <c r="AD629" s="325">
        <f t="shared" si="503"/>
        <v>0</v>
      </c>
      <c r="AE629" s="329">
        <f t="shared" si="549"/>
        <v>0</v>
      </c>
      <c r="AF629" s="326">
        <f t="shared" si="550"/>
        <v>0</v>
      </c>
      <c r="AG629" s="174">
        <f t="shared" si="543"/>
        <v>0</v>
      </c>
      <c r="AH629" s="312">
        <f t="shared" si="544"/>
        <v>0</v>
      </c>
      <c r="AI629" s="324">
        <f t="shared" si="538"/>
        <v>0</v>
      </c>
      <c r="AJ629" s="325">
        <f t="shared" si="538"/>
        <v>0</v>
      </c>
      <c r="AK629" s="325">
        <f t="shared" si="538"/>
        <v>0</v>
      </c>
      <c r="AL629" s="326">
        <f t="shared" si="545"/>
        <v>0</v>
      </c>
      <c r="AM629" s="312">
        <f t="shared" si="546"/>
        <v>0</v>
      </c>
      <c r="AN629" s="325">
        <f t="shared" si="551"/>
        <v>0</v>
      </c>
      <c r="AO629" s="325">
        <f t="shared" si="552"/>
        <v>0</v>
      </c>
      <c r="AP629" s="325">
        <f t="shared" si="547"/>
        <v>0</v>
      </c>
      <c r="AQ629" s="174">
        <f t="shared" si="535"/>
        <v>0</v>
      </c>
      <c r="AR629" s="312">
        <f t="shared" si="548"/>
        <v>0</v>
      </c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N629" s="62"/>
    </row>
    <row r="630" spans="1:66" s="11" customFormat="1" ht="12" customHeight="1">
      <c r="A630" s="114">
        <v>18236111</v>
      </c>
      <c r="B630" s="74" t="str">
        <f t="shared" si="506"/>
        <v>18236111</v>
      </c>
      <c r="C630" s="62" t="s">
        <v>1012</v>
      </c>
      <c r="D630" s="78" t="s">
        <v>1137</v>
      </c>
      <c r="E630" s="78"/>
      <c r="F630" s="62"/>
      <c r="G630" s="78"/>
      <c r="H630" s="63">
        <v>3780</v>
      </c>
      <c r="I630" s="63">
        <v>3780</v>
      </c>
      <c r="J630" s="63">
        <v>3780</v>
      </c>
      <c r="K630" s="63">
        <v>3780</v>
      </c>
      <c r="L630" s="63">
        <v>3780</v>
      </c>
      <c r="M630" s="63">
        <v>3780</v>
      </c>
      <c r="N630" s="63">
        <v>3780</v>
      </c>
      <c r="O630" s="63">
        <v>3780</v>
      </c>
      <c r="P630" s="63">
        <v>3780</v>
      </c>
      <c r="Q630" s="63">
        <v>3780</v>
      </c>
      <c r="R630" s="63">
        <v>3780</v>
      </c>
      <c r="S630" s="63">
        <v>3780</v>
      </c>
      <c r="T630" s="63">
        <v>3780</v>
      </c>
      <c r="U630" s="63"/>
      <c r="V630" s="63">
        <f t="shared" si="540"/>
        <v>3780</v>
      </c>
      <c r="W630" s="69" t="s">
        <v>390</v>
      </c>
      <c r="X630" s="68"/>
      <c r="Y630" s="82">
        <f t="shared" si="539"/>
        <v>0</v>
      </c>
      <c r="Z630" s="325">
        <f t="shared" si="539"/>
        <v>0</v>
      </c>
      <c r="AA630" s="325">
        <f t="shared" si="539"/>
        <v>0</v>
      </c>
      <c r="AB630" s="326">
        <f t="shared" si="541"/>
        <v>3780</v>
      </c>
      <c r="AC630" s="312">
        <f t="shared" si="542"/>
        <v>0</v>
      </c>
      <c r="AD630" s="325">
        <f t="shared" si="503"/>
        <v>3780</v>
      </c>
      <c r="AE630" s="329">
        <f t="shared" si="549"/>
        <v>0</v>
      </c>
      <c r="AF630" s="326">
        <f t="shared" si="550"/>
        <v>0</v>
      </c>
      <c r="AG630" s="174">
        <f t="shared" si="543"/>
        <v>3780</v>
      </c>
      <c r="AH630" s="312">
        <f t="shared" si="544"/>
        <v>0</v>
      </c>
      <c r="AI630" s="324">
        <f t="shared" si="538"/>
        <v>0</v>
      </c>
      <c r="AJ630" s="325">
        <f t="shared" si="538"/>
        <v>0</v>
      </c>
      <c r="AK630" s="325">
        <f t="shared" si="538"/>
        <v>0</v>
      </c>
      <c r="AL630" s="326">
        <f t="shared" si="545"/>
        <v>3780</v>
      </c>
      <c r="AM630" s="312">
        <f t="shared" si="546"/>
        <v>0</v>
      </c>
      <c r="AN630" s="325">
        <f t="shared" si="551"/>
        <v>3780</v>
      </c>
      <c r="AO630" s="325">
        <f t="shared" si="552"/>
        <v>0</v>
      </c>
      <c r="AP630" s="325">
        <f t="shared" si="547"/>
        <v>0</v>
      </c>
      <c r="AQ630" s="174">
        <f t="shared" si="535"/>
        <v>3780</v>
      </c>
      <c r="AR630" s="312">
        <f t="shared" si="548"/>
        <v>0</v>
      </c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N630" s="62"/>
    </row>
    <row r="631" spans="1:66" s="11" customFormat="1" ht="12" customHeight="1">
      <c r="A631" s="114">
        <v>18237112</v>
      </c>
      <c r="B631" s="74" t="str">
        <f t="shared" si="506"/>
        <v>18237112</v>
      </c>
      <c r="C631" s="62" t="s">
        <v>213</v>
      </c>
      <c r="D631" s="78" t="s">
        <v>1724</v>
      </c>
      <c r="E631" s="78"/>
      <c r="F631" s="62"/>
      <c r="G631" s="78"/>
      <c r="H631" s="63">
        <v>0</v>
      </c>
      <c r="I631" s="63">
        <v>0</v>
      </c>
      <c r="J631" s="63">
        <v>0</v>
      </c>
      <c r="K631" s="63">
        <v>0</v>
      </c>
      <c r="L631" s="63">
        <v>0</v>
      </c>
      <c r="M631" s="63">
        <v>0</v>
      </c>
      <c r="N631" s="63">
        <v>0</v>
      </c>
      <c r="O631" s="63">
        <v>0</v>
      </c>
      <c r="P631" s="63">
        <v>0</v>
      </c>
      <c r="Q631" s="63">
        <v>0</v>
      </c>
      <c r="R631" s="63">
        <v>0</v>
      </c>
      <c r="S631" s="63">
        <v>0</v>
      </c>
      <c r="T631" s="63">
        <v>0</v>
      </c>
      <c r="U631" s="63"/>
      <c r="V631" s="63">
        <f t="shared" si="540"/>
        <v>0</v>
      </c>
      <c r="W631" s="102"/>
      <c r="X631" s="71"/>
      <c r="Y631" s="82">
        <f t="shared" si="539"/>
        <v>0</v>
      </c>
      <c r="Z631" s="325">
        <f t="shared" si="539"/>
        <v>0</v>
      </c>
      <c r="AA631" s="325">
        <f t="shared" si="539"/>
        <v>0</v>
      </c>
      <c r="AB631" s="326">
        <f t="shared" si="541"/>
        <v>0</v>
      </c>
      <c r="AC631" s="312">
        <f t="shared" si="542"/>
        <v>0</v>
      </c>
      <c r="AD631" s="325">
        <f t="shared" si="503"/>
        <v>0</v>
      </c>
      <c r="AE631" s="329">
        <f t="shared" si="549"/>
        <v>0</v>
      </c>
      <c r="AF631" s="326">
        <f t="shared" si="550"/>
        <v>0</v>
      </c>
      <c r="AG631" s="174">
        <f t="shared" si="543"/>
        <v>0</v>
      </c>
      <c r="AH631" s="312">
        <f t="shared" si="544"/>
        <v>0</v>
      </c>
      <c r="AI631" s="324">
        <f t="shared" si="538"/>
        <v>0</v>
      </c>
      <c r="AJ631" s="325">
        <f t="shared" si="538"/>
        <v>0</v>
      </c>
      <c r="AK631" s="325">
        <f t="shared" si="538"/>
        <v>0</v>
      </c>
      <c r="AL631" s="326">
        <f t="shared" si="545"/>
        <v>0</v>
      </c>
      <c r="AM631" s="312">
        <f t="shared" si="546"/>
        <v>0</v>
      </c>
      <c r="AN631" s="325">
        <f t="shared" si="551"/>
        <v>0</v>
      </c>
      <c r="AO631" s="325">
        <f t="shared" si="552"/>
        <v>0</v>
      </c>
      <c r="AP631" s="325">
        <f t="shared" si="547"/>
        <v>0</v>
      </c>
      <c r="AQ631" s="174">
        <f t="shared" si="535"/>
        <v>0</v>
      </c>
      <c r="AR631" s="312">
        <f t="shared" si="548"/>
        <v>0</v>
      </c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N631" s="62"/>
    </row>
    <row r="632" spans="1:66" s="11" customFormat="1" ht="12" customHeight="1">
      <c r="A632" s="114">
        <v>18237122</v>
      </c>
      <c r="B632" s="74" t="str">
        <f t="shared" si="506"/>
        <v>18237122</v>
      </c>
      <c r="C632" s="62" t="s">
        <v>330</v>
      </c>
      <c r="D632" s="78" t="s">
        <v>1724</v>
      </c>
      <c r="E632" s="78"/>
      <c r="F632" s="62"/>
      <c r="G632" s="78"/>
      <c r="H632" s="63">
        <v>0</v>
      </c>
      <c r="I632" s="63">
        <v>0</v>
      </c>
      <c r="J632" s="63">
        <v>0</v>
      </c>
      <c r="K632" s="63">
        <v>0</v>
      </c>
      <c r="L632" s="63">
        <v>0</v>
      </c>
      <c r="M632" s="63">
        <v>0</v>
      </c>
      <c r="N632" s="63">
        <v>0</v>
      </c>
      <c r="O632" s="63">
        <v>0</v>
      </c>
      <c r="P632" s="63">
        <v>0</v>
      </c>
      <c r="Q632" s="63">
        <v>0</v>
      </c>
      <c r="R632" s="63">
        <v>0</v>
      </c>
      <c r="S632" s="63">
        <v>0</v>
      </c>
      <c r="T632" s="63">
        <v>0</v>
      </c>
      <c r="U632" s="63"/>
      <c r="V632" s="63">
        <f t="shared" si="540"/>
        <v>0</v>
      </c>
      <c r="W632" s="102"/>
      <c r="X632" s="71"/>
      <c r="Y632" s="82">
        <f t="shared" si="539"/>
        <v>0</v>
      </c>
      <c r="Z632" s="325">
        <f t="shared" si="539"/>
        <v>0</v>
      </c>
      <c r="AA632" s="325">
        <f t="shared" si="539"/>
        <v>0</v>
      </c>
      <c r="AB632" s="326">
        <f t="shared" si="541"/>
        <v>0</v>
      </c>
      <c r="AC632" s="312">
        <f t="shared" si="542"/>
        <v>0</v>
      </c>
      <c r="AD632" s="325">
        <f t="shared" si="503"/>
        <v>0</v>
      </c>
      <c r="AE632" s="329">
        <f t="shared" si="549"/>
        <v>0</v>
      </c>
      <c r="AF632" s="326">
        <f t="shared" si="550"/>
        <v>0</v>
      </c>
      <c r="AG632" s="174">
        <f t="shared" si="543"/>
        <v>0</v>
      </c>
      <c r="AH632" s="312">
        <f t="shared" si="544"/>
        <v>0</v>
      </c>
      <c r="AI632" s="324">
        <f t="shared" ref="AI632:AK651" si="553">IF($D632=AI$5,$V632,0)</f>
        <v>0</v>
      </c>
      <c r="AJ632" s="325">
        <f t="shared" si="553"/>
        <v>0</v>
      </c>
      <c r="AK632" s="325">
        <f t="shared" si="553"/>
        <v>0</v>
      </c>
      <c r="AL632" s="326">
        <f t="shared" si="545"/>
        <v>0</v>
      </c>
      <c r="AM632" s="312">
        <f t="shared" si="546"/>
        <v>0</v>
      </c>
      <c r="AN632" s="325">
        <f t="shared" si="551"/>
        <v>0</v>
      </c>
      <c r="AO632" s="325">
        <f t="shared" si="552"/>
        <v>0</v>
      </c>
      <c r="AP632" s="325">
        <f t="shared" si="547"/>
        <v>0</v>
      </c>
      <c r="AQ632" s="174">
        <f t="shared" si="535"/>
        <v>0</v>
      </c>
      <c r="AR632" s="312">
        <f t="shared" si="548"/>
        <v>0</v>
      </c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N632" s="62"/>
    </row>
    <row r="633" spans="1:66" s="11" customFormat="1" ht="12" customHeight="1">
      <c r="A633" s="116">
        <v>18237132</v>
      </c>
      <c r="B633" s="143" t="str">
        <f t="shared" si="506"/>
        <v>18237132</v>
      </c>
      <c r="C633" s="83" t="s">
        <v>520</v>
      </c>
      <c r="D633" s="78" t="s">
        <v>1724</v>
      </c>
      <c r="E633" s="78"/>
      <c r="F633" s="83"/>
      <c r="G633" s="78"/>
      <c r="H633" s="63">
        <v>0</v>
      </c>
      <c r="I633" s="63">
        <v>0</v>
      </c>
      <c r="J633" s="63">
        <v>0</v>
      </c>
      <c r="K633" s="63">
        <v>0</v>
      </c>
      <c r="L633" s="63">
        <v>0</v>
      </c>
      <c r="M633" s="63">
        <v>0</v>
      </c>
      <c r="N633" s="63">
        <v>0</v>
      </c>
      <c r="O633" s="63">
        <v>0</v>
      </c>
      <c r="P633" s="63">
        <v>0</v>
      </c>
      <c r="Q633" s="63">
        <v>0</v>
      </c>
      <c r="R633" s="63">
        <v>0</v>
      </c>
      <c r="S633" s="63">
        <v>0</v>
      </c>
      <c r="T633" s="63">
        <v>0</v>
      </c>
      <c r="U633" s="63"/>
      <c r="V633" s="63">
        <f t="shared" si="540"/>
        <v>0</v>
      </c>
      <c r="W633" s="102"/>
      <c r="X633" s="71"/>
      <c r="Y633" s="82">
        <f t="shared" si="539"/>
        <v>0</v>
      </c>
      <c r="Z633" s="325">
        <f t="shared" si="539"/>
        <v>0</v>
      </c>
      <c r="AA633" s="325">
        <f t="shared" si="539"/>
        <v>0</v>
      </c>
      <c r="AB633" s="326">
        <f t="shared" si="541"/>
        <v>0</v>
      </c>
      <c r="AC633" s="312">
        <f t="shared" si="542"/>
        <v>0</v>
      </c>
      <c r="AD633" s="325">
        <f t="shared" si="503"/>
        <v>0</v>
      </c>
      <c r="AE633" s="329">
        <f t="shared" si="549"/>
        <v>0</v>
      </c>
      <c r="AF633" s="326">
        <f t="shared" si="550"/>
        <v>0</v>
      </c>
      <c r="AG633" s="174">
        <f t="shared" si="543"/>
        <v>0</v>
      </c>
      <c r="AH633" s="312">
        <f t="shared" si="544"/>
        <v>0</v>
      </c>
      <c r="AI633" s="324">
        <f t="shared" si="553"/>
        <v>0</v>
      </c>
      <c r="AJ633" s="325">
        <f t="shared" si="553"/>
        <v>0</v>
      </c>
      <c r="AK633" s="325">
        <f t="shared" si="553"/>
        <v>0</v>
      </c>
      <c r="AL633" s="326">
        <f t="shared" si="545"/>
        <v>0</v>
      </c>
      <c r="AM633" s="312">
        <f t="shared" si="546"/>
        <v>0</v>
      </c>
      <c r="AN633" s="325">
        <f t="shared" si="551"/>
        <v>0</v>
      </c>
      <c r="AO633" s="325">
        <f t="shared" si="552"/>
        <v>0</v>
      </c>
      <c r="AP633" s="325">
        <f t="shared" si="547"/>
        <v>0</v>
      </c>
      <c r="AQ633" s="174">
        <f t="shared" si="535"/>
        <v>0</v>
      </c>
      <c r="AR633" s="312">
        <f t="shared" si="548"/>
        <v>0</v>
      </c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N633" s="62"/>
    </row>
    <row r="634" spans="1:66" s="11" customFormat="1" ht="12" customHeight="1">
      <c r="A634" s="116">
        <v>18237142</v>
      </c>
      <c r="B634" s="143" t="str">
        <f t="shared" si="506"/>
        <v>18237142</v>
      </c>
      <c r="C634" s="83" t="s">
        <v>521</v>
      </c>
      <c r="D634" s="78" t="s">
        <v>1724</v>
      </c>
      <c r="E634" s="78"/>
      <c r="F634" s="83"/>
      <c r="G634" s="78"/>
      <c r="H634" s="63">
        <v>0</v>
      </c>
      <c r="I634" s="63">
        <v>0</v>
      </c>
      <c r="J634" s="63">
        <v>0</v>
      </c>
      <c r="K634" s="63">
        <v>0</v>
      </c>
      <c r="L634" s="63">
        <v>0</v>
      </c>
      <c r="M634" s="63">
        <v>0</v>
      </c>
      <c r="N634" s="63">
        <v>0</v>
      </c>
      <c r="O634" s="63">
        <v>0</v>
      </c>
      <c r="P634" s="63">
        <v>0</v>
      </c>
      <c r="Q634" s="63">
        <v>0</v>
      </c>
      <c r="R634" s="63">
        <v>0</v>
      </c>
      <c r="S634" s="63">
        <v>0</v>
      </c>
      <c r="T634" s="63">
        <v>0</v>
      </c>
      <c r="U634" s="63"/>
      <c r="V634" s="63">
        <f t="shared" si="540"/>
        <v>0</v>
      </c>
      <c r="W634" s="102"/>
      <c r="X634" s="71"/>
      <c r="Y634" s="82">
        <f t="shared" si="539"/>
        <v>0</v>
      </c>
      <c r="Z634" s="325">
        <f t="shared" si="539"/>
        <v>0</v>
      </c>
      <c r="AA634" s="325">
        <f t="shared" si="539"/>
        <v>0</v>
      </c>
      <c r="AB634" s="326">
        <f t="shared" si="541"/>
        <v>0</v>
      </c>
      <c r="AC634" s="312">
        <f t="shared" si="542"/>
        <v>0</v>
      </c>
      <c r="AD634" s="325">
        <f t="shared" ref="AD634:AD697" si="554">IF($D634=AD$5,$T634,IF($D634=AD$4, $T634*$AK$1,0))</f>
        <v>0</v>
      </c>
      <c r="AE634" s="329">
        <f t="shared" si="549"/>
        <v>0</v>
      </c>
      <c r="AF634" s="326">
        <f t="shared" si="550"/>
        <v>0</v>
      </c>
      <c r="AG634" s="174">
        <f t="shared" si="543"/>
        <v>0</v>
      </c>
      <c r="AH634" s="312">
        <f t="shared" si="544"/>
        <v>0</v>
      </c>
      <c r="AI634" s="324">
        <f t="shared" si="553"/>
        <v>0</v>
      </c>
      <c r="AJ634" s="325">
        <f t="shared" si="553"/>
        <v>0</v>
      </c>
      <c r="AK634" s="325">
        <f t="shared" si="553"/>
        <v>0</v>
      </c>
      <c r="AL634" s="326">
        <f t="shared" si="545"/>
        <v>0</v>
      </c>
      <c r="AM634" s="312">
        <f t="shared" si="546"/>
        <v>0</v>
      </c>
      <c r="AN634" s="325">
        <f t="shared" si="551"/>
        <v>0</v>
      </c>
      <c r="AO634" s="325">
        <f t="shared" si="552"/>
        <v>0</v>
      </c>
      <c r="AP634" s="325">
        <f t="shared" si="547"/>
        <v>0</v>
      </c>
      <c r="AQ634" s="174">
        <f t="shared" si="535"/>
        <v>0</v>
      </c>
      <c r="AR634" s="312">
        <f t="shared" si="548"/>
        <v>0</v>
      </c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N634" s="62"/>
    </row>
    <row r="635" spans="1:66" s="11" customFormat="1" ht="12" customHeight="1">
      <c r="A635" s="116">
        <v>18237152</v>
      </c>
      <c r="B635" s="143" t="str">
        <f t="shared" si="506"/>
        <v>18237152</v>
      </c>
      <c r="C635" s="83" t="s">
        <v>522</v>
      </c>
      <c r="D635" s="78" t="s">
        <v>1724</v>
      </c>
      <c r="E635" s="78"/>
      <c r="F635" s="83"/>
      <c r="G635" s="78"/>
      <c r="H635" s="63">
        <v>0</v>
      </c>
      <c r="I635" s="63">
        <v>0</v>
      </c>
      <c r="J635" s="63">
        <v>0</v>
      </c>
      <c r="K635" s="63">
        <v>0</v>
      </c>
      <c r="L635" s="63">
        <v>0</v>
      </c>
      <c r="M635" s="63">
        <v>0</v>
      </c>
      <c r="N635" s="63">
        <v>0</v>
      </c>
      <c r="O635" s="63">
        <v>0</v>
      </c>
      <c r="P635" s="63">
        <v>0</v>
      </c>
      <c r="Q635" s="63">
        <v>0</v>
      </c>
      <c r="R635" s="63">
        <v>0</v>
      </c>
      <c r="S635" s="63">
        <v>0</v>
      </c>
      <c r="T635" s="63">
        <v>0</v>
      </c>
      <c r="U635" s="63"/>
      <c r="V635" s="63">
        <f t="shared" si="540"/>
        <v>0</v>
      </c>
      <c r="W635" s="102"/>
      <c r="X635" s="71"/>
      <c r="Y635" s="82">
        <f t="shared" si="539"/>
        <v>0</v>
      </c>
      <c r="Z635" s="325">
        <f t="shared" si="539"/>
        <v>0</v>
      </c>
      <c r="AA635" s="325">
        <f t="shared" si="539"/>
        <v>0</v>
      </c>
      <c r="AB635" s="326">
        <f t="shared" si="541"/>
        <v>0</v>
      </c>
      <c r="AC635" s="312">
        <f t="shared" si="542"/>
        <v>0</v>
      </c>
      <c r="AD635" s="325">
        <f t="shared" si="554"/>
        <v>0</v>
      </c>
      <c r="AE635" s="329">
        <f t="shared" si="549"/>
        <v>0</v>
      </c>
      <c r="AF635" s="326">
        <f t="shared" si="550"/>
        <v>0</v>
      </c>
      <c r="AG635" s="174">
        <f t="shared" si="543"/>
        <v>0</v>
      </c>
      <c r="AH635" s="312">
        <f t="shared" si="544"/>
        <v>0</v>
      </c>
      <c r="AI635" s="324">
        <f t="shared" si="553"/>
        <v>0</v>
      </c>
      <c r="AJ635" s="325">
        <f t="shared" si="553"/>
        <v>0</v>
      </c>
      <c r="AK635" s="325">
        <f t="shared" si="553"/>
        <v>0</v>
      </c>
      <c r="AL635" s="326">
        <f t="shared" si="545"/>
        <v>0</v>
      </c>
      <c r="AM635" s="312">
        <f t="shared" si="546"/>
        <v>0</v>
      </c>
      <c r="AN635" s="325">
        <f t="shared" si="551"/>
        <v>0</v>
      </c>
      <c r="AO635" s="325">
        <f t="shared" si="552"/>
        <v>0</v>
      </c>
      <c r="AP635" s="325">
        <f t="shared" si="547"/>
        <v>0</v>
      </c>
      <c r="AQ635" s="174">
        <f t="shared" si="535"/>
        <v>0</v>
      </c>
      <c r="AR635" s="312">
        <f t="shared" si="548"/>
        <v>0</v>
      </c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N635" s="62"/>
    </row>
    <row r="636" spans="1:66" s="11" customFormat="1" ht="12" customHeight="1">
      <c r="A636" s="390">
        <v>18237161</v>
      </c>
      <c r="B636" s="390" t="str">
        <f t="shared" si="506"/>
        <v>18237161</v>
      </c>
      <c r="C636" s="380" t="s">
        <v>1414</v>
      </c>
      <c r="D636" s="78" t="s">
        <v>184</v>
      </c>
      <c r="E636" s="78"/>
      <c r="F636" s="408">
        <v>43101</v>
      </c>
      <c r="G636" s="78"/>
      <c r="H636" s="63">
        <v>0</v>
      </c>
      <c r="I636" s="63">
        <v>0</v>
      </c>
      <c r="J636" s="63">
        <v>0</v>
      </c>
      <c r="K636" s="63">
        <v>0</v>
      </c>
      <c r="L636" s="63">
        <v>0</v>
      </c>
      <c r="M636" s="63">
        <v>0</v>
      </c>
      <c r="N636" s="63">
        <v>0</v>
      </c>
      <c r="O636" s="63">
        <v>0</v>
      </c>
      <c r="P636" s="63">
        <v>0</v>
      </c>
      <c r="Q636" s="63">
        <v>0</v>
      </c>
      <c r="R636" s="63">
        <v>0</v>
      </c>
      <c r="S636" s="63">
        <v>0</v>
      </c>
      <c r="T636" s="63">
        <v>0</v>
      </c>
      <c r="U636" s="63"/>
      <c r="V636" s="63">
        <f t="shared" si="540"/>
        <v>0</v>
      </c>
      <c r="W636" s="102"/>
      <c r="X636" s="71"/>
      <c r="Y636" s="82">
        <f t="shared" si="539"/>
        <v>0</v>
      </c>
      <c r="Z636" s="325">
        <f t="shared" si="539"/>
        <v>0</v>
      </c>
      <c r="AA636" s="325">
        <f t="shared" si="539"/>
        <v>0</v>
      </c>
      <c r="AB636" s="326">
        <f t="shared" si="541"/>
        <v>0</v>
      </c>
      <c r="AC636" s="312">
        <f t="shared" si="542"/>
        <v>0</v>
      </c>
      <c r="AD636" s="325">
        <f t="shared" si="554"/>
        <v>0</v>
      </c>
      <c r="AE636" s="329">
        <f t="shared" si="549"/>
        <v>0</v>
      </c>
      <c r="AF636" s="326">
        <f t="shared" si="550"/>
        <v>0</v>
      </c>
      <c r="AG636" s="174">
        <f t="shared" si="543"/>
        <v>0</v>
      </c>
      <c r="AH636" s="312">
        <f t="shared" si="544"/>
        <v>0</v>
      </c>
      <c r="AI636" s="324">
        <f t="shared" si="553"/>
        <v>0</v>
      </c>
      <c r="AJ636" s="325">
        <f t="shared" si="553"/>
        <v>0</v>
      </c>
      <c r="AK636" s="325">
        <f t="shared" si="553"/>
        <v>0</v>
      </c>
      <c r="AL636" s="326">
        <f t="shared" si="545"/>
        <v>0</v>
      </c>
      <c r="AM636" s="312">
        <f t="shared" si="546"/>
        <v>0</v>
      </c>
      <c r="AN636" s="325">
        <f t="shared" si="551"/>
        <v>0</v>
      </c>
      <c r="AO636" s="325">
        <f t="shared" si="552"/>
        <v>0</v>
      </c>
      <c r="AP636" s="325">
        <f t="shared" si="547"/>
        <v>0</v>
      </c>
      <c r="AQ636" s="174">
        <f t="shared" si="535"/>
        <v>0</v>
      </c>
      <c r="AR636" s="312">
        <f t="shared" si="548"/>
        <v>0</v>
      </c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 s="4"/>
      <c r="BH636" s="4"/>
      <c r="BI636" s="4"/>
      <c r="BJ636" s="4"/>
      <c r="BK636" s="4"/>
      <c r="BL636" s="4"/>
      <c r="BN636" s="62"/>
    </row>
    <row r="637" spans="1:66" s="11" customFormat="1" ht="12" customHeight="1">
      <c r="A637" s="390">
        <v>18237171</v>
      </c>
      <c r="B637" s="390" t="str">
        <f t="shared" si="506"/>
        <v>18237171</v>
      </c>
      <c r="C637" s="380" t="s">
        <v>1415</v>
      </c>
      <c r="D637" s="78" t="s">
        <v>184</v>
      </c>
      <c r="E637" s="78"/>
      <c r="F637" s="408">
        <v>43101</v>
      </c>
      <c r="G637" s="78"/>
      <c r="H637" s="63">
        <v>0</v>
      </c>
      <c r="I637" s="63">
        <v>0</v>
      </c>
      <c r="J637" s="63">
        <v>0</v>
      </c>
      <c r="K637" s="63">
        <v>0</v>
      </c>
      <c r="L637" s="63">
        <v>0</v>
      </c>
      <c r="M637" s="63">
        <v>0</v>
      </c>
      <c r="N637" s="63">
        <v>0</v>
      </c>
      <c r="O637" s="63">
        <v>0</v>
      </c>
      <c r="P637" s="63">
        <v>0</v>
      </c>
      <c r="Q637" s="63">
        <v>0</v>
      </c>
      <c r="R637" s="63">
        <v>0</v>
      </c>
      <c r="S637" s="63">
        <v>0</v>
      </c>
      <c r="T637" s="63">
        <v>0</v>
      </c>
      <c r="U637" s="63"/>
      <c r="V637" s="63">
        <f t="shared" si="540"/>
        <v>0</v>
      </c>
      <c r="W637" s="102"/>
      <c r="X637" s="71"/>
      <c r="Y637" s="82">
        <f t="shared" ref="Y637:AA656" si="555">IF($D637=Y$5,$T637,0)</f>
        <v>0</v>
      </c>
      <c r="Z637" s="325">
        <f t="shared" si="555"/>
        <v>0</v>
      </c>
      <c r="AA637" s="325">
        <f t="shared" si="555"/>
        <v>0</v>
      </c>
      <c r="AB637" s="326">
        <f t="shared" si="541"/>
        <v>0</v>
      </c>
      <c r="AC637" s="312">
        <f t="shared" si="542"/>
        <v>0</v>
      </c>
      <c r="AD637" s="325">
        <f t="shared" si="554"/>
        <v>0</v>
      </c>
      <c r="AE637" s="329">
        <f t="shared" si="549"/>
        <v>0</v>
      </c>
      <c r="AF637" s="326">
        <f t="shared" si="550"/>
        <v>0</v>
      </c>
      <c r="AG637" s="174">
        <f t="shared" si="543"/>
        <v>0</v>
      </c>
      <c r="AH637" s="312">
        <f t="shared" si="544"/>
        <v>0</v>
      </c>
      <c r="AI637" s="324">
        <f t="shared" si="553"/>
        <v>0</v>
      </c>
      <c r="AJ637" s="325">
        <f t="shared" si="553"/>
        <v>0</v>
      </c>
      <c r="AK637" s="325">
        <f t="shared" si="553"/>
        <v>0</v>
      </c>
      <c r="AL637" s="326">
        <f t="shared" si="545"/>
        <v>0</v>
      </c>
      <c r="AM637" s="312">
        <f t="shared" si="546"/>
        <v>0</v>
      </c>
      <c r="AN637" s="325">
        <f t="shared" si="551"/>
        <v>0</v>
      </c>
      <c r="AO637" s="325">
        <f t="shared" si="552"/>
        <v>0</v>
      </c>
      <c r="AP637" s="325">
        <f t="shared" si="547"/>
        <v>0</v>
      </c>
      <c r="AQ637" s="174">
        <f t="shared" si="535"/>
        <v>0</v>
      </c>
      <c r="AR637" s="312">
        <f t="shared" si="548"/>
        <v>0</v>
      </c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 s="4"/>
      <c r="BH637" s="4"/>
      <c r="BI637" s="4"/>
      <c r="BJ637" s="4"/>
      <c r="BK637" s="4"/>
      <c r="BL637" s="4"/>
      <c r="BN637" s="62"/>
    </row>
    <row r="638" spans="1:66" s="11" customFormat="1" ht="12" customHeight="1">
      <c r="A638" s="390">
        <v>18237181</v>
      </c>
      <c r="B638" s="390" t="str">
        <f t="shared" si="506"/>
        <v>18237181</v>
      </c>
      <c r="C638" s="380" t="s">
        <v>1399</v>
      </c>
      <c r="D638" s="78" t="s">
        <v>184</v>
      </c>
      <c r="E638" s="78"/>
      <c r="F638" s="408">
        <v>43101</v>
      </c>
      <c r="G638" s="78"/>
      <c r="H638" s="63">
        <v>0</v>
      </c>
      <c r="I638" s="63">
        <v>0</v>
      </c>
      <c r="J638" s="63">
        <v>0</v>
      </c>
      <c r="K638" s="63">
        <v>0</v>
      </c>
      <c r="L638" s="63">
        <v>0</v>
      </c>
      <c r="M638" s="63">
        <v>0</v>
      </c>
      <c r="N638" s="63">
        <v>0</v>
      </c>
      <c r="O638" s="63">
        <v>0</v>
      </c>
      <c r="P638" s="63">
        <v>0</v>
      </c>
      <c r="Q638" s="63">
        <v>0</v>
      </c>
      <c r="R638" s="63">
        <v>0</v>
      </c>
      <c r="S638" s="63">
        <v>0</v>
      </c>
      <c r="T638" s="63">
        <v>0</v>
      </c>
      <c r="U638" s="63"/>
      <c r="V638" s="63">
        <f t="shared" si="540"/>
        <v>0</v>
      </c>
      <c r="W638" s="102"/>
      <c r="X638" s="71"/>
      <c r="Y638" s="82">
        <f t="shared" si="555"/>
        <v>0</v>
      </c>
      <c r="Z638" s="325">
        <f t="shared" si="555"/>
        <v>0</v>
      </c>
      <c r="AA638" s="325">
        <f t="shared" si="555"/>
        <v>0</v>
      </c>
      <c r="AB638" s="326">
        <f t="shared" si="541"/>
        <v>0</v>
      </c>
      <c r="AC638" s="312">
        <f t="shared" si="542"/>
        <v>0</v>
      </c>
      <c r="AD638" s="325">
        <f t="shared" si="554"/>
        <v>0</v>
      </c>
      <c r="AE638" s="329">
        <f t="shared" si="549"/>
        <v>0</v>
      </c>
      <c r="AF638" s="326">
        <f t="shared" si="550"/>
        <v>0</v>
      </c>
      <c r="AG638" s="174">
        <f t="shared" si="543"/>
        <v>0</v>
      </c>
      <c r="AH638" s="312">
        <f t="shared" si="544"/>
        <v>0</v>
      </c>
      <c r="AI638" s="324">
        <f t="shared" si="553"/>
        <v>0</v>
      </c>
      <c r="AJ638" s="325">
        <f t="shared" si="553"/>
        <v>0</v>
      </c>
      <c r="AK638" s="325">
        <f t="shared" si="553"/>
        <v>0</v>
      </c>
      <c r="AL638" s="326">
        <f t="shared" si="545"/>
        <v>0</v>
      </c>
      <c r="AM638" s="312">
        <f t="shared" si="546"/>
        <v>0</v>
      </c>
      <c r="AN638" s="325">
        <f t="shared" si="551"/>
        <v>0</v>
      </c>
      <c r="AO638" s="325">
        <f t="shared" si="552"/>
        <v>0</v>
      </c>
      <c r="AP638" s="325">
        <f t="shared" si="547"/>
        <v>0</v>
      </c>
      <c r="AQ638" s="174">
        <f t="shared" si="535"/>
        <v>0</v>
      </c>
      <c r="AR638" s="312">
        <f t="shared" si="548"/>
        <v>0</v>
      </c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 s="4"/>
      <c r="BH638" s="4"/>
      <c r="BI638" s="4"/>
      <c r="BJ638" s="4"/>
      <c r="BK638" s="4"/>
      <c r="BL638" s="4"/>
      <c r="BN638" s="62"/>
    </row>
    <row r="639" spans="1:66" s="11" customFormat="1" ht="12" customHeight="1">
      <c r="A639" s="390">
        <v>18237191</v>
      </c>
      <c r="B639" s="390" t="str">
        <f t="shared" si="506"/>
        <v>18237191</v>
      </c>
      <c r="C639" s="378" t="s">
        <v>1460</v>
      </c>
      <c r="D639" s="78" t="s">
        <v>184</v>
      </c>
      <c r="E639" s="78"/>
      <c r="F639" s="408">
        <v>43221</v>
      </c>
      <c r="G639" s="78"/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63">
        <v>0</v>
      </c>
      <c r="O639" s="63">
        <v>0</v>
      </c>
      <c r="P639" s="63">
        <v>0</v>
      </c>
      <c r="Q639" s="63">
        <v>0</v>
      </c>
      <c r="R639" s="63">
        <v>0</v>
      </c>
      <c r="S639" s="63">
        <v>0</v>
      </c>
      <c r="T639" s="63">
        <v>0</v>
      </c>
      <c r="U639" s="63"/>
      <c r="V639" s="63">
        <f t="shared" si="540"/>
        <v>0</v>
      </c>
      <c r="W639" s="102"/>
      <c r="X639" s="71"/>
      <c r="Y639" s="82">
        <f t="shared" si="555"/>
        <v>0</v>
      </c>
      <c r="Z639" s="325">
        <f t="shared" si="555"/>
        <v>0</v>
      </c>
      <c r="AA639" s="325">
        <f t="shared" si="555"/>
        <v>0</v>
      </c>
      <c r="AB639" s="326">
        <f t="shared" si="541"/>
        <v>0</v>
      </c>
      <c r="AC639" s="312">
        <f t="shared" si="542"/>
        <v>0</v>
      </c>
      <c r="AD639" s="325">
        <f t="shared" si="554"/>
        <v>0</v>
      </c>
      <c r="AE639" s="329">
        <f t="shared" si="549"/>
        <v>0</v>
      </c>
      <c r="AF639" s="326">
        <f t="shared" si="550"/>
        <v>0</v>
      </c>
      <c r="AG639" s="174">
        <f t="shared" si="543"/>
        <v>0</v>
      </c>
      <c r="AH639" s="312">
        <f t="shared" si="544"/>
        <v>0</v>
      </c>
      <c r="AI639" s="324">
        <f t="shared" si="553"/>
        <v>0</v>
      </c>
      <c r="AJ639" s="325">
        <f t="shared" si="553"/>
        <v>0</v>
      </c>
      <c r="AK639" s="325">
        <f t="shared" si="553"/>
        <v>0</v>
      </c>
      <c r="AL639" s="326">
        <f t="shared" si="545"/>
        <v>0</v>
      </c>
      <c r="AM639" s="312">
        <f t="shared" si="546"/>
        <v>0</v>
      </c>
      <c r="AN639" s="325">
        <f t="shared" si="551"/>
        <v>0</v>
      </c>
      <c r="AO639" s="325">
        <f t="shared" si="552"/>
        <v>0</v>
      </c>
      <c r="AP639" s="325">
        <f t="shared" si="547"/>
        <v>0</v>
      </c>
      <c r="AQ639" s="174">
        <f t="shared" ref="AQ639" si="556">SUM(AN639:AP639)</f>
        <v>0</v>
      </c>
      <c r="AR639" s="312">
        <f t="shared" si="548"/>
        <v>0</v>
      </c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 s="4"/>
      <c r="BH639" s="4"/>
      <c r="BI639" s="4"/>
      <c r="BJ639" s="4"/>
      <c r="BK639" s="4"/>
      <c r="BL639" s="4"/>
      <c r="BN639" s="62"/>
    </row>
    <row r="640" spans="1:66" s="11" customFormat="1" ht="12" customHeight="1">
      <c r="A640" s="390">
        <v>18237201</v>
      </c>
      <c r="B640" s="390" t="str">
        <f t="shared" si="506"/>
        <v>18237201</v>
      </c>
      <c r="C640" s="380" t="s">
        <v>1416</v>
      </c>
      <c r="D640" s="78" t="s">
        <v>184</v>
      </c>
      <c r="E640" s="78"/>
      <c r="F640" s="408">
        <v>43101</v>
      </c>
      <c r="G640" s="78"/>
      <c r="H640" s="63">
        <v>3495247.28</v>
      </c>
      <c r="I640" s="63">
        <v>3495247.28</v>
      </c>
      <c r="J640" s="63">
        <v>3544362.59</v>
      </c>
      <c r="K640" s="63">
        <v>3687273.9</v>
      </c>
      <c r="L640" s="63">
        <v>3687273.9</v>
      </c>
      <c r="M640" s="63">
        <v>192026.62</v>
      </c>
      <c r="N640" s="63">
        <v>0</v>
      </c>
      <c r="O640" s="63">
        <v>6068.13</v>
      </c>
      <c r="P640" s="63">
        <v>6068.13</v>
      </c>
      <c r="Q640" s="63">
        <v>0</v>
      </c>
      <c r="R640" s="63">
        <v>231310.88</v>
      </c>
      <c r="S640" s="63">
        <v>231310.88</v>
      </c>
      <c r="T640" s="63">
        <v>0</v>
      </c>
      <c r="U640" s="63"/>
      <c r="V640" s="63">
        <f t="shared" si="540"/>
        <v>1402380.4958333336</v>
      </c>
      <c r="W640" s="102"/>
      <c r="X640" s="71"/>
      <c r="Y640" s="82">
        <f t="shared" si="555"/>
        <v>0</v>
      </c>
      <c r="Z640" s="325">
        <f t="shared" si="555"/>
        <v>0</v>
      </c>
      <c r="AA640" s="325">
        <f t="shared" si="555"/>
        <v>0</v>
      </c>
      <c r="AB640" s="326">
        <f t="shared" si="541"/>
        <v>0</v>
      </c>
      <c r="AC640" s="312">
        <f t="shared" si="542"/>
        <v>0</v>
      </c>
      <c r="AD640" s="325">
        <f t="shared" si="554"/>
        <v>0</v>
      </c>
      <c r="AE640" s="329">
        <f t="shared" si="549"/>
        <v>0</v>
      </c>
      <c r="AF640" s="326">
        <f t="shared" si="550"/>
        <v>0</v>
      </c>
      <c r="AG640" s="174">
        <f t="shared" si="543"/>
        <v>0</v>
      </c>
      <c r="AH640" s="312">
        <f t="shared" si="544"/>
        <v>0</v>
      </c>
      <c r="AI640" s="324">
        <f t="shared" si="553"/>
        <v>0</v>
      </c>
      <c r="AJ640" s="325">
        <f t="shared" si="553"/>
        <v>0</v>
      </c>
      <c r="AK640" s="325">
        <f t="shared" si="553"/>
        <v>0</v>
      </c>
      <c r="AL640" s="326">
        <f t="shared" si="545"/>
        <v>1402380.4958333336</v>
      </c>
      <c r="AM640" s="312">
        <f t="shared" si="546"/>
        <v>0</v>
      </c>
      <c r="AN640" s="325">
        <f t="shared" si="551"/>
        <v>0</v>
      </c>
      <c r="AO640" s="325">
        <f t="shared" si="552"/>
        <v>0</v>
      </c>
      <c r="AP640" s="325">
        <f t="shared" si="547"/>
        <v>1402380.4958333336</v>
      </c>
      <c r="AQ640" s="174">
        <f t="shared" si="535"/>
        <v>1402380.4958333336</v>
      </c>
      <c r="AR640" s="312">
        <f t="shared" si="548"/>
        <v>0</v>
      </c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 s="4"/>
      <c r="BH640" s="4"/>
      <c r="BI640" s="4"/>
      <c r="BJ640" s="4"/>
      <c r="BK640" s="4"/>
      <c r="BL640" s="4"/>
      <c r="BN640" s="62"/>
    </row>
    <row r="641" spans="1:66" s="11" customFormat="1" ht="12" customHeight="1">
      <c r="A641" s="116">
        <v>18237211</v>
      </c>
      <c r="B641" s="143" t="str">
        <f t="shared" si="506"/>
        <v>18237211</v>
      </c>
      <c r="C641" s="83" t="s">
        <v>1370</v>
      </c>
      <c r="D641" s="78" t="s">
        <v>184</v>
      </c>
      <c r="E641" s="78"/>
      <c r="F641" s="140">
        <v>43070</v>
      </c>
      <c r="G641" s="78"/>
      <c r="H641" s="63">
        <v>15782187.9</v>
      </c>
      <c r="I641" s="63">
        <v>15782187.9</v>
      </c>
      <c r="J641" s="63">
        <v>16399223.109999999</v>
      </c>
      <c r="K641" s="63">
        <v>17207395.050000001</v>
      </c>
      <c r="L641" s="63">
        <v>17580398.199999999</v>
      </c>
      <c r="M641" s="63">
        <v>7233538.7699999996</v>
      </c>
      <c r="N641" s="63">
        <v>7427184.2199999997</v>
      </c>
      <c r="O641" s="63">
        <v>8373936.7699999996</v>
      </c>
      <c r="P641" s="63">
        <v>8373936.7699999996</v>
      </c>
      <c r="Q641" s="63">
        <v>8522057.9600000009</v>
      </c>
      <c r="R641" s="63">
        <v>9127277.8900000006</v>
      </c>
      <c r="S641" s="63">
        <v>9193535.6300000008</v>
      </c>
      <c r="T641" s="63">
        <v>9477980.9000000004</v>
      </c>
      <c r="U641" s="63"/>
      <c r="V641" s="63">
        <f t="shared" si="540"/>
        <v>11487563.055833332</v>
      </c>
      <c r="W641" s="102"/>
      <c r="X641" s="71"/>
      <c r="Y641" s="82">
        <f t="shared" si="555"/>
        <v>0</v>
      </c>
      <c r="Z641" s="325">
        <f t="shared" si="555"/>
        <v>0</v>
      </c>
      <c r="AA641" s="325">
        <f t="shared" si="555"/>
        <v>0</v>
      </c>
      <c r="AB641" s="326">
        <f t="shared" si="541"/>
        <v>9477980.9000000004</v>
      </c>
      <c r="AC641" s="312">
        <f t="shared" si="542"/>
        <v>0</v>
      </c>
      <c r="AD641" s="325">
        <f t="shared" si="554"/>
        <v>0</v>
      </c>
      <c r="AE641" s="329">
        <f t="shared" si="549"/>
        <v>0</v>
      </c>
      <c r="AF641" s="326">
        <f t="shared" si="550"/>
        <v>9477980.9000000004</v>
      </c>
      <c r="AG641" s="174">
        <f t="shared" si="543"/>
        <v>9477980.9000000004</v>
      </c>
      <c r="AH641" s="312">
        <f t="shared" si="544"/>
        <v>0</v>
      </c>
      <c r="AI641" s="324">
        <f t="shared" si="553"/>
        <v>0</v>
      </c>
      <c r="AJ641" s="325">
        <f t="shared" si="553"/>
        <v>0</v>
      </c>
      <c r="AK641" s="325">
        <f t="shared" si="553"/>
        <v>0</v>
      </c>
      <c r="AL641" s="326">
        <f t="shared" si="545"/>
        <v>11487563.055833332</v>
      </c>
      <c r="AM641" s="312">
        <f t="shared" si="546"/>
        <v>0</v>
      </c>
      <c r="AN641" s="325">
        <f t="shared" si="551"/>
        <v>0</v>
      </c>
      <c r="AO641" s="325">
        <f t="shared" si="552"/>
        <v>0</v>
      </c>
      <c r="AP641" s="325">
        <f t="shared" si="547"/>
        <v>11487563.055833332</v>
      </c>
      <c r="AQ641" s="174">
        <f t="shared" si="535"/>
        <v>11487563.055833332</v>
      </c>
      <c r="AR641" s="312">
        <f t="shared" si="548"/>
        <v>0</v>
      </c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 s="4"/>
      <c r="BH641" s="4"/>
      <c r="BI641" s="4"/>
      <c r="BJ641" s="4"/>
      <c r="BK641" s="4"/>
      <c r="BL641" s="4"/>
      <c r="BN641" s="62"/>
    </row>
    <row r="642" spans="1:66" s="11" customFormat="1" ht="12" customHeight="1">
      <c r="A642" s="116">
        <v>18237221</v>
      </c>
      <c r="B642" s="143" t="str">
        <f t="shared" si="506"/>
        <v>18237221</v>
      </c>
      <c r="C642" s="83" t="s">
        <v>1344</v>
      </c>
      <c r="D642" s="78" t="s">
        <v>184</v>
      </c>
      <c r="E642" s="78"/>
      <c r="F642" s="140">
        <v>43070</v>
      </c>
      <c r="G642" s="78"/>
      <c r="H642" s="63">
        <v>220059.02</v>
      </c>
      <c r="I642" s="63">
        <v>220550.82</v>
      </c>
      <c r="J642" s="63">
        <v>220550.82</v>
      </c>
      <c r="K642" s="63">
        <v>242882</v>
      </c>
      <c r="L642" s="63">
        <v>282019.93</v>
      </c>
      <c r="M642" s="63">
        <v>245400.48</v>
      </c>
      <c r="N642" s="63">
        <v>277938.53999999998</v>
      </c>
      <c r="O642" s="63">
        <v>281368.21999999997</v>
      </c>
      <c r="P642" s="63">
        <v>281368.21999999997</v>
      </c>
      <c r="Q642" s="63">
        <v>270024.68</v>
      </c>
      <c r="R642" s="63">
        <v>270024.68</v>
      </c>
      <c r="S642" s="63">
        <v>274168.23</v>
      </c>
      <c r="T642" s="63">
        <v>135071.54999999999</v>
      </c>
      <c r="U642" s="63"/>
      <c r="V642" s="63">
        <f t="shared" si="540"/>
        <v>253655.15875000003</v>
      </c>
      <c r="W642" s="102"/>
      <c r="X642" s="71"/>
      <c r="Y642" s="82">
        <f t="shared" si="555"/>
        <v>0</v>
      </c>
      <c r="Z642" s="325">
        <f t="shared" si="555"/>
        <v>0</v>
      </c>
      <c r="AA642" s="325">
        <f t="shared" si="555"/>
        <v>0</v>
      </c>
      <c r="AB642" s="326">
        <f t="shared" si="541"/>
        <v>135071.54999999999</v>
      </c>
      <c r="AC642" s="312">
        <f t="shared" si="542"/>
        <v>0</v>
      </c>
      <c r="AD642" s="325">
        <f t="shared" si="554"/>
        <v>0</v>
      </c>
      <c r="AE642" s="329">
        <f t="shared" si="549"/>
        <v>0</v>
      </c>
      <c r="AF642" s="326">
        <f t="shared" si="550"/>
        <v>135071.54999999999</v>
      </c>
      <c r="AG642" s="174">
        <f t="shared" si="543"/>
        <v>135071.54999999999</v>
      </c>
      <c r="AH642" s="312">
        <f t="shared" si="544"/>
        <v>0</v>
      </c>
      <c r="AI642" s="324">
        <f t="shared" si="553"/>
        <v>0</v>
      </c>
      <c r="AJ642" s="325">
        <f t="shared" si="553"/>
        <v>0</v>
      </c>
      <c r="AK642" s="325">
        <f t="shared" si="553"/>
        <v>0</v>
      </c>
      <c r="AL642" s="326">
        <f t="shared" si="545"/>
        <v>253655.15875000003</v>
      </c>
      <c r="AM642" s="312">
        <f t="shared" si="546"/>
        <v>0</v>
      </c>
      <c r="AN642" s="325">
        <f t="shared" si="551"/>
        <v>0</v>
      </c>
      <c r="AO642" s="325">
        <f t="shared" si="552"/>
        <v>0</v>
      </c>
      <c r="AP642" s="325">
        <f t="shared" si="547"/>
        <v>253655.15875000003</v>
      </c>
      <c r="AQ642" s="174">
        <f t="shared" si="535"/>
        <v>253655.15875000003</v>
      </c>
      <c r="AR642" s="312">
        <f t="shared" si="548"/>
        <v>0</v>
      </c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 s="4"/>
      <c r="BH642" s="4"/>
      <c r="BI642" s="4"/>
      <c r="BJ642" s="4"/>
      <c r="BK642" s="4"/>
      <c r="BL642" s="4"/>
      <c r="BN642" s="62"/>
    </row>
    <row r="643" spans="1:66" s="11" customFormat="1" ht="12" customHeight="1">
      <c r="A643" s="390">
        <v>18237231</v>
      </c>
      <c r="B643" s="390" t="str">
        <f t="shared" si="506"/>
        <v>18237231</v>
      </c>
      <c r="C643" s="380" t="s">
        <v>1417</v>
      </c>
      <c r="D643" s="78" t="s">
        <v>184</v>
      </c>
      <c r="E643" s="78"/>
      <c r="F643" s="408">
        <v>43101</v>
      </c>
      <c r="G643" s="78"/>
      <c r="H643" s="63">
        <v>0</v>
      </c>
      <c r="I643" s="63">
        <v>0</v>
      </c>
      <c r="J643" s="63">
        <v>160474.92000000001</v>
      </c>
      <c r="K643" s="63">
        <v>0</v>
      </c>
      <c r="L643" s="63">
        <v>0</v>
      </c>
      <c r="M643" s="63">
        <v>0</v>
      </c>
      <c r="N643" s="63">
        <v>0</v>
      </c>
      <c r="O643" s="63">
        <v>0</v>
      </c>
      <c r="P643" s="63">
        <v>0</v>
      </c>
      <c r="Q643" s="63">
        <v>0</v>
      </c>
      <c r="R643" s="63">
        <v>2057414.18</v>
      </c>
      <c r="S643" s="63">
        <v>2057414.18</v>
      </c>
      <c r="T643" s="63">
        <v>0</v>
      </c>
      <c r="U643" s="63"/>
      <c r="V643" s="63">
        <f t="shared" si="540"/>
        <v>356275.27333333337</v>
      </c>
      <c r="W643" s="102"/>
      <c r="X643" s="71"/>
      <c r="Y643" s="82">
        <f t="shared" si="555"/>
        <v>0</v>
      </c>
      <c r="Z643" s="325">
        <f t="shared" si="555"/>
        <v>0</v>
      </c>
      <c r="AA643" s="325">
        <f t="shared" si="555"/>
        <v>0</v>
      </c>
      <c r="AB643" s="326">
        <f t="shared" si="541"/>
        <v>0</v>
      </c>
      <c r="AC643" s="312">
        <f t="shared" si="542"/>
        <v>0</v>
      </c>
      <c r="AD643" s="325">
        <f t="shared" si="554"/>
        <v>0</v>
      </c>
      <c r="AE643" s="329">
        <f t="shared" si="549"/>
        <v>0</v>
      </c>
      <c r="AF643" s="326">
        <f t="shared" si="550"/>
        <v>0</v>
      </c>
      <c r="AG643" s="174">
        <f t="shared" si="543"/>
        <v>0</v>
      </c>
      <c r="AH643" s="312">
        <f t="shared" si="544"/>
        <v>0</v>
      </c>
      <c r="AI643" s="324">
        <f t="shared" si="553"/>
        <v>0</v>
      </c>
      <c r="AJ643" s="325">
        <f t="shared" si="553"/>
        <v>0</v>
      </c>
      <c r="AK643" s="325">
        <f t="shared" si="553"/>
        <v>0</v>
      </c>
      <c r="AL643" s="326">
        <f t="shared" si="545"/>
        <v>356275.27333333337</v>
      </c>
      <c r="AM643" s="312">
        <f t="shared" si="546"/>
        <v>0</v>
      </c>
      <c r="AN643" s="325">
        <f t="shared" si="551"/>
        <v>0</v>
      </c>
      <c r="AO643" s="325">
        <f t="shared" si="552"/>
        <v>0</v>
      </c>
      <c r="AP643" s="325">
        <f t="shared" si="547"/>
        <v>356275.27333333337</v>
      </c>
      <c r="AQ643" s="174">
        <f t="shared" ref="AQ643:AQ645" si="557">SUM(AN643:AP643)</f>
        <v>356275.27333333337</v>
      </c>
      <c r="AR643" s="312">
        <f t="shared" si="548"/>
        <v>0</v>
      </c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 s="4"/>
      <c r="BH643" s="4"/>
      <c r="BI643" s="4"/>
      <c r="BJ643" s="4"/>
      <c r="BK643" s="4"/>
      <c r="BL643" s="4"/>
      <c r="BN643" s="62"/>
    </row>
    <row r="644" spans="1:66" s="11" customFormat="1" ht="12" customHeight="1">
      <c r="A644" s="390">
        <v>18237241</v>
      </c>
      <c r="B644" s="390" t="str">
        <f t="shared" si="506"/>
        <v>18237241</v>
      </c>
      <c r="C644" s="380" t="s">
        <v>1418</v>
      </c>
      <c r="D644" s="78" t="s">
        <v>184</v>
      </c>
      <c r="E644" s="78"/>
      <c r="F644" s="408">
        <v>43101</v>
      </c>
      <c r="G644" s="78"/>
      <c r="H644" s="63">
        <v>8738277.0500000007</v>
      </c>
      <c r="I644" s="63">
        <v>8738277.0500000007</v>
      </c>
      <c r="J644" s="63">
        <v>9132116.2300000004</v>
      </c>
      <c r="K644" s="63">
        <v>8025379.4100000001</v>
      </c>
      <c r="L644" s="63">
        <v>8025379.4100000001</v>
      </c>
      <c r="M644" s="63">
        <v>1813644.73</v>
      </c>
      <c r="N644" s="63">
        <v>0</v>
      </c>
      <c r="O644" s="63">
        <v>254995.05</v>
      </c>
      <c r="P644" s="63">
        <v>639175.64</v>
      </c>
      <c r="Q644" s="63">
        <v>0</v>
      </c>
      <c r="R644" s="63">
        <v>0</v>
      </c>
      <c r="S644" s="63">
        <v>0</v>
      </c>
      <c r="T644" s="63">
        <v>0</v>
      </c>
      <c r="U644" s="63"/>
      <c r="V644" s="63">
        <f t="shared" si="540"/>
        <v>3416508.8370833327</v>
      </c>
      <c r="W644" s="102"/>
      <c r="X644" s="71"/>
      <c r="Y644" s="82">
        <f t="shared" si="555"/>
        <v>0</v>
      </c>
      <c r="Z644" s="325">
        <f t="shared" si="555"/>
        <v>0</v>
      </c>
      <c r="AA644" s="325">
        <f t="shared" si="555"/>
        <v>0</v>
      </c>
      <c r="AB644" s="326">
        <f t="shared" si="541"/>
        <v>0</v>
      </c>
      <c r="AC644" s="312">
        <f t="shared" si="542"/>
        <v>0</v>
      </c>
      <c r="AD644" s="325">
        <f t="shared" si="554"/>
        <v>0</v>
      </c>
      <c r="AE644" s="329">
        <f t="shared" si="549"/>
        <v>0</v>
      </c>
      <c r="AF644" s="326">
        <f t="shared" si="550"/>
        <v>0</v>
      </c>
      <c r="AG644" s="174">
        <f t="shared" si="543"/>
        <v>0</v>
      </c>
      <c r="AH644" s="312">
        <f t="shared" si="544"/>
        <v>0</v>
      </c>
      <c r="AI644" s="324">
        <f t="shared" si="553"/>
        <v>0</v>
      </c>
      <c r="AJ644" s="325">
        <f t="shared" si="553"/>
        <v>0</v>
      </c>
      <c r="AK644" s="325">
        <f t="shared" si="553"/>
        <v>0</v>
      </c>
      <c r="AL644" s="326">
        <f t="shared" si="545"/>
        <v>3416508.8370833327</v>
      </c>
      <c r="AM644" s="312">
        <f t="shared" si="546"/>
        <v>0</v>
      </c>
      <c r="AN644" s="325">
        <f t="shared" si="551"/>
        <v>0</v>
      </c>
      <c r="AO644" s="325">
        <f t="shared" si="552"/>
        <v>0</v>
      </c>
      <c r="AP644" s="325">
        <f t="shared" si="547"/>
        <v>3416508.8370833327</v>
      </c>
      <c r="AQ644" s="174">
        <f t="shared" si="557"/>
        <v>3416508.8370833327</v>
      </c>
      <c r="AR644" s="312">
        <f t="shared" si="548"/>
        <v>0</v>
      </c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 s="4"/>
      <c r="BH644" s="4"/>
      <c r="BI644" s="4"/>
      <c r="BJ644" s="4"/>
      <c r="BK644" s="4"/>
      <c r="BL644" s="4"/>
      <c r="BN644" s="62"/>
    </row>
    <row r="645" spans="1:66" s="11" customFormat="1" ht="12" customHeight="1">
      <c r="A645" s="390">
        <v>18237251</v>
      </c>
      <c r="B645" s="390" t="str">
        <f t="shared" si="506"/>
        <v>18237251</v>
      </c>
      <c r="C645" s="380" t="s">
        <v>1419</v>
      </c>
      <c r="D645" s="78" t="s">
        <v>184</v>
      </c>
      <c r="E645" s="78"/>
      <c r="F645" s="408">
        <v>43101</v>
      </c>
      <c r="G645" s="78"/>
      <c r="H645" s="63">
        <v>949068.28</v>
      </c>
      <c r="I645" s="63">
        <v>1090734.76</v>
      </c>
      <c r="J645" s="63">
        <v>1090734.76</v>
      </c>
      <c r="K645" s="63">
        <v>358911.29</v>
      </c>
      <c r="L645" s="63">
        <v>358911.29</v>
      </c>
      <c r="M645" s="63">
        <v>-590156.99</v>
      </c>
      <c r="N645" s="63">
        <v>0</v>
      </c>
      <c r="O645" s="63">
        <v>0</v>
      </c>
      <c r="P645" s="63">
        <v>0</v>
      </c>
      <c r="Q645" s="63">
        <v>0</v>
      </c>
      <c r="R645" s="63">
        <v>299766.53000000003</v>
      </c>
      <c r="S645" s="63">
        <v>299766.53000000003</v>
      </c>
      <c r="T645" s="63">
        <v>0</v>
      </c>
      <c r="U645" s="63"/>
      <c r="V645" s="63">
        <f t="shared" si="540"/>
        <v>281933.52583333344</v>
      </c>
      <c r="W645" s="102"/>
      <c r="X645" s="71"/>
      <c r="Y645" s="82">
        <f t="shared" si="555"/>
        <v>0</v>
      </c>
      <c r="Z645" s="325">
        <f t="shared" si="555"/>
        <v>0</v>
      </c>
      <c r="AA645" s="325">
        <f t="shared" si="555"/>
        <v>0</v>
      </c>
      <c r="AB645" s="326">
        <f t="shared" si="541"/>
        <v>0</v>
      </c>
      <c r="AC645" s="312">
        <f t="shared" si="542"/>
        <v>0</v>
      </c>
      <c r="AD645" s="325">
        <f t="shared" si="554"/>
        <v>0</v>
      </c>
      <c r="AE645" s="329">
        <f t="shared" si="549"/>
        <v>0</v>
      </c>
      <c r="AF645" s="326">
        <f t="shared" si="550"/>
        <v>0</v>
      </c>
      <c r="AG645" s="174">
        <f t="shared" si="543"/>
        <v>0</v>
      </c>
      <c r="AH645" s="312">
        <f t="shared" si="544"/>
        <v>0</v>
      </c>
      <c r="AI645" s="324">
        <f t="shared" si="553"/>
        <v>0</v>
      </c>
      <c r="AJ645" s="325">
        <f t="shared" si="553"/>
        <v>0</v>
      </c>
      <c r="AK645" s="325">
        <f t="shared" si="553"/>
        <v>0</v>
      </c>
      <c r="AL645" s="326">
        <f t="shared" si="545"/>
        <v>281933.52583333344</v>
      </c>
      <c r="AM645" s="312">
        <f t="shared" si="546"/>
        <v>0</v>
      </c>
      <c r="AN645" s="325">
        <f t="shared" si="551"/>
        <v>0</v>
      </c>
      <c r="AO645" s="325">
        <f t="shared" si="552"/>
        <v>0</v>
      </c>
      <c r="AP645" s="325">
        <f t="shared" si="547"/>
        <v>281933.52583333344</v>
      </c>
      <c r="AQ645" s="174">
        <f t="shared" si="557"/>
        <v>281933.52583333344</v>
      </c>
      <c r="AR645" s="312">
        <f t="shared" si="548"/>
        <v>0</v>
      </c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 s="4"/>
      <c r="BH645" s="4"/>
      <c r="BI645" s="4"/>
      <c r="BJ645" s="4"/>
      <c r="BK645" s="4"/>
      <c r="BL645" s="4"/>
      <c r="BN645" s="62"/>
    </row>
    <row r="646" spans="1:66" s="11" customFormat="1" ht="12" customHeight="1">
      <c r="A646" s="390">
        <v>18237261</v>
      </c>
      <c r="B646" s="390" t="str">
        <f t="shared" si="506"/>
        <v>18237261</v>
      </c>
      <c r="C646" s="11" t="s">
        <v>1434</v>
      </c>
      <c r="D646" s="78" t="s">
        <v>184</v>
      </c>
      <c r="E646" s="78"/>
      <c r="F646" s="408">
        <v>43132</v>
      </c>
      <c r="G646" s="78"/>
      <c r="H646" s="63">
        <v>2978593.9</v>
      </c>
      <c r="I646" s="63">
        <v>2978593.9</v>
      </c>
      <c r="J646" s="63">
        <v>2978593.9</v>
      </c>
      <c r="K646" s="63">
        <v>2840258.72</v>
      </c>
      <c r="L646" s="63">
        <v>2840258.72</v>
      </c>
      <c r="M646" s="63">
        <v>-138335.18</v>
      </c>
      <c r="N646" s="63">
        <v>0</v>
      </c>
      <c r="O646" s="63">
        <v>3919.53</v>
      </c>
      <c r="P646" s="63">
        <v>3919.53</v>
      </c>
      <c r="Q646" s="63">
        <v>0</v>
      </c>
      <c r="R646" s="63">
        <v>0</v>
      </c>
      <c r="S646" s="63">
        <v>0</v>
      </c>
      <c r="T646" s="63">
        <v>0</v>
      </c>
      <c r="U646" s="63"/>
      <c r="V646" s="63">
        <f t="shared" si="540"/>
        <v>1083042.1724999999</v>
      </c>
      <c r="W646" s="102"/>
      <c r="X646" s="71"/>
      <c r="Y646" s="82">
        <f t="shared" si="555"/>
        <v>0</v>
      </c>
      <c r="Z646" s="325">
        <f t="shared" si="555"/>
        <v>0</v>
      </c>
      <c r="AA646" s="325">
        <f t="shared" si="555"/>
        <v>0</v>
      </c>
      <c r="AB646" s="326">
        <f t="shared" si="541"/>
        <v>0</v>
      </c>
      <c r="AC646" s="312">
        <f t="shared" si="542"/>
        <v>0</v>
      </c>
      <c r="AD646" s="325">
        <f t="shared" si="554"/>
        <v>0</v>
      </c>
      <c r="AE646" s="329">
        <f t="shared" si="549"/>
        <v>0</v>
      </c>
      <c r="AF646" s="326">
        <f t="shared" si="550"/>
        <v>0</v>
      </c>
      <c r="AG646" s="174">
        <f t="shared" si="543"/>
        <v>0</v>
      </c>
      <c r="AH646" s="312">
        <f t="shared" si="544"/>
        <v>0</v>
      </c>
      <c r="AI646" s="324">
        <f t="shared" si="553"/>
        <v>0</v>
      </c>
      <c r="AJ646" s="325">
        <f t="shared" si="553"/>
        <v>0</v>
      </c>
      <c r="AK646" s="325">
        <f t="shared" si="553"/>
        <v>0</v>
      </c>
      <c r="AL646" s="326">
        <f t="shared" si="545"/>
        <v>1083042.1724999999</v>
      </c>
      <c r="AM646" s="312">
        <f t="shared" si="546"/>
        <v>0</v>
      </c>
      <c r="AN646" s="325">
        <f t="shared" si="551"/>
        <v>0</v>
      </c>
      <c r="AO646" s="325">
        <f t="shared" si="552"/>
        <v>0</v>
      </c>
      <c r="AP646" s="325">
        <f t="shared" si="547"/>
        <v>1083042.1724999999</v>
      </c>
      <c r="AQ646" s="174">
        <f t="shared" ref="AQ646" si="558">SUM(AN646:AP646)</f>
        <v>1083042.1724999999</v>
      </c>
      <c r="AR646" s="312">
        <f t="shared" si="548"/>
        <v>0</v>
      </c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 s="4"/>
      <c r="BH646" s="4"/>
      <c r="BI646" s="4"/>
      <c r="BJ646" s="4"/>
      <c r="BK646" s="4"/>
      <c r="BL646" s="4"/>
      <c r="BN646" s="62"/>
    </row>
    <row r="647" spans="1:66" s="11" customFormat="1" ht="12" customHeight="1">
      <c r="A647" s="116">
        <v>18237271</v>
      </c>
      <c r="B647" s="143" t="str">
        <f t="shared" ref="B647:B721" si="559">TEXT(A647,"##")</f>
        <v>18237271</v>
      </c>
      <c r="C647" s="83" t="s">
        <v>1371</v>
      </c>
      <c r="D647" s="78" t="s">
        <v>184</v>
      </c>
      <c r="E647" s="78"/>
      <c r="F647" s="140">
        <v>43070</v>
      </c>
      <c r="G647" s="78"/>
      <c r="H647" s="63">
        <v>4583924.47</v>
      </c>
      <c r="I647" s="63">
        <v>4583924.47</v>
      </c>
      <c r="J647" s="63">
        <v>4954373.95</v>
      </c>
      <c r="K647" s="63">
        <v>4893460.57</v>
      </c>
      <c r="L647" s="63">
        <v>4893460.57</v>
      </c>
      <c r="M647" s="63">
        <v>309536.09999999998</v>
      </c>
      <c r="N647" s="63">
        <v>0</v>
      </c>
      <c r="O647" s="63">
        <v>292939.40000000002</v>
      </c>
      <c r="P647" s="63">
        <v>1069996.24</v>
      </c>
      <c r="Q647" s="63">
        <v>389387.52000000002</v>
      </c>
      <c r="R647" s="63">
        <v>676767</v>
      </c>
      <c r="S647" s="63">
        <v>676767</v>
      </c>
      <c r="T647" s="63">
        <v>684887.33</v>
      </c>
      <c r="U647" s="63"/>
      <c r="V647" s="63">
        <f t="shared" si="540"/>
        <v>2114584.8933333331</v>
      </c>
      <c r="W647" s="102"/>
      <c r="X647" s="71"/>
      <c r="Y647" s="82">
        <f t="shared" si="555"/>
        <v>0</v>
      </c>
      <c r="Z647" s="325">
        <f t="shared" si="555"/>
        <v>0</v>
      </c>
      <c r="AA647" s="325">
        <f t="shared" si="555"/>
        <v>0</v>
      </c>
      <c r="AB647" s="326">
        <f t="shared" si="541"/>
        <v>684887.33</v>
      </c>
      <c r="AC647" s="312">
        <f t="shared" si="542"/>
        <v>0</v>
      </c>
      <c r="AD647" s="325">
        <f t="shared" si="554"/>
        <v>0</v>
      </c>
      <c r="AE647" s="329">
        <f t="shared" si="549"/>
        <v>0</v>
      </c>
      <c r="AF647" s="326">
        <f t="shared" si="550"/>
        <v>684887.33</v>
      </c>
      <c r="AG647" s="174">
        <f t="shared" si="543"/>
        <v>684887.33</v>
      </c>
      <c r="AH647" s="312">
        <f t="shared" si="544"/>
        <v>0</v>
      </c>
      <c r="AI647" s="324">
        <f t="shared" si="553"/>
        <v>0</v>
      </c>
      <c r="AJ647" s="325">
        <f t="shared" si="553"/>
        <v>0</v>
      </c>
      <c r="AK647" s="325">
        <f t="shared" si="553"/>
        <v>0</v>
      </c>
      <c r="AL647" s="326">
        <f t="shared" si="545"/>
        <v>2114584.8933333331</v>
      </c>
      <c r="AM647" s="312">
        <f t="shared" si="546"/>
        <v>0</v>
      </c>
      <c r="AN647" s="325">
        <f t="shared" si="551"/>
        <v>0</v>
      </c>
      <c r="AO647" s="325">
        <f t="shared" si="552"/>
        <v>0</v>
      </c>
      <c r="AP647" s="325">
        <f t="shared" si="547"/>
        <v>2114584.8933333331</v>
      </c>
      <c r="AQ647" s="174">
        <f t="shared" si="535"/>
        <v>2114584.8933333331</v>
      </c>
      <c r="AR647" s="312">
        <f t="shared" si="548"/>
        <v>0</v>
      </c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 s="4"/>
      <c r="BH647" s="4"/>
      <c r="BI647" s="4"/>
      <c r="BJ647" s="4"/>
      <c r="BK647" s="4"/>
      <c r="BL647" s="4"/>
      <c r="BN647" s="62"/>
    </row>
    <row r="648" spans="1:66" s="11" customFormat="1" ht="12" customHeight="1">
      <c r="A648" s="116">
        <v>18237281</v>
      </c>
      <c r="B648" s="143" t="str">
        <f t="shared" si="559"/>
        <v>18237281</v>
      </c>
      <c r="C648" s="83" t="s">
        <v>1345</v>
      </c>
      <c r="D648" s="78" t="s">
        <v>184</v>
      </c>
      <c r="E648" s="78"/>
      <c r="F648" s="140">
        <v>43070</v>
      </c>
      <c r="G648" s="78"/>
      <c r="H648" s="63">
        <v>0</v>
      </c>
      <c r="I648" s="63">
        <v>0</v>
      </c>
      <c r="J648" s="63">
        <v>0</v>
      </c>
      <c r="K648" s="63">
        <v>0</v>
      </c>
      <c r="L648" s="63">
        <v>0</v>
      </c>
      <c r="M648" s="63">
        <v>0</v>
      </c>
      <c r="N648" s="63">
        <v>0</v>
      </c>
      <c r="O648" s="63">
        <v>0</v>
      </c>
      <c r="P648" s="63">
        <v>0</v>
      </c>
      <c r="Q648" s="63">
        <v>0</v>
      </c>
      <c r="R648" s="63">
        <v>0</v>
      </c>
      <c r="S648" s="63">
        <v>0</v>
      </c>
      <c r="T648" s="63">
        <v>0</v>
      </c>
      <c r="U648" s="63"/>
      <c r="V648" s="63">
        <f t="shared" si="540"/>
        <v>0</v>
      </c>
      <c r="W648" s="102"/>
      <c r="X648" s="71"/>
      <c r="Y648" s="82">
        <f t="shared" si="555"/>
        <v>0</v>
      </c>
      <c r="Z648" s="325">
        <f t="shared" si="555"/>
        <v>0</v>
      </c>
      <c r="AA648" s="325">
        <f t="shared" si="555"/>
        <v>0</v>
      </c>
      <c r="AB648" s="326">
        <f t="shared" si="541"/>
        <v>0</v>
      </c>
      <c r="AC648" s="312">
        <f t="shared" si="542"/>
        <v>0</v>
      </c>
      <c r="AD648" s="325">
        <f t="shared" si="554"/>
        <v>0</v>
      </c>
      <c r="AE648" s="329">
        <f t="shared" si="549"/>
        <v>0</v>
      </c>
      <c r="AF648" s="326">
        <f t="shared" si="550"/>
        <v>0</v>
      </c>
      <c r="AG648" s="174">
        <f t="shared" si="543"/>
        <v>0</v>
      </c>
      <c r="AH648" s="312">
        <f t="shared" si="544"/>
        <v>0</v>
      </c>
      <c r="AI648" s="324">
        <f t="shared" si="553"/>
        <v>0</v>
      </c>
      <c r="AJ648" s="325">
        <f t="shared" si="553"/>
        <v>0</v>
      </c>
      <c r="AK648" s="325">
        <f t="shared" si="553"/>
        <v>0</v>
      </c>
      <c r="AL648" s="326">
        <f t="shared" si="545"/>
        <v>0</v>
      </c>
      <c r="AM648" s="312">
        <f t="shared" si="546"/>
        <v>0</v>
      </c>
      <c r="AN648" s="325">
        <f t="shared" si="551"/>
        <v>0</v>
      </c>
      <c r="AO648" s="325">
        <f t="shared" si="552"/>
        <v>0</v>
      </c>
      <c r="AP648" s="325">
        <f t="shared" si="547"/>
        <v>0</v>
      </c>
      <c r="AQ648" s="174">
        <f t="shared" si="535"/>
        <v>0</v>
      </c>
      <c r="AR648" s="312">
        <f t="shared" si="548"/>
        <v>0</v>
      </c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 s="4"/>
      <c r="BH648" s="4"/>
      <c r="BI648" s="4"/>
      <c r="BJ648" s="4"/>
      <c r="BK648" s="4"/>
      <c r="BL648" s="4"/>
      <c r="BN648" s="62"/>
    </row>
    <row r="649" spans="1:66" s="11" customFormat="1" ht="12" customHeight="1">
      <c r="A649" s="390">
        <v>18237292</v>
      </c>
      <c r="B649" s="390" t="str">
        <f t="shared" si="559"/>
        <v>18237292</v>
      </c>
      <c r="C649" s="380" t="s">
        <v>1420</v>
      </c>
      <c r="D649" s="78" t="s">
        <v>184</v>
      </c>
      <c r="E649" s="78"/>
      <c r="F649" s="408">
        <v>43101</v>
      </c>
      <c r="G649" s="78"/>
      <c r="H649" s="63">
        <v>3361414.39</v>
      </c>
      <c r="I649" s="63">
        <v>3361414.39</v>
      </c>
      <c r="J649" s="63">
        <v>3361414.39</v>
      </c>
      <c r="K649" s="63">
        <v>3003945.87</v>
      </c>
      <c r="L649" s="63">
        <v>3003945.87</v>
      </c>
      <c r="M649" s="63">
        <v>-357468.52</v>
      </c>
      <c r="N649" s="63">
        <v>0</v>
      </c>
      <c r="O649" s="63">
        <v>0</v>
      </c>
      <c r="P649" s="63">
        <v>713856.3</v>
      </c>
      <c r="Q649" s="63">
        <v>0</v>
      </c>
      <c r="R649" s="63">
        <v>1342207.89</v>
      </c>
      <c r="S649" s="63">
        <v>1342207.89</v>
      </c>
      <c r="T649" s="63">
        <v>0</v>
      </c>
      <c r="U649" s="63"/>
      <c r="V649" s="63">
        <f t="shared" si="540"/>
        <v>1454352.6062500002</v>
      </c>
      <c r="W649" s="102"/>
      <c r="X649" s="71"/>
      <c r="Y649" s="82">
        <f t="shared" si="555"/>
        <v>0</v>
      </c>
      <c r="Z649" s="325">
        <f t="shared" si="555"/>
        <v>0</v>
      </c>
      <c r="AA649" s="325">
        <f t="shared" si="555"/>
        <v>0</v>
      </c>
      <c r="AB649" s="326">
        <f t="shared" si="541"/>
        <v>0</v>
      </c>
      <c r="AC649" s="312">
        <f t="shared" si="542"/>
        <v>0</v>
      </c>
      <c r="AD649" s="325">
        <f t="shared" si="554"/>
        <v>0</v>
      </c>
      <c r="AE649" s="329">
        <f t="shared" si="549"/>
        <v>0</v>
      </c>
      <c r="AF649" s="326">
        <f t="shared" si="550"/>
        <v>0</v>
      </c>
      <c r="AG649" s="174">
        <f t="shared" si="543"/>
        <v>0</v>
      </c>
      <c r="AH649" s="312">
        <f t="shared" si="544"/>
        <v>0</v>
      </c>
      <c r="AI649" s="324">
        <f t="shared" si="553"/>
        <v>0</v>
      </c>
      <c r="AJ649" s="325">
        <f t="shared" si="553"/>
        <v>0</v>
      </c>
      <c r="AK649" s="325">
        <f t="shared" si="553"/>
        <v>0</v>
      </c>
      <c r="AL649" s="326">
        <f t="shared" si="545"/>
        <v>1454352.6062500002</v>
      </c>
      <c r="AM649" s="312">
        <f t="shared" si="546"/>
        <v>0</v>
      </c>
      <c r="AN649" s="325">
        <f t="shared" si="551"/>
        <v>0</v>
      </c>
      <c r="AO649" s="325">
        <f t="shared" si="552"/>
        <v>0</v>
      </c>
      <c r="AP649" s="325">
        <f t="shared" si="547"/>
        <v>1454352.6062500002</v>
      </c>
      <c r="AQ649" s="174">
        <f t="shared" ref="AQ649" si="560">SUM(AN649:AP649)</f>
        <v>1454352.6062500002</v>
      </c>
      <c r="AR649" s="312">
        <f t="shared" si="548"/>
        <v>0</v>
      </c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 s="4"/>
      <c r="BH649" s="4"/>
      <c r="BI649" s="4"/>
      <c r="BJ649" s="4"/>
      <c r="BK649" s="4"/>
      <c r="BL649" s="4"/>
      <c r="BN649" s="62"/>
    </row>
    <row r="650" spans="1:66" s="11" customFormat="1" ht="12" customHeight="1">
      <c r="A650" s="116">
        <v>18237302</v>
      </c>
      <c r="B650" s="143" t="str">
        <f t="shared" si="559"/>
        <v>18237302</v>
      </c>
      <c r="C650" s="83" t="s">
        <v>1372</v>
      </c>
      <c r="D650" s="78" t="s">
        <v>184</v>
      </c>
      <c r="E650" s="78"/>
      <c r="F650" s="140">
        <v>43070</v>
      </c>
      <c r="G650" s="78"/>
      <c r="H650" s="63">
        <v>0</v>
      </c>
      <c r="I650" s="63">
        <v>0</v>
      </c>
      <c r="J650" s="63">
        <v>0</v>
      </c>
      <c r="K650" s="63">
        <v>0</v>
      </c>
      <c r="L650" s="63">
        <v>0</v>
      </c>
      <c r="M650" s="63">
        <v>0</v>
      </c>
      <c r="N650" s="63">
        <v>0</v>
      </c>
      <c r="O650" s="63">
        <v>0</v>
      </c>
      <c r="P650" s="63">
        <v>19555.41</v>
      </c>
      <c r="Q650" s="63">
        <v>0</v>
      </c>
      <c r="R650" s="63">
        <v>0</v>
      </c>
      <c r="S650" s="63">
        <v>0</v>
      </c>
      <c r="T650" s="63">
        <v>0</v>
      </c>
      <c r="U650" s="63"/>
      <c r="V650" s="63">
        <f t="shared" si="540"/>
        <v>1629.6175000000001</v>
      </c>
      <c r="W650" s="102"/>
      <c r="X650" s="71"/>
      <c r="Y650" s="82">
        <f t="shared" si="555"/>
        <v>0</v>
      </c>
      <c r="Z650" s="325">
        <f t="shared" si="555"/>
        <v>0</v>
      </c>
      <c r="AA650" s="325">
        <f t="shared" si="555"/>
        <v>0</v>
      </c>
      <c r="AB650" s="326">
        <f t="shared" si="541"/>
        <v>0</v>
      </c>
      <c r="AC650" s="312">
        <f t="shared" si="542"/>
        <v>0</v>
      </c>
      <c r="AD650" s="325">
        <f t="shared" si="554"/>
        <v>0</v>
      </c>
      <c r="AE650" s="329">
        <f t="shared" si="549"/>
        <v>0</v>
      </c>
      <c r="AF650" s="326">
        <f t="shared" si="550"/>
        <v>0</v>
      </c>
      <c r="AG650" s="174">
        <f t="shared" si="543"/>
        <v>0</v>
      </c>
      <c r="AH650" s="312">
        <f t="shared" si="544"/>
        <v>0</v>
      </c>
      <c r="AI650" s="324">
        <f t="shared" si="553"/>
        <v>0</v>
      </c>
      <c r="AJ650" s="325">
        <f t="shared" si="553"/>
        <v>0</v>
      </c>
      <c r="AK650" s="325">
        <f t="shared" si="553"/>
        <v>0</v>
      </c>
      <c r="AL650" s="326">
        <f t="shared" si="545"/>
        <v>1629.6175000000001</v>
      </c>
      <c r="AM650" s="312">
        <f t="shared" si="546"/>
        <v>0</v>
      </c>
      <c r="AN650" s="325">
        <f t="shared" si="551"/>
        <v>0</v>
      </c>
      <c r="AO650" s="325">
        <f t="shared" si="552"/>
        <v>0</v>
      </c>
      <c r="AP650" s="325">
        <f t="shared" si="547"/>
        <v>1629.6175000000001</v>
      </c>
      <c r="AQ650" s="174">
        <f t="shared" si="535"/>
        <v>1629.6175000000001</v>
      </c>
      <c r="AR650" s="312">
        <f t="shared" si="548"/>
        <v>0</v>
      </c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 s="4"/>
      <c r="BH650" s="4"/>
      <c r="BI650" s="4"/>
      <c r="BJ650" s="4"/>
      <c r="BK650" s="4"/>
      <c r="BL650" s="4"/>
      <c r="BN650" s="62"/>
    </row>
    <row r="651" spans="1:66" s="11" customFormat="1" ht="12" customHeight="1">
      <c r="A651" s="390">
        <v>18237311</v>
      </c>
      <c r="B651" s="390" t="str">
        <f t="shared" si="559"/>
        <v>18237311</v>
      </c>
      <c r="C651" s="380" t="s">
        <v>1421</v>
      </c>
      <c r="D651" s="78" t="s">
        <v>184</v>
      </c>
      <c r="E651" s="78"/>
      <c r="F651" s="408">
        <v>43101</v>
      </c>
      <c r="G651" s="78"/>
      <c r="H651" s="63">
        <v>255149.04</v>
      </c>
      <c r="I651" s="63">
        <v>270716.59999999998</v>
      </c>
      <c r="J651" s="63">
        <v>285023.75</v>
      </c>
      <c r="K651" s="63">
        <v>293082.77</v>
      </c>
      <c r="L651" s="63">
        <v>303146.33</v>
      </c>
      <c r="M651" s="63">
        <v>56003.29</v>
      </c>
      <c r="N651" s="63">
        <v>63635.18</v>
      </c>
      <c r="O651" s="63">
        <v>71858.899999999994</v>
      </c>
      <c r="P651" s="63">
        <v>78840.899999999994</v>
      </c>
      <c r="Q651" s="63">
        <v>84811.42</v>
      </c>
      <c r="R651" s="63">
        <v>92554.42</v>
      </c>
      <c r="S651" s="63">
        <v>99030.57</v>
      </c>
      <c r="T651" s="63">
        <v>102675.93</v>
      </c>
      <c r="U651" s="63"/>
      <c r="V651" s="63">
        <f t="shared" si="540"/>
        <v>156468.05124999999</v>
      </c>
      <c r="W651" s="102"/>
      <c r="X651" s="71"/>
      <c r="Y651" s="82">
        <f t="shared" si="555"/>
        <v>0</v>
      </c>
      <c r="Z651" s="325">
        <f t="shared" si="555"/>
        <v>0</v>
      </c>
      <c r="AA651" s="325">
        <f t="shared" si="555"/>
        <v>0</v>
      </c>
      <c r="AB651" s="326">
        <f t="shared" si="541"/>
        <v>102675.93</v>
      </c>
      <c r="AC651" s="312">
        <f t="shared" si="542"/>
        <v>0</v>
      </c>
      <c r="AD651" s="325">
        <f t="shared" si="554"/>
        <v>0</v>
      </c>
      <c r="AE651" s="329">
        <f t="shared" si="549"/>
        <v>0</v>
      </c>
      <c r="AF651" s="326">
        <f t="shared" si="550"/>
        <v>102675.93</v>
      </c>
      <c r="AG651" s="174">
        <f t="shared" si="543"/>
        <v>102675.93</v>
      </c>
      <c r="AH651" s="312">
        <f t="shared" si="544"/>
        <v>0</v>
      </c>
      <c r="AI651" s="324">
        <f t="shared" si="553"/>
        <v>0</v>
      </c>
      <c r="AJ651" s="325">
        <f t="shared" si="553"/>
        <v>0</v>
      </c>
      <c r="AK651" s="325">
        <f t="shared" si="553"/>
        <v>0</v>
      </c>
      <c r="AL651" s="326">
        <f t="shared" si="545"/>
        <v>156468.05124999999</v>
      </c>
      <c r="AM651" s="312">
        <f t="shared" si="546"/>
        <v>0</v>
      </c>
      <c r="AN651" s="325">
        <f t="shared" si="551"/>
        <v>0</v>
      </c>
      <c r="AO651" s="325">
        <f t="shared" si="552"/>
        <v>0</v>
      </c>
      <c r="AP651" s="325">
        <f t="shared" si="547"/>
        <v>156468.05124999999</v>
      </c>
      <c r="AQ651" s="174">
        <f t="shared" ref="AQ651:AQ652" si="561">SUM(AN651:AP651)</f>
        <v>156468.05124999999</v>
      </c>
      <c r="AR651" s="312">
        <f t="shared" si="548"/>
        <v>0</v>
      </c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 s="4"/>
      <c r="BH651" s="4"/>
      <c r="BI651" s="4"/>
      <c r="BJ651" s="4"/>
      <c r="BK651" s="4"/>
      <c r="BL651" s="4"/>
      <c r="BN651" s="62"/>
    </row>
    <row r="652" spans="1:66" s="11" customFormat="1" ht="12" customHeight="1">
      <c r="A652" s="390">
        <v>18237321</v>
      </c>
      <c r="B652" s="390" t="str">
        <f t="shared" si="559"/>
        <v>18237321</v>
      </c>
      <c r="C652" s="380" t="s">
        <v>1422</v>
      </c>
      <c r="D652" s="78" t="s">
        <v>184</v>
      </c>
      <c r="E652" s="78"/>
      <c r="F652" s="408">
        <v>43101</v>
      </c>
      <c r="G652" s="78"/>
      <c r="H652" s="63">
        <v>555246.72</v>
      </c>
      <c r="I652" s="63">
        <v>602909.96</v>
      </c>
      <c r="J652" s="63">
        <v>650947.18000000005</v>
      </c>
      <c r="K652" s="63">
        <v>691096.06</v>
      </c>
      <c r="L652" s="63">
        <v>738319.33</v>
      </c>
      <c r="M652" s="63">
        <v>229895.13</v>
      </c>
      <c r="N652" s="63">
        <v>275569.51</v>
      </c>
      <c r="O652" s="63">
        <v>325241.75</v>
      </c>
      <c r="P652" s="63">
        <v>373478.1</v>
      </c>
      <c r="Q652" s="63">
        <v>419146.94</v>
      </c>
      <c r="R652" s="63">
        <v>479367.67</v>
      </c>
      <c r="S652" s="63">
        <v>537107.52</v>
      </c>
      <c r="T652" s="63">
        <v>591403.55000000005</v>
      </c>
      <c r="U652" s="63"/>
      <c r="V652" s="63">
        <f t="shared" si="540"/>
        <v>491367.02374999999</v>
      </c>
      <c r="W652" s="102"/>
      <c r="X652" s="71"/>
      <c r="Y652" s="82">
        <f t="shared" si="555"/>
        <v>0</v>
      </c>
      <c r="Z652" s="325">
        <f t="shared" si="555"/>
        <v>0</v>
      </c>
      <c r="AA652" s="325">
        <f t="shared" si="555"/>
        <v>0</v>
      </c>
      <c r="AB652" s="326">
        <f t="shared" si="541"/>
        <v>591403.55000000005</v>
      </c>
      <c r="AC652" s="312">
        <f t="shared" si="542"/>
        <v>0</v>
      </c>
      <c r="AD652" s="325">
        <f t="shared" si="554"/>
        <v>0</v>
      </c>
      <c r="AE652" s="329">
        <f t="shared" si="549"/>
        <v>0</v>
      </c>
      <c r="AF652" s="326">
        <f t="shared" si="550"/>
        <v>591403.55000000005</v>
      </c>
      <c r="AG652" s="174">
        <f t="shared" si="543"/>
        <v>591403.55000000005</v>
      </c>
      <c r="AH652" s="312">
        <f t="shared" si="544"/>
        <v>0</v>
      </c>
      <c r="AI652" s="324">
        <f t="shared" ref="AI652:AK671" si="562">IF($D652=AI$5,$V652,0)</f>
        <v>0</v>
      </c>
      <c r="AJ652" s="325">
        <f t="shared" si="562"/>
        <v>0</v>
      </c>
      <c r="AK652" s="325">
        <f t="shared" si="562"/>
        <v>0</v>
      </c>
      <c r="AL652" s="326">
        <f t="shared" si="545"/>
        <v>491367.02374999999</v>
      </c>
      <c r="AM652" s="312">
        <f t="shared" si="546"/>
        <v>0</v>
      </c>
      <c r="AN652" s="325">
        <f t="shared" si="551"/>
        <v>0</v>
      </c>
      <c r="AO652" s="325">
        <f t="shared" si="552"/>
        <v>0</v>
      </c>
      <c r="AP652" s="325">
        <f t="shared" si="547"/>
        <v>491367.02374999999</v>
      </c>
      <c r="AQ652" s="174">
        <f t="shared" si="561"/>
        <v>491367.02374999999</v>
      </c>
      <c r="AR652" s="312">
        <f t="shared" si="548"/>
        <v>0</v>
      </c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 s="4"/>
      <c r="BH652" s="4"/>
      <c r="BI652" s="4"/>
      <c r="BJ652" s="4"/>
      <c r="BK652" s="4"/>
      <c r="BL652" s="4"/>
      <c r="BN652" s="62"/>
    </row>
    <row r="653" spans="1:66" s="11" customFormat="1" ht="12" customHeight="1">
      <c r="A653" s="116">
        <v>18237331</v>
      </c>
      <c r="B653" s="143" t="str">
        <f t="shared" si="559"/>
        <v>18237331</v>
      </c>
      <c r="C653" s="83" t="s">
        <v>1346</v>
      </c>
      <c r="D653" s="78" t="s">
        <v>184</v>
      </c>
      <c r="E653" s="78"/>
      <c r="F653" s="140">
        <v>43070</v>
      </c>
      <c r="G653" s="78"/>
      <c r="H653" s="63">
        <v>37662.86</v>
      </c>
      <c r="I653" s="63">
        <v>40607.89</v>
      </c>
      <c r="J653" s="63">
        <v>43497</v>
      </c>
      <c r="K653" s="63">
        <v>46371.93</v>
      </c>
      <c r="L653" s="63">
        <v>49294.17</v>
      </c>
      <c r="M653" s="63">
        <v>14551.56</v>
      </c>
      <c r="N653" s="63">
        <v>17438.66</v>
      </c>
      <c r="O653" s="63">
        <v>20584.689999999999</v>
      </c>
      <c r="P653" s="63">
        <v>23562.06</v>
      </c>
      <c r="Q653" s="63">
        <v>26405.56</v>
      </c>
      <c r="R653" s="63">
        <v>30055.19</v>
      </c>
      <c r="S653" s="63">
        <v>33428.57</v>
      </c>
      <c r="T653" s="63">
        <v>36477.71</v>
      </c>
      <c r="U653" s="63"/>
      <c r="V653" s="63">
        <f t="shared" si="540"/>
        <v>31905.63041666667</v>
      </c>
      <c r="W653" s="102"/>
      <c r="X653" s="71"/>
      <c r="Y653" s="82">
        <f t="shared" si="555"/>
        <v>0</v>
      </c>
      <c r="Z653" s="325">
        <f t="shared" si="555"/>
        <v>0</v>
      </c>
      <c r="AA653" s="325">
        <f t="shared" si="555"/>
        <v>0</v>
      </c>
      <c r="AB653" s="326">
        <f t="shared" si="541"/>
        <v>36477.71</v>
      </c>
      <c r="AC653" s="312">
        <f t="shared" si="542"/>
        <v>0</v>
      </c>
      <c r="AD653" s="325">
        <f t="shared" si="554"/>
        <v>0</v>
      </c>
      <c r="AE653" s="329">
        <f t="shared" si="549"/>
        <v>0</v>
      </c>
      <c r="AF653" s="326">
        <f t="shared" si="550"/>
        <v>36477.71</v>
      </c>
      <c r="AG653" s="174">
        <f t="shared" si="543"/>
        <v>36477.71</v>
      </c>
      <c r="AH653" s="312">
        <f t="shared" si="544"/>
        <v>0</v>
      </c>
      <c r="AI653" s="324">
        <f t="shared" si="562"/>
        <v>0</v>
      </c>
      <c r="AJ653" s="325">
        <f t="shared" si="562"/>
        <v>0</v>
      </c>
      <c r="AK653" s="325">
        <f t="shared" si="562"/>
        <v>0</v>
      </c>
      <c r="AL653" s="326">
        <f t="shared" si="545"/>
        <v>31905.63041666667</v>
      </c>
      <c r="AM653" s="312">
        <f t="shared" si="546"/>
        <v>0</v>
      </c>
      <c r="AN653" s="325">
        <f t="shared" si="551"/>
        <v>0</v>
      </c>
      <c r="AO653" s="325">
        <f t="shared" si="552"/>
        <v>0</v>
      </c>
      <c r="AP653" s="325">
        <f t="shared" si="547"/>
        <v>31905.63041666667</v>
      </c>
      <c r="AQ653" s="174">
        <f t="shared" si="535"/>
        <v>31905.63041666667</v>
      </c>
      <c r="AR653" s="312">
        <f t="shared" si="548"/>
        <v>0</v>
      </c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 s="4"/>
      <c r="BH653" s="4"/>
      <c r="BI653" s="4"/>
      <c r="BJ653" s="4"/>
      <c r="BK653" s="4"/>
      <c r="BL653" s="4"/>
      <c r="BN653" s="62"/>
    </row>
    <row r="654" spans="1:66" s="11" customFormat="1" ht="12" customHeight="1">
      <c r="A654" s="390">
        <v>18237341</v>
      </c>
      <c r="B654" s="390" t="str">
        <f t="shared" si="559"/>
        <v>18237341</v>
      </c>
      <c r="C654" s="380" t="s">
        <v>1399</v>
      </c>
      <c r="D654" s="78" t="s">
        <v>184</v>
      </c>
      <c r="E654" s="78"/>
      <c r="F654" s="408">
        <v>43101</v>
      </c>
      <c r="G654" s="78"/>
      <c r="H654" s="63">
        <v>0</v>
      </c>
      <c r="I654" s="63">
        <v>0</v>
      </c>
      <c r="J654" s="63">
        <v>0</v>
      </c>
      <c r="K654" s="63">
        <v>0</v>
      </c>
      <c r="L654" s="63">
        <v>0</v>
      </c>
      <c r="M654" s="63">
        <v>0</v>
      </c>
      <c r="N654" s="63">
        <v>0</v>
      </c>
      <c r="O654" s="63">
        <v>0</v>
      </c>
      <c r="P654" s="63">
        <v>0</v>
      </c>
      <c r="Q654" s="63">
        <v>0</v>
      </c>
      <c r="R654" s="63">
        <v>0</v>
      </c>
      <c r="S654" s="63">
        <v>0</v>
      </c>
      <c r="T654" s="63">
        <v>0</v>
      </c>
      <c r="U654" s="63"/>
      <c r="V654" s="63">
        <f t="shared" si="540"/>
        <v>0</v>
      </c>
      <c r="W654" s="102"/>
      <c r="X654" s="71"/>
      <c r="Y654" s="82">
        <f t="shared" si="555"/>
        <v>0</v>
      </c>
      <c r="Z654" s="325">
        <f t="shared" si="555"/>
        <v>0</v>
      </c>
      <c r="AA654" s="325">
        <f t="shared" si="555"/>
        <v>0</v>
      </c>
      <c r="AB654" s="326">
        <f t="shared" si="541"/>
        <v>0</v>
      </c>
      <c r="AC654" s="312">
        <f t="shared" si="542"/>
        <v>0</v>
      </c>
      <c r="AD654" s="325">
        <f t="shared" si="554"/>
        <v>0</v>
      </c>
      <c r="AE654" s="329">
        <f t="shared" si="549"/>
        <v>0</v>
      </c>
      <c r="AF654" s="326">
        <f t="shared" si="550"/>
        <v>0</v>
      </c>
      <c r="AG654" s="174">
        <f t="shared" si="543"/>
        <v>0</v>
      </c>
      <c r="AH654" s="312">
        <f t="shared" si="544"/>
        <v>0</v>
      </c>
      <c r="AI654" s="324">
        <f t="shared" si="562"/>
        <v>0</v>
      </c>
      <c r="AJ654" s="325">
        <f t="shared" si="562"/>
        <v>0</v>
      </c>
      <c r="AK654" s="325">
        <f t="shared" si="562"/>
        <v>0</v>
      </c>
      <c r="AL654" s="326">
        <f t="shared" si="545"/>
        <v>0</v>
      </c>
      <c r="AM654" s="312">
        <f t="shared" si="546"/>
        <v>0</v>
      </c>
      <c r="AN654" s="325">
        <f t="shared" si="551"/>
        <v>0</v>
      </c>
      <c r="AO654" s="325">
        <f t="shared" si="552"/>
        <v>0</v>
      </c>
      <c r="AP654" s="325">
        <f t="shared" si="547"/>
        <v>0</v>
      </c>
      <c r="AQ654" s="174">
        <f t="shared" ref="AQ654:AQ657" si="563">SUM(AN654:AP654)</f>
        <v>0</v>
      </c>
      <c r="AR654" s="312">
        <f t="shared" si="548"/>
        <v>0</v>
      </c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 s="4"/>
      <c r="BH654" s="4"/>
      <c r="BI654" s="4"/>
      <c r="BJ654" s="4"/>
      <c r="BK654" s="4"/>
      <c r="BL654" s="4"/>
      <c r="BN654" s="62"/>
    </row>
    <row r="655" spans="1:66" s="11" customFormat="1" ht="12" customHeight="1">
      <c r="A655" s="390">
        <v>18237351</v>
      </c>
      <c r="B655" s="390" t="str">
        <f t="shared" si="559"/>
        <v>18237351</v>
      </c>
      <c r="C655" s="380" t="s">
        <v>1423</v>
      </c>
      <c r="D655" s="78" t="s">
        <v>184</v>
      </c>
      <c r="E655" s="78"/>
      <c r="F655" s="408">
        <v>43101</v>
      </c>
      <c r="G655" s="78"/>
      <c r="H655" s="63">
        <v>268153.31</v>
      </c>
      <c r="I655" s="63">
        <v>290944.82</v>
      </c>
      <c r="J655" s="63">
        <v>311858.49</v>
      </c>
      <c r="K655" s="63">
        <v>333171.42</v>
      </c>
      <c r="L655" s="63">
        <v>352582.09</v>
      </c>
      <c r="M655" s="63">
        <v>99839.46</v>
      </c>
      <c r="N655" s="63">
        <v>111419.58</v>
      </c>
      <c r="O655" s="63">
        <v>121847.28</v>
      </c>
      <c r="P655" s="63">
        <v>131697.04</v>
      </c>
      <c r="Q655" s="63">
        <v>141136.76</v>
      </c>
      <c r="R655" s="63">
        <v>151334.65</v>
      </c>
      <c r="S655" s="63">
        <v>156984.29</v>
      </c>
      <c r="T655" s="63">
        <v>161842.25</v>
      </c>
      <c r="U655" s="63"/>
      <c r="V655" s="63">
        <f t="shared" si="540"/>
        <v>201484.47166666665</v>
      </c>
      <c r="W655" s="102"/>
      <c r="X655" s="71"/>
      <c r="Y655" s="82">
        <f t="shared" si="555"/>
        <v>0</v>
      </c>
      <c r="Z655" s="325">
        <f t="shared" si="555"/>
        <v>0</v>
      </c>
      <c r="AA655" s="325">
        <f t="shared" si="555"/>
        <v>0</v>
      </c>
      <c r="AB655" s="326">
        <f t="shared" si="541"/>
        <v>161842.25</v>
      </c>
      <c r="AC655" s="312">
        <f t="shared" si="542"/>
        <v>0</v>
      </c>
      <c r="AD655" s="325">
        <f t="shared" si="554"/>
        <v>0</v>
      </c>
      <c r="AE655" s="329">
        <f t="shared" si="549"/>
        <v>0</v>
      </c>
      <c r="AF655" s="326">
        <f t="shared" si="550"/>
        <v>161842.25</v>
      </c>
      <c r="AG655" s="174">
        <f t="shared" si="543"/>
        <v>161842.25</v>
      </c>
      <c r="AH655" s="312">
        <f t="shared" si="544"/>
        <v>0</v>
      </c>
      <c r="AI655" s="324">
        <f t="shared" si="562"/>
        <v>0</v>
      </c>
      <c r="AJ655" s="325">
        <f t="shared" si="562"/>
        <v>0</v>
      </c>
      <c r="AK655" s="325">
        <f t="shared" si="562"/>
        <v>0</v>
      </c>
      <c r="AL655" s="326">
        <f t="shared" si="545"/>
        <v>201484.47166666665</v>
      </c>
      <c r="AM655" s="312">
        <f t="shared" si="546"/>
        <v>0</v>
      </c>
      <c r="AN655" s="325">
        <f t="shared" si="551"/>
        <v>0</v>
      </c>
      <c r="AO655" s="325">
        <f t="shared" si="552"/>
        <v>0</v>
      </c>
      <c r="AP655" s="325">
        <f t="shared" si="547"/>
        <v>201484.47166666665</v>
      </c>
      <c r="AQ655" s="174">
        <f t="shared" si="563"/>
        <v>201484.47166666665</v>
      </c>
      <c r="AR655" s="312">
        <f t="shared" si="548"/>
        <v>0</v>
      </c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 s="4"/>
      <c r="BH655" s="4"/>
      <c r="BI655" s="4"/>
      <c r="BJ655" s="4"/>
      <c r="BK655" s="4"/>
      <c r="BL655" s="4"/>
      <c r="BN655" s="62"/>
    </row>
    <row r="656" spans="1:66" s="11" customFormat="1" ht="12" customHeight="1">
      <c r="A656" s="390">
        <v>18237361</v>
      </c>
      <c r="B656" s="390" t="str">
        <f t="shared" si="559"/>
        <v>18237361</v>
      </c>
      <c r="C656" s="380" t="s">
        <v>1399</v>
      </c>
      <c r="D656" s="78" t="s">
        <v>184</v>
      </c>
      <c r="E656" s="78"/>
      <c r="F656" s="408">
        <v>43101</v>
      </c>
      <c r="G656" s="78"/>
      <c r="H656" s="63">
        <v>176337.61</v>
      </c>
      <c r="I656" s="63">
        <v>183491.34</v>
      </c>
      <c r="J656" s="63">
        <v>188853.96</v>
      </c>
      <c r="K656" s="63">
        <v>192086.24</v>
      </c>
      <c r="L656" s="63">
        <v>192086.24</v>
      </c>
      <c r="M656" s="63">
        <v>15748.63</v>
      </c>
      <c r="N656" s="63">
        <v>4188.3999999999996</v>
      </c>
      <c r="O656" s="63">
        <v>4188.3999999999996</v>
      </c>
      <c r="P656" s="63">
        <v>4188.3999999999996</v>
      </c>
      <c r="Q656" s="63">
        <v>0</v>
      </c>
      <c r="R656" s="63">
        <v>0</v>
      </c>
      <c r="S656" s="63">
        <v>0</v>
      </c>
      <c r="T656" s="63">
        <v>0</v>
      </c>
      <c r="U656" s="63"/>
      <c r="V656" s="63">
        <f t="shared" si="540"/>
        <v>72750.034583333341</v>
      </c>
      <c r="W656" s="102"/>
      <c r="X656" s="71"/>
      <c r="Y656" s="82">
        <f t="shared" si="555"/>
        <v>0</v>
      </c>
      <c r="Z656" s="325">
        <f t="shared" si="555"/>
        <v>0</v>
      </c>
      <c r="AA656" s="325">
        <f t="shared" si="555"/>
        <v>0</v>
      </c>
      <c r="AB656" s="326">
        <f t="shared" si="541"/>
        <v>0</v>
      </c>
      <c r="AC656" s="312">
        <f t="shared" si="542"/>
        <v>0</v>
      </c>
      <c r="AD656" s="325">
        <f t="shared" si="554"/>
        <v>0</v>
      </c>
      <c r="AE656" s="329">
        <f t="shared" si="549"/>
        <v>0</v>
      </c>
      <c r="AF656" s="326">
        <f t="shared" si="550"/>
        <v>0</v>
      </c>
      <c r="AG656" s="174">
        <f t="shared" si="543"/>
        <v>0</v>
      </c>
      <c r="AH656" s="312">
        <f t="shared" si="544"/>
        <v>0</v>
      </c>
      <c r="AI656" s="324">
        <f t="shared" si="562"/>
        <v>0</v>
      </c>
      <c r="AJ656" s="325">
        <f t="shared" si="562"/>
        <v>0</v>
      </c>
      <c r="AK656" s="325">
        <f t="shared" si="562"/>
        <v>0</v>
      </c>
      <c r="AL656" s="326">
        <f t="shared" si="545"/>
        <v>72750.034583333341</v>
      </c>
      <c r="AM656" s="312">
        <f t="shared" si="546"/>
        <v>0</v>
      </c>
      <c r="AN656" s="325">
        <f t="shared" si="551"/>
        <v>0</v>
      </c>
      <c r="AO656" s="325">
        <f t="shared" si="552"/>
        <v>0</v>
      </c>
      <c r="AP656" s="325">
        <f t="shared" si="547"/>
        <v>72750.034583333341</v>
      </c>
      <c r="AQ656" s="174">
        <f t="shared" si="563"/>
        <v>72750.034583333341</v>
      </c>
      <c r="AR656" s="312">
        <f t="shared" si="548"/>
        <v>0</v>
      </c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 s="4"/>
      <c r="BH656" s="4"/>
      <c r="BI656" s="4"/>
      <c r="BJ656" s="4"/>
      <c r="BK656" s="4"/>
      <c r="BL656" s="4"/>
      <c r="BN656" s="62"/>
    </row>
    <row r="657" spans="1:66" s="11" customFormat="1" ht="12" customHeight="1">
      <c r="A657" s="390">
        <v>18237371</v>
      </c>
      <c r="B657" s="390" t="str">
        <f t="shared" si="559"/>
        <v>18237371</v>
      </c>
      <c r="C657" s="380" t="s">
        <v>1399</v>
      </c>
      <c r="D657" s="78" t="s">
        <v>184</v>
      </c>
      <c r="E657" s="78"/>
      <c r="F657" s="408">
        <v>43191</v>
      </c>
      <c r="G657" s="78"/>
      <c r="H657" s="63">
        <v>132843.51999999999</v>
      </c>
      <c r="I657" s="63">
        <v>142484.73000000001</v>
      </c>
      <c r="J657" s="63">
        <v>151226.78</v>
      </c>
      <c r="K657" s="63">
        <v>159455.04999999999</v>
      </c>
      <c r="L657" s="63">
        <v>166672.10999999999</v>
      </c>
      <c r="M657" s="63">
        <v>39116.36</v>
      </c>
      <c r="N657" s="63">
        <v>42982.79</v>
      </c>
      <c r="O657" s="63">
        <v>46513.56</v>
      </c>
      <c r="P657" s="63">
        <v>48898.720000000001</v>
      </c>
      <c r="Q657" s="63">
        <v>50701.3</v>
      </c>
      <c r="R657" s="63">
        <v>52868.27</v>
      </c>
      <c r="S657" s="63">
        <v>52936.54</v>
      </c>
      <c r="T657" s="63">
        <v>51654.69</v>
      </c>
      <c r="U657" s="63"/>
      <c r="V657" s="63">
        <f t="shared" si="540"/>
        <v>87175.442916666667</v>
      </c>
      <c r="W657" s="102"/>
      <c r="X657" s="71"/>
      <c r="Y657" s="82">
        <f t="shared" ref="Y657:AA676" si="564">IF($D657=Y$5,$T657,0)</f>
        <v>0</v>
      </c>
      <c r="Z657" s="325">
        <f t="shared" si="564"/>
        <v>0</v>
      </c>
      <c r="AA657" s="325">
        <f t="shared" si="564"/>
        <v>0</v>
      </c>
      <c r="AB657" s="326">
        <f t="shared" si="541"/>
        <v>51654.69</v>
      </c>
      <c r="AC657" s="312">
        <f t="shared" si="542"/>
        <v>0</v>
      </c>
      <c r="AD657" s="325">
        <f t="shared" si="554"/>
        <v>0</v>
      </c>
      <c r="AE657" s="329">
        <f t="shared" si="549"/>
        <v>0</v>
      </c>
      <c r="AF657" s="326">
        <f t="shared" si="550"/>
        <v>51654.69</v>
      </c>
      <c r="AG657" s="174">
        <f t="shared" si="543"/>
        <v>51654.69</v>
      </c>
      <c r="AH657" s="312">
        <f t="shared" si="544"/>
        <v>0</v>
      </c>
      <c r="AI657" s="324">
        <f t="shared" si="562"/>
        <v>0</v>
      </c>
      <c r="AJ657" s="325">
        <f t="shared" si="562"/>
        <v>0</v>
      </c>
      <c r="AK657" s="325">
        <f t="shared" si="562"/>
        <v>0</v>
      </c>
      <c r="AL657" s="326">
        <f t="shared" si="545"/>
        <v>87175.442916666667</v>
      </c>
      <c r="AM657" s="312">
        <f t="shared" si="546"/>
        <v>0</v>
      </c>
      <c r="AN657" s="325">
        <f t="shared" si="551"/>
        <v>0</v>
      </c>
      <c r="AO657" s="325">
        <f t="shared" si="552"/>
        <v>0</v>
      </c>
      <c r="AP657" s="325">
        <f t="shared" si="547"/>
        <v>87175.442916666667</v>
      </c>
      <c r="AQ657" s="174">
        <f t="shared" si="563"/>
        <v>87175.442916666667</v>
      </c>
      <c r="AR657" s="312">
        <f t="shared" si="548"/>
        <v>0</v>
      </c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 s="4"/>
      <c r="BH657" s="4"/>
      <c r="BI657" s="4"/>
      <c r="BJ657" s="4"/>
      <c r="BK657" s="4"/>
      <c r="BL657" s="4"/>
      <c r="BN657" s="62"/>
    </row>
    <row r="658" spans="1:66" s="11" customFormat="1" ht="12" customHeight="1">
      <c r="A658" s="116">
        <v>18237381</v>
      </c>
      <c r="B658" s="143" t="str">
        <f t="shared" si="559"/>
        <v>18237381</v>
      </c>
      <c r="C658" s="83" t="s">
        <v>1373</v>
      </c>
      <c r="D658" s="78" t="s">
        <v>184</v>
      </c>
      <c r="E658" s="78"/>
      <c r="F658" s="140">
        <v>43070</v>
      </c>
      <c r="G658" s="78"/>
      <c r="H658" s="63">
        <v>164488.19</v>
      </c>
      <c r="I658" s="63">
        <v>178464.08</v>
      </c>
      <c r="J658" s="63">
        <v>192346.87</v>
      </c>
      <c r="K658" s="63">
        <v>206078.97</v>
      </c>
      <c r="L658" s="63">
        <v>218684.53</v>
      </c>
      <c r="M658" s="63">
        <v>65551.92</v>
      </c>
      <c r="N658" s="63">
        <v>75591.62</v>
      </c>
      <c r="O658" s="63">
        <v>85693.94</v>
      </c>
      <c r="P658" s="63">
        <v>96243.01</v>
      </c>
      <c r="Q658" s="63">
        <v>106222.64</v>
      </c>
      <c r="R658" s="63">
        <v>118134.3</v>
      </c>
      <c r="S658" s="63">
        <v>128562.68</v>
      </c>
      <c r="T658" s="63">
        <v>137471.71</v>
      </c>
      <c r="U658" s="63"/>
      <c r="V658" s="63">
        <f t="shared" si="540"/>
        <v>135212.87583333332</v>
      </c>
      <c r="W658" s="102"/>
      <c r="X658" s="71"/>
      <c r="Y658" s="82">
        <f t="shared" si="564"/>
        <v>0</v>
      </c>
      <c r="Z658" s="325">
        <f t="shared" si="564"/>
        <v>0</v>
      </c>
      <c r="AA658" s="325">
        <f t="shared" si="564"/>
        <v>0</v>
      </c>
      <c r="AB658" s="326">
        <f t="shared" si="541"/>
        <v>137471.71</v>
      </c>
      <c r="AC658" s="312">
        <f t="shared" si="542"/>
        <v>0</v>
      </c>
      <c r="AD658" s="325">
        <f t="shared" si="554"/>
        <v>0</v>
      </c>
      <c r="AE658" s="329">
        <f t="shared" si="549"/>
        <v>0</v>
      </c>
      <c r="AF658" s="326">
        <f t="shared" si="550"/>
        <v>137471.71</v>
      </c>
      <c r="AG658" s="174">
        <f t="shared" si="543"/>
        <v>137471.71</v>
      </c>
      <c r="AH658" s="312">
        <f t="shared" si="544"/>
        <v>0</v>
      </c>
      <c r="AI658" s="324">
        <f t="shared" si="562"/>
        <v>0</v>
      </c>
      <c r="AJ658" s="325">
        <f t="shared" si="562"/>
        <v>0</v>
      </c>
      <c r="AK658" s="325">
        <f t="shared" si="562"/>
        <v>0</v>
      </c>
      <c r="AL658" s="326">
        <f t="shared" si="545"/>
        <v>135212.87583333332</v>
      </c>
      <c r="AM658" s="312">
        <f t="shared" si="546"/>
        <v>0</v>
      </c>
      <c r="AN658" s="325">
        <f t="shared" si="551"/>
        <v>0</v>
      </c>
      <c r="AO658" s="325">
        <f t="shared" si="552"/>
        <v>0</v>
      </c>
      <c r="AP658" s="325">
        <f t="shared" si="547"/>
        <v>135212.87583333332</v>
      </c>
      <c r="AQ658" s="174">
        <f t="shared" si="535"/>
        <v>135212.87583333332</v>
      </c>
      <c r="AR658" s="312">
        <f t="shared" si="548"/>
        <v>0</v>
      </c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 s="4"/>
      <c r="BH658" s="4"/>
      <c r="BI658" s="4"/>
      <c r="BJ658" s="4"/>
      <c r="BK658" s="4"/>
      <c r="BL658" s="4"/>
      <c r="BN658" s="62"/>
    </row>
    <row r="659" spans="1:66" s="11" customFormat="1" ht="12" customHeight="1">
      <c r="A659" s="116">
        <v>18237391</v>
      </c>
      <c r="B659" s="143" t="str">
        <f t="shared" si="559"/>
        <v>18237391</v>
      </c>
      <c r="C659" s="83" t="s">
        <v>1374</v>
      </c>
      <c r="D659" s="78" t="s">
        <v>184</v>
      </c>
      <c r="E659" s="78"/>
      <c r="F659" s="140">
        <v>43070</v>
      </c>
      <c r="G659" s="78"/>
      <c r="H659" s="63">
        <v>0</v>
      </c>
      <c r="I659" s="63">
        <v>0</v>
      </c>
      <c r="J659" s="63">
        <v>0</v>
      </c>
      <c r="K659" s="63">
        <v>0</v>
      </c>
      <c r="L659" s="63">
        <v>0</v>
      </c>
      <c r="M659" s="63">
        <v>0</v>
      </c>
      <c r="N659" s="63">
        <v>0</v>
      </c>
      <c r="O659" s="63">
        <v>0</v>
      </c>
      <c r="P659" s="63">
        <v>0</v>
      </c>
      <c r="Q659" s="63">
        <v>0</v>
      </c>
      <c r="R659" s="63">
        <v>0</v>
      </c>
      <c r="S659" s="63">
        <v>0</v>
      </c>
      <c r="T659" s="63">
        <v>0</v>
      </c>
      <c r="U659" s="63"/>
      <c r="V659" s="63">
        <f t="shared" si="540"/>
        <v>0</v>
      </c>
      <c r="W659" s="102"/>
      <c r="X659" s="71"/>
      <c r="Y659" s="82">
        <f t="shared" si="564"/>
        <v>0</v>
      </c>
      <c r="Z659" s="325">
        <f t="shared" si="564"/>
        <v>0</v>
      </c>
      <c r="AA659" s="325">
        <f t="shared" si="564"/>
        <v>0</v>
      </c>
      <c r="AB659" s="326">
        <f t="shared" si="541"/>
        <v>0</v>
      </c>
      <c r="AC659" s="312">
        <f t="shared" si="542"/>
        <v>0</v>
      </c>
      <c r="AD659" s="325">
        <f t="shared" si="554"/>
        <v>0</v>
      </c>
      <c r="AE659" s="329">
        <f t="shared" si="549"/>
        <v>0</v>
      </c>
      <c r="AF659" s="326">
        <f t="shared" si="550"/>
        <v>0</v>
      </c>
      <c r="AG659" s="174">
        <f t="shared" si="543"/>
        <v>0</v>
      </c>
      <c r="AH659" s="312">
        <f t="shared" si="544"/>
        <v>0</v>
      </c>
      <c r="AI659" s="324">
        <f t="shared" si="562"/>
        <v>0</v>
      </c>
      <c r="AJ659" s="325">
        <f t="shared" si="562"/>
        <v>0</v>
      </c>
      <c r="AK659" s="325">
        <f t="shared" si="562"/>
        <v>0</v>
      </c>
      <c r="AL659" s="326">
        <f t="shared" si="545"/>
        <v>0</v>
      </c>
      <c r="AM659" s="312">
        <f t="shared" si="546"/>
        <v>0</v>
      </c>
      <c r="AN659" s="325">
        <f t="shared" si="551"/>
        <v>0</v>
      </c>
      <c r="AO659" s="325">
        <f t="shared" si="552"/>
        <v>0</v>
      </c>
      <c r="AP659" s="325">
        <f t="shared" si="547"/>
        <v>0</v>
      </c>
      <c r="AQ659" s="174">
        <f t="shared" si="535"/>
        <v>0</v>
      </c>
      <c r="AR659" s="312">
        <f t="shared" si="548"/>
        <v>0</v>
      </c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 s="4"/>
      <c r="BH659" s="4"/>
      <c r="BI659" s="4"/>
      <c r="BJ659" s="4"/>
      <c r="BK659" s="4"/>
      <c r="BL659" s="4"/>
      <c r="BN659" s="62"/>
    </row>
    <row r="660" spans="1:66" s="11" customFormat="1" ht="12" customHeight="1">
      <c r="A660" s="390">
        <v>18237401</v>
      </c>
      <c r="B660" s="390" t="str">
        <f t="shared" si="559"/>
        <v>18237401</v>
      </c>
      <c r="C660" s="380" t="s">
        <v>1424</v>
      </c>
      <c r="D660" s="78" t="s">
        <v>184</v>
      </c>
      <c r="E660" s="78"/>
      <c r="F660" s="408">
        <v>43101</v>
      </c>
      <c r="G660" s="78"/>
      <c r="H660" s="63">
        <v>0</v>
      </c>
      <c r="I660" s="63">
        <v>0</v>
      </c>
      <c r="J660" s="63">
        <v>0</v>
      </c>
      <c r="K660" s="63">
        <v>0</v>
      </c>
      <c r="L660" s="63">
        <v>0</v>
      </c>
      <c r="M660" s="63">
        <v>0</v>
      </c>
      <c r="N660" s="63">
        <v>0</v>
      </c>
      <c r="O660" s="63">
        <v>0</v>
      </c>
      <c r="P660" s="63">
        <v>0</v>
      </c>
      <c r="Q660" s="63">
        <v>0</v>
      </c>
      <c r="R660" s="63">
        <v>0</v>
      </c>
      <c r="S660" s="63">
        <v>0</v>
      </c>
      <c r="T660" s="63">
        <v>0</v>
      </c>
      <c r="U660" s="63"/>
      <c r="V660" s="63">
        <f t="shared" si="540"/>
        <v>0</v>
      </c>
      <c r="W660" s="102"/>
      <c r="X660" s="71"/>
      <c r="Y660" s="82">
        <f t="shared" si="564"/>
        <v>0</v>
      </c>
      <c r="Z660" s="325">
        <f t="shared" si="564"/>
        <v>0</v>
      </c>
      <c r="AA660" s="325">
        <f t="shared" si="564"/>
        <v>0</v>
      </c>
      <c r="AB660" s="326">
        <f t="shared" si="541"/>
        <v>0</v>
      </c>
      <c r="AC660" s="312">
        <f t="shared" si="542"/>
        <v>0</v>
      </c>
      <c r="AD660" s="325">
        <f t="shared" si="554"/>
        <v>0</v>
      </c>
      <c r="AE660" s="329">
        <f t="shared" si="549"/>
        <v>0</v>
      </c>
      <c r="AF660" s="326">
        <f t="shared" si="550"/>
        <v>0</v>
      </c>
      <c r="AG660" s="174">
        <f t="shared" si="543"/>
        <v>0</v>
      </c>
      <c r="AH660" s="312">
        <f t="shared" si="544"/>
        <v>0</v>
      </c>
      <c r="AI660" s="324">
        <f t="shared" si="562"/>
        <v>0</v>
      </c>
      <c r="AJ660" s="325">
        <f t="shared" si="562"/>
        <v>0</v>
      </c>
      <c r="AK660" s="325">
        <f t="shared" si="562"/>
        <v>0</v>
      </c>
      <c r="AL660" s="326">
        <f t="shared" si="545"/>
        <v>0</v>
      </c>
      <c r="AM660" s="312">
        <f t="shared" si="546"/>
        <v>0</v>
      </c>
      <c r="AN660" s="325">
        <f t="shared" si="551"/>
        <v>0</v>
      </c>
      <c r="AO660" s="325">
        <f t="shared" si="552"/>
        <v>0</v>
      </c>
      <c r="AP660" s="325">
        <f t="shared" si="547"/>
        <v>0</v>
      </c>
      <c r="AQ660" s="174">
        <f t="shared" ref="AQ660:AQ661" si="565">SUM(AN660:AP660)</f>
        <v>0</v>
      </c>
      <c r="AR660" s="312">
        <f t="shared" si="548"/>
        <v>0</v>
      </c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 s="4"/>
      <c r="BH660" s="4"/>
      <c r="BI660" s="4"/>
      <c r="BJ660" s="4"/>
      <c r="BK660" s="4"/>
      <c r="BL660" s="4"/>
      <c r="BN660" s="62"/>
    </row>
    <row r="661" spans="1:66" s="11" customFormat="1" ht="12" customHeight="1">
      <c r="A661" s="390">
        <v>18237402</v>
      </c>
      <c r="B661" s="390" t="str">
        <f t="shared" si="559"/>
        <v>18237402</v>
      </c>
      <c r="C661" s="380" t="s">
        <v>1425</v>
      </c>
      <c r="D661" s="78" t="s">
        <v>184</v>
      </c>
      <c r="E661" s="78"/>
      <c r="F661" s="408">
        <v>43101</v>
      </c>
      <c r="G661" s="78"/>
      <c r="H661" s="63">
        <v>269223.44</v>
      </c>
      <c r="I661" s="63">
        <v>284434.63</v>
      </c>
      <c r="J661" s="63">
        <v>295285.86</v>
      </c>
      <c r="K661" s="63">
        <v>304567.25</v>
      </c>
      <c r="L661" s="63">
        <v>310853.13</v>
      </c>
      <c r="M661" s="63">
        <v>43481.51</v>
      </c>
      <c r="N661" s="63">
        <v>42635.63</v>
      </c>
      <c r="O661" s="63">
        <v>42635.63</v>
      </c>
      <c r="P661" s="63">
        <v>42635.63</v>
      </c>
      <c r="Q661" s="63">
        <v>32654.7</v>
      </c>
      <c r="R661" s="63">
        <v>32654.7</v>
      </c>
      <c r="S661" s="63">
        <v>32654.7</v>
      </c>
      <c r="T661" s="63">
        <v>20364.98</v>
      </c>
      <c r="U661" s="63"/>
      <c r="V661" s="63">
        <f t="shared" si="540"/>
        <v>134107.29833333331</v>
      </c>
      <c r="W661" s="102"/>
      <c r="X661" s="71"/>
      <c r="Y661" s="82">
        <f t="shared" si="564"/>
        <v>0</v>
      </c>
      <c r="Z661" s="325">
        <f t="shared" si="564"/>
        <v>0</v>
      </c>
      <c r="AA661" s="325">
        <f t="shared" si="564"/>
        <v>0</v>
      </c>
      <c r="AB661" s="326">
        <f t="shared" si="541"/>
        <v>20364.98</v>
      </c>
      <c r="AC661" s="312">
        <f t="shared" si="542"/>
        <v>0</v>
      </c>
      <c r="AD661" s="325">
        <f t="shared" si="554"/>
        <v>0</v>
      </c>
      <c r="AE661" s="329">
        <f t="shared" si="549"/>
        <v>0</v>
      </c>
      <c r="AF661" s="326">
        <f t="shared" si="550"/>
        <v>20364.98</v>
      </c>
      <c r="AG661" s="174">
        <f t="shared" si="543"/>
        <v>20364.98</v>
      </c>
      <c r="AH661" s="312">
        <f t="shared" si="544"/>
        <v>0</v>
      </c>
      <c r="AI661" s="324">
        <f t="shared" si="562"/>
        <v>0</v>
      </c>
      <c r="AJ661" s="325">
        <f t="shared" si="562"/>
        <v>0</v>
      </c>
      <c r="AK661" s="325">
        <f t="shared" si="562"/>
        <v>0</v>
      </c>
      <c r="AL661" s="326">
        <f t="shared" si="545"/>
        <v>134107.29833333331</v>
      </c>
      <c r="AM661" s="312">
        <f t="shared" si="546"/>
        <v>0</v>
      </c>
      <c r="AN661" s="325">
        <f t="shared" si="551"/>
        <v>0</v>
      </c>
      <c r="AO661" s="325">
        <f t="shared" si="552"/>
        <v>0</v>
      </c>
      <c r="AP661" s="325">
        <f t="shared" si="547"/>
        <v>134107.29833333331</v>
      </c>
      <c r="AQ661" s="174">
        <f t="shared" si="565"/>
        <v>134107.29833333331</v>
      </c>
      <c r="AR661" s="312">
        <f t="shared" si="548"/>
        <v>0</v>
      </c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 s="4"/>
      <c r="BH661" s="4"/>
      <c r="BI661" s="4"/>
      <c r="BJ661" s="4"/>
      <c r="BK661" s="4"/>
      <c r="BL661" s="4"/>
      <c r="BN661" s="62"/>
    </row>
    <row r="662" spans="1:66" s="11" customFormat="1" ht="12" customHeight="1">
      <c r="A662" s="116">
        <v>18237411</v>
      </c>
      <c r="B662" s="143" t="str">
        <f t="shared" si="559"/>
        <v>18237411</v>
      </c>
      <c r="C662" s="83" t="s">
        <v>1347</v>
      </c>
      <c r="D662" s="78" t="s">
        <v>184</v>
      </c>
      <c r="E662" s="78"/>
      <c r="F662" s="140">
        <v>43070</v>
      </c>
      <c r="G662" s="78"/>
      <c r="H662" s="63">
        <v>0</v>
      </c>
      <c r="I662" s="63">
        <v>0</v>
      </c>
      <c r="J662" s="63">
        <v>0</v>
      </c>
      <c r="K662" s="63">
        <v>0</v>
      </c>
      <c r="L662" s="63">
        <v>0</v>
      </c>
      <c r="M662" s="63">
        <v>0</v>
      </c>
      <c r="N662" s="63">
        <v>0</v>
      </c>
      <c r="O662" s="63">
        <v>0</v>
      </c>
      <c r="P662" s="63">
        <v>0</v>
      </c>
      <c r="Q662" s="63">
        <v>0</v>
      </c>
      <c r="R662" s="63">
        <v>0</v>
      </c>
      <c r="S662" s="63">
        <v>0</v>
      </c>
      <c r="T662" s="63">
        <v>0</v>
      </c>
      <c r="U662" s="63"/>
      <c r="V662" s="63">
        <f t="shared" si="540"/>
        <v>0</v>
      </c>
      <c r="W662" s="102"/>
      <c r="X662" s="71"/>
      <c r="Y662" s="82">
        <f t="shared" si="564"/>
        <v>0</v>
      </c>
      <c r="Z662" s="325">
        <f t="shared" si="564"/>
        <v>0</v>
      </c>
      <c r="AA662" s="325">
        <f t="shared" si="564"/>
        <v>0</v>
      </c>
      <c r="AB662" s="326">
        <f t="shared" si="541"/>
        <v>0</v>
      </c>
      <c r="AC662" s="312">
        <f t="shared" si="542"/>
        <v>0</v>
      </c>
      <c r="AD662" s="325">
        <f t="shared" si="554"/>
        <v>0</v>
      </c>
      <c r="AE662" s="329">
        <f t="shared" si="549"/>
        <v>0</v>
      </c>
      <c r="AF662" s="326">
        <f t="shared" si="550"/>
        <v>0</v>
      </c>
      <c r="AG662" s="174">
        <f t="shared" si="543"/>
        <v>0</v>
      </c>
      <c r="AH662" s="312">
        <f t="shared" si="544"/>
        <v>0</v>
      </c>
      <c r="AI662" s="324">
        <f t="shared" si="562"/>
        <v>0</v>
      </c>
      <c r="AJ662" s="325">
        <f t="shared" si="562"/>
        <v>0</v>
      </c>
      <c r="AK662" s="325">
        <f t="shared" si="562"/>
        <v>0</v>
      </c>
      <c r="AL662" s="326">
        <f t="shared" si="545"/>
        <v>0</v>
      </c>
      <c r="AM662" s="312">
        <f t="shared" si="546"/>
        <v>0</v>
      </c>
      <c r="AN662" s="325">
        <f t="shared" si="551"/>
        <v>0</v>
      </c>
      <c r="AO662" s="325">
        <f t="shared" si="552"/>
        <v>0</v>
      </c>
      <c r="AP662" s="325">
        <f t="shared" si="547"/>
        <v>0</v>
      </c>
      <c r="AQ662" s="174">
        <f t="shared" si="535"/>
        <v>0</v>
      </c>
      <c r="AR662" s="312">
        <f t="shared" si="548"/>
        <v>0</v>
      </c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 s="4"/>
      <c r="BH662" s="4"/>
      <c r="BI662" s="4"/>
      <c r="BJ662" s="4"/>
      <c r="BK662" s="4"/>
      <c r="BL662" s="4"/>
      <c r="BN662" s="62"/>
    </row>
    <row r="663" spans="1:66" s="11" customFormat="1" ht="12" customHeight="1">
      <c r="A663" s="116">
        <v>18237412</v>
      </c>
      <c r="B663" s="143" t="str">
        <f t="shared" si="559"/>
        <v>18237412</v>
      </c>
      <c r="C663" s="83" t="s">
        <v>1375</v>
      </c>
      <c r="D663" s="78" t="s">
        <v>184</v>
      </c>
      <c r="E663" s="78"/>
      <c r="F663" s="140">
        <v>43070</v>
      </c>
      <c r="G663" s="78"/>
      <c r="H663" s="63">
        <v>0</v>
      </c>
      <c r="I663" s="63">
        <v>0</v>
      </c>
      <c r="J663" s="63">
        <v>0</v>
      </c>
      <c r="K663" s="63">
        <v>0</v>
      </c>
      <c r="L663" s="63">
        <v>0</v>
      </c>
      <c r="M663" s="63">
        <v>0</v>
      </c>
      <c r="N663" s="63">
        <v>0</v>
      </c>
      <c r="O663" s="63">
        <v>0</v>
      </c>
      <c r="P663" s="63">
        <v>0</v>
      </c>
      <c r="Q663" s="63">
        <v>0</v>
      </c>
      <c r="R663" s="63">
        <v>0</v>
      </c>
      <c r="S663" s="63">
        <v>0</v>
      </c>
      <c r="T663" s="63">
        <v>0</v>
      </c>
      <c r="U663" s="63"/>
      <c r="V663" s="63">
        <f t="shared" si="540"/>
        <v>0</v>
      </c>
      <c r="W663" s="102"/>
      <c r="X663" s="71"/>
      <c r="Y663" s="82">
        <f t="shared" si="564"/>
        <v>0</v>
      </c>
      <c r="Z663" s="325">
        <f t="shared" si="564"/>
        <v>0</v>
      </c>
      <c r="AA663" s="325">
        <f t="shared" si="564"/>
        <v>0</v>
      </c>
      <c r="AB663" s="326">
        <f t="shared" si="541"/>
        <v>0</v>
      </c>
      <c r="AC663" s="312">
        <f t="shared" si="542"/>
        <v>0</v>
      </c>
      <c r="AD663" s="325">
        <f t="shared" si="554"/>
        <v>0</v>
      </c>
      <c r="AE663" s="329">
        <f t="shared" si="549"/>
        <v>0</v>
      </c>
      <c r="AF663" s="326">
        <f t="shared" si="550"/>
        <v>0</v>
      </c>
      <c r="AG663" s="174">
        <f t="shared" si="543"/>
        <v>0</v>
      </c>
      <c r="AH663" s="312">
        <f t="shared" si="544"/>
        <v>0</v>
      </c>
      <c r="AI663" s="324">
        <f t="shared" si="562"/>
        <v>0</v>
      </c>
      <c r="AJ663" s="325">
        <f t="shared" si="562"/>
        <v>0</v>
      </c>
      <c r="AK663" s="325">
        <f t="shared" si="562"/>
        <v>0</v>
      </c>
      <c r="AL663" s="326">
        <f t="shared" si="545"/>
        <v>0</v>
      </c>
      <c r="AM663" s="312">
        <f t="shared" si="546"/>
        <v>0</v>
      </c>
      <c r="AN663" s="325">
        <f t="shared" si="551"/>
        <v>0</v>
      </c>
      <c r="AO663" s="325">
        <f t="shared" si="552"/>
        <v>0</v>
      </c>
      <c r="AP663" s="325">
        <f t="shared" si="547"/>
        <v>0</v>
      </c>
      <c r="AQ663" s="174">
        <f t="shared" si="535"/>
        <v>0</v>
      </c>
      <c r="AR663" s="312">
        <f t="shared" si="548"/>
        <v>0</v>
      </c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 s="4"/>
      <c r="BH663" s="4"/>
      <c r="BI663" s="4"/>
      <c r="BJ663" s="4"/>
      <c r="BK663" s="4"/>
      <c r="BL663" s="4"/>
      <c r="BN663" s="62"/>
    </row>
    <row r="664" spans="1:66" s="11" customFormat="1" ht="12" customHeight="1">
      <c r="A664" s="116">
        <v>18237421</v>
      </c>
      <c r="B664" s="143" t="str">
        <f t="shared" si="559"/>
        <v>18237421</v>
      </c>
      <c r="C664" s="83" t="s">
        <v>1348</v>
      </c>
      <c r="D664" s="78" t="s">
        <v>184</v>
      </c>
      <c r="E664" s="78"/>
      <c r="F664" s="140">
        <v>43070</v>
      </c>
      <c r="G664" s="78"/>
      <c r="H664" s="63">
        <v>1405168.13</v>
      </c>
      <c r="I664" s="63">
        <v>920333.35</v>
      </c>
      <c r="J664" s="63">
        <v>529764.19999999995</v>
      </c>
      <c r="K664" s="63">
        <v>134727.31</v>
      </c>
      <c r="L664" s="63">
        <v>-264028.05</v>
      </c>
      <c r="M664" s="63">
        <v>3528646.36</v>
      </c>
      <c r="N664" s="63">
        <v>3237027.2</v>
      </c>
      <c r="O664" s="63">
        <v>2914577.27</v>
      </c>
      <c r="P664" s="63">
        <v>2581309.71</v>
      </c>
      <c r="Q664" s="63">
        <v>2299130.8799999999</v>
      </c>
      <c r="R664" s="63">
        <v>1993669.57</v>
      </c>
      <c r="S664" s="63">
        <v>1635993.68</v>
      </c>
      <c r="T664" s="63">
        <v>1241318.95</v>
      </c>
      <c r="U664" s="63"/>
      <c r="V664" s="63">
        <f t="shared" si="540"/>
        <v>1736199.585</v>
      </c>
      <c r="W664" s="102"/>
      <c r="X664" s="71"/>
      <c r="Y664" s="82">
        <f t="shared" si="564"/>
        <v>0</v>
      </c>
      <c r="Z664" s="325">
        <f t="shared" si="564"/>
        <v>0</v>
      </c>
      <c r="AA664" s="325">
        <f t="shared" si="564"/>
        <v>0</v>
      </c>
      <c r="AB664" s="326">
        <f t="shared" si="541"/>
        <v>1241318.95</v>
      </c>
      <c r="AC664" s="312">
        <f t="shared" si="542"/>
        <v>0</v>
      </c>
      <c r="AD664" s="325">
        <f t="shared" si="554"/>
        <v>0</v>
      </c>
      <c r="AE664" s="329">
        <f t="shared" si="549"/>
        <v>0</v>
      </c>
      <c r="AF664" s="326">
        <f t="shared" si="550"/>
        <v>1241318.95</v>
      </c>
      <c r="AG664" s="174">
        <f t="shared" si="543"/>
        <v>1241318.95</v>
      </c>
      <c r="AH664" s="312">
        <f t="shared" si="544"/>
        <v>0</v>
      </c>
      <c r="AI664" s="324">
        <f t="shared" si="562"/>
        <v>0</v>
      </c>
      <c r="AJ664" s="325">
        <f t="shared" si="562"/>
        <v>0</v>
      </c>
      <c r="AK664" s="325">
        <f t="shared" si="562"/>
        <v>0</v>
      </c>
      <c r="AL664" s="326">
        <f t="shared" si="545"/>
        <v>1736199.585</v>
      </c>
      <c r="AM664" s="312">
        <f t="shared" si="546"/>
        <v>0</v>
      </c>
      <c r="AN664" s="325">
        <f t="shared" si="551"/>
        <v>0</v>
      </c>
      <c r="AO664" s="325">
        <f t="shared" si="552"/>
        <v>0</v>
      </c>
      <c r="AP664" s="325">
        <f t="shared" si="547"/>
        <v>1736199.585</v>
      </c>
      <c r="AQ664" s="174">
        <f t="shared" si="535"/>
        <v>1736199.585</v>
      </c>
      <c r="AR664" s="312">
        <f t="shared" si="548"/>
        <v>0</v>
      </c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 s="4"/>
      <c r="BH664" s="4"/>
      <c r="BI664" s="4"/>
      <c r="BJ664" s="4"/>
      <c r="BK664" s="4"/>
      <c r="BL664" s="4"/>
      <c r="BN664" s="62"/>
    </row>
    <row r="665" spans="1:66" s="11" customFormat="1" ht="12" customHeight="1">
      <c r="A665" s="116">
        <v>18237431</v>
      </c>
      <c r="B665" s="143" t="str">
        <f t="shared" si="559"/>
        <v>18237431</v>
      </c>
      <c r="C665" s="83" t="s">
        <v>1376</v>
      </c>
      <c r="D665" s="78" t="s">
        <v>184</v>
      </c>
      <c r="E665" s="78"/>
      <c r="F665" s="140">
        <v>43070</v>
      </c>
      <c r="G665" s="78"/>
      <c r="H665" s="63">
        <v>1531340.35</v>
      </c>
      <c r="I665" s="63">
        <v>965950.21</v>
      </c>
      <c r="J665" s="63">
        <v>521319.66</v>
      </c>
      <c r="K665" s="63">
        <v>103752.14</v>
      </c>
      <c r="L665" s="63">
        <v>-335131.44</v>
      </c>
      <c r="M665" s="63">
        <v>10457713.58</v>
      </c>
      <c r="N665" s="63">
        <v>9569280.7899999991</v>
      </c>
      <c r="O665" s="63">
        <v>8613893.7400000002</v>
      </c>
      <c r="P665" s="63">
        <v>7576764.3399999999</v>
      </c>
      <c r="Q665" s="63">
        <v>6659247.3499999996</v>
      </c>
      <c r="R665" s="63">
        <v>5714775.2000000002</v>
      </c>
      <c r="S665" s="63">
        <v>4679024.18</v>
      </c>
      <c r="T665" s="63">
        <v>3576994.07</v>
      </c>
      <c r="U665" s="63"/>
      <c r="V665" s="63">
        <f t="shared" si="540"/>
        <v>4756729.7466666671</v>
      </c>
      <c r="W665" s="102"/>
      <c r="X665" s="71"/>
      <c r="Y665" s="82">
        <f t="shared" si="564"/>
        <v>0</v>
      </c>
      <c r="Z665" s="325">
        <f t="shared" si="564"/>
        <v>0</v>
      </c>
      <c r="AA665" s="325">
        <f t="shared" si="564"/>
        <v>0</v>
      </c>
      <c r="AB665" s="326">
        <f t="shared" si="541"/>
        <v>3576994.07</v>
      </c>
      <c r="AC665" s="312">
        <f t="shared" si="542"/>
        <v>0</v>
      </c>
      <c r="AD665" s="325">
        <f t="shared" si="554"/>
        <v>0</v>
      </c>
      <c r="AE665" s="329">
        <f t="shared" si="549"/>
        <v>0</v>
      </c>
      <c r="AF665" s="326">
        <f t="shared" si="550"/>
        <v>3576994.07</v>
      </c>
      <c r="AG665" s="174">
        <f t="shared" si="543"/>
        <v>3576994.07</v>
      </c>
      <c r="AH665" s="312">
        <f t="shared" si="544"/>
        <v>0</v>
      </c>
      <c r="AI665" s="324">
        <f t="shared" si="562"/>
        <v>0</v>
      </c>
      <c r="AJ665" s="325">
        <f t="shared" si="562"/>
        <v>0</v>
      </c>
      <c r="AK665" s="325">
        <f t="shared" si="562"/>
        <v>0</v>
      </c>
      <c r="AL665" s="326">
        <f t="shared" si="545"/>
        <v>4756729.7466666671</v>
      </c>
      <c r="AM665" s="312">
        <f t="shared" si="546"/>
        <v>0</v>
      </c>
      <c r="AN665" s="325">
        <f t="shared" si="551"/>
        <v>0</v>
      </c>
      <c r="AO665" s="325">
        <f t="shared" si="552"/>
        <v>0</v>
      </c>
      <c r="AP665" s="325">
        <f t="shared" si="547"/>
        <v>4756729.7466666671</v>
      </c>
      <c r="AQ665" s="174">
        <f t="shared" si="535"/>
        <v>4756729.7466666671</v>
      </c>
      <c r="AR665" s="312">
        <f t="shared" si="548"/>
        <v>0</v>
      </c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 s="4"/>
      <c r="BH665" s="4"/>
      <c r="BI665" s="4"/>
      <c r="BJ665" s="4"/>
      <c r="BK665" s="4"/>
      <c r="BL665" s="4"/>
      <c r="BN665" s="62"/>
    </row>
    <row r="666" spans="1:66" s="11" customFormat="1" ht="12" customHeight="1">
      <c r="A666" s="116">
        <v>18237441</v>
      </c>
      <c r="B666" s="143" t="str">
        <f t="shared" si="559"/>
        <v>18237441</v>
      </c>
      <c r="C666" s="83" t="s">
        <v>1349</v>
      </c>
      <c r="D666" s="78" t="s">
        <v>184</v>
      </c>
      <c r="E666" s="78"/>
      <c r="F666" s="140">
        <v>43070</v>
      </c>
      <c r="G666" s="78"/>
      <c r="H666" s="63">
        <v>52124.86</v>
      </c>
      <c r="I666" s="63">
        <v>46610.92</v>
      </c>
      <c r="J666" s="63">
        <v>41839.99</v>
      </c>
      <c r="K666" s="63">
        <v>36923.64</v>
      </c>
      <c r="L666" s="63">
        <v>31946.01</v>
      </c>
      <c r="M666" s="63">
        <v>416540.96</v>
      </c>
      <c r="N666" s="63">
        <v>380341.59</v>
      </c>
      <c r="O666" s="63">
        <v>339660.93</v>
      </c>
      <c r="P666" s="63">
        <v>294028.15000000002</v>
      </c>
      <c r="Q666" s="63">
        <v>254860.82</v>
      </c>
      <c r="R666" s="63">
        <v>215186.56</v>
      </c>
      <c r="S666" s="63">
        <v>173607.67</v>
      </c>
      <c r="T666" s="63">
        <v>119335.13</v>
      </c>
      <c r="U666" s="63"/>
      <c r="V666" s="63">
        <f t="shared" si="540"/>
        <v>193106.43625000003</v>
      </c>
      <c r="W666" s="102"/>
      <c r="X666" s="71"/>
      <c r="Y666" s="82">
        <f t="shared" si="564"/>
        <v>0</v>
      </c>
      <c r="Z666" s="325">
        <f t="shared" si="564"/>
        <v>0</v>
      </c>
      <c r="AA666" s="325">
        <f t="shared" si="564"/>
        <v>0</v>
      </c>
      <c r="AB666" s="326">
        <f t="shared" si="541"/>
        <v>119335.13</v>
      </c>
      <c r="AC666" s="312">
        <f t="shared" si="542"/>
        <v>0</v>
      </c>
      <c r="AD666" s="325">
        <f t="shared" si="554"/>
        <v>0</v>
      </c>
      <c r="AE666" s="329">
        <f t="shared" si="549"/>
        <v>0</v>
      </c>
      <c r="AF666" s="326">
        <f t="shared" si="550"/>
        <v>119335.13</v>
      </c>
      <c r="AG666" s="174">
        <f t="shared" si="543"/>
        <v>119335.13</v>
      </c>
      <c r="AH666" s="312">
        <f t="shared" si="544"/>
        <v>0</v>
      </c>
      <c r="AI666" s="324">
        <f t="shared" si="562"/>
        <v>0</v>
      </c>
      <c r="AJ666" s="325">
        <f t="shared" si="562"/>
        <v>0</v>
      </c>
      <c r="AK666" s="325">
        <f t="shared" si="562"/>
        <v>0</v>
      </c>
      <c r="AL666" s="326">
        <f t="shared" si="545"/>
        <v>193106.43625000003</v>
      </c>
      <c r="AM666" s="312">
        <f t="shared" si="546"/>
        <v>0</v>
      </c>
      <c r="AN666" s="325">
        <f t="shared" si="551"/>
        <v>0</v>
      </c>
      <c r="AO666" s="325">
        <f t="shared" si="552"/>
        <v>0</v>
      </c>
      <c r="AP666" s="325">
        <f t="shared" si="547"/>
        <v>193106.43625000003</v>
      </c>
      <c r="AQ666" s="174">
        <f t="shared" si="535"/>
        <v>193106.43625000003</v>
      </c>
      <c r="AR666" s="312">
        <f t="shared" si="548"/>
        <v>0</v>
      </c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 s="4"/>
      <c r="BH666" s="4"/>
      <c r="BI666" s="4"/>
      <c r="BJ666" s="4"/>
      <c r="BK666" s="4"/>
      <c r="BL666" s="4"/>
      <c r="BN666" s="62"/>
    </row>
    <row r="667" spans="1:66" s="11" customFormat="1" ht="12" customHeight="1">
      <c r="A667" s="188">
        <v>18237451</v>
      </c>
      <c r="B667" s="200" t="str">
        <f t="shared" si="559"/>
        <v>18237451</v>
      </c>
      <c r="C667" s="202" t="s">
        <v>1700</v>
      </c>
      <c r="D667" s="180" t="s">
        <v>184</v>
      </c>
      <c r="E667" s="180"/>
      <c r="F667" s="186">
        <v>43952</v>
      </c>
      <c r="G667" s="180"/>
      <c r="H667" s="182">
        <v>0</v>
      </c>
      <c r="I667" s="182">
        <v>0</v>
      </c>
      <c r="J667" s="182">
        <v>0</v>
      </c>
      <c r="K667" s="182">
        <v>0</v>
      </c>
      <c r="L667" s="182">
        <v>0</v>
      </c>
      <c r="M667" s="182">
        <v>0</v>
      </c>
      <c r="N667" s="182">
        <v>0</v>
      </c>
      <c r="O667" s="182">
        <v>0</v>
      </c>
      <c r="P667" s="182">
        <v>0</v>
      </c>
      <c r="Q667" s="182">
        <v>0</v>
      </c>
      <c r="R667" s="182">
        <v>0</v>
      </c>
      <c r="S667" s="182">
        <v>0</v>
      </c>
      <c r="T667" s="182">
        <v>0</v>
      </c>
      <c r="U667" s="182"/>
      <c r="V667" s="182">
        <f t="shared" si="540"/>
        <v>0</v>
      </c>
      <c r="W667" s="209"/>
      <c r="X667" s="410"/>
      <c r="Y667" s="82">
        <f t="shared" si="564"/>
        <v>0</v>
      </c>
      <c r="Z667" s="325">
        <f t="shared" si="564"/>
        <v>0</v>
      </c>
      <c r="AA667" s="325">
        <f t="shared" si="564"/>
        <v>0</v>
      </c>
      <c r="AB667" s="326">
        <f t="shared" si="541"/>
        <v>0</v>
      </c>
      <c r="AC667" s="312">
        <f t="shared" si="542"/>
        <v>0</v>
      </c>
      <c r="AD667" s="325">
        <f t="shared" si="554"/>
        <v>0</v>
      </c>
      <c r="AE667" s="329">
        <f t="shared" si="549"/>
        <v>0</v>
      </c>
      <c r="AF667" s="326">
        <f t="shared" si="550"/>
        <v>0</v>
      </c>
      <c r="AG667" s="174">
        <f t="shared" si="543"/>
        <v>0</v>
      </c>
      <c r="AH667" s="312">
        <f t="shared" si="544"/>
        <v>0</v>
      </c>
      <c r="AI667" s="324">
        <f t="shared" si="562"/>
        <v>0</v>
      </c>
      <c r="AJ667" s="325">
        <f t="shared" si="562"/>
        <v>0</v>
      </c>
      <c r="AK667" s="325">
        <f t="shared" si="562"/>
        <v>0</v>
      </c>
      <c r="AL667" s="326">
        <f t="shared" si="545"/>
        <v>0</v>
      </c>
      <c r="AM667" s="312">
        <f t="shared" si="546"/>
        <v>0</v>
      </c>
      <c r="AN667" s="325">
        <f t="shared" si="551"/>
        <v>0</v>
      </c>
      <c r="AO667" s="325">
        <f t="shared" si="552"/>
        <v>0</v>
      </c>
      <c r="AP667" s="325">
        <f t="shared" si="547"/>
        <v>0</v>
      </c>
      <c r="AQ667" s="174">
        <f t="shared" ref="AQ667" si="566">SUM(AN667:AP667)</f>
        <v>0</v>
      </c>
      <c r="AR667" s="312">
        <f t="shared" si="548"/>
        <v>0</v>
      </c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N667" s="62"/>
    </row>
    <row r="668" spans="1:66" s="11" customFormat="1" ht="12" customHeight="1">
      <c r="A668" s="116">
        <v>18237461</v>
      </c>
      <c r="B668" s="143" t="str">
        <f t="shared" si="559"/>
        <v>18237461</v>
      </c>
      <c r="C668" s="378" t="s">
        <v>1461</v>
      </c>
      <c r="D668" s="78" t="s">
        <v>184</v>
      </c>
      <c r="E668" s="78"/>
      <c r="F668" s="140">
        <v>43221</v>
      </c>
      <c r="G668" s="78"/>
      <c r="H668" s="63">
        <v>985548.23</v>
      </c>
      <c r="I668" s="63">
        <v>640151.86</v>
      </c>
      <c r="J668" s="63">
        <v>368527.42</v>
      </c>
      <c r="K668" s="63">
        <v>113435.76</v>
      </c>
      <c r="L668" s="63">
        <v>-154677.85999999999</v>
      </c>
      <c r="M668" s="63">
        <v>5618640.8399999999</v>
      </c>
      <c r="N668" s="63">
        <v>5150032.34</v>
      </c>
      <c r="O668" s="63">
        <v>4637197.3899999997</v>
      </c>
      <c r="P668" s="63">
        <v>4078943.95</v>
      </c>
      <c r="Q668" s="63">
        <v>3585074.03</v>
      </c>
      <c r="R668" s="63">
        <v>3076695.01</v>
      </c>
      <c r="S668" s="63">
        <v>2519183.5099999998</v>
      </c>
      <c r="T668" s="63">
        <v>1925996.1</v>
      </c>
      <c r="U668" s="63"/>
      <c r="V668" s="63">
        <f t="shared" si="540"/>
        <v>2590748.0345833334</v>
      </c>
      <c r="W668" s="102"/>
      <c r="X668" s="71"/>
      <c r="Y668" s="82">
        <f t="shared" si="564"/>
        <v>0</v>
      </c>
      <c r="Z668" s="325">
        <f t="shared" si="564"/>
        <v>0</v>
      </c>
      <c r="AA668" s="325">
        <f t="shared" si="564"/>
        <v>0</v>
      </c>
      <c r="AB668" s="326">
        <f t="shared" si="541"/>
        <v>1925996.1</v>
      </c>
      <c r="AC668" s="312">
        <f t="shared" si="542"/>
        <v>0</v>
      </c>
      <c r="AD668" s="325">
        <f t="shared" si="554"/>
        <v>0</v>
      </c>
      <c r="AE668" s="329">
        <f t="shared" si="549"/>
        <v>0</v>
      </c>
      <c r="AF668" s="326">
        <f t="shared" si="550"/>
        <v>1925996.1</v>
      </c>
      <c r="AG668" s="174">
        <f t="shared" si="543"/>
        <v>1925996.1</v>
      </c>
      <c r="AH668" s="312">
        <f t="shared" si="544"/>
        <v>0</v>
      </c>
      <c r="AI668" s="324">
        <f t="shared" si="562"/>
        <v>0</v>
      </c>
      <c r="AJ668" s="325">
        <f t="shared" si="562"/>
        <v>0</v>
      </c>
      <c r="AK668" s="325">
        <f t="shared" si="562"/>
        <v>0</v>
      </c>
      <c r="AL668" s="326">
        <f t="shared" si="545"/>
        <v>2590748.0345833334</v>
      </c>
      <c r="AM668" s="312">
        <f t="shared" si="546"/>
        <v>0</v>
      </c>
      <c r="AN668" s="325">
        <f t="shared" si="551"/>
        <v>0</v>
      </c>
      <c r="AO668" s="325">
        <f t="shared" si="552"/>
        <v>0</v>
      </c>
      <c r="AP668" s="325">
        <f t="shared" si="547"/>
        <v>2590748.0345833334</v>
      </c>
      <c r="AQ668" s="174">
        <f t="shared" ref="AQ668" si="567">SUM(AN668:AP668)</f>
        <v>2590748.0345833334</v>
      </c>
      <c r="AR668" s="312">
        <f t="shared" si="548"/>
        <v>0</v>
      </c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 s="4"/>
      <c r="BH668" s="4"/>
      <c r="BI668" s="4"/>
      <c r="BJ668" s="4"/>
      <c r="BK668" s="4"/>
      <c r="BL668" s="4"/>
      <c r="BN668" s="62"/>
    </row>
    <row r="669" spans="1:66" s="11" customFormat="1" ht="12" customHeight="1">
      <c r="A669" s="188">
        <v>18237471</v>
      </c>
      <c r="B669" s="200" t="str">
        <f t="shared" si="559"/>
        <v>18237471</v>
      </c>
      <c r="C669" s="201" t="s">
        <v>1600</v>
      </c>
      <c r="D669" s="180" t="s">
        <v>184</v>
      </c>
      <c r="E669" s="180"/>
      <c r="F669" s="186">
        <v>43586</v>
      </c>
      <c r="G669" s="180"/>
      <c r="H669" s="182">
        <v>1259135.1000000001</v>
      </c>
      <c r="I669" s="182">
        <v>842463.03</v>
      </c>
      <c r="J669" s="182">
        <v>506803.83</v>
      </c>
      <c r="K669" s="182">
        <v>167305</v>
      </c>
      <c r="L669" s="182">
        <v>-175389.51</v>
      </c>
      <c r="M669" s="182">
        <v>1129051.0900000001</v>
      </c>
      <c r="N669" s="182">
        <v>1015648.11</v>
      </c>
      <c r="O669" s="182">
        <v>911535.34</v>
      </c>
      <c r="P669" s="182">
        <v>806621.91</v>
      </c>
      <c r="Q669" s="182">
        <v>717791.33</v>
      </c>
      <c r="R669" s="182">
        <v>621631.37</v>
      </c>
      <c r="S669" s="182">
        <v>509034.14</v>
      </c>
      <c r="T669" s="182">
        <v>384789.58</v>
      </c>
      <c r="U669" s="182"/>
      <c r="V669" s="182">
        <f t="shared" si="540"/>
        <v>656204.83166666667</v>
      </c>
      <c r="W669" s="209"/>
      <c r="X669" s="410"/>
      <c r="Y669" s="82">
        <f t="shared" si="564"/>
        <v>0</v>
      </c>
      <c r="Z669" s="325">
        <f t="shared" si="564"/>
        <v>0</v>
      </c>
      <c r="AA669" s="325">
        <f t="shared" si="564"/>
        <v>0</v>
      </c>
      <c r="AB669" s="326">
        <f t="shared" si="541"/>
        <v>384789.58</v>
      </c>
      <c r="AC669" s="312">
        <f t="shared" si="542"/>
        <v>0</v>
      </c>
      <c r="AD669" s="325">
        <f t="shared" si="554"/>
        <v>0</v>
      </c>
      <c r="AE669" s="329">
        <f t="shared" si="549"/>
        <v>0</v>
      </c>
      <c r="AF669" s="326">
        <f t="shared" si="550"/>
        <v>384789.58</v>
      </c>
      <c r="AG669" s="174">
        <f t="shared" si="543"/>
        <v>384789.58</v>
      </c>
      <c r="AH669" s="312">
        <f t="shared" si="544"/>
        <v>0</v>
      </c>
      <c r="AI669" s="324">
        <f t="shared" si="562"/>
        <v>0</v>
      </c>
      <c r="AJ669" s="325">
        <f t="shared" si="562"/>
        <v>0</v>
      </c>
      <c r="AK669" s="325">
        <f t="shared" si="562"/>
        <v>0</v>
      </c>
      <c r="AL669" s="326">
        <f t="shared" si="545"/>
        <v>656204.83166666667</v>
      </c>
      <c r="AM669" s="312">
        <f t="shared" si="546"/>
        <v>0</v>
      </c>
      <c r="AN669" s="325">
        <f t="shared" si="551"/>
        <v>0</v>
      </c>
      <c r="AO669" s="325">
        <f t="shared" si="552"/>
        <v>0</v>
      </c>
      <c r="AP669" s="325">
        <f t="shared" si="547"/>
        <v>656204.83166666667</v>
      </c>
      <c r="AQ669" s="174">
        <f t="shared" ref="AQ669" si="568">SUM(AN669:AP669)</f>
        <v>656204.83166666667</v>
      </c>
      <c r="AR669" s="312">
        <f t="shared" si="548"/>
        <v>0</v>
      </c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N669" s="62"/>
    </row>
    <row r="670" spans="1:66" s="11" customFormat="1" ht="12" customHeight="1">
      <c r="A670" s="188">
        <v>18237481</v>
      </c>
      <c r="B670" s="200" t="str">
        <f t="shared" si="559"/>
        <v>18237481</v>
      </c>
      <c r="C670" s="201" t="s">
        <v>1701</v>
      </c>
      <c r="D670" s="180" t="s">
        <v>184</v>
      </c>
      <c r="E670" s="180"/>
      <c r="F670" s="186">
        <v>43952</v>
      </c>
      <c r="G670" s="180"/>
      <c r="H670" s="182">
        <v>641088.97</v>
      </c>
      <c r="I670" s="182">
        <v>450615.72</v>
      </c>
      <c r="J670" s="182">
        <v>265476.45</v>
      </c>
      <c r="K670" s="182">
        <v>78757.75</v>
      </c>
      <c r="L670" s="182">
        <v>-114175.14</v>
      </c>
      <c r="M670" s="182">
        <v>2749167.2</v>
      </c>
      <c r="N670" s="182">
        <v>2514206.0499999998</v>
      </c>
      <c r="O670" s="182">
        <v>2252816.65</v>
      </c>
      <c r="P670" s="182">
        <v>1955643.72</v>
      </c>
      <c r="Q670" s="182">
        <v>1708771.42</v>
      </c>
      <c r="R670" s="182">
        <v>1442590.02</v>
      </c>
      <c r="S670" s="182">
        <v>1150796.6100000001</v>
      </c>
      <c r="T670" s="182">
        <v>889966.85</v>
      </c>
      <c r="U670" s="182"/>
      <c r="V670" s="182">
        <f t="shared" si="540"/>
        <v>1268349.53</v>
      </c>
      <c r="W670" s="209"/>
      <c r="X670" s="410"/>
      <c r="Y670" s="82">
        <f t="shared" si="564"/>
        <v>0</v>
      </c>
      <c r="Z670" s="325">
        <f t="shared" si="564"/>
        <v>0</v>
      </c>
      <c r="AA670" s="325">
        <f t="shared" si="564"/>
        <v>0</v>
      </c>
      <c r="AB670" s="326">
        <f t="shared" si="541"/>
        <v>889966.85</v>
      </c>
      <c r="AC670" s="312">
        <f t="shared" si="542"/>
        <v>0</v>
      </c>
      <c r="AD670" s="325">
        <f t="shared" si="554"/>
        <v>0</v>
      </c>
      <c r="AE670" s="329">
        <f t="shared" si="549"/>
        <v>0</v>
      </c>
      <c r="AF670" s="326">
        <f t="shared" si="550"/>
        <v>889966.85</v>
      </c>
      <c r="AG670" s="174">
        <f t="shared" si="543"/>
        <v>889966.85</v>
      </c>
      <c r="AH670" s="312">
        <f t="shared" si="544"/>
        <v>0</v>
      </c>
      <c r="AI670" s="324">
        <f t="shared" si="562"/>
        <v>0</v>
      </c>
      <c r="AJ670" s="325">
        <f t="shared" si="562"/>
        <v>0</v>
      </c>
      <c r="AK670" s="325">
        <f t="shared" si="562"/>
        <v>0</v>
      </c>
      <c r="AL670" s="326">
        <f t="shared" si="545"/>
        <v>1268349.53</v>
      </c>
      <c r="AM670" s="312">
        <f t="shared" si="546"/>
        <v>0</v>
      </c>
      <c r="AN670" s="325">
        <f t="shared" si="551"/>
        <v>0</v>
      </c>
      <c r="AO670" s="325">
        <f t="shared" si="552"/>
        <v>0</v>
      </c>
      <c r="AP670" s="325">
        <f t="shared" si="547"/>
        <v>1268349.53</v>
      </c>
      <c r="AQ670" s="174">
        <f t="shared" ref="AQ670" si="569">SUM(AN670:AP670)</f>
        <v>1268349.53</v>
      </c>
      <c r="AR670" s="312">
        <f t="shared" si="548"/>
        <v>0</v>
      </c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N670" s="62"/>
    </row>
    <row r="671" spans="1:66" s="11" customFormat="1" ht="12" customHeight="1">
      <c r="A671" s="116">
        <v>18237491</v>
      </c>
      <c r="B671" s="143" t="str">
        <f t="shared" si="559"/>
        <v>18237491</v>
      </c>
      <c r="C671" s="378" t="s">
        <v>1462</v>
      </c>
      <c r="D671" s="78" t="s">
        <v>184</v>
      </c>
      <c r="E671" s="78"/>
      <c r="F671" s="140">
        <v>43221</v>
      </c>
      <c r="G671" s="78"/>
      <c r="H671" s="63">
        <v>685929.83</v>
      </c>
      <c r="I671" s="63">
        <v>447134.83</v>
      </c>
      <c r="J671" s="63">
        <v>250617.41</v>
      </c>
      <c r="K671" s="63">
        <v>24893.599999999999</v>
      </c>
      <c r="L671" s="63">
        <v>-198659.27</v>
      </c>
      <c r="M671" s="63">
        <v>4198208.17</v>
      </c>
      <c r="N671" s="63">
        <v>3837998.22</v>
      </c>
      <c r="O671" s="63">
        <v>3447952.54</v>
      </c>
      <c r="P671" s="63">
        <v>3037129.48</v>
      </c>
      <c r="Q671" s="63">
        <v>2654034.7400000002</v>
      </c>
      <c r="R671" s="63">
        <v>2283265.36</v>
      </c>
      <c r="S671" s="63">
        <v>1897168.15</v>
      </c>
      <c r="T671" s="63">
        <v>1504574.86</v>
      </c>
      <c r="U671" s="63"/>
      <c r="V671" s="63">
        <f t="shared" si="540"/>
        <v>1914582.9645833329</v>
      </c>
      <c r="W671" s="102"/>
      <c r="X671" s="71"/>
      <c r="Y671" s="82">
        <f t="shared" si="564"/>
        <v>0</v>
      </c>
      <c r="Z671" s="325">
        <f t="shared" si="564"/>
        <v>0</v>
      </c>
      <c r="AA671" s="325">
        <f t="shared" si="564"/>
        <v>0</v>
      </c>
      <c r="AB671" s="326">
        <f t="shared" si="541"/>
        <v>1504574.86</v>
      </c>
      <c r="AC671" s="312">
        <f t="shared" si="542"/>
        <v>0</v>
      </c>
      <c r="AD671" s="325">
        <f t="shared" si="554"/>
        <v>0</v>
      </c>
      <c r="AE671" s="329">
        <f t="shared" si="549"/>
        <v>0</v>
      </c>
      <c r="AF671" s="326">
        <f t="shared" si="550"/>
        <v>1504574.86</v>
      </c>
      <c r="AG671" s="174">
        <f t="shared" si="543"/>
        <v>1504574.86</v>
      </c>
      <c r="AH671" s="312">
        <f t="shared" si="544"/>
        <v>0</v>
      </c>
      <c r="AI671" s="324">
        <f t="shared" si="562"/>
        <v>0</v>
      </c>
      <c r="AJ671" s="325">
        <f t="shared" si="562"/>
        <v>0</v>
      </c>
      <c r="AK671" s="325">
        <f t="shared" si="562"/>
        <v>0</v>
      </c>
      <c r="AL671" s="326">
        <f t="shared" si="545"/>
        <v>1914582.9645833329</v>
      </c>
      <c r="AM671" s="312">
        <f t="shared" si="546"/>
        <v>0</v>
      </c>
      <c r="AN671" s="325">
        <f t="shared" si="551"/>
        <v>0</v>
      </c>
      <c r="AO671" s="325">
        <f t="shared" si="552"/>
        <v>0</v>
      </c>
      <c r="AP671" s="325">
        <f t="shared" si="547"/>
        <v>1914582.9645833329</v>
      </c>
      <c r="AQ671" s="174">
        <f t="shared" ref="AQ671:AQ672" si="570">SUM(AN671:AP671)</f>
        <v>1914582.9645833329</v>
      </c>
      <c r="AR671" s="312">
        <f t="shared" si="548"/>
        <v>0</v>
      </c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 s="4"/>
      <c r="BH671" s="4"/>
      <c r="BI671" s="4"/>
      <c r="BJ671" s="4"/>
      <c r="BK671" s="4"/>
      <c r="BL671" s="4"/>
      <c r="BN671" s="62"/>
    </row>
    <row r="672" spans="1:66" s="11" customFormat="1" ht="12" customHeight="1">
      <c r="A672" s="116">
        <v>18237501</v>
      </c>
      <c r="B672" s="143" t="str">
        <f t="shared" si="559"/>
        <v>18237501</v>
      </c>
      <c r="C672" s="378" t="s">
        <v>1463</v>
      </c>
      <c r="D672" s="78" t="s">
        <v>184</v>
      </c>
      <c r="E672" s="78"/>
      <c r="F672" s="140">
        <v>43221</v>
      </c>
      <c r="G672" s="78"/>
      <c r="H672" s="63">
        <v>0</v>
      </c>
      <c r="I672" s="63">
        <v>0</v>
      </c>
      <c r="J672" s="63">
        <v>0</v>
      </c>
      <c r="K672" s="63">
        <v>0</v>
      </c>
      <c r="L672" s="63">
        <v>0</v>
      </c>
      <c r="M672" s="63">
        <v>0</v>
      </c>
      <c r="N672" s="63">
        <v>0</v>
      </c>
      <c r="O672" s="63">
        <v>0</v>
      </c>
      <c r="P672" s="63">
        <v>0</v>
      </c>
      <c r="Q672" s="63">
        <v>0</v>
      </c>
      <c r="R672" s="63">
        <v>0</v>
      </c>
      <c r="S672" s="63">
        <v>0</v>
      </c>
      <c r="T672" s="63">
        <v>0</v>
      </c>
      <c r="U672" s="63"/>
      <c r="V672" s="63">
        <f t="shared" si="540"/>
        <v>0</v>
      </c>
      <c r="W672" s="102"/>
      <c r="X672" s="71"/>
      <c r="Y672" s="82">
        <f t="shared" si="564"/>
        <v>0</v>
      </c>
      <c r="Z672" s="325">
        <f t="shared" si="564"/>
        <v>0</v>
      </c>
      <c r="AA672" s="325">
        <f t="shared" si="564"/>
        <v>0</v>
      </c>
      <c r="AB672" s="326">
        <f t="shared" si="541"/>
        <v>0</v>
      </c>
      <c r="AC672" s="312">
        <f t="shared" si="542"/>
        <v>0</v>
      </c>
      <c r="AD672" s="325">
        <f t="shared" si="554"/>
        <v>0</v>
      </c>
      <c r="AE672" s="329">
        <f t="shared" si="549"/>
        <v>0</v>
      </c>
      <c r="AF672" s="326">
        <f t="shared" si="550"/>
        <v>0</v>
      </c>
      <c r="AG672" s="174">
        <f t="shared" si="543"/>
        <v>0</v>
      </c>
      <c r="AH672" s="312">
        <f t="shared" si="544"/>
        <v>0</v>
      </c>
      <c r="AI672" s="324">
        <f t="shared" ref="AI672:AK691" si="571">IF($D672=AI$5,$V672,0)</f>
        <v>0</v>
      </c>
      <c r="AJ672" s="325">
        <f t="shared" si="571"/>
        <v>0</v>
      </c>
      <c r="AK672" s="325">
        <f t="shared" si="571"/>
        <v>0</v>
      </c>
      <c r="AL672" s="326">
        <f t="shared" si="545"/>
        <v>0</v>
      </c>
      <c r="AM672" s="312">
        <f t="shared" si="546"/>
        <v>0</v>
      </c>
      <c r="AN672" s="325">
        <f t="shared" si="551"/>
        <v>0</v>
      </c>
      <c r="AO672" s="325">
        <f t="shared" si="552"/>
        <v>0</v>
      </c>
      <c r="AP672" s="325">
        <f t="shared" si="547"/>
        <v>0</v>
      </c>
      <c r="AQ672" s="174">
        <f t="shared" si="570"/>
        <v>0</v>
      </c>
      <c r="AR672" s="312">
        <f t="shared" si="548"/>
        <v>0</v>
      </c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 s="4"/>
      <c r="BH672" s="4"/>
      <c r="BI672" s="4"/>
      <c r="BJ672" s="4"/>
      <c r="BK672" s="4"/>
      <c r="BL672" s="4"/>
      <c r="BN672" s="62"/>
    </row>
    <row r="673" spans="1:66" s="11" customFormat="1" ht="12" customHeight="1">
      <c r="A673" s="116">
        <v>18237502</v>
      </c>
      <c r="B673" s="143" t="str">
        <f t="shared" si="559"/>
        <v>18237502</v>
      </c>
      <c r="C673" s="83" t="s">
        <v>1350</v>
      </c>
      <c r="D673" s="78" t="s">
        <v>184</v>
      </c>
      <c r="E673" s="78"/>
      <c r="F673" s="140">
        <v>43070</v>
      </c>
      <c r="G673" s="78"/>
      <c r="H673" s="63">
        <v>3324786.87</v>
      </c>
      <c r="I673" s="63">
        <v>2214948.2599999998</v>
      </c>
      <c r="J673" s="63">
        <v>1280724.68</v>
      </c>
      <c r="K673" s="63">
        <v>477448.74</v>
      </c>
      <c r="L673" s="63">
        <v>-247716.61</v>
      </c>
      <c r="M673" s="63">
        <v>3171381.51</v>
      </c>
      <c r="N673" s="63">
        <v>2960116.28</v>
      </c>
      <c r="O673" s="63">
        <v>2811909.44</v>
      </c>
      <c r="P673" s="63">
        <v>2713257.14</v>
      </c>
      <c r="Q673" s="63">
        <v>2585621.36</v>
      </c>
      <c r="R673" s="63">
        <v>2386222.2000000002</v>
      </c>
      <c r="S673" s="63">
        <v>1933854.74</v>
      </c>
      <c r="T673" s="63">
        <v>1364427.63</v>
      </c>
      <c r="U673" s="63"/>
      <c r="V673" s="63">
        <f t="shared" si="540"/>
        <v>2052697.9158333333</v>
      </c>
      <c r="W673" s="102"/>
      <c r="X673" s="71"/>
      <c r="Y673" s="82">
        <f t="shared" si="564"/>
        <v>0</v>
      </c>
      <c r="Z673" s="325">
        <f t="shared" si="564"/>
        <v>0</v>
      </c>
      <c r="AA673" s="325">
        <f t="shared" si="564"/>
        <v>0</v>
      </c>
      <c r="AB673" s="326">
        <f t="shared" si="541"/>
        <v>1364427.63</v>
      </c>
      <c r="AC673" s="312">
        <f t="shared" si="542"/>
        <v>0</v>
      </c>
      <c r="AD673" s="325">
        <f t="shared" si="554"/>
        <v>0</v>
      </c>
      <c r="AE673" s="329">
        <f t="shared" si="549"/>
        <v>0</v>
      </c>
      <c r="AF673" s="326">
        <f t="shared" si="550"/>
        <v>1364427.63</v>
      </c>
      <c r="AG673" s="174">
        <f t="shared" si="543"/>
        <v>1364427.63</v>
      </c>
      <c r="AH673" s="312">
        <f t="shared" si="544"/>
        <v>0</v>
      </c>
      <c r="AI673" s="324">
        <f t="shared" si="571"/>
        <v>0</v>
      </c>
      <c r="AJ673" s="325">
        <f t="shared" si="571"/>
        <v>0</v>
      </c>
      <c r="AK673" s="325">
        <f t="shared" si="571"/>
        <v>0</v>
      </c>
      <c r="AL673" s="326">
        <f t="shared" si="545"/>
        <v>2052697.9158333333</v>
      </c>
      <c r="AM673" s="312">
        <f t="shared" si="546"/>
        <v>0</v>
      </c>
      <c r="AN673" s="325">
        <f t="shared" si="551"/>
        <v>0</v>
      </c>
      <c r="AO673" s="325">
        <f t="shared" si="552"/>
        <v>0</v>
      </c>
      <c r="AP673" s="325">
        <f t="shared" si="547"/>
        <v>2052697.9158333333</v>
      </c>
      <c r="AQ673" s="174">
        <f t="shared" si="535"/>
        <v>2052697.9158333333</v>
      </c>
      <c r="AR673" s="312">
        <f t="shared" si="548"/>
        <v>0</v>
      </c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 s="4"/>
      <c r="BH673" s="4"/>
      <c r="BI673" s="4"/>
      <c r="BJ673" s="4"/>
      <c r="BK673" s="4"/>
      <c r="BL673" s="4"/>
      <c r="BN673" s="62"/>
    </row>
    <row r="674" spans="1:66" s="11" customFormat="1" ht="12" customHeight="1">
      <c r="A674" s="116">
        <v>18237512</v>
      </c>
      <c r="B674" s="143" t="str">
        <f t="shared" si="559"/>
        <v>18237512</v>
      </c>
      <c r="C674" s="83" t="s">
        <v>1377</v>
      </c>
      <c r="D674" s="78" t="s">
        <v>184</v>
      </c>
      <c r="E674" s="78"/>
      <c r="F674" s="140">
        <v>43070</v>
      </c>
      <c r="G674" s="78"/>
      <c r="H674" s="63">
        <v>0</v>
      </c>
      <c r="I674" s="63">
        <v>0</v>
      </c>
      <c r="J674" s="63">
        <v>0</v>
      </c>
      <c r="K674" s="63">
        <v>0</v>
      </c>
      <c r="L674" s="63">
        <v>0</v>
      </c>
      <c r="M674" s="63">
        <v>0</v>
      </c>
      <c r="N674" s="63">
        <v>0</v>
      </c>
      <c r="O674" s="63">
        <v>0</v>
      </c>
      <c r="P674" s="63">
        <v>0</v>
      </c>
      <c r="Q674" s="63">
        <v>0</v>
      </c>
      <c r="R674" s="63">
        <v>0</v>
      </c>
      <c r="S674" s="63">
        <v>0</v>
      </c>
      <c r="T674" s="63">
        <v>0</v>
      </c>
      <c r="U674" s="63"/>
      <c r="V674" s="63">
        <f t="shared" si="540"/>
        <v>0</v>
      </c>
      <c r="W674" s="102"/>
      <c r="X674" s="71"/>
      <c r="Y674" s="82">
        <f t="shared" si="564"/>
        <v>0</v>
      </c>
      <c r="Z674" s="325">
        <f t="shared" si="564"/>
        <v>0</v>
      </c>
      <c r="AA674" s="325">
        <f t="shared" si="564"/>
        <v>0</v>
      </c>
      <c r="AB674" s="326">
        <f t="shared" si="541"/>
        <v>0</v>
      </c>
      <c r="AC674" s="312">
        <f t="shared" si="542"/>
        <v>0</v>
      </c>
      <c r="AD674" s="325">
        <f t="shared" si="554"/>
        <v>0</v>
      </c>
      <c r="AE674" s="329">
        <f t="shared" si="549"/>
        <v>0</v>
      </c>
      <c r="AF674" s="326">
        <f t="shared" si="550"/>
        <v>0</v>
      </c>
      <c r="AG674" s="174">
        <f t="shared" si="543"/>
        <v>0</v>
      </c>
      <c r="AH674" s="312">
        <f t="shared" si="544"/>
        <v>0</v>
      </c>
      <c r="AI674" s="324">
        <f t="shared" si="571"/>
        <v>0</v>
      </c>
      <c r="AJ674" s="325">
        <f t="shared" si="571"/>
        <v>0</v>
      </c>
      <c r="AK674" s="325">
        <f t="shared" si="571"/>
        <v>0</v>
      </c>
      <c r="AL674" s="326">
        <f t="shared" si="545"/>
        <v>0</v>
      </c>
      <c r="AM674" s="312">
        <f t="shared" si="546"/>
        <v>0</v>
      </c>
      <c r="AN674" s="325">
        <f t="shared" si="551"/>
        <v>0</v>
      </c>
      <c r="AO674" s="325">
        <f t="shared" si="552"/>
        <v>0</v>
      </c>
      <c r="AP674" s="325">
        <f t="shared" si="547"/>
        <v>0</v>
      </c>
      <c r="AQ674" s="174">
        <f t="shared" si="535"/>
        <v>0</v>
      </c>
      <c r="AR674" s="312">
        <f t="shared" si="548"/>
        <v>0</v>
      </c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 s="4"/>
      <c r="BH674" s="4"/>
      <c r="BI674" s="4"/>
      <c r="BJ674" s="4"/>
      <c r="BK674" s="4"/>
      <c r="BL674" s="4"/>
      <c r="BN674" s="62"/>
    </row>
    <row r="675" spans="1:66" s="11" customFormat="1" ht="12" customHeight="1">
      <c r="A675" s="114">
        <v>18238031</v>
      </c>
      <c r="B675" s="74" t="str">
        <f t="shared" si="559"/>
        <v>18238031</v>
      </c>
      <c r="C675" s="62" t="s">
        <v>930</v>
      </c>
      <c r="D675" s="78" t="s">
        <v>1724</v>
      </c>
      <c r="E675" s="78"/>
      <c r="F675" s="62"/>
      <c r="G675" s="78"/>
      <c r="H675" s="63">
        <v>4709272.0199999996</v>
      </c>
      <c r="I675" s="63">
        <v>3515295.02</v>
      </c>
      <c r="J675" s="63">
        <v>2321318.02</v>
      </c>
      <c r="K675" s="63">
        <v>1127342.02</v>
      </c>
      <c r="L675" s="63">
        <v>-4049920.08</v>
      </c>
      <c r="M675" s="63">
        <v>8004513.9199999999</v>
      </c>
      <c r="N675" s="63">
        <v>7276830.9199999999</v>
      </c>
      <c r="O675" s="63">
        <v>6549147.9199999999</v>
      </c>
      <c r="P675" s="63">
        <v>5821464.9199999999</v>
      </c>
      <c r="Q675" s="63">
        <v>5093781.92</v>
      </c>
      <c r="R675" s="63">
        <v>4366098.92</v>
      </c>
      <c r="S675" s="63">
        <v>3638415.92</v>
      </c>
      <c r="T675" s="63">
        <v>2910732.92</v>
      </c>
      <c r="U675" s="63"/>
      <c r="V675" s="63">
        <f t="shared" si="540"/>
        <v>3956190.9908333342</v>
      </c>
      <c r="W675" s="102"/>
      <c r="X675" s="71"/>
      <c r="Y675" s="82">
        <f t="shared" si="564"/>
        <v>2910732.92</v>
      </c>
      <c r="Z675" s="325">
        <f t="shared" si="564"/>
        <v>0</v>
      </c>
      <c r="AA675" s="325">
        <f t="shared" si="564"/>
        <v>0</v>
      </c>
      <c r="AB675" s="326">
        <f t="shared" si="541"/>
        <v>0</v>
      </c>
      <c r="AC675" s="312">
        <f t="shared" si="542"/>
        <v>0</v>
      </c>
      <c r="AD675" s="325">
        <f t="shared" si="554"/>
        <v>0</v>
      </c>
      <c r="AE675" s="329">
        <f t="shared" si="549"/>
        <v>0</v>
      </c>
      <c r="AF675" s="326">
        <f t="shared" si="550"/>
        <v>0</v>
      </c>
      <c r="AG675" s="174">
        <f t="shared" si="543"/>
        <v>0</v>
      </c>
      <c r="AH675" s="312">
        <f t="shared" si="544"/>
        <v>0</v>
      </c>
      <c r="AI675" s="324">
        <f t="shared" si="571"/>
        <v>3956190.9908333342</v>
      </c>
      <c r="AJ675" s="325">
        <f t="shared" si="571"/>
        <v>0</v>
      </c>
      <c r="AK675" s="325">
        <f t="shared" si="571"/>
        <v>0</v>
      </c>
      <c r="AL675" s="326">
        <f t="shared" si="545"/>
        <v>0</v>
      </c>
      <c r="AM675" s="312">
        <f t="shared" si="546"/>
        <v>0</v>
      </c>
      <c r="AN675" s="325">
        <f t="shared" si="551"/>
        <v>0</v>
      </c>
      <c r="AO675" s="325">
        <f t="shared" si="552"/>
        <v>0</v>
      </c>
      <c r="AP675" s="325">
        <f t="shared" si="547"/>
        <v>0</v>
      </c>
      <c r="AQ675" s="174">
        <f t="shared" si="535"/>
        <v>0</v>
      </c>
      <c r="AR675" s="312">
        <f t="shared" si="548"/>
        <v>0</v>
      </c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 s="4"/>
      <c r="BH675" s="4"/>
      <c r="BI675" s="4"/>
      <c r="BJ675" s="4"/>
      <c r="BK675" s="4"/>
      <c r="BL675" s="4"/>
      <c r="BN675" s="62"/>
    </row>
    <row r="676" spans="1:66" s="11" customFormat="1" ht="12" customHeight="1">
      <c r="A676" s="114">
        <v>18238032</v>
      </c>
      <c r="B676" s="74" t="str">
        <f t="shared" si="559"/>
        <v>18238032</v>
      </c>
      <c r="C676" s="62" t="s">
        <v>931</v>
      </c>
      <c r="D676" s="78" t="s">
        <v>1724</v>
      </c>
      <c r="E676" s="78"/>
      <c r="F676" s="62"/>
      <c r="G676" s="78"/>
      <c r="H676" s="63">
        <v>1533337.91</v>
      </c>
      <c r="I676" s="63">
        <v>1150134.9099999999</v>
      </c>
      <c r="J676" s="63">
        <v>766932.91</v>
      </c>
      <c r="K676" s="63">
        <v>383729.91</v>
      </c>
      <c r="L676" s="63">
        <v>-1744927.26</v>
      </c>
      <c r="M676" s="63">
        <v>4698852.74</v>
      </c>
      <c r="N676" s="63">
        <v>4271684.74</v>
      </c>
      <c r="O676" s="63">
        <v>3844516.74</v>
      </c>
      <c r="P676" s="63">
        <v>3417348.74</v>
      </c>
      <c r="Q676" s="63">
        <v>2990180.74</v>
      </c>
      <c r="R676" s="63">
        <v>2563012.7400000002</v>
      </c>
      <c r="S676" s="63">
        <v>2135844.7400000002</v>
      </c>
      <c r="T676" s="63">
        <v>1708676.74</v>
      </c>
      <c r="U676" s="63"/>
      <c r="V676" s="63">
        <f t="shared" si="540"/>
        <v>2174859.9145833338</v>
      </c>
      <c r="W676" s="102"/>
      <c r="X676" s="71"/>
      <c r="Y676" s="82">
        <f t="shared" si="564"/>
        <v>1708676.74</v>
      </c>
      <c r="Z676" s="325">
        <f t="shared" si="564"/>
        <v>0</v>
      </c>
      <c r="AA676" s="325">
        <f t="shared" si="564"/>
        <v>0</v>
      </c>
      <c r="AB676" s="326">
        <f t="shared" si="541"/>
        <v>0</v>
      </c>
      <c r="AC676" s="312">
        <f t="shared" si="542"/>
        <v>0</v>
      </c>
      <c r="AD676" s="325">
        <f t="shared" si="554"/>
        <v>0</v>
      </c>
      <c r="AE676" s="329">
        <f t="shared" si="549"/>
        <v>0</v>
      </c>
      <c r="AF676" s="326">
        <f t="shared" si="550"/>
        <v>0</v>
      </c>
      <c r="AG676" s="174">
        <f t="shared" si="543"/>
        <v>0</v>
      </c>
      <c r="AH676" s="312">
        <f t="shared" si="544"/>
        <v>0</v>
      </c>
      <c r="AI676" s="324">
        <f t="shared" si="571"/>
        <v>2174859.9145833338</v>
      </c>
      <c r="AJ676" s="325">
        <f t="shared" si="571"/>
        <v>0</v>
      </c>
      <c r="AK676" s="325">
        <f t="shared" si="571"/>
        <v>0</v>
      </c>
      <c r="AL676" s="326">
        <f t="shared" si="545"/>
        <v>0</v>
      </c>
      <c r="AM676" s="312">
        <f t="shared" si="546"/>
        <v>0</v>
      </c>
      <c r="AN676" s="325">
        <f t="shared" si="551"/>
        <v>0</v>
      </c>
      <c r="AO676" s="325">
        <f t="shared" si="552"/>
        <v>0</v>
      </c>
      <c r="AP676" s="325">
        <f t="shared" si="547"/>
        <v>0</v>
      </c>
      <c r="AQ676" s="174">
        <f t="shared" si="535"/>
        <v>0</v>
      </c>
      <c r="AR676" s="312">
        <f t="shared" si="548"/>
        <v>0</v>
      </c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N676" s="62"/>
    </row>
    <row r="677" spans="1:66" s="11" customFormat="1" ht="12" customHeight="1">
      <c r="A677" s="114">
        <v>18238041</v>
      </c>
      <c r="B677" s="74" t="str">
        <f t="shared" si="559"/>
        <v>18238041</v>
      </c>
      <c r="C677" s="62" t="s">
        <v>932</v>
      </c>
      <c r="D677" s="78" t="s">
        <v>1724</v>
      </c>
      <c r="E677" s="78"/>
      <c r="F677" s="62"/>
      <c r="G677" s="78"/>
      <c r="H677" s="63">
        <v>12782117</v>
      </c>
      <c r="I677" s="63">
        <v>12542892</v>
      </c>
      <c r="J677" s="63">
        <v>13300262</v>
      </c>
      <c r="K677" s="63">
        <v>14321850</v>
      </c>
      <c r="L677" s="63">
        <v>14191462</v>
      </c>
      <c r="M677" s="63">
        <v>2805598</v>
      </c>
      <c r="N677" s="63">
        <v>4451373</v>
      </c>
      <c r="O677" s="63">
        <v>5731017</v>
      </c>
      <c r="P677" s="63">
        <v>3602392</v>
      </c>
      <c r="Q677" s="63">
        <v>4465072</v>
      </c>
      <c r="R677" s="63">
        <v>5393319</v>
      </c>
      <c r="S677" s="63">
        <v>5261345</v>
      </c>
      <c r="T677" s="63">
        <v>4430517</v>
      </c>
      <c r="U677" s="63"/>
      <c r="V677" s="63">
        <f t="shared" si="540"/>
        <v>7889408.25</v>
      </c>
      <c r="W677" s="102"/>
      <c r="X677" s="71"/>
      <c r="Y677" s="82">
        <f t="shared" ref="Y677:AA696" si="572">IF($D677=Y$5,$T677,0)</f>
        <v>4430517</v>
      </c>
      <c r="Z677" s="325">
        <f t="shared" si="572"/>
        <v>0</v>
      </c>
      <c r="AA677" s="325">
        <f t="shared" si="572"/>
        <v>0</v>
      </c>
      <c r="AB677" s="326">
        <f t="shared" si="541"/>
        <v>0</v>
      </c>
      <c r="AC677" s="312">
        <f t="shared" si="542"/>
        <v>0</v>
      </c>
      <c r="AD677" s="325">
        <f t="shared" si="554"/>
        <v>0</v>
      </c>
      <c r="AE677" s="329">
        <f t="shared" si="549"/>
        <v>0</v>
      </c>
      <c r="AF677" s="326">
        <f t="shared" si="550"/>
        <v>0</v>
      </c>
      <c r="AG677" s="174">
        <f t="shared" si="543"/>
        <v>0</v>
      </c>
      <c r="AH677" s="312">
        <f t="shared" si="544"/>
        <v>0</v>
      </c>
      <c r="AI677" s="324">
        <f t="shared" si="571"/>
        <v>7889408.25</v>
      </c>
      <c r="AJ677" s="325">
        <f t="shared" si="571"/>
        <v>0</v>
      </c>
      <c r="AK677" s="325">
        <f t="shared" si="571"/>
        <v>0</v>
      </c>
      <c r="AL677" s="326">
        <f t="shared" si="545"/>
        <v>0</v>
      </c>
      <c r="AM677" s="312">
        <f t="shared" si="546"/>
        <v>0</v>
      </c>
      <c r="AN677" s="325">
        <f t="shared" si="551"/>
        <v>0</v>
      </c>
      <c r="AO677" s="325">
        <f t="shared" si="552"/>
        <v>0</v>
      </c>
      <c r="AP677" s="325">
        <f t="shared" si="547"/>
        <v>0</v>
      </c>
      <c r="AQ677" s="174">
        <f t="shared" si="535"/>
        <v>0</v>
      </c>
      <c r="AR677" s="312">
        <f t="shared" si="548"/>
        <v>0</v>
      </c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N677" s="62"/>
    </row>
    <row r="678" spans="1:66" s="11" customFormat="1" ht="12" customHeight="1">
      <c r="A678" s="114">
        <v>18238042</v>
      </c>
      <c r="B678" s="74" t="str">
        <f t="shared" si="559"/>
        <v>18238042</v>
      </c>
      <c r="C678" s="62" t="s">
        <v>933</v>
      </c>
      <c r="D678" s="78" t="s">
        <v>1724</v>
      </c>
      <c r="E678" s="78"/>
      <c r="F678" s="62"/>
      <c r="G678" s="78"/>
      <c r="H678" s="63">
        <v>6870949</v>
      </c>
      <c r="I678" s="63">
        <v>6056276</v>
      </c>
      <c r="J678" s="63">
        <v>5798482</v>
      </c>
      <c r="K678" s="63">
        <v>5900290</v>
      </c>
      <c r="L678" s="63">
        <v>5691469</v>
      </c>
      <c r="M678" s="63">
        <v>-281542</v>
      </c>
      <c r="N678" s="63">
        <v>1147581</v>
      </c>
      <c r="O678" s="63">
        <v>2829744</v>
      </c>
      <c r="P678" s="63">
        <v>2784615</v>
      </c>
      <c r="Q678" s="63">
        <v>4253215</v>
      </c>
      <c r="R678" s="63">
        <v>5208401</v>
      </c>
      <c r="S678" s="63">
        <v>4749252</v>
      </c>
      <c r="T678" s="63">
        <v>3347955</v>
      </c>
      <c r="U678" s="63"/>
      <c r="V678" s="63">
        <f t="shared" si="540"/>
        <v>4103936.25</v>
      </c>
      <c r="W678" s="102"/>
      <c r="X678" s="71"/>
      <c r="Y678" s="82">
        <f t="shared" si="572"/>
        <v>3347955</v>
      </c>
      <c r="Z678" s="325">
        <f t="shared" si="572"/>
        <v>0</v>
      </c>
      <c r="AA678" s="325">
        <f t="shared" si="572"/>
        <v>0</v>
      </c>
      <c r="AB678" s="326">
        <f t="shared" si="541"/>
        <v>0</v>
      </c>
      <c r="AC678" s="312">
        <f t="shared" si="542"/>
        <v>0</v>
      </c>
      <c r="AD678" s="325">
        <f t="shared" si="554"/>
        <v>0</v>
      </c>
      <c r="AE678" s="329">
        <f t="shared" si="549"/>
        <v>0</v>
      </c>
      <c r="AF678" s="326">
        <f t="shared" si="550"/>
        <v>0</v>
      </c>
      <c r="AG678" s="174">
        <f t="shared" si="543"/>
        <v>0</v>
      </c>
      <c r="AH678" s="312">
        <f t="shared" si="544"/>
        <v>0</v>
      </c>
      <c r="AI678" s="324">
        <f t="shared" si="571"/>
        <v>4103936.25</v>
      </c>
      <c r="AJ678" s="325">
        <f t="shared" si="571"/>
        <v>0</v>
      </c>
      <c r="AK678" s="325">
        <f t="shared" si="571"/>
        <v>0</v>
      </c>
      <c r="AL678" s="326">
        <f t="shared" si="545"/>
        <v>0</v>
      </c>
      <c r="AM678" s="312">
        <f t="shared" si="546"/>
        <v>0</v>
      </c>
      <c r="AN678" s="325">
        <f t="shared" si="551"/>
        <v>0</v>
      </c>
      <c r="AO678" s="325">
        <f t="shared" si="552"/>
        <v>0</v>
      </c>
      <c r="AP678" s="325">
        <f t="shared" si="547"/>
        <v>0</v>
      </c>
      <c r="AQ678" s="174">
        <f t="shared" si="535"/>
        <v>0</v>
      </c>
      <c r="AR678" s="312">
        <f t="shared" si="548"/>
        <v>0</v>
      </c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N678" s="62"/>
    </row>
    <row r="679" spans="1:66" s="11" customFormat="1" ht="12" customHeight="1">
      <c r="A679" s="114">
        <v>18238141</v>
      </c>
      <c r="B679" s="74" t="str">
        <f t="shared" si="559"/>
        <v>18238141</v>
      </c>
      <c r="C679" s="78" t="s">
        <v>938</v>
      </c>
      <c r="D679" s="78" t="s">
        <v>184</v>
      </c>
      <c r="E679" s="78"/>
      <c r="F679" s="78"/>
      <c r="G679" s="78"/>
      <c r="H679" s="63">
        <v>0</v>
      </c>
      <c r="I679" s="63">
        <v>0</v>
      </c>
      <c r="J679" s="63">
        <v>0</v>
      </c>
      <c r="K679" s="63">
        <v>0</v>
      </c>
      <c r="L679" s="63">
        <v>0</v>
      </c>
      <c r="M679" s="63">
        <v>0</v>
      </c>
      <c r="N679" s="63">
        <v>0</v>
      </c>
      <c r="O679" s="63">
        <v>0</v>
      </c>
      <c r="P679" s="63">
        <v>0</v>
      </c>
      <c r="Q679" s="63">
        <v>0</v>
      </c>
      <c r="R679" s="63">
        <v>2739580.31</v>
      </c>
      <c r="S679" s="63">
        <v>2739580.31</v>
      </c>
      <c r="T679" s="63">
        <v>0</v>
      </c>
      <c r="U679" s="63"/>
      <c r="V679" s="63">
        <f t="shared" si="540"/>
        <v>456596.71833333332</v>
      </c>
      <c r="W679" s="102"/>
      <c r="X679" s="71"/>
      <c r="Y679" s="82">
        <f t="shared" si="572"/>
        <v>0</v>
      </c>
      <c r="Z679" s="325">
        <f t="shared" si="572"/>
        <v>0</v>
      </c>
      <c r="AA679" s="325">
        <f t="shared" si="572"/>
        <v>0</v>
      </c>
      <c r="AB679" s="326">
        <f t="shared" si="541"/>
        <v>0</v>
      </c>
      <c r="AC679" s="312">
        <f t="shared" si="542"/>
        <v>0</v>
      </c>
      <c r="AD679" s="325">
        <f t="shared" si="554"/>
        <v>0</v>
      </c>
      <c r="AE679" s="329">
        <f t="shared" si="549"/>
        <v>0</v>
      </c>
      <c r="AF679" s="326">
        <f t="shared" si="550"/>
        <v>0</v>
      </c>
      <c r="AG679" s="174">
        <f t="shared" si="543"/>
        <v>0</v>
      </c>
      <c r="AH679" s="312">
        <f t="shared" si="544"/>
        <v>0</v>
      </c>
      <c r="AI679" s="324">
        <f t="shared" si="571"/>
        <v>0</v>
      </c>
      <c r="AJ679" s="325">
        <f t="shared" si="571"/>
        <v>0</v>
      </c>
      <c r="AK679" s="325">
        <f t="shared" si="571"/>
        <v>0</v>
      </c>
      <c r="AL679" s="326">
        <f t="shared" si="545"/>
        <v>456596.71833333332</v>
      </c>
      <c r="AM679" s="312">
        <f t="shared" si="546"/>
        <v>0</v>
      </c>
      <c r="AN679" s="325">
        <f t="shared" si="551"/>
        <v>0</v>
      </c>
      <c r="AO679" s="325">
        <f t="shared" si="552"/>
        <v>0</v>
      </c>
      <c r="AP679" s="325">
        <f t="shared" si="547"/>
        <v>456596.71833333332</v>
      </c>
      <c r="AQ679" s="174">
        <f t="shared" si="535"/>
        <v>456596.71833333332</v>
      </c>
      <c r="AR679" s="312">
        <f t="shared" si="548"/>
        <v>0</v>
      </c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N679" s="62"/>
    </row>
    <row r="680" spans="1:66" s="11" customFormat="1" ht="12" customHeight="1">
      <c r="A680" s="114">
        <v>18238142</v>
      </c>
      <c r="B680" s="74" t="str">
        <f t="shared" si="559"/>
        <v>18238142</v>
      </c>
      <c r="C680" s="78" t="s">
        <v>939</v>
      </c>
      <c r="D680" s="78" t="s">
        <v>184</v>
      </c>
      <c r="E680" s="78"/>
      <c r="F680" s="78"/>
      <c r="G680" s="78"/>
      <c r="H680" s="63">
        <v>8564064.4499999993</v>
      </c>
      <c r="I680" s="63">
        <v>8564064.4499999993</v>
      </c>
      <c r="J680" s="63">
        <v>9818219.3399999999</v>
      </c>
      <c r="K680" s="63">
        <v>12492619.4</v>
      </c>
      <c r="L680" s="63">
        <v>12492619.4</v>
      </c>
      <c r="M680" s="63">
        <v>3928554.95</v>
      </c>
      <c r="N680" s="63">
        <v>0</v>
      </c>
      <c r="O680" s="63">
        <v>0</v>
      </c>
      <c r="P680" s="63">
        <v>379046.97</v>
      </c>
      <c r="Q680" s="63">
        <v>826431.62</v>
      </c>
      <c r="R680" s="63">
        <v>6866928.8799999999</v>
      </c>
      <c r="S680" s="63">
        <v>6866928.8799999999</v>
      </c>
      <c r="T680" s="63">
        <v>2765629.93</v>
      </c>
      <c r="U680" s="63"/>
      <c r="V680" s="63">
        <f t="shared" si="540"/>
        <v>5658355.0899999999</v>
      </c>
      <c r="W680" s="102"/>
      <c r="X680" s="71"/>
      <c r="Y680" s="82">
        <f t="shared" si="572"/>
        <v>0</v>
      </c>
      <c r="Z680" s="325">
        <f t="shared" si="572"/>
        <v>0</v>
      </c>
      <c r="AA680" s="325">
        <f t="shared" si="572"/>
        <v>0</v>
      </c>
      <c r="AB680" s="326">
        <f t="shared" si="541"/>
        <v>2765629.93</v>
      </c>
      <c r="AC680" s="312">
        <f t="shared" si="542"/>
        <v>0</v>
      </c>
      <c r="AD680" s="325">
        <f t="shared" si="554"/>
        <v>0</v>
      </c>
      <c r="AE680" s="329">
        <f t="shared" si="549"/>
        <v>0</v>
      </c>
      <c r="AF680" s="326">
        <f t="shared" si="550"/>
        <v>2765629.93</v>
      </c>
      <c r="AG680" s="174">
        <f t="shared" si="543"/>
        <v>2765629.93</v>
      </c>
      <c r="AH680" s="312">
        <f t="shared" si="544"/>
        <v>0</v>
      </c>
      <c r="AI680" s="324">
        <f t="shared" si="571"/>
        <v>0</v>
      </c>
      <c r="AJ680" s="325">
        <f t="shared" si="571"/>
        <v>0</v>
      </c>
      <c r="AK680" s="325">
        <f t="shared" si="571"/>
        <v>0</v>
      </c>
      <c r="AL680" s="326">
        <f t="shared" si="545"/>
        <v>5658355.0899999999</v>
      </c>
      <c r="AM680" s="312">
        <f t="shared" si="546"/>
        <v>0</v>
      </c>
      <c r="AN680" s="325">
        <f t="shared" si="551"/>
        <v>0</v>
      </c>
      <c r="AO680" s="325">
        <f t="shared" si="552"/>
        <v>0</v>
      </c>
      <c r="AP680" s="325">
        <f t="shared" si="547"/>
        <v>5658355.0899999999</v>
      </c>
      <c r="AQ680" s="174">
        <f t="shared" si="535"/>
        <v>5658355.0899999999</v>
      </c>
      <c r="AR680" s="312">
        <f t="shared" si="548"/>
        <v>0</v>
      </c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N680" s="62"/>
    </row>
    <row r="681" spans="1:66" s="11" customFormat="1" ht="12" customHeight="1">
      <c r="A681" s="114">
        <v>18238151</v>
      </c>
      <c r="B681" s="74" t="str">
        <f t="shared" si="559"/>
        <v>18238151</v>
      </c>
      <c r="C681" s="78" t="s">
        <v>940</v>
      </c>
      <c r="D681" s="78" t="s">
        <v>184</v>
      </c>
      <c r="E681" s="78"/>
      <c r="F681" s="78"/>
      <c r="G681" s="78"/>
      <c r="H681" s="63">
        <v>0</v>
      </c>
      <c r="I681" s="63">
        <v>0</v>
      </c>
      <c r="J681" s="63">
        <v>0</v>
      </c>
      <c r="K681" s="63">
        <v>0</v>
      </c>
      <c r="L681" s="63">
        <v>0</v>
      </c>
      <c r="M681" s="63">
        <v>0</v>
      </c>
      <c r="N681" s="63">
        <v>0</v>
      </c>
      <c r="O681" s="63">
        <v>0</v>
      </c>
      <c r="P681" s="63">
        <v>0</v>
      </c>
      <c r="Q681" s="63">
        <v>0</v>
      </c>
      <c r="R681" s="63">
        <v>0</v>
      </c>
      <c r="S681" s="63">
        <v>0</v>
      </c>
      <c r="T681" s="63">
        <v>0</v>
      </c>
      <c r="U681" s="63"/>
      <c r="V681" s="63">
        <f t="shared" si="540"/>
        <v>0</v>
      </c>
      <c r="W681" s="102"/>
      <c r="X681" s="71"/>
      <c r="Y681" s="82">
        <f t="shared" si="572"/>
        <v>0</v>
      </c>
      <c r="Z681" s="325">
        <f t="shared" si="572"/>
        <v>0</v>
      </c>
      <c r="AA681" s="325">
        <f t="shared" si="572"/>
        <v>0</v>
      </c>
      <c r="AB681" s="326">
        <f t="shared" si="541"/>
        <v>0</v>
      </c>
      <c r="AC681" s="312">
        <f t="shared" si="542"/>
        <v>0</v>
      </c>
      <c r="AD681" s="325">
        <f t="shared" si="554"/>
        <v>0</v>
      </c>
      <c r="AE681" s="329">
        <f t="shared" si="549"/>
        <v>0</v>
      </c>
      <c r="AF681" s="326">
        <f t="shared" si="550"/>
        <v>0</v>
      </c>
      <c r="AG681" s="174">
        <f t="shared" si="543"/>
        <v>0</v>
      </c>
      <c r="AH681" s="312">
        <f t="shared" si="544"/>
        <v>0</v>
      </c>
      <c r="AI681" s="324">
        <f t="shared" si="571"/>
        <v>0</v>
      </c>
      <c r="AJ681" s="325">
        <f t="shared" si="571"/>
        <v>0</v>
      </c>
      <c r="AK681" s="325">
        <f t="shared" si="571"/>
        <v>0</v>
      </c>
      <c r="AL681" s="326">
        <f t="shared" si="545"/>
        <v>0</v>
      </c>
      <c r="AM681" s="312">
        <f t="shared" si="546"/>
        <v>0</v>
      </c>
      <c r="AN681" s="325">
        <f t="shared" si="551"/>
        <v>0</v>
      </c>
      <c r="AO681" s="325">
        <f t="shared" si="552"/>
        <v>0</v>
      </c>
      <c r="AP681" s="325">
        <f t="shared" si="547"/>
        <v>0</v>
      </c>
      <c r="AQ681" s="174">
        <f t="shared" si="535"/>
        <v>0</v>
      </c>
      <c r="AR681" s="312">
        <f t="shared" si="548"/>
        <v>0</v>
      </c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N681" s="62"/>
    </row>
    <row r="682" spans="1:66" s="11" customFormat="1" ht="12" customHeight="1">
      <c r="A682" s="114">
        <v>18238152</v>
      </c>
      <c r="B682" s="74" t="str">
        <f t="shared" si="559"/>
        <v>18238152</v>
      </c>
      <c r="C682" s="78" t="s">
        <v>941</v>
      </c>
      <c r="D682" s="78" t="s">
        <v>184</v>
      </c>
      <c r="E682" s="78"/>
      <c r="F682" s="78"/>
      <c r="G682" s="78"/>
      <c r="H682" s="63">
        <v>0</v>
      </c>
      <c r="I682" s="63">
        <v>0</v>
      </c>
      <c r="J682" s="63">
        <v>0</v>
      </c>
      <c r="K682" s="63">
        <v>0</v>
      </c>
      <c r="L682" s="63">
        <v>0</v>
      </c>
      <c r="M682" s="63">
        <v>0</v>
      </c>
      <c r="N682" s="63">
        <v>0</v>
      </c>
      <c r="O682" s="63">
        <v>0</v>
      </c>
      <c r="P682" s="63">
        <v>0</v>
      </c>
      <c r="Q682" s="63">
        <v>0</v>
      </c>
      <c r="R682" s="63">
        <v>0</v>
      </c>
      <c r="S682" s="63">
        <v>0</v>
      </c>
      <c r="T682" s="63">
        <v>0</v>
      </c>
      <c r="U682" s="63"/>
      <c r="V682" s="63">
        <f t="shared" si="540"/>
        <v>0</v>
      </c>
      <c r="W682" s="102"/>
      <c r="X682" s="71"/>
      <c r="Y682" s="82">
        <f t="shared" si="572"/>
        <v>0</v>
      </c>
      <c r="Z682" s="325">
        <f t="shared" si="572"/>
        <v>0</v>
      </c>
      <c r="AA682" s="325">
        <f t="shared" si="572"/>
        <v>0</v>
      </c>
      <c r="AB682" s="326">
        <f t="shared" si="541"/>
        <v>0</v>
      </c>
      <c r="AC682" s="312">
        <f t="shared" si="542"/>
        <v>0</v>
      </c>
      <c r="AD682" s="325">
        <f t="shared" si="554"/>
        <v>0</v>
      </c>
      <c r="AE682" s="329">
        <f t="shared" si="549"/>
        <v>0</v>
      </c>
      <c r="AF682" s="326">
        <f t="shared" si="550"/>
        <v>0</v>
      </c>
      <c r="AG682" s="174">
        <f t="shared" si="543"/>
        <v>0</v>
      </c>
      <c r="AH682" s="312">
        <f t="shared" si="544"/>
        <v>0</v>
      </c>
      <c r="AI682" s="324">
        <f t="shared" si="571"/>
        <v>0</v>
      </c>
      <c r="AJ682" s="325">
        <f t="shared" si="571"/>
        <v>0</v>
      </c>
      <c r="AK682" s="325">
        <f t="shared" si="571"/>
        <v>0</v>
      </c>
      <c r="AL682" s="326">
        <f t="shared" si="545"/>
        <v>0</v>
      </c>
      <c r="AM682" s="312">
        <f t="shared" si="546"/>
        <v>0</v>
      </c>
      <c r="AN682" s="325">
        <f t="shared" si="551"/>
        <v>0</v>
      </c>
      <c r="AO682" s="325">
        <f t="shared" si="552"/>
        <v>0</v>
      </c>
      <c r="AP682" s="325">
        <f t="shared" si="547"/>
        <v>0</v>
      </c>
      <c r="AQ682" s="174">
        <f t="shared" si="535"/>
        <v>0</v>
      </c>
      <c r="AR682" s="312">
        <f t="shared" si="548"/>
        <v>0</v>
      </c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N682" s="62"/>
    </row>
    <row r="683" spans="1:66" s="11" customFormat="1" ht="12" customHeight="1">
      <c r="A683" s="114">
        <v>18238161</v>
      </c>
      <c r="B683" s="74" t="str">
        <f t="shared" si="559"/>
        <v>18238161</v>
      </c>
      <c r="C683" s="78" t="s">
        <v>942</v>
      </c>
      <c r="D683" s="78" t="s">
        <v>184</v>
      </c>
      <c r="E683" s="78"/>
      <c r="F683" s="78"/>
      <c r="G683" s="78"/>
      <c r="H683" s="63">
        <v>0</v>
      </c>
      <c r="I683" s="63">
        <v>0</v>
      </c>
      <c r="J683" s="63">
        <v>0</v>
      </c>
      <c r="K683" s="63">
        <v>0</v>
      </c>
      <c r="L683" s="63">
        <v>0</v>
      </c>
      <c r="M683" s="63">
        <v>0</v>
      </c>
      <c r="N683" s="63">
        <v>0</v>
      </c>
      <c r="O683" s="63">
        <v>0</v>
      </c>
      <c r="P683" s="63">
        <v>0</v>
      </c>
      <c r="Q683" s="63">
        <v>0</v>
      </c>
      <c r="R683" s="63">
        <v>0</v>
      </c>
      <c r="S683" s="63">
        <v>0</v>
      </c>
      <c r="T683" s="63">
        <v>0</v>
      </c>
      <c r="U683" s="63"/>
      <c r="V683" s="63">
        <f t="shared" si="540"/>
        <v>0</v>
      </c>
      <c r="W683" s="102"/>
      <c r="X683" s="71"/>
      <c r="Y683" s="82">
        <f t="shared" si="572"/>
        <v>0</v>
      </c>
      <c r="Z683" s="325">
        <f t="shared" si="572"/>
        <v>0</v>
      </c>
      <c r="AA683" s="325">
        <f t="shared" si="572"/>
        <v>0</v>
      </c>
      <c r="AB683" s="326">
        <f t="shared" si="541"/>
        <v>0</v>
      </c>
      <c r="AC683" s="312">
        <f t="shared" si="542"/>
        <v>0</v>
      </c>
      <c r="AD683" s="325">
        <f t="shared" si="554"/>
        <v>0</v>
      </c>
      <c r="AE683" s="329">
        <f t="shared" si="549"/>
        <v>0</v>
      </c>
      <c r="AF683" s="326">
        <f t="shared" si="550"/>
        <v>0</v>
      </c>
      <c r="AG683" s="174">
        <f t="shared" si="543"/>
        <v>0</v>
      </c>
      <c r="AH683" s="312">
        <f t="shared" si="544"/>
        <v>0</v>
      </c>
      <c r="AI683" s="324">
        <f t="shared" si="571"/>
        <v>0</v>
      </c>
      <c r="AJ683" s="325">
        <f t="shared" si="571"/>
        <v>0</v>
      </c>
      <c r="AK683" s="325">
        <f t="shared" si="571"/>
        <v>0</v>
      </c>
      <c r="AL683" s="326">
        <f t="shared" si="545"/>
        <v>0</v>
      </c>
      <c r="AM683" s="312">
        <f t="shared" si="546"/>
        <v>0</v>
      </c>
      <c r="AN683" s="325">
        <f t="shared" si="551"/>
        <v>0</v>
      </c>
      <c r="AO683" s="325">
        <f t="shared" si="552"/>
        <v>0</v>
      </c>
      <c r="AP683" s="325">
        <f t="shared" si="547"/>
        <v>0</v>
      </c>
      <c r="AQ683" s="174">
        <f t="shared" si="535"/>
        <v>0</v>
      </c>
      <c r="AR683" s="312">
        <f t="shared" si="548"/>
        <v>0</v>
      </c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N683" s="62"/>
    </row>
    <row r="684" spans="1:66" s="11" customFormat="1" ht="12" customHeight="1">
      <c r="A684" s="114">
        <v>18238162</v>
      </c>
      <c r="B684" s="74" t="str">
        <f t="shared" si="559"/>
        <v>18238162</v>
      </c>
      <c r="C684" s="78" t="s">
        <v>943</v>
      </c>
      <c r="D684" s="78" t="s">
        <v>184</v>
      </c>
      <c r="E684" s="78"/>
      <c r="F684" s="78"/>
      <c r="G684" s="78"/>
      <c r="H684" s="63">
        <v>530782.63</v>
      </c>
      <c r="I684" s="63">
        <v>567453.63</v>
      </c>
      <c r="J684" s="63">
        <v>599912.49</v>
      </c>
      <c r="K684" s="63">
        <v>634264.09</v>
      </c>
      <c r="L684" s="63">
        <v>667296.72</v>
      </c>
      <c r="M684" s="63">
        <v>159516.88</v>
      </c>
      <c r="N684" s="63">
        <v>175819.34</v>
      </c>
      <c r="O684" s="63">
        <v>192962.05</v>
      </c>
      <c r="P684" s="63">
        <v>210012.39</v>
      </c>
      <c r="Q684" s="63">
        <v>230232.65</v>
      </c>
      <c r="R684" s="63">
        <v>273131.52000000002</v>
      </c>
      <c r="S684" s="63">
        <v>317782.53999999998</v>
      </c>
      <c r="T684" s="63">
        <v>348256.95</v>
      </c>
      <c r="U684" s="63"/>
      <c r="V684" s="63">
        <f t="shared" ref="V684:V775" si="573">(H684+T684+SUM(I684:S684)*2)/24</f>
        <v>372325.34083333332</v>
      </c>
      <c r="W684" s="102"/>
      <c r="X684" s="71"/>
      <c r="Y684" s="82">
        <f t="shared" si="572"/>
        <v>0</v>
      </c>
      <c r="Z684" s="325">
        <f t="shared" si="572"/>
        <v>0</v>
      </c>
      <c r="AA684" s="325">
        <f t="shared" si="572"/>
        <v>0</v>
      </c>
      <c r="AB684" s="326">
        <f t="shared" si="541"/>
        <v>348256.95</v>
      </c>
      <c r="AC684" s="312">
        <f t="shared" si="542"/>
        <v>0</v>
      </c>
      <c r="AD684" s="325">
        <f t="shared" si="554"/>
        <v>0</v>
      </c>
      <c r="AE684" s="329">
        <f t="shared" si="549"/>
        <v>0</v>
      </c>
      <c r="AF684" s="326">
        <f t="shared" si="550"/>
        <v>348256.95</v>
      </c>
      <c r="AG684" s="174">
        <f t="shared" si="543"/>
        <v>348256.95</v>
      </c>
      <c r="AH684" s="312">
        <f t="shared" si="544"/>
        <v>0</v>
      </c>
      <c r="AI684" s="324">
        <f t="shared" si="571"/>
        <v>0</v>
      </c>
      <c r="AJ684" s="325">
        <f t="shared" si="571"/>
        <v>0</v>
      </c>
      <c r="AK684" s="325">
        <f t="shared" si="571"/>
        <v>0</v>
      </c>
      <c r="AL684" s="326">
        <f t="shared" si="545"/>
        <v>372325.34083333332</v>
      </c>
      <c r="AM684" s="312">
        <f t="shared" si="546"/>
        <v>0</v>
      </c>
      <c r="AN684" s="325">
        <f t="shared" si="551"/>
        <v>0</v>
      </c>
      <c r="AO684" s="325">
        <f t="shared" si="552"/>
        <v>0</v>
      </c>
      <c r="AP684" s="325">
        <f t="shared" si="547"/>
        <v>372325.34083333332</v>
      </c>
      <c r="AQ684" s="174">
        <f t="shared" si="535"/>
        <v>372325.34083333332</v>
      </c>
      <c r="AR684" s="312">
        <f t="shared" si="548"/>
        <v>0</v>
      </c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N684" s="62"/>
    </row>
    <row r="685" spans="1:66" s="11" customFormat="1" ht="12" customHeight="1">
      <c r="A685" s="114">
        <v>18238171</v>
      </c>
      <c r="B685" s="74" t="str">
        <f t="shared" si="559"/>
        <v>18238171</v>
      </c>
      <c r="C685" s="78" t="s">
        <v>944</v>
      </c>
      <c r="D685" s="78" t="s">
        <v>184</v>
      </c>
      <c r="E685" s="78"/>
      <c r="F685" s="78"/>
      <c r="G685" s="78"/>
      <c r="H685" s="63">
        <v>0</v>
      </c>
      <c r="I685" s="63">
        <v>0</v>
      </c>
      <c r="J685" s="63">
        <v>0</v>
      </c>
      <c r="K685" s="63">
        <v>0</v>
      </c>
      <c r="L685" s="63">
        <v>0</v>
      </c>
      <c r="M685" s="63">
        <v>0</v>
      </c>
      <c r="N685" s="63">
        <v>0</v>
      </c>
      <c r="O685" s="63">
        <v>0</v>
      </c>
      <c r="P685" s="63">
        <v>0</v>
      </c>
      <c r="Q685" s="63">
        <v>0</v>
      </c>
      <c r="R685" s="63">
        <v>0</v>
      </c>
      <c r="S685" s="63">
        <v>0</v>
      </c>
      <c r="T685" s="63">
        <v>0</v>
      </c>
      <c r="U685" s="63"/>
      <c r="V685" s="63">
        <f t="shared" si="573"/>
        <v>0</v>
      </c>
      <c r="W685" s="102"/>
      <c r="X685" s="71"/>
      <c r="Y685" s="82">
        <f t="shared" si="572"/>
        <v>0</v>
      </c>
      <c r="Z685" s="325">
        <f t="shared" si="572"/>
        <v>0</v>
      </c>
      <c r="AA685" s="325">
        <f t="shared" si="572"/>
        <v>0</v>
      </c>
      <c r="AB685" s="326">
        <f t="shared" ref="AB685:AB776" si="574">T685-SUM(Y685:AA685)</f>
        <v>0</v>
      </c>
      <c r="AC685" s="312">
        <f t="shared" ref="AC685:AC776" si="575">T685-SUM(Y685:AA685)-AB685</f>
        <v>0</v>
      </c>
      <c r="AD685" s="325">
        <f t="shared" si="554"/>
        <v>0</v>
      </c>
      <c r="AE685" s="329">
        <f t="shared" si="549"/>
        <v>0</v>
      </c>
      <c r="AF685" s="326">
        <f t="shared" si="550"/>
        <v>0</v>
      </c>
      <c r="AG685" s="174">
        <f t="shared" ref="AG685:AG776" si="576">SUM(AD685:AF685)</f>
        <v>0</v>
      </c>
      <c r="AH685" s="312">
        <f t="shared" ref="AH685:AH776" si="577">AG685-AB685</f>
        <v>0</v>
      </c>
      <c r="AI685" s="324">
        <f t="shared" si="571"/>
        <v>0</v>
      </c>
      <c r="AJ685" s="325">
        <f t="shared" si="571"/>
        <v>0</v>
      </c>
      <c r="AK685" s="325">
        <f t="shared" si="571"/>
        <v>0</v>
      </c>
      <c r="AL685" s="326">
        <f t="shared" ref="AL685:AL776" si="578">V685-SUM(AI685:AK685)</f>
        <v>0</v>
      </c>
      <c r="AM685" s="312">
        <f t="shared" ref="AM685:AM776" si="579">V685-SUM(AI685:AK685)-AL685</f>
        <v>0</v>
      </c>
      <c r="AN685" s="325">
        <f t="shared" si="551"/>
        <v>0</v>
      </c>
      <c r="AO685" s="325">
        <f t="shared" si="552"/>
        <v>0</v>
      </c>
      <c r="AP685" s="325">
        <f t="shared" ref="AP685:AP776" si="580">IF($D685=AP$5,$V685,IF($D685=AP$4, $V685*$AL$2,0))</f>
        <v>0</v>
      </c>
      <c r="AQ685" s="174">
        <f t="shared" si="535"/>
        <v>0</v>
      </c>
      <c r="AR685" s="312">
        <f t="shared" ref="AR685:AR776" si="581">AQ685-AL685</f>
        <v>0</v>
      </c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N685" s="62"/>
    </row>
    <row r="686" spans="1:66" s="11" customFormat="1" ht="12" customHeight="1">
      <c r="A686" s="114">
        <v>18238172</v>
      </c>
      <c r="B686" s="74" t="str">
        <f t="shared" si="559"/>
        <v>18238172</v>
      </c>
      <c r="C686" s="78" t="s">
        <v>945</v>
      </c>
      <c r="D686" s="78" t="s">
        <v>184</v>
      </c>
      <c r="E686" s="78"/>
      <c r="F686" s="78"/>
      <c r="G686" s="78"/>
      <c r="H686" s="63">
        <v>0</v>
      </c>
      <c r="I686" s="63">
        <v>0</v>
      </c>
      <c r="J686" s="63">
        <v>0</v>
      </c>
      <c r="K686" s="63">
        <v>0</v>
      </c>
      <c r="L686" s="63">
        <v>0</v>
      </c>
      <c r="M686" s="63">
        <v>0</v>
      </c>
      <c r="N686" s="63">
        <v>0</v>
      </c>
      <c r="O686" s="63">
        <v>0</v>
      </c>
      <c r="P686" s="63">
        <v>0</v>
      </c>
      <c r="Q686" s="63">
        <v>0</v>
      </c>
      <c r="R686" s="63">
        <v>0</v>
      </c>
      <c r="S686" s="63">
        <v>0</v>
      </c>
      <c r="T686" s="63">
        <v>0</v>
      </c>
      <c r="U686" s="63"/>
      <c r="V686" s="63">
        <f t="shared" si="573"/>
        <v>0</v>
      </c>
      <c r="W686" s="102"/>
      <c r="X686" s="71"/>
      <c r="Y686" s="82">
        <f t="shared" si="572"/>
        <v>0</v>
      </c>
      <c r="Z686" s="325">
        <f t="shared" si="572"/>
        <v>0</v>
      </c>
      <c r="AA686" s="325">
        <f t="shared" si="572"/>
        <v>0</v>
      </c>
      <c r="AB686" s="326">
        <f t="shared" si="574"/>
        <v>0</v>
      </c>
      <c r="AC686" s="312">
        <f t="shared" si="575"/>
        <v>0</v>
      </c>
      <c r="AD686" s="325">
        <f t="shared" si="554"/>
        <v>0</v>
      </c>
      <c r="AE686" s="329">
        <f t="shared" si="549"/>
        <v>0</v>
      </c>
      <c r="AF686" s="326">
        <f t="shared" si="550"/>
        <v>0</v>
      </c>
      <c r="AG686" s="174">
        <f t="shared" si="576"/>
        <v>0</v>
      </c>
      <c r="AH686" s="312">
        <f t="shared" si="577"/>
        <v>0</v>
      </c>
      <c r="AI686" s="324">
        <f t="shared" si="571"/>
        <v>0</v>
      </c>
      <c r="AJ686" s="325">
        <f t="shared" si="571"/>
        <v>0</v>
      </c>
      <c r="AK686" s="325">
        <f t="shared" si="571"/>
        <v>0</v>
      </c>
      <c r="AL686" s="326">
        <f t="shared" si="578"/>
        <v>0</v>
      </c>
      <c r="AM686" s="312">
        <f t="shared" si="579"/>
        <v>0</v>
      </c>
      <c r="AN686" s="325">
        <f t="shared" si="551"/>
        <v>0</v>
      </c>
      <c r="AO686" s="325">
        <f t="shared" si="552"/>
        <v>0</v>
      </c>
      <c r="AP686" s="325">
        <f t="shared" si="580"/>
        <v>0</v>
      </c>
      <c r="AQ686" s="174">
        <f t="shared" si="535"/>
        <v>0</v>
      </c>
      <c r="AR686" s="312">
        <f t="shared" si="581"/>
        <v>0</v>
      </c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N686" s="62"/>
    </row>
    <row r="687" spans="1:66" s="11" customFormat="1" ht="12" customHeight="1">
      <c r="A687" s="114">
        <v>18238181</v>
      </c>
      <c r="B687" s="74" t="str">
        <f t="shared" si="559"/>
        <v>18238181</v>
      </c>
      <c r="C687" s="78" t="s">
        <v>1003</v>
      </c>
      <c r="D687" s="78" t="s">
        <v>184</v>
      </c>
      <c r="E687" s="78"/>
      <c r="F687" s="78"/>
      <c r="G687" s="78"/>
      <c r="H687" s="63">
        <v>4019922.07</v>
      </c>
      <c r="I687" s="63">
        <v>4322739.47</v>
      </c>
      <c r="J687" s="63">
        <v>4702985.75</v>
      </c>
      <c r="K687" s="63">
        <v>4724019.38</v>
      </c>
      <c r="L687" s="63">
        <v>5434762.7599999998</v>
      </c>
      <c r="M687" s="63">
        <v>1746829.89</v>
      </c>
      <c r="N687" s="63">
        <v>1910718.83</v>
      </c>
      <c r="O687" s="63">
        <v>2235090.89</v>
      </c>
      <c r="P687" s="63">
        <v>2595004.8199999998</v>
      </c>
      <c r="Q687" s="63">
        <v>2723482.19</v>
      </c>
      <c r="R687" s="63">
        <v>2723482.19</v>
      </c>
      <c r="S687" s="63">
        <v>2723482.19</v>
      </c>
      <c r="T687" s="63">
        <v>2105273.83</v>
      </c>
      <c r="U687" s="63"/>
      <c r="V687" s="63">
        <f t="shared" si="573"/>
        <v>3242099.6925000004</v>
      </c>
      <c r="W687" s="102"/>
      <c r="X687" s="71"/>
      <c r="Y687" s="82">
        <f t="shared" si="572"/>
        <v>0</v>
      </c>
      <c r="Z687" s="325">
        <f t="shared" si="572"/>
        <v>0</v>
      </c>
      <c r="AA687" s="325">
        <f t="shared" si="572"/>
        <v>0</v>
      </c>
      <c r="AB687" s="326">
        <f t="shared" si="574"/>
        <v>2105273.83</v>
      </c>
      <c r="AC687" s="312">
        <f t="shared" si="575"/>
        <v>0</v>
      </c>
      <c r="AD687" s="325">
        <f t="shared" si="554"/>
        <v>0</v>
      </c>
      <c r="AE687" s="329">
        <f t="shared" si="549"/>
        <v>0</v>
      </c>
      <c r="AF687" s="326">
        <f t="shared" si="550"/>
        <v>2105273.83</v>
      </c>
      <c r="AG687" s="174">
        <f t="shared" si="576"/>
        <v>2105273.83</v>
      </c>
      <c r="AH687" s="312">
        <f t="shared" si="577"/>
        <v>0</v>
      </c>
      <c r="AI687" s="324">
        <f t="shared" si="571"/>
        <v>0</v>
      </c>
      <c r="AJ687" s="325">
        <f t="shared" si="571"/>
        <v>0</v>
      </c>
      <c r="AK687" s="325">
        <f t="shared" si="571"/>
        <v>0</v>
      </c>
      <c r="AL687" s="326">
        <f t="shared" si="578"/>
        <v>3242099.6925000004</v>
      </c>
      <c r="AM687" s="312">
        <f t="shared" si="579"/>
        <v>0</v>
      </c>
      <c r="AN687" s="325">
        <f t="shared" si="551"/>
        <v>0</v>
      </c>
      <c r="AO687" s="325">
        <f t="shared" si="552"/>
        <v>0</v>
      </c>
      <c r="AP687" s="325">
        <f t="shared" si="580"/>
        <v>3242099.6925000004</v>
      </c>
      <c r="AQ687" s="174">
        <f t="shared" si="535"/>
        <v>3242099.6925000004</v>
      </c>
      <c r="AR687" s="312">
        <f t="shared" si="581"/>
        <v>0</v>
      </c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N687" s="62"/>
    </row>
    <row r="688" spans="1:66" s="11" customFormat="1" ht="12" customHeight="1">
      <c r="A688" s="114">
        <v>18238191</v>
      </c>
      <c r="B688" s="74" t="str">
        <f t="shared" si="559"/>
        <v>18238191</v>
      </c>
      <c r="C688" s="78" t="s">
        <v>1004</v>
      </c>
      <c r="D688" s="78" t="s">
        <v>184</v>
      </c>
      <c r="E688" s="78"/>
      <c r="F688" s="78"/>
      <c r="G688" s="78"/>
      <c r="H688" s="63">
        <v>2978823.46</v>
      </c>
      <c r="I688" s="63">
        <v>3305715.23</v>
      </c>
      <c r="J688" s="63">
        <v>3720301.74</v>
      </c>
      <c r="K688" s="63">
        <v>3842230.64</v>
      </c>
      <c r="L688" s="63">
        <v>4612406.96</v>
      </c>
      <c r="M688" s="63">
        <v>1633583.5</v>
      </c>
      <c r="N688" s="63">
        <v>1562920.47</v>
      </c>
      <c r="O688" s="63">
        <v>1876324.07</v>
      </c>
      <c r="P688" s="63">
        <v>1876324.07</v>
      </c>
      <c r="Q688" s="63">
        <v>2110231.9300000002</v>
      </c>
      <c r="R688" s="63">
        <v>2110231.9300000002</v>
      </c>
      <c r="S688" s="63">
        <v>2110231.9300000002</v>
      </c>
      <c r="T688" s="63">
        <v>1572836.47</v>
      </c>
      <c r="U688" s="63"/>
      <c r="V688" s="63">
        <f t="shared" si="573"/>
        <v>2586361.0362499999</v>
      </c>
      <c r="W688" s="102"/>
      <c r="X688" s="71"/>
      <c r="Y688" s="82">
        <f t="shared" si="572"/>
        <v>0</v>
      </c>
      <c r="Z688" s="325">
        <f t="shared" si="572"/>
        <v>0</v>
      </c>
      <c r="AA688" s="325">
        <f t="shared" si="572"/>
        <v>0</v>
      </c>
      <c r="AB688" s="326">
        <f t="shared" si="574"/>
        <v>1572836.47</v>
      </c>
      <c r="AC688" s="312">
        <f t="shared" si="575"/>
        <v>0</v>
      </c>
      <c r="AD688" s="325">
        <f t="shared" si="554"/>
        <v>0</v>
      </c>
      <c r="AE688" s="329">
        <f t="shared" si="549"/>
        <v>0</v>
      </c>
      <c r="AF688" s="326">
        <f t="shared" si="550"/>
        <v>1572836.47</v>
      </c>
      <c r="AG688" s="174">
        <f t="shared" si="576"/>
        <v>1572836.47</v>
      </c>
      <c r="AH688" s="312">
        <f t="shared" si="577"/>
        <v>0</v>
      </c>
      <c r="AI688" s="324">
        <f t="shared" si="571"/>
        <v>0</v>
      </c>
      <c r="AJ688" s="325">
        <f t="shared" si="571"/>
        <v>0</v>
      </c>
      <c r="AK688" s="325">
        <f t="shared" si="571"/>
        <v>0</v>
      </c>
      <c r="AL688" s="326">
        <f t="shared" si="578"/>
        <v>2586361.0362499999</v>
      </c>
      <c r="AM688" s="312">
        <f t="shared" si="579"/>
        <v>0</v>
      </c>
      <c r="AN688" s="325">
        <f t="shared" si="551"/>
        <v>0</v>
      </c>
      <c r="AO688" s="325">
        <f t="shared" si="552"/>
        <v>0</v>
      </c>
      <c r="AP688" s="325">
        <f t="shared" si="580"/>
        <v>2586361.0362499999</v>
      </c>
      <c r="AQ688" s="174">
        <f t="shared" si="535"/>
        <v>2586361.0362499999</v>
      </c>
      <c r="AR688" s="312">
        <f t="shared" si="581"/>
        <v>0</v>
      </c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N688" s="62"/>
    </row>
    <row r="689" spans="1:66" s="11" customFormat="1" ht="12" customHeight="1">
      <c r="A689" s="114">
        <v>18238201</v>
      </c>
      <c r="B689" s="74" t="str">
        <f t="shared" si="559"/>
        <v>18238201</v>
      </c>
      <c r="C689" s="78" t="s">
        <v>1010</v>
      </c>
      <c r="D689" s="78" t="s">
        <v>1724</v>
      </c>
      <c r="E689" s="78"/>
      <c r="F689" s="78"/>
      <c r="G689" s="78"/>
      <c r="H689" s="63">
        <v>0</v>
      </c>
      <c r="I689" s="63">
        <v>0</v>
      </c>
      <c r="J689" s="63">
        <v>0</v>
      </c>
      <c r="K689" s="63">
        <v>0</v>
      </c>
      <c r="L689" s="63">
        <v>0</v>
      </c>
      <c r="M689" s="63">
        <v>0</v>
      </c>
      <c r="N689" s="63">
        <v>0</v>
      </c>
      <c r="O689" s="63">
        <v>0</v>
      </c>
      <c r="P689" s="63">
        <v>0</v>
      </c>
      <c r="Q689" s="63">
        <v>0</v>
      </c>
      <c r="R689" s="63">
        <v>0</v>
      </c>
      <c r="S689" s="63">
        <v>0</v>
      </c>
      <c r="T689" s="63">
        <v>0</v>
      </c>
      <c r="U689" s="63"/>
      <c r="V689" s="63">
        <f t="shared" si="573"/>
        <v>0</v>
      </c>
      <c r="W689" s="69"/>
      <c r="X689" s="68"/>
      <c r="Y689" s="82">
        <f t="shared" si="572"/>
        <v>0</v>
      </c>
      <c r="Z689" s="325">
        <f t="shared" si="572"/>
        <v>0</v>
      </c>
      <c r="AA689" s="325">
        <f t="shared" si="572"/>
        <v>0</v>
      </c>
      <c r="AB689" s="326">
        <f t="shared" si="574"/>
        <v>0</v>
      </c>
      <c r="AC689" s="312">
        <f t="shared" si="575"/>
        <v>0</v>
      </c>
      <c r="AD689" s="325">
        <f t="shared" si="554"/>
        <v>0</v>
      </c>
      <c r="AE689" s="329">
        <f t="shared" ref="AE689:AE780" si="582">IF($D689=AE$5,$T689,IF($D689=AE$4, $T689*$AK$2,0))</f>
        <v>0</v>
      </c>
      <c r="AF689" s="326">
        <f t="shared" ref="AF689:AF780" si="583">IF($D689=AF$5,$T689,IF($D689=AF$4, $T689*$AL$2,0))</f>
        <v>0</v>
      </c>
      <c r="AG689" s="174">
        <f t="shared" si="576"/>
        <v>0</v>
      </c>
      <c r="AH689" s="312">
        <f t="shared" si="577"/>
        <v>0</v>
      </c>
      <c r="AI689" s="324">
        <f t="shared" si="571"/>
        <v>0</v>
      </c>
      <c r="AJ689" s="325">
        <f t="shared" si="571"/>
        <v>0</v>
      </c>
      <c r="AK689" s="325">
        <f t="shared" si="571"/>
        <v>0</v>
      </c>
      <c r="AL689" s="326">
        <f t="shared" si="578"/>
        <v>0</v>
      </c>
      <c r="AM689" s="312">
        <f t="shared" si="579"/>
        <v>0</v>
      </c>
      <c r="AN689" s="325">
        <f t="shared" si="551"/>
        <v>0</v>
      </c>
      <c r="AO689" s="325">
        <f t="shared" si="552"/>
        <v>0</v>
      </c>
      <c r="AP689" s="325">
        <f t="shared" si="580"/>
        <v>0</v>
      </c>
      <c r="AQ689" s="174">
        <f t="shared" ref="AQ689:AQ814" si="584">SUM(AN689:AP689)</f>
        <v>0</v>
      </c>
      <c r="AR689" s="312">
        <f t="shared" si="581"/>
        <v>0</v>
      </c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N689" s="62"/>
    </row>
    <row r="690" spans="1:66" s="11" customFormat="1" ht="12" customHeight="1">
      <c r="A690" s="114">
        <v>18238211</v>
      </c>
      <c r="B690" s="74" t="str">
        <f t="shared" si="559"/>
        <v>18238211</v>
      </c>
      <c r="C690" s="62" t="s">
        <v>996</v>
      </c>
      <c r="D690" s="78" t="s">
        <v>184</v>
      </c>
      <c r="E690" s="78"/>
      <c r="F690" s="62"/>
      <c r="G690" s="78"/>
      <c r="H690" s="63">
        <v>163777.42000000001</v>
      </c>
      <c r="I690" s="63">
        <v>176877.6</v>
      </c>
      <c r="J690" s="63">
        <v>190393.34</v>
      </c>
      <c r="K690" s="63">
        <v>203934.98</v>
      </c>
      <c r="L690" s="63">
        <v>217939.48</v>
      </c>
      <c r="M690" s="63">
        <v>68984.960000000006</v>
      </c>
      <c r="N690" s="63">
        <v>83717.960000000006</v>
      </c>
      <c r="O690" s="63">
        <v>99785.58</v>
      </c>
      <c r="P690" s="63">
        <v>115837.35</v>
      </c>
      <c r="Q690" s="63">
        <v>131549.78</v>
      </c>
      <c r="R690" s="63">
        <v>150096.22</v>
      </c>
      <c r="S690" s="63">
        <v>165338</v>
      </c>
      <c r="T690" s="63">
        <v>179648.2</v>
      </c>
      <c r="U690" s="63"/>
      <c r="V690" s="63">
        <f t="shared" si="573"/>
        <v>148014.005</v>
      </c>
      <c r="W690" s="102"/>
      <c r="X690" s="71"/>
      <c r="Y690" s="82">
        <f t="shared" si="572"/>
        <v>0</v>
      </c>
      <c r="Z690" s="325">
        <f t="shared" si="572"/>
        <v>0</v>
      </c>
      <c r="AA690" s="325">
        <f t="shared" si="572"/>
        <v>0</v>
      </c>
      <c r="AB690" s="326">
        <f t="shared" si="574"/>
        <v>179648.2</v>
      </c>
      <c r="AC690" s="312">
        <f t="shared" si="575"/>
        <v>0</v>
      </c>
      <c r="AD690" s="325">
        <f t="shared" si="554"/>
        <v>0</v>
      </c>
      <c r="AE690" s="329">
        <f t="shared" si="582"/>
        <v>0</v>
      </c>
      <c r="AF690" s="326">
        <f t="shared" si="583"/>
        <v>179648.2</v>
      </c>
      <c r="AG690" s="174">
        <f t="shared" si="576"/>
        <v>179648.2</v>
      </c>
      <c r="AH690" s="312">
        <f t="shared" si="577"/>
        <v>0</v>
      </c>
      <c r="AI690" s="324">
        <f t="shared" si="571"/>
        <v>0</v>
      </c>
      <c r="AJ690" s="325">
        <f t="shared" si="571"/>
        <v>0</v>
      </c>
      <c r="AK690" s="325">
        <f t="shared" si="571"/>
        <v>0</v>
      </c>
      <c r="AL690" s="326">
        <f t="shared" si="578"/>
        <v>148014.005</v>
      </c>
      <c r="AM690" s="312">
        <f t="shared" si="579"/>
        <v>0</v>
      </c>
      <c r="AN690" s="325">
        <f t="shared" ref="AN690:AN781" si="585">IF($D690=AN$5,$V690,IF($D690=AN$4, $V690*$AK$1,0))</f>
        <v>0</v>
      </c>
      <c r="AO690" s="325">
        <f t="shared" ref="AO690:AO781" si="586">IF($D690=AO$5,$V690,IF($D690=AO$4, $V690*$AK$2,0))</f>
        <v>0</v>
      </c>
      <c r="AP690" s="325">
        <f t="shared" si="580"/>
        <v>148014.005</v>
      </c>
      <c r="AQ690" s="174">
        <f t="shared" si="584"/>
        <v>148014.005</v>
      </c>
      <c r="AR690" s="312">
        <f t="shared" si="581"/>
        <v>0</v>
      </c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N690" s="62"/>
    </row>
    <row r="691" spans="1:66" s="11" customFormat="1" ht="12" customHeight="1">
      <c r="A691" s="114">
        <v>18238221</v>
      </c>
      <c r="B691" s="74" t="str">
        <f t="shared" si="559"/>
        <v>18238221</v>
      </c>
      <c r="C691" s="62" t="s">
        <v>997</v>
      </c>
      <c r="D691" s="78" t="s">
        <v>184</v>
      </c>
      <c r="E691" s="78"/>
      <c r="F691" s="62"/>
      <c r="G691" s="78"/>
      <c r="H691" s="63">
        <v>127636.02</v>
      </c>
      <c r="I691" s="63">
        <v>137199.06</v>
      </c>
      <c r="J691" s="63">
        <v>147372.87</v>
      </c>
      <c r="K691" s="63">
        <v>157887.69</v>
      </c>
      <c r="L691" s="63">
        <v>169209.18</v>
      </c>
      <c r="M691" s="63">
        <v>53417.66</v>
      </c>
      <c r="N691" s="63">
        <v>64550.92</v>
      </c>
      <c r="O691" s="63">
        <v>76538.720000000001</v>
      </c>
      <c r="P691" s="63">
        <v>88038.84</v>
      </c>
      <c r="Q691" s="63">
        <v>99066.08</v>
      </c>
      <c r="R691" s="63">
        <v>112243.15</v>
      </c>
      <c r="S691" s="63">
        <v>122517.74</v>
      </c>
      <c r="T691" s="63">
        <v>132089.74</v>
      </c>
      <c r="U691" s="63"/>
      <c r="V691" s="63">
        <f t="shared" si="573"/>
        <v>113158.7325</v>
      </c>
      <c r="W691" s="102"/>
      <c r="X691" s="71"/>
      <c r="Y691" s="82">
        <f t="shared" si="572"/>
        <v>0</v>
      </c>
      <c r="Z691" s="325">
        <f t="shared" si="572"/>
        <v>0</v>
      </c>
      <c r="AA691" s="325">
        <f t="shared" si="572"/>
        <v>0</v>
      </c>
      <c r="AB691" s="326">
        <f t="shared" si="574"/>
        <v>132089.74</v>
      </c>
      <c r="AC691" s="312">
        <f t="shared" si="575"/>
        <v>0</v>
      </c>
      <c r="AD691" s="325">
        <f t="shared" si="554"/>
        <v>0</v>
      </c>
      <c r="AE691" s="329">
        <f t="shared" si="582"/>
        <v>0</v>
      </c>
      <c r="AF691" s="326">
        <f t="shared" si="583"/>
        <v>132089.74</v>
      </c>
      <c r="AG691" s="174">
        <f t="shared" si="576"/>
        <v>132089.74</v>
      </c>
      <c r="AH691" s="312">
        <f t="shared" si="577"/>
        <v>0</v>
      </c>
      <c r="AI691" s="324">
        <f t="shared" si="571"/>
        <v>0</v>
      </c>
      <c r="AJ691" s="325">
        <f t="shared" si="571"/>
        <v>0</v>
      </c>
      <c r="AK691" s="325">
        <f t="shared" si="571"/>
        <v>0</v>
      </c>
      <c r="AL691" s="326">
        <f t="shared" si="578"/>
        <v>113158.7325</v>
      </c>
      <c r="AM691" s="312">
        <f t="shared" si="579"/>
        <v>0</v>
      </c>
      <c r="AN691" s="325">
        <f t="shared" si="585"/>
        <v>0</v>
      </c>
      <c r="AO691" s="325">
        <f t="shared" si="586"/>
        <v>0</v>
      </c>
      <c r="AP691" s="325">
        <f t="shared" si="580"/>
        <v>113158.7325</v>
      </c>
      <c r="AQ691" s="174">
        <f t="shared" si="584"/>
        <v>113158.7325</v>
      </c>
      <c r="AR691" s="312">
        <f t="shared" si="581"/>
        <v>0</v>
      </c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N691" s="62"/>
    </row>
    <row r="692" spans="1:66" s="11" customFormat="1" ht="12" customHeight="1">
      <c r="A692" s="114">
        <v>18238311</v>
      </c>
      <c r="B692" s="74" t="str">
        <f t="shared" si="559"/>
        <v>18238311</v>
      </c>
      <c r="C692" s="78" t="s">
        <v>981</v>
      </c>
      <c r="D692" s="78" t="s">
        <v>1137</v>
      </c>
      <c r="E692" s="78"/>
      <c r="F692" s="78"/>
      <c r="G692" s="78"/>
      <c r="H692" s="63">
        <v>0</v>
      </c>
      <c r="I692" s="63">
        <v>0</v>
      </c>
      <c r="J692" s="63">
        <v>0</v>
      </c>
      <c r="K692" s="63">
        <v>0</v>
      </c>
      <c r="L692" s="63">
        <v>0</v>
      </c>
      <c r="M692" s="63">
        <v>0</v>
      </c>
      <c r="N692" s="63">
        <v>0</v>
      </c>
      <c r="O692" s="63">
        <v>0</v>
      </c>
      <c r="P692" s="63">
        <v>0</v>
      </c>
      <c r="Q692" s="63">
        <v>0</v>
      </c>
      <c r="R692" s="63">
        <v>0</v>
      </c>
      <c r="S692" s="63">
        <v>0</v>
      </c>
      <c r="T692" s="63">
        <v>0</v>
      </c>
      <c r="U692" s="63"/>
      <c r="V692" s="63">
        <f t="shared" si="573"/>
        <v>0</v>
      </c>
      <c r="W692" s="69" t="s">
        <v>369</v>
      </c>
      <c r="X692" s="68"/>
      <c r="Y692" s="82">
        <f t="shared" si="572"/>
        <v>0</v>
      </c>
      <c r="Z692" s="325">
        <f t="shared" si="572"/>
        <v>0</v>
      </c>
      <c r="AA692" s="325">
        <f t="shared" si="572"/>
        <v>0</v>
      </c>
      <c r="AB692" s="326">
        <f t="shared" si="574"/>
        <v>0</v>
      </c>
      <c r="AC692" s="312">
        <f t="shared" si="575"/>
        <v>0</v>
      </c>
      <c r="AD692" s="325">
        <f t="shared" si="554"/>
        <v>0</v>
      </c>
      <c r="AE692" s="329">
        <f t="shared" si="582"/>
        <v>0</v>
      </c>
      <c r="AF692" s="326">
        <f t="shared" si="583"/>
        <v>0</v>
      </c>
      <c r="AG692" s="174">
        <f t="shared" si="576"/>
        <v>0</v>
      </c>
      <c r="AH692" s="312">
        <f t="shared" si="577"/>
        <v>0</v>
      </c>
      <c r="AI692" s="324">
        <f t="shared" ref="AI692:AK711" si="587">IF($D692=AI$5,$V692,0)</f>
        <v>0</v>
      </c>
      <c r="AJ692" s="325">
        <f t="shared" si="587"/>
        <v>0</v>
      </c>
      <c r="AK692" s="325">
        <f t="shared" si="587"/>
        <v>0</v>
      </c>
      <c r="AL692" s="326">
        <f t="shared" si="578"/>
        <v>0</v>
      </c>
      <c r="AM692" s="312">
        <f t="shared" si="579"/>
        <v>0</v>
      </c>
      <c r="AN692" s="325">
        <f t="shared" si="585"/>
        <v>0</v>
      </c>
      <c r="AO692" s="325">
        <f t="shared" si="586"/>
        <v>0</v>
      </c>
      <c r="AP692" s="325">
        <f t="shared" si="580"/>
        <v>0</v>
      </c>
      <c r="AQ692" s="174">
        <f t="shared" si="584"/>
        <v>0</v>
      </c>
      <c r="AR692" s="312">
        <f t="shared" si="581"/>
        <v>0</v>
      </c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N692" s="62"/>
    </row>
    <row r="693" spans="1:66" s="11" customFormat="1" ht="12" customHeight="1">
      <c r="A693" s="114">
        <v>18238321</v>
      </c>
      <c r="B693" s="74" t="str">
        <f t="shared" si="559"/>
        <v>18238321</v>
      </c>
      <c r="C693" s="78" t="s">
        <v>982</v>
      </c>
      <c r="D693" s="78" t="s">
        <v>1137</v>
      </c>
      <c r="E693" s="78"/>
      <c r="F693" s="78"/>
      <c r="G693" s="78"/>
      <c r="H693" s="63">
        <v>0</v>
      </c>
      <c r="I693" s="63">
        <v>0</v>
      </c>
      <c r="J693" s="63">
        <v>0</v>
      </c>
      <c r="K693" s="63">
        <v>0</v>
      </c>
      <c r="L693" s="63">
        <v>0</v>
      </c>
      <c r="M693" s="63">
        <v>0</v>
      </c>
      <c r="N693" s="63">
        <v>0</v>
      </c>
      <c r="O693" s="63">
        <v>0</v>
      </c>
      <c r="P693" s="63">
        <v>0</v>
      </c>
      <c r="Q693" s="63">
        <v>0</v>
      </c>
      <c r="R693" s="63">
        <v>0</v>
      </c>
      <c r="S693" s="63">
        <v>0</v>
      </c>
      <c r="T693" s="63">
        <v>0</v>
      </c>
      <c r="U693" s="63"/>
      <c r="V693" s="63">
        <f t="shared" si="573"/>
        <v>0</v>
      </c>
      <c r="W693" s="69" t="s">
        <v>136</v>
      </c>
      <c r="X693" s="68"/>
      <c r="Y693" s="82">
        <f t="shared" si="572"/>
        <v>0</v>
      </c>
      <c r="Z693" s="325">
        <f t="shared" si="572"/>
        <v>0</v>
      </c>
      <c r="AA693" s="325">
        <f t="shared" si="572"/>
        <v>0</v>
      </c>
      <c r="AB693" s="326">
        <f t="shared" si="574"/>
        <v>0</v>
      </c>
      <c r="AC693" s="312">
        <f t="shared" si="575"/>
        <v>0</v>
      </c>
      <c r="AD693" s="325">
        <f t="shared" si="554"/>
        <v>0</v>
      </c>
      <c r="AE693" s="329">
        <f t="shared" si="582"/>
        <v>0</v>
      </c>
      <c r="AF693" s="326">
        <f t="shared" si="583"/>
        <v>0</v>
      </c>
      <c r="AG693" s="174">
        <f t="shared" si="576"/>
        <v>0</v>
      </c>
      <c r="AH693" s="312">
        <f t="shared" si="577"/>
        <v>0</v>
      </c>
      <c r="AI693" s="324">
        <f t="shared" si="587"/>
        <v>0</v>
      </c>
      <c r="AJ693" s="325">
        <f t="shared" si="587"/>
        <v>0</v>
      </c>
      <c r="AK693" s="325">
        <f t="shared" si="587"/>
        <v>0</v>
      </c>
      <c r="AL693" s="326">
        <f t="shared" si="578"/>
        <v>0</v>
      </c>
      <c r="AM693" s="312">
        <f t="shared" si="579"/>
        <v>0</v>
      </c>
      <c r="AN693" s="325">
        <f t="shared" si="585"/>
        <v>0</v>
      </c>
      <c r="AO693" s="325">
        <f t="shared" si="586"/>
        <v>0</v>
      </c>
      <c r="AP693" s="325">
        <f t="shared" si="580"/>
        <v>0</v>
      </c>
      <c r="AQ693" s="174">
        <f t="shared" si="584"/>
        <v>0</v>
      </c>
      <c r="AR693" s="312">
        <f t="shared" si="581"/>
        <v>0</v>
      </c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N693" s="62"/>
    </row>
    <row r="694" spans="1:66" s="11" customFormat="1" ht="12" customHeight="1">
      <c r="A694" s="114">
        <v>18238331</v>
      </c>
      <c r="B694" s="74" t="str">
        <f t="shared" si="559"/>
        <v>18238331</v>
      </c>
      <c r="C694" s="78" t="s">
        <v>984</v>
      </c>
      <c r="D694" s="78" t="s">
        <v>1137</v>
      </c>
      <c r="E694" s="78"/>
      <c r="F694" s="78"/>
      <c r="G694" s="78"/>
      <c r="H694" s="63">
        <v>0</v>
      </c>
      <c r="I694" s="63">
        <v>0</v>
      </c>
      <c r="J694" s="63">
        <v>0</v>
      </c>
      <c r="K694" s="63">
        <v>0</v>
      </c>
      <c r="L694" s="63">
        <v>0</v>
      </c>
      <c r="M694" s="63">
        <v>0</v>
      </c>
      <c r="N694" s="63">
        <v>0</v>
      </c>
      <c r="O694" s="63">
        <v>0</v>
      </c>
      <c r="P694" s="63">
        <v>0</v>
      </c>
      <c r="Q694" s="63">
        <v>0</v>
      </c>
      <c r="R694" s="63">
        <v>0</v>
      </c>
      <c r="S694" s="63">
        <v>0</v>
      </c>
      <c r="T694" s="63">
        <v>0</v>
      </c>
      <c r="U694" s="63"/>
      <c r="V694" s="63">
        <f t="shared" si="573"/>
        <v>0</v>
      </c>
      <c r="W694" s="69" t="s">
        <v>69</v>
      </c>
      <c r="X694" s="68"/>
      <c r="Y694" s="82">
        <f t="shared" si="572"/>
        <v>0</v>
      </c>
      <c r="Z694" s="325">
        <f t="shared" si="572"/>
        <v>0</v>
      </c>
      <c r="AA694" s="325">
        <f t="shared" si="572"/>
        <v>0</v>
      </c>
      <c r="AB694" s="326">
        <f t="shared" si="574"/>
        <v>0</v>
      </c>
      <c r="AC694" s="312">
        <f t="shared" si="575"/>
        <v>0</v>
      </c>
      <c r="AD694" s="325">
        <f t="shared" si="554"/>
        <v>0</v>
      </c>
      <c r="AE694" s="329">
        <f t="shared" si="582"/>
        <v>0</v>
      </c>
      <c r="AF694" s="326">
        <f t="shared" si="583"/>
        <v>0</v>
      </c>
      <c r="AG694" s="174">
        <f t="shared" si="576"/>
        <v>0</v>
      </c>
      <c r="AH694" s="312">
        <f t="shared" si="577"/>
        <v>0</v>
      </c>
      <c r="AI694" s="324">
        <f t="shared" si="587"/>
        <v>0</v>
      </c>
      <c r="AJ694" s="325">
        <f t="shared" si="587"/>
        <v>0</v>
      </c>
      <c r="AK694" s="325">
        <f t="shared" si="587"/>
        <v>0</v>
      </c>
      <c r="AL694" s="326">
        <f t="shared" si="578"/>
        <v>0</v>
      </c>
      <c r="AM694" s="312">
        <f t="shared" si="579"/>
        <v>0</v>
      </c>
      <c r="AN694" s="325">
        <f t="shared" si="585"/>
        <v>0</v>
      </c>
      <c r="AO694" s="325">
        <f t="shared" si="586"/>
        <v>0</v>
      </c>
      <c r="AP694" s="325">
        <f t="shared" si="580"/>
        <v>0</v>
      </c>
      <c r="AQ694" s="174">
        <f t="shared" si="584"/>
        <v>0</v>
      </c>
      <c r="AR694" s="312">
        <f t="shared" si="581"/>
        <v>0</v>
      </c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N694" s="62"/>
    </row>
    <row r="695" spans="1:66" s="11" customFormat="1" ht="12" customHeight="1">
      <c r="A695" s="114">
        <v>18239001</v>
      </c>
      <c r="B695" s="74" t="str">
        <f t="shared" si="559"/>
        <v>18239001</v>
      </c>
      <c r="C695" s="62" t="s">
        <v>615</v>
      </c>
      <c r="D695" s="78" t="s">
        <v>1724</v>
      </c>
      <c r="E695" s="78"/>
      <c r="F695" s="62"/>
      <c r="G695" s="78"/>
      <c r="H695" s="63">
        <v>173197693.72999999</v>
      </c>
      <c r="I695" s="63">
        <v>175335040.58000001</v>
      </c>
      <c r="J695" s="63">
        <v>177108691.78</v>
      </c>
      <c r="K695" s="63">
        <v>177773638.06</v>
      </c>
      <c r="L695" s="63">
        <v>179327600.72</v>
      </c>
      <c r="M695" s="63">
        <v>180224364.91</v>
      </c>
      <c r="N695" s="63">
        <v>181195967.68000001</v>
      </c>
      <c r="O695" s="63">
        <v>182015248.09</v>
      </c>
      <c r="P695" s="63">
        <v>182708458.41</v>
      </c>
      <c r="Q695" s="63">
        <v>184147159.46000001</v>
      </c>
      <c r="R695" s="63">
        <v>184269653.18000001</v>
      </c>
      <c r="S695" s="63">
        <v>184793810.75999999</v>
      </c>
      <c r="T695" s="63">
        <v>186564949.41999999</v>
      </c>
      <c r="U695" s="63"/>
      <c r="V695" s="63">
        <f t="shared" si="573"/>
        <v>180731746.26708332</v>
      </c>
      <c r="W695" s="102"/>
      <c r="X695" s="71"/>
      <c r="Y695" s="82">
        <f t="shared" si="572"/>
        <v>186564949.41999999</v>
      </c>
      <c r="Z695" s="325">
        <f t="shared" si="572"/>
        <v>0</v>
      </c>
      <c r="AA695" s="325">
        <f t="shared" si="572"/>
        <v>0</v>
      </c>
      <c r="AB695" s="326">
        <f t="shared" si="574"/>
        <v>0</v>
      </c>
      <c r="AC695" s="312">
        <f t="shared" si="575"/>
        <v>0</v>
      </c>
      <c r="AD695" s="325">
        <f t="shared" si="554"/>
        <v>0</v>
      </c>
      <c r="AE695" s="329">
        <f t="shared" si="582"/>
        <v>0</v>
      </c>
      <c r="AF695" s="326">
        <f t="shared" si="583"/>
        <v>0</v>
      </c>
      <c r="AG695" s="174">
        <f t="shared" si="576"/>
        <v>0</v>
      </c>
      <c r="AH695" s="312">
        <f t="shared" si="577"/>
        <v>0</v>
      </c>
      <c r="AI695" s="324">
        <f t="shared" si="587"/>
        <v>180731746.26708332</v>
      </c>
      <c r="AJ695" s="325">
        <f t="shared" si="587"/>
        <v>0</v>
      </c>
      <c r="AK695" s="325">
        <f t="shared" si="587"/>
        <v>0</v>
      </c>
      <c r="AL695" s="326">
        <f t="shared" si="578"/>
        <v>0</v>
      </c>
      <c r="AM695" s="312">
        <f t="shared" si="579"/>
        <v>0</v>
      </c>
      <c r="AN695" s="325">
        <f t="shared" si="585"/>
        <v>0</v>
      </c>
      <c r="AO695" s="325">
        <f t="shared" si="586"/>
        <v>0</v>
      </c>
      <c r="AP695" s="325">
        <f t="shared" si="580"/>
        <v>0</v>
      </c>
      <c r="AQ695" s="174">
        <f t="shared" si="584"/>
        <v>0</v>
      </c>
      <c r="AR695" s="312">
        <f t="shared" si="581"/>
        <v>0</v>
      </c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N695" s="62"/>
    </row>
    <row r="696" spans="1:66" s="11" customFormat="1" ht="12" customHeight="1">
      <c r="A696" s="114">
        <v>18239002</v>
      </c>
      <c r="B696" s="74" t="str">
        <f t="shared" si="559"/>
        <v>18239002</v>
      </c>
      <c r="C696" s="62" t="s">
        <v>616</v>
      </c>
      <c r="D696" s="78" t="s">
        <v>1724</v>
      </c>
      <c r="E696" s="78"/>
      <c r="F696" s="62"/>
      <c r="G696" s="78"/>
      <c r="H696" s="63">
        <v>43825590.159999996</v>
      </c>
      <c r="I696" s="63">
        <v>44117000.649999999</v>
      </c>
      <c r="J696" s="63">
        <v>44541803.479999997</v>
      </c>
      <c r="K696" s="63">
        <v>44783801.850000001</v>
      </c>
      <c r="L696" s="63">
        <v>45046785.640000001</v>
      </c>
      <c r="M696" s="63">
        <v>45174524.280000001</v>
      </c>
      <c r="N696" s="63">
        <v>45431761.549999997</v>
      </c>
      <c r="O696" s="63">
        <v>45566825.840000004</v>
      </c>
      <c r="P696" s="63">
        <v>45651373.969999999</v>
      </c>
      <c r="Q696" s="63">
        <v>45951585.109999999</v>
      </c>
      <c r="R696" s="63">
        <v>45980232.369999997</v>
      </c>
      <c r="S696" s="63">
        <v>45977819.619999997</v>
      </c>
      <c r="T696" s="63">
        <v>46197066.32</v>
      </c>
      <c r="U696" s="63"/>
      <c r="V696" s="63">
        <f t="shared" si="573"/>
        <v>45269570.216666669</v>
      </c>
      <c r="W696" s="102" t="s">
        <v>0</v>
      </c>
      <c r="X696" s="71"/>
      <c r="Y696" s="82">
        <f t="shared" si="572"/>
        <v>46197066.32</v>
      </c>
      <c r="Z696" s="325">
        <f t="shared" si="572"/>
        <v>0</v>
      </c>
      <c r="AA696" s="325">
        <f t="shared" si="572"/>
        <v>0</v>
      </c>
      <c r="AB696" s="326">
        <f t="shared" si="574"/>
        <v>0</v>
      </c>
      <c r="AC696" s="312">
        <f t="shared" si="575"/>
        <v>0</v>
      </c>
      <c r="AD696" s="325">
        <f t="shared" si="554"/>
        <v>0</v>
      </c>
      <c r="AE696" s="329">
        <f t="shared" si="582"/>
        <v>0</v>
      </c>
      <c r="AF696" s="326">
        <f t="shared" si="583"/>
        <v>0</v>
      </c>
      <c r="AG696" s="174">
        <f t="shared" si="576"/>
        <v>0</v>
      </c>
      <c r="AH696" s="312">
        <f t="shared" si="577"/>
        <v>0</v>
      </c>
      <c r="AI696" s="324">
        <f t="shared" si="587"/>
        <v>45269570.216666669</v>
      </c>
      <c r="AJ696" s="325">
        <f t="shared" si="587"/>
        <v>0</v>
      </c>
      <c r="AK696" s="325">
        <f t="shared" si="587"/>
        <v>0</v>
      </c>
      <c r="AL696" s="326">
        <f t="shared" si="578"/>
        <v>0</v>
      </c>
      <c r="AM696" s="312">
        <f t="shared" si="579"/>
        <v>0</v>
      </c>
      <c r="AN696" s="325">
        <f t="shared" si="585"/>
        <v>0</v>
      </c>
      <c r="AO696" s="325">
        <f t="shared" si="586"/>
        <v>0</v>
      </c>
      <c r="AP696" s="325">
        <f t="shared" si="580"/>
        <v>0</v>
      </c>
      <c r="AQ696" s="174">
        <f t="shared" si="584"/>
        <v>0</v>
      </c>
      <c r="AR696" s="312">
        <f t="shared" si="581"/>
        <v>0</v>
      </c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N696" s="62"/>
    </row>
    <row r="697" spans="1:66" s="11" customFormat="1" ht="12" customHeight="1">
      <c r="A697" s="114">
        <v>18239011</v>
      </c>
      <c r="B697" s="74" t="str">
        <f t="shared" si="559"/>
        <v>18239011</v>
      </c>
      <c r="C697" s="62" t="s">
        <v>182</v>
      </c>
      <c r="D697" s="78" t="s">
        <v>1724</v>
      </c>
      <c r="E697" s="78"/>
      <c r="F697" s="62"/>
      <c r="G697" s="78"/>
      <c r="H697" s="63">
        <v>4935018.97</v>
      </c>
      <c r="I697" s="63">
        <v>4975472.66</v>
      </c>
      <c r="J697" s="63">
        <v>5004814.42</v>
      </c>
      <c r="K697" s="63">
        <v>5034589.32</v>
      </c>
      <c r="L697" s="63">
        <v>5063858.6500000004</v>
      </c>
      <c r="M697" s="63">
        <v>5091117.51</v>
      </c>
      <c r="N697" s="63">
        <v>5127079.3099999996</v>
      </c>
      <c r="O697" s="63">
        <v>5152681.6500000004</v>
      </c>
      <c r="P697" s="63">
        <v>5177814.3499999996</v>
      </c>
      <c r="Q697" s="63">
        <v>5218913.87</v>
      </c>
      <c r="R697" s="63">
        <v>5243887.59</v>
      </c>
      <c r="S697" s="63">
        <v>5272688.25</v>
      </c>
      <c r="T697" s="63">
        <v>5295349.0199999996</v>
      </c>
      <c r="U697" s="63"/>
      <c r="V697" s="63">
        <f t="shared" si="573"/>
        <v>5123175.1312499996</v>
      </c>
      <c r="W697" s="102"/>
      <c r="X697" s="71"/>
      <c r="Y697" s="82">
        <f t="shared" ref="Y697:AA716" si="588">IF($D697=Y$5,$T697,0)</f>
        <v>5295349.0199999996</v>
      </c>
      <c r="Z697" s="325">
        <f t="shared" si="588"/>
        <v>0</v>
      </c>
      <c r="AA697" s="325">
        <f t="shared" si="588"/>
        <v>0</v>
      </c>
      <c r="AB697" s="326">
        <f t="shared" si="574"/>
        <v>0</v>
      </c>
      <c r="AC697" s="312">
        <f t="shared" si="575"/>
        <v>0</v>
      </c>
      <c r="AD697" s="325">
        <f t="shared" si="554"/>
        <v>0</v>
      </c>
      <c r="AE697" s="329">
        <f t="shared" si="582"/>
        <v>0</v>
      </c>
      <c r="AF697" s="326">
        <f t="shared" si="583"/>
        <v>0</v>
      </c>
      <c r="AG697" s="174">
        <f t="shared" si="576"/>
        <v>0</v>
      </c>
      <c r="AH697" s="312">
        <f t="shared" si="577"/>
        <v>0</v>
      </c>
      <c r="AI697" s="324">
        <f t="shared" si="587"/>
        <v>5123175.1312499996</v>
      </c>
      <c r="AJ697" s="325">
        <f t="shared" si="587"/>
        <v>0</v>
      </c>
      <c r="AK697" s="325">
        <f t="shared" si="587"/>
        <v>0</v>
      </c>
      <c r="AL697" s="326">
        <f t="shared" si="578"/>
        <v>0</v>
      </c>
      <c r="AM697" s="312">
        <f t="shared" si="579"/>
        <v>0</v>
      </c>
      <c r="AN697" s="325">
        <f t="shared" si="585"/>
        <v>0</v>
      </c>
      <c r="AO697" s="325">
        <f t="shared" si="586"/>
        <v>0</v>
      </c>
      <c r="AP697" s="325">
        <f t="shared" si="580"/>
        <v>0</v>
      </c>
      <c r="AQ697" s="174">
        <f t="shared" si="584"/>
        <v>0</v>
      </c>
      <c r="AR697" s="312">
        <f t="shared" si="581"/>
        <v>0</v>
      </c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N697" s="62"/>
    </row>
    <row r="698" spans="1:66" s="11" customFormat="1" ht="12" customHeight="1">
      <c r="A698" s="114">
        <v>18239012</v>
      </c>
      <c r="B698" s="74" t="str">
        <f t="shared" si="559"/>
        <v>18239012</v>
      </c>
      <c r="C698" s="62" t="s">
        <v>183</v>
      </c>
      <c r="D698" s="78" t="s">
        <v>1724</v>
      </c>
      <c r="E698" s="78"/>
      <c r="F698" s="62"/>
      <c r="G698" s="78"/>
      <c r="H698" s="63">
        <v>1744527.35</v>
      </c>
      <c r="I698" s="63">
        <v>1754640.77</v>
      </c>
      <c r="J698" s="63">
        <v>1761976.21</v>
      </c>
      <c r="K698" s="63">
        <v>1769419.94</v>
      </c>
      <c r="L698" s="63">
        <v>1776737.27</v>
      </c>
      <c r="M698" s="63">
        <v>1783551.98</v>
      </c>
      <c r="N698" s="63">
        <v>1792542.43</v>
      </c>
      <c r="O698" s="63">
        <v>1798943.01</v>
      </c>
      <c r="P698" s="63">
        <v>1805226.18</v>
      </c>
      <c r="Q698" s="63">
        <v>1815501.06</v>
      </c>
      <c r="R698" s="63">
        <v>1821744.49</v>
      </c>
      <c r="S698" s="63">
        <v>1828944.65</v>
      </c>
      <c r="T698" s="63">
        <v>1834609.84</v>
      </c>
      <c r="U698" s="63"/>
      <c r="V698" s="63">
        <f t="shared" si="573"/>
        <v>1791566.3820833331</v>
      </c>
      <c r="W698" s="102" t="s">
        <v>0</v>
      </c>
      <c r="X698" s="71"/>
      <c r="Y698" s="82">
        <f t="shared" si="588"/>
        <v>1834609.84</v>
      </c>
      <c r="Z698" s="325">
        <f t="shared" si="588"/>
        <v>0</v>
      </c>
      <c r="AA698" s="325">
        <f t="shared" si="588"/>
        <v>0</v>
      </c>
      <c r="AB698" s="326">
        <f t="shared" si="574"/>
        <v>0</v>
      </c>
      <c r="AC698" s="312">
        <f t="shared" si="575"/>
        <v>0</v>
      </c>
      <c r="AD698" s="325">
        <f t="shared" ref="AD698:AD794" si="589">IF($D698=AD$5,$T698,IF($D698=AD$4, $T698*$AK$1,0))</f>
        <v>0</v>
      </c>
      <c r="AE698" s="329">
        <f t="shared" si="582"/>
        <v>0</v>
      </c>
      <c r="AF698" s="326">
        <f t="shared" si="583"/>
        <v>0</v>
      </c>
      <c r="AG698" s="174">
        <f t="shared" si="576"/>
        <v>0</v>
      </c>
      <c r="AH698" s="312">
        <f t="shared" si="577"/>
        <v>0</v>
      </c>
      <c r="AI698" s="324">
        <f t="shared" si="587"/>
        <v>1791566.3820833331</v>
      </c>
      <c r="AJ698" s="325">
        <f t="shared" si="587"/>
        <v>0</v>
      </c>
      <c r="AK698" s="325">
        <f t="shared" si="587"/>
        <v>0</v>
      </c>
      <c r="AL698" s="326">
        <f t="shared" si="578"/>
        <v>0</v>
      </c>
      <c r="AM698" s="312">
        <f t="shared" si="579"/>
        <v>0</v>
      </c>
      <c r="AN698" s="325">
        <f t="shared" si="585"/>
        <v>0</v>
      </c>
      <c r="AO698" s="325">
        <f t="shared" si="586"/>
        <v>0</v>
      </c>
      <c r="AP698" s="325">
        <f t="shared" si="580"/>
        <v>0</v>
      </c>
      <c r="AQ698" s="174">
        <f t="shared" si="584"/>
        <v>0</v>
      </c>
      <c r="AR698" s="312">
        <f t="shared" si="581"/>
        <v>0</v>
      </c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N698" s="62"/>
    </row>
    <row r="699" spans="1:66" s="11" customFormat="1" ht="12" customHeight="1">
      <c r="A699" s="114">
        <v>18239021</v>
      </c>
      <c r="B699" s="74" t="str">
        <f t="shared" si="559"/>
        <v>18239021</v>
      </c>
      <c r="C699" s="62" t="s">
        <v>617</v>
      </c>
      <c r="D699" s="78" t="s">
        <v>1724</v>
      </c>
      <c r="E699" s="78"/>
      <c r="F699" s="62"/>
      <c r="G699" s="78"/>
      <c r="H699" s="63">
        <v>42589268.57</v>
      </c>
      <c r="I699" s="63">
        <v>42975618.469999999</v>
      </c>
      <c r="J699" s="63">
        <v>43248156.770000003</v>
      </c>
      <c r="K699" s="63">
        <v>43483855.119999997</v>
      </c>
      <c r="L699" s="63">
        <v>43784402.93</v>
      </c>
      <c r="M699" s="63">
        <v>44094786.939999998</v>
      </c>
      <c r="N699" s="63">
        <v>44416238.640000001</v>
      </c>
      <c r="O699" s="63">
        <v>44676036.759999998</v>
      </c>
      <c r="P699" s="63">
        <v>44898029.539999999</v>
      </c>
      <c r="Q699" s="63">
        <v>45164210.649999999</v>
      </c>
      <c r="R699" s="63">
        <v>45434332.5</v>
      </c>
      <c r="S699" s="63">
        <v>45702844.729999997</v>
      </c>
      <c r="T699" s="63">
        <v>45999588.009999998</v>
      </c>
      <c r="U699" s="63"/>
      <c r="V699" s="63">
        <f t="shared" si="573"/>
        <v>44347745.111666672</v>
      </c>
      <c r="W699" s="102"/>
      <c r="X699" s="71"/>
      <c r="Y699" s="82">
        <f t="shared" si="588"/>
        <v>45999588.009999998</v>
      </c>
      <c r="Z699" s="325">
        <f t="shared" si="588"/>
        <v>0</v>
      </c>
      <c r="AA699" s="325">
        <f t="shared" si="588"/>
        <v>0</v>
      </c>
      <c r="AB699" s="326">
        <f t="shared" si="574"/>
        <v>0</v>
      </c>
      <c r="AC699" s="312">
        <f t="shared" si="575"/>
        <v>0</v>
      </c>
      <c r="AD699" s="325">
        <f t="shared" si="589"/>
        <v>0</v>
      </c>
      <c r="AE699" s="329">
        <f t="shared" si="582"/>
        <v>0</v>
      </c>
      <c r="AF699" s="326">
        <f t="shared" si="583"/>
        <v>0</v>
      </c>
      <c r="AG699" s="174">
        <f t="shared" si="576"/>
        <v>0</v>
      </c>
      <c r="AH699" s="312">
        <f t="shared" si="577"/>
        <v>0</v>
      </c>
      <c r="AI699" s="324">
        <f t="shared" si="587"/>
        <v>44347745.111666672</v>
      </c>
      <c r="AJ699" s="325">
        <f t="shared" si="587"/>
        <v>0</v>
      </c>
      <c r="AK699" s="325">
        <f t="shared" si="587"/>
        <v>0</v>
      </c>
      <c r="AL699" s="326">
        <f t="shared" si="578"/>
        <v>0</v>
      </c>
      <c r="AM699" s="312">
        <f t="shared" si="579"/>
        <v>0</v>
      </c>
      <c r="AN699" s="325">
        <f t="shared" si="585"/>
        <v>0</v>
      </c>
      <c r="AO699" s="325">
        <f t="shared" si="586"/>
        <v>0</v>
      </c>
      <c r="AP699" s="325">
        <f t="shared" si="580"/>
        <v>0</v>
      </c>
      <c r="AQ699" s="174">
        <f t="shared" si="584"/>
        <v>0</v>
      </c>
      <c r="AR699" s="312">
        <f t="shared" si="581"/>
        <v>0</v>
      </c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N699" s="62"/>
    </row>
    <row r="700" spans="1:66" s="11" customFormat="1" ht="12" customHeight="1">
      <c r="A700" s="114">
        <v>18239022</v>
      </c>
      <c r="B700" s="74" t="str">
        <f t="shared" si="559"/>
        <v>18239022</v>
      </c>
      <c r="C700" s="62" t="s">
        <v>618</v>
      </c>
      <c r="D700" s="78" t="s">
        <v>1724</v>
      </c>
      <c r="E700" s="78"/>
      <c r="F700" s="62"/>
      <c r="G700" s="78"/>
      <c r="H700" s="63">
        <v>14270592.279999999</v>
      </c>
      <c r="I700" s="63">
        <v>14367179.76</v>
      </c>
      <c r="J700" s="63">
        <v>14435314.33</v>
      </c>
      <c r="K700" s="63">
        <v>14494238.92</v>
      </c>
      <c r="L700" s="63">
        <v>14569375.869999999</v>
      </c>
      <c r="M700" s="63">
        <v>14646971.869999999</v>
      </c>
      <c r="N700" s="63">
        <v>14727334.789999999</v>
      </c>
      <c r="O700" s="63">
        <v>14792284.32</v>
      </c>
      <c r="P700" s="63">
        <v>14847782.51</v>
      </c>
      <c r="Q700" s="63">
        <v>14914327.789999999</v>
      </c>
      <c r="R700" s="63">
        <v>14981858.25</v>
      </c>
      <c r="S700" s="63">
        <v>15048986.310000001</v>
      </c>
      <c r="T700" s="63">
        <v>15123172.130000001</v>
      </c>
      <c r="U700" s="63"/>
      <c r="V700" s="63">
        <f t="shared" si="573"/>
        <v>14710211.410416668</v>
      </c>
      <c r="W700" s="102" t="s">
        <v>0</v>
      </c>
      <c r="X700" s="71"/>
      <c r="Y700" s="82">
        <f t="shared" si="588"/>
        <v>15123172.130000001</v>
      </c>
      <c r="Z700" s="325">
        <f t="shared" si="588"/>
        <v>0</v>
      </c>
      <c r="AA700" s="325">
        <f t="shared" si="588"/>
        <v>0</v>
      </c>
      <c r="AB700" s="326">
        <f t="shared" si="574"/>
        <v>0</v>
      </c>
      <c r="AC700" s="312">
        <f t="shared" si="575"/>
        <v>0</v>
      </c>
      <c r="AD700" s="325">
        <f t="shared" si="589"/>
        <v>0</v>
      </c>
      <c r="AE700" s="329">
        <f t="shared" si="582"/>
        <v>0</v>
      </c>
      <c r="AF700" s="326">
        <f t="shared" si="583"/>
        <v>0</v>
      </c>
      <c r="AG700" s="174">
        <f t="shared" si="576"/>
        <v>0</v>
      </c>
      <c r="AH700" s="312">
        <f t="shared" si="577"/>
        <v>0</v>
      </c>
      <c r="AI700" s="324">
        <f t="shared" si="587"/>
        <v>14710211.410416668</v>
      </c>
      <c r="AJ700" s="325">
        <f t="shared" si="587"/>
        <v>0</v>
      </c>
      <c r="AK700" s="325">
        <f t="shared" si="587"/>
        <v>0</v>
      </c>
      <c r="AL700" s="326">
        <f t="shared" si="578"/>
        <v>0</v>
      </c>
      <c r="AM700" s="312">
        <f t="shared" si="579"/>
        <v>0</v>
      </c>
      <c r="AN700" s="325">
        <f t="shared" si="585"/>
        <v>0</v>
      </c>
      <c r="AO700" s="325">
        <f t="shared" si="586"/>
        <v>0</v>
      </c>
      <c r="AP700" s="325">
        <f t="shared" si="580"/>
        <v>0</v>
      </c>
      <c r="AQ700" s="174">
        <f t="shared" si="584"/>
        <v>0</v>
      </c>
      <c r="AR700" s="312">
        <f t="shared" si="581"/>
        <v>0</v>
      </c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N700" s="62"/>
    </row>
    <row r="701" spans="1:66" s="11" customFormat="1" ht="12" customHeight="1">
      <c r="A701" s="120">
        <v>18239023</v>
      </c>
      <c r="B701" s="145" t="str">
        <f t="shared" si="559"/>
        <v>18239023</v>
      </c>
      <c r="C701" s="62" t="s">
        <v>519</v>
      </c>
      <c r="D701" s="78" t="s">
        <v>1724</v>
      </c>
      <c r="E701" s="78"/>
      <c r="F701" s="62"/>
      <c r="G701" s="78"/>
      <c r="H701" s="63">
        <v>0</v>
      </c>
      <c r="I701" s="63">
        <v>0</v>
      </c>
      <c r="J701" s="63">
        <v>0</v>
      </c>
      <c r="K701" s="63">
        <v>0</v>
      </c>
      <c r="L701" s="63">
        <v>0</v>
      </c>
      <c r="M701" s="63">
        <v>0</v>
      </c>
      <c r="N701" s="63">
        <v>0</v>
      </c>
      <c r="O701" s="63">
        <v>0</v>
      </c>
      <c r="P701" s="63">
        <v>0</v>
      </c>
      <c r="Q701" s="63">
        <v>0</v>
      </c>
      <c r="R701" s="63">
        <v>0</v>
      </c>
      <c r="S701" s="63">
        <v>0</v>
      </c>
      <c r="T701" s="63">
        <v>0</v>
      </c>
      <c r="U701" s="63"/>
      <c r="V701" s="63">
        <f t="shared" si="573"/>
        <v>0</v>
      </c>
      <c r="W701" s="102"/>
      <c r="X701" s="71"/>
      <c r="Y701" s="82">
        <f t="shared" si="588"/>
        <v>0</v>
      </c>
      <c r="Z701" s="325">
        <f t="shared" si="588"/>
        <v>0</v>
      </c>
      <c r="AA701" s="325">
        <f t="shared" si="588"/>
        <v>0</v>
      </c>
      <c r="AB701" s="326">
        <f t="shared" si="574"/>
        <v>0</v>
      </c>
      <c r="AC701" s="312">
        <f t="shared" si="575"/>
        <v>0</v>
      </c>
      <c r="AD701" s="325">
        <f t="shared" si="589"/>
        <v>0</v>
      </c>
      <c r="AE701" s="329">
        <f t="shared" si="582"/>
        <v>0</v>
      </c>
      <c r="AF701" s="326">
        <f t="shared" si="583"/>
        <v>0</v>
      </c>
      <c r="AG701" s="174">
        <f t="shared" si="576"/>
        <v>0</v>
      </c>
      <c r="AH701" s="312">
        <f t="shared" si="577"/>
        <v>0</v>
      </c>
      <c r="AI701" s="324">
        <f t="shared" si="587"/>
        <v>0</v>
      </c>
      <c r="AJ701" s="325">
        <f t="shared" si="587"/>
        <v>0</v>
      </c>
      <c r="AK701" s="325">
        <f t="shared" si="587"/>
        <v>0</v>
      </c>
      <c r="AL701" s="326">
        <f t="shared" si="578"/>
        <v>0</v>
      </c>
      <c r="AM701" s="312">
        <f t="shared" si="579"/>
        <v>0</v>
      </c>
      <c r="AN701" s="325">
        <f t="shared" si="585"/>
        <v>0</v>
      </c>
      <c r="AO701" s="325">
        <f t="shared" si="586"/>
        <v>0</v>
      </c>
      <c r="AP701" s="325">
        <f t="shared" si="580"/>
        <v>0</v>
      </c>
      <c r="AQ701" s="174">
        <f t="shared" si="584"/>
        <v>0</v>
      </c>
      <c r="AR701" s="312">
        <f t="shared" si="581"/>
        <v>0</v>
      </c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N701" s="62"/>
    </row>
    <row r="702" spans="1:66" s="11" customFormat="1" ht="12" customHeight="1">
      <c r="A702" s="114">
        <v>18239031</v>
      </c>
      <c r="B702" s="74" t="str">
        <f t="shared" si="559"/>
        <v>18239031</v>
      </c>
      <c r="C702" s="62" t="s">
        <v>309</v>
      </c>
      <c r="D702" s="78" t="s">
        <v>1724</v>
      </c>
      <c r="E702" s="78"/>
      <c r="F702" s="62"/>
      <c r="G702" s="78"/>
      <c r="H702" s="63">
        <v>-220721981.27000001</v>
      </c>
      <c r="I702" s="63">
        <v>-223286131.71000001</v>
      </c>
      <c r="J702" s="63">
        <v>-225361662.97</v>
      </c>
      <c r="K702" s="63">
        <v>-226292082.5</v>
      </c>
      <c r="L702" s="63">
        <v>-228175862.30000001</v>
      </c>
      <c r="M702" s="63">
        <v>-229410269.36000001</v>
      </c>
      <c r="N702" s="63">
        <v>-230739285.63</v>
      </c>
      <c r="O702" s="63">
        <v>-231843966.5</v>
      </c>
      <c r="P702" s="63">
        <v>-232784302.30000001</v>
      </c>
      <c r="Q702" s="63">
        <v>-234530283.97999999</v>
      </c>
      <c r="R702" s="63">
        <v>-234947873.27000001</v>
      </c>
      <c r="S702" s="63">
        <v>-235769343.74000001</v>
      </c>
      <c r="T702" s="63">
        <v>-237859886.44999999</v>
      </c>
      <c r="U702" s="63"/>
      <c r="V702" s="63">
        <f t="shared" si="573"/>
        <v>-230202666.51000002</v>
      </c>
      <c r="W702" s="102"/>
      <c r="X702" s="71"/>
      <c r="Y702" s="82">
        <f t="shared" si="588"/>
        <v>-237859886.44999999</v>
      </c>
      <c r="Z702" s="325">
        <f t="shared" si="588"/>
        <v>0</v>
      </c>
      <c r="AA702" s="325">
        <f t="shared" si="588"/>
        <v>0</v>
      </c>
      <c r="AB702" s="326">
        <f t="shared" si="574"/>
        <v>0</v>
      </c>
      <c r="AC702" s="312">
        <f t="shared" si="575"/>
        <v>0</v>
      </c>
      <c r="AD702" s="325">
        <f t="shared" si="589"/>
        <v>0</v>
      </c>
      <c r="AE702" s="329">
        <f t="shared" si="582"/>
        <v>0</v>
      </c>
      <c r="AF702" s="326">
        <f t="shared" si="583"/>
        <v>0</v>
      </c>
      <c r="AG702" s="174">
        <f t="shared" si="576"/>
        <v>0</v>
      </c>
      <c r="AH702" s="312">
        <f t="shared" si="577"/>
        <v>0</v>
      </c>
      <c r="AI702" s="324">
        <f t="shared" si="587"/>
        <v>-230202666.51000002</v>
      </c>
      <c r="AJ702" s="325">
        <f t="shared" si="587"/>
        <v>0</v>
      </c>
      <c r="AK702" s="325">
        <f t="shared" si="587"/>
        <v>0</v>
      </c>
      <c r="AL702" s="326">
        <f t="shared" si="578"/>
        <v>0</v>
      </c>
      <c r="AM702" s="312">
        <f t="shared" si="579"/>
        <v>0</v>
      </c>
      <c r="AN702" s="325">
        <f t="shared" si="585"/>
        <v>0</v>
      </c>
      <c r="AO702" s="325">
        <f t="shared" si="586"/>
        <v>0</v>
      </c>
      <c r="AP702" s="325">
        <f t="shared" si="580"/>
        <v>0</v>
      </c>
      <c r="AQ702" s="174">
        <f t="shared" si="584"/>
        <v>0</v>
      </c>
      <c r="AR702" s="312">
        <f t="shared" si="581"/>
        <v>0</v>
      </c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N702" s="62"/>
    </row>
    <row r="703" spans="1:66" s="11" customFormat="1" ht="12" customHeight="1">
      <c r="A703" s="114">
        <v>18239032</v>
      </c>
      <c r="B703" s="74" t="str">
        <f t="shared" si="559"/>
        <v>18239032</v>
      </c>
      <c r="C703" s="62" t="s">
        <v>310</v>
      </c>
      <c r="D703" s="78" t="s">
        <v>1724</v>
      </c>
      <c r="E703" s="78"/>
      <c r="F703" s="62"/>
      <c r="G703" s="78"/>
      <c r="H703" s="63">
        <v>-59840709.789999999</v>
      </c>
      <c r="I703" s="63">
        <v>-60238821.18</v>
      </c>
      <c r="J703" s="63">
        <v>-60739094.020000003</v>
      </c>
      <c r="K703" s="63">
        <v>-61047460.710000001</v>
      </c>
      <c r="L703" s="63">
        <v>-61392898.780000001</v>
      </c>
      <c r="M703" s="63">
        <v>-61605048.130000003</v>
      </c>
      <c r="N703" s="63">
        <v>-61951638.770000003</v>
      </c>
      <c r="O703" s="63">
        <v>-62158053.170000002</v>
      </c>
      <c r="P703" s="63">
        <v>-62304382.659999996</v>
      </c>
      <c r="Q703" s="63">
        <v>-62681413.960000001</v>
      </c>
      <c r="R703" s="63">
        <v>-62783835.109999999</v>
      </c>
      <c r="S703" s="63">
        <v>-62855750.579999998</v>
      </c>
      <c r="T703" s="63">
        <v>-63154848.289999999</v>
      </c>
      <c r="U703" s="63"/>
      <c r="V703" s="63">
        <f t="shared" si="573"/>
        <v>-61771348.009166665</v>
      </c>
      <c r="W703" s="102" t="s">
        <v>0</v>
      </c>
      <c r="X703" s="71"/>
      <c r="Y703" s="82">
        <f t="shared" si="588"/>
        <v>-63154848.289999999</v>
      </c>
      <c r="Z703" s="325">
        <f t="shared" si="588"/>
        <v>0</v>
      </c>
      <c r="AA703" s="325">
        <f t="shared" si="588"/>
        <v>0</v>
      </c>
      <c r="AB703" s="326">
        <f t="shared" si="574"/>
        <v>0</v>
      </c>
      <c r="AC703" s="312">
        <f t="shared" si="575"/>
        <v>0</v>
      </c>
      <c r="AD703" s="325">
        <f t="shared" si="589"/>
        <v>0</v>
      </c>
      <c r="AE703" s="329">
        <f t="shared" si="582"/>
        <v>0</v>
      </c>
      <c r="AF703" s="326">
        <f t="shared" si="583"/>
        <v>0</v>
      </c>
      <c r="AG703" s="174">
        <f t="shared" si="576"/>
        <v>0</v>
      </c>
      <c r="AH703" s="312">
        <f t="shared" si="577"/>
        <v>0</v>
      </c>
      <c r="AI703" s="324">
        <f t="shared" si="587"/>
        <v>-61771348.009166665</v>
      </c>
      <c r="AJ703" s="325">
        <f t="shared" si="587"/>
        <v>0</v>
      </c>
      <c r="AK703" s="325">
        <f t="shared" si="587"/>
        <v>0</v>
      </c>
      <c r="AL703" s="326">
        <f t="shared" si="578"/>
        <v>0</v>
      </c>
      <c r="AM703" s="312">
        <f t="shared" si="579"/>
        <v>0</v>
      </c>
      <c r="AN703" s="325">
        <f t="shared" si="585"/>
        <v>0</v>
      </c>
      <c r="AO703" s="325">
        <f t="shared" si="586"/>
        <v>0</v>
      </c>
      <c r="AP703" s="325">
        <f t="shared" si="580"/>
        <v>0</v>
      </c>
      <c r="AQ703" s="174">
        <f t="shared" si="584"/>
        <v>0</v>
      </c>
      <c r="AR703" s="312">
        <f t="shared" si="581"/>
        <v>0</v>
      </c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N703" s="62"/>
    </row>
    <row r="704" spans="1:66" s="11" customFormat="1" ht="12" customHeight="1">
      <c r="A704" s="114">
        <v>18239042</v>
      </c>
      <c r="B704" s="74" t="str">
        <f t="shared" si="559"/>
        <v>18239042</v>
      </c>
      <c r="C704" s="62" t="s">
        <v>1378</v>
      </c>
      <c r="D704" s="78" t="s">
        <v>1724</v>
      </c>
      <c r="E704" s="78"/>
      <c r="F704" s="140">
        <v>43070</v>
      </c>
      <c r="G704" s="78"/>
      <c r="H704" s="63">
        <v>28160125</v>
      </c>
      <c r="I704" s="63">
        <v>27459088.809999999</v>
      </c>
      <c r="J704" s="63">
        <v>26758052.620000001</v>
      </c>
      <c r="K704" s="63">
        <v>26057016.43</v>
      </c>
      <c r="L704" s="63">
        <v>25355980.239999998</v>
      </c>
      <c r="M704" s="63">
        <v>24654944.050000001</v>
      </c>
      <c r="N704" s="63">
        <v>23953907.859999999</v>
      </c>
      <c r="O704" s="63">
        <v>23252871.670000002</v>
      </c>
      <c r="P704" s="63">
        <v>22551835.48</v>
      </c>
      <c r="Q704" s="63">
        <v>21850799.289999999</v>
      </c>
      <c r="R704" s="63">
        <v>21149763.100000001</v>
      </c>
      <c r="S704" s="63">
        <v>20448726.91</v>
      </c>
      <c r="T704" s="63">
        <v>19747690.719999999</v>
      </c>
      <c r="U704" s="63"/>
      <c r="V704" s="63">
        <f t="shared" si="573"/>
        <v>23953907.859999999</v>
      </c>
      <c r="W704" s="102"/>
      <c r="X704" s="71"/>
      <c r="Y704" s="82">
        <f t="shared" si="588"/>
        <v>19747690.719999999</v>
      </c>
      <c r="Z704" s="325">
        <f t="shared" si="588"/>
        <v>0</v>
      </c>
      <c r="AA704" s="325">
        <f t="shared" si="588"/>
        <v>0</v>
      </c>
      <c r="AB704" s="326">
        <f t="shared" si="574"/>
        <v>0</v>
      </c>
      <c r="AC704" s="312">
        <f t="shared" si="575"/>
        <v>0</v>
      </c>
      <c r="AD704" s="325">
        <f t="shared" si="589"/>
        <v>0</v>
      </c>
      <c r="AE704" s="329">
        <f t="shared" si="582"/>
        <v>0</v>
      </c>
      <c r="AF704" s="326">
        <f t="shared" si="583"/>
        <v>0</v>
      </c>
      <c r="AG704" s="174">
        <f t="shared" si="576"/>
        <v>0</v>
      </c>
      <c r="AH704" s="312">
        <f t="shared" si="577"/>
        <v>0</v>
      </c>
      <c r="AI704" s="324">
        <f t="shared" si="587"/>
        <v>23953907.859999999</v>
      </c>
      <c r="AJ704" s="325">
        <f t="shared" si="587"/>
        <v>0</v>
      </c>
      <c r="AK704" s="325">
        <f t="shared" si="587"/>
        <v>0</v>
      </c>
      <c r="AL704" s="326">
        <f t="shared" si="578"/>
        <v>0</v>
      </c>
      <c r="AM704" s="312">
        <f t="shared" si="579"/>
        <v>0</v>
      </c>
      <c r="AN704" s="325">
        <f t="shared" si="585"/>
        <v>0</v>
      </c>
      <c r="AO704" s="325">
        <f t="shared" si="586"/>
        <v>0</v>
      </c>
      <c r="AP704" s="325">
        <f t="shared" si="580"/>
        <v>0</v>
      </c>
      <c r="AQ704" s="174">
        <f t="shared" si="584"/>
        <v>0</v>
      </c>
      <c r="AR704" s="312">
        <f t="shared" si="581"/>
        <v>0</v>
      </c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 s="4"/>
      <c r="BH704" s="4"/>
      <c r="BI704" s="4"/>
      <c r="BJ704" s="4"/>
      <c r="BK704" s="4"/>
      <c r="BL704" s="4"/>
      <c r="BN704" s="62"/>
    </row>
    <row r="705" spans="1:66" s="11" customFormat="1" ht="12" customHeight="1">
      <c r="A705" s="120">
        <v>18239043</v>
      </c>
      <c r="B705" s="145" t="str">
        <f t="shared" si="559"/>
        <v>18239043</v>
      </c>
      <c r="C705" s="62" t="s">
        <v>1236</v>
      </c>
      <c r="D705" s="78" t="s">
        <v>184</v>
      </c>
      <c r="E705" s="78"/>
      <c r="F705" s="62"/>
      <c r="G705" s="78"/>
      <c r="H705" s="63">
        <v>0</v>
      </c>
      <c r="I705" s="63">
        <v>0</v>
      </c>
      <c r="J705" s="63">
        <v>0</v>
      </c>
      <c r="K705" s="63">
        <v>0</v>
      </c>
      <c r="L705" s="63">
        <v>0</v>
      </c>
      <c r="M705" s="63">
        <v>0</v>
      </c>
      <c r="N705" s="63">
        <v>0</v>
      </c>
      <c r="O705" s="63">
        <v>0</v>
      </c>
      <c r="P705" s="63">
        <v>0</v>
      </c>
      <c r="Q705" s="63">
        <v>0</v>
      </c>
      <c r="R705" s="63">
        <v>0</v>
      </c>
      <c r="S705" s="63">
        <v>0</v>
      </c>
      <c r="T705" s="63">
        <v>0</v>
      </c>
      <c r="U705" s="63"/>
      <c r="V705" s="63">
        <f t="shared" si="573"/>
        <v>0</v>
      </c>
      <c r="W705" s="102"/>
      <c r="X705" s="71"/>
      <c r="Y705" s="82">
        <f t="shared" si="588"/>
        <v>0</v>
      </c>
      <c r="Z705" s="325">
        <f t="shared" si="588"/>
        <v>0</v>
      </c>
      <c r="AA705" s="325">
        <f t="shared" si="588"/>
        <v>0</v>
      </c>
      <c r="AB705" s="326">
        <f t="shared" si="574"/>
        <v>0</v>
      </c>
      <c r="AC705" s="312">
        <f t="shared" si="575"/>
        <v>0</v>
      </c>
      <c r="AD705" s="325">
        <f t="shared" si="589"/>
        <v>0</v>
      </c>
      <c r="AE705" s="329">
        <f t="shared" si="582"/>
        <v>0</v>
      </c>
      <c r="AF705" s="326">
        <f t="shared" si="583"/>
        <v>0</v>
      </c>
      <c r="AG705" s="174">
        <f t="shared" si="576"/>
        <v>0</v>
      </c>
      <c r="AH705" s="312">
        <f t="shared" si="577"/>
        <v>0</v>
      </c>
      <c r="AI705" s="324">
        <f t="shared" si="587"/>
        <v>0</v>
      </c>
      <c r="AJ705" s="325">
        <f t="shared" si="587"/>
        <v>0</v>
      </c>
      <c r="AK705" s="325">
        <f t="shared" si="587"/>
        <v>0</v>
      </c>
      <c r="AL705" s="326">
        <f t="shared" si="578"/>
        <v>0</v>
      </c>
      <c r="AM705" s="312">
        <f t="shared" si="579"/>
        <v>0</v>
      </c>
      <c r="AN705" s="325">
        <f t="shared" si="585"/>
        <v>0</v>
      </c>
      <c r="AO705" s="325">
        <f t="shared" si="586"/>
        <v>0</v>
      </c>
      <c r="AP705" s="325">
        <f t="shared" si="580"/>
        <v>0</v>
      </c>
      <c r="AQ705" s="174">
        <f t="shared" si="584"/>
        <v>0</v>
      </c>
      <c r="AR705" s="312">
        <f t="shared" si="581"/>
        <v>0</v>
      </c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N705" s="62"/>
    </row>
    <row r="706" spans="1:66" s="11" customFormat="1" ht="12" customHeight="1">
      <c r="A706" s="190">
        <v>18239052</v>
      </c>
      <c r="B706" s="199" t="str">
        <f t="shared" si="559"/>
        <v>18239052</v>
      </c>
      <c r="C706" s="179" t="s">
        <v>1570</v>
      </c>
      <c r="D706" s="180" t="s">
        <v>184</v>
      </c>
      <c r="E706" s="180"/>
      <c r="F706" s="186">
        <v>43525</v>
      </c>
      <c r="G706" s="180"/>
      <c r="H706" s="182">
        <v>3338819.66</v>
      </c>
      <c r="I706" s="182">
        <v>3179828.66</v>
      </c>
      <c r="J706" s="182">
        <v>3020837.66</v>
      </c>
      <c r="K706" s="182">
        <v>2861846.66</v>
      </c>
      <c r="L706" s="182">
        <v>2702855.66</v>
      </c>
      <c r="M706" s="182">
        <v>2543864.66</v>
      </c>
      <c r="N706" s="182">
        <v>2384873.66</v>
      </c>
      <c r="O706" s="182">
        <v>2225882.66</v>
      </c>
      <c r="P706" s="182">
        <v>2066891.66</v>
      </c>
      <c r="Q706" s="182">
        <v>1907900.66</v>
      </c>
      <c r="R706" s="182">
        <v>1748909.66</v>
      </c>
      <c r="S706" s="182">
        <v>1589918.66</v>
      </c>
      <c r="T706" s="182">
        <v>1430927.66</v>
      </c>
      <c r="U706" s="182"/>
      <c r="V706" s="182">
        <f t="shared" si="573"/>
        <v>2384873.66</v>
      </c>
      <c r="W706" s="209"/>
      <c r="X706" s="219"/>
      <c r="Y706" s="82">
        <f t="shared" si="588"/>
        <v>0</v>
      </c>
      <c r="Z706" s="325">
        <f t="shared" si="588"/>
        <v>0</v>
      </c>
      <c r="AA706" s="325">
        <f t="shared" si="588"/>
        <v>0</v>
      </c>
      <c r="AB706" s="326">
        <f t="shared" si="574"/>
        <v>1430927.66</v>
      </c>
      <c r="AC706" s="312">
        <f t="shared" si="575"/>
        <v>0</v>
      </c>
      <c r="AD706" s="325">
        <f t="shared" si="589"/>
        <v>0</v>
      </c>
      <c r="AE706" s="329">
        <f t="shared" si="582"/>
        <v>0</v>
      </c>
      <c r="AF706" s="326">
        <f t="shared" si="583"/>
        <v>1430927.66</v>
      </c>
      <c r="AG706" s="174">
        <f t="shared" si="576"/>
        <v>1430927.66</v>
      </c>
      <c r="AH706" s="312">
        <f t="shared" si="577"/>
        <v>0</v>
      </c>
      <c r="AI706" s="324">
        <f t="shared" si="587"/>
        <v>0</v>
      </c>
      <c r="AJ706" s="325">
        <f t="shared" si="587"/>
        <v>0</v>
      </c>
      <c r="AK706" s="325">
        <f t="shared" si="587"/>
        <v>0</v>
      </c>
      <c r="AL706" s="326">
        <f t="shared" si="578"/>
        <v>2384873.66</v>
      </c>
      <c r="AM706" s="312">
        <f t="shared" si="579"/>
        <v>0</v>
      </c>
      <c r="AN706" s="325">
        <f t="shared" si="585"/>
        <v>0</v>
      </c>
      <c r="AO706" s="325">
        <f t="shared" si="586"/>
        <v>0</v>
      </c>
      <c r="AP706" s="325">
        <f t="shared" si="580"/>
        <v>2384873.66</v>
      </c>
      <c r="AQ706" s="174">
        <f>SUM(AN706:AP706)</f>
        <v>2384873.66</v>
      </c>
      <c r="AR706" s="312">
        <f t="shared" si="581"/>
        <v>0</v>
      </c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N706" s="62"/>
    </row>
    <row r="707" spans="1:66" s="11" customFormat="1" ht="12" customHeight="1">
      <c r="A707" s="114">
        <v>18239061</v>
      </c>
      <c r="B707" s="74" t="str">
        <f t="shared" si="559"/>
        <v>18239061</v>
      </c>
      <c r="C707" s="62" t="s">
        <v>561</v>
      </c>
      <c r="D707" s="78" t="s">
        <v>184</v>
      </c>
      <c r="E707" s="78"/>
      <c r="F707" s="62"/>
      <c r="G707" s="78"/>
      <c r="H707" s="63">
        <v>1656377.9</v>
      </c>
      <c r="I707" s="63">
        <v>1757685.9</v>
      </c>
      <c r="J707" s="63">
        <v>1849189.9</v>
      </c>
      <c r="K707" s="63">
        <v>1950497.9</v>
      </c>
      <c r="L707" s="63">
        <v>2048726.9</v>
      </c>
      <c r="M707" s="63">
        <v>2155667.9</v>
      </c>
      <c r="N707" s="63">
        <v>2265314.9</v>
      </c>
      <c r="O707" s="63">
        <v>2392203.9</v>
      </c>
      <c r="P707" s="63">
        <v>2520722.9</v>
      </c>
      <c r="Q707" s="63">
        <v>2646301.66</v>
      </c>
      <c r="R707" s="63">
        <v>2799855.66</v>
      </c>
      <c r="S707" s="63">
        <v>2964325.66</v>
      </c>
      <c r="T707" s="63">
        <v>3181496.66</v>
      </c>
      <c r="U707" s="63"/>
      <c r="V707" s="63">
        <f t="shared" si="573"/>
        <v>2314119.2050000001</v>
      </c>
      <c r="W707" s="102"/>
      <c r="X707" s="71"/>
      <c r="Y707" s="82">
        <f t="shared" si="588"/>
        <v>0</v>
      </c>
      <c r="Z707" s="325">
        <f t="shared" si="588"/>
        <v>0</v>
      </c>
      <c r="AA707" s="325">
        <f t="shared" si="588"/>
        <v>0</v>
      </c>
      <c r="AB707" s="326">
        <f t="shared" si="574"/>
        <v>3181496.66</v>
      </c>
      <c r="AC707" s="312">
        <f t="shared" si="575"/>
        <v>0</v>
      </c>
      <c r="AD707" s="325">
        <f t="shared" si="589"/>
        <v>0</v>
      </c>
      <c r="AE707" s="329">
        <f t="shared" si="582"/>
        <v>0</v>
      </c>
      <c r="AF707" s="326">
        <f t="shared" si="583"/>
        <v>3181496.66</v>
      </c>
      <c r="AG707" s="174">
        <f t="shared" si="576"/>
        <v>3181496.66</v>
      </c>
      <c r="AH707" s="312">
        <f t="shared" si="577"/>
        <v>0</v>
      </c>
      <c r="AI707" s="324">
        <f t="shared" si="587"/>
        <v>0</v>
      </c>
      <c r="AJ707" s="325">
        <f t="shared" si="587"/>
        <v>0</v>
      </c>
      <c r="AK707" s="325">
        <f t="shared" si="587"/>
        <v>0</v>
      </c>
      <c r="AL707" s="326">
        <f t="shared" si="578"/>
        <v>2314119.2050000001</v>
      </c>
      <c r="AM707" s="312">
        <f t="shared" si="579"/>
        <v>0</v>
      </c>
      <c r="AN707" s="325">
        <f t="shared" si="585"/>
        <v>0</v>
      </c>
      <c r="AO707" s="325">
        <f t="shared" si="586"/>
        <v>0</v>
      </c>
      <c r="AP707" s="325">
        <f t="shared" si="580"/>
        <v>2314119.2050000001</v>
      </c>
      <c r="AQ707" s="174">
        <f t="shared" si="584"/>
        <v>2314119.2050000001</v>
      </c>
      <c r="AR707" s="312">
        <f t="shared" si="581"/>
        <v>0</v>
      </c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N707" s="62"/>
    </row>
    <row r="708" spans="1:66" s="11" customFormat="1" ht="12" customHeight="1">
      <c r="A708" s="190">
        <v>18239062</v>
      </c>
      <c r="B708" s="199" t="str">
        <f t="shared" si="559"/>
        <v>18239062</v>
      </c>
      <c r="C708" s="179" t="s">
        <v>1623</v>
      </c>
      <c r="D708" s="180" t="s">
        <v>184</v>
      </c>
      <c r="E708" s="180"/>
      <c r="F708" s="186">
        <v>43647</v>
      </c>
      <c r="G708" s="180"/>
      <c r="H708" s="182">
        <v>0</v>
      </c>
      <c r="I708" s="182">
        <v>0</v>
      </c>
      <c r="J708" s="182">
        <v>0</v>
      </c>
      <c r="K708" s="182">
        <v>0</v>
      </c>
      <c r="L708" s="182">
        <v>0</v>
      </c>
      <c r="M708" s="182">
        <v>0</v>
      </c>
      <c r="N708" s="182">
        <v>0</v>
      </c>
      <c r="O708" s="182">
        <v>0</v>
      </c>
      <c r="P708" s="182">
        <v>0</v>
      </c>
      <c r="Q708" s="182">
        <v>0</v>
      </c>
      <c r="R708" s="182">
        <v>0</v>
      </c>
      <c r="S708" s="182">
        <v>0</v>
      </c>
      <c r="T708" s="182">
        <v>0</v>
      </c>
      <c r="U708" s="182"/>
      <c r="V708" s="182">
        <f t="shared" si="573"/>
        <v>0</v>
      </c>
      <c r="W708" s="209"/>
      <c r="X708" s="219"/>
      <c r="Y708" s="82">
        <f t="shared" si="588"/>
        <v>0</v>
      </c>
      <c r="Z708" s="325">
        <f t="shared" si="588"/>
        <v>0</v>
      </c>
      <c r="AA708" s="325">
        <f t="shared" si="588"/>
        <v>0</v>
      </c>
      <c r="AB708" s="326">
        <f t="shared" si="574"/>
        <v>0</v>
      </c>
      <c r="AC708" s="312">
        <f t="shared" si="575"/>
        <v>0</v>
      </c>
      <c r="AD708" s="325">
        <f t="shared" si="589"/>
        <v>0</v>
      </c>
      <c r="AE708" s="329">
        <f t="shared" si="582"/>
        <v>0</v>
      </c>
      <c r="AF708" s="326">
        <f t="shared" si="583"/>
        <v>0</v>
      </c>
      <c r="AG708" s="174">
        <f t="shared" si="576"/>
        <v>0</v>
      </c>
      <c r="AH708" s="312">
        <f t="shared" si="577"/>
        <v>0</v>
      </c>
      <c r="AI708" s="324">
        <f t="shared" si="587"/>
        <v>0</v>
      </c>
      <c r="AJ708" s="325">
        <f t="shared" si="587"/>
        <v>0</v>
      </c>
      <c r="AK708" s="325">
        <f t="shared" si="587"/>
        <v>0</v>
      </c>
      <c r="AL708" s="326">
        <f t="shared" si="578"/>
        <v>0</v>
      </c>
      <c r="AM708" s="312">
        <f t="shared" si="579"/>
        <v>0</v>
      </c>
      <c r="AN708" s="325">
        <f t="shared" si="585"/>
        <v>0</v>
      </c>
      <c r="AO708" s="325">
        <f t="shared" si="586"/>
        <v>0</v>
      </c>
      <c r="AP708" s="325">
        <f t="shared" si="580"/>
        <v>0</v>
      </c>
      <c r="AQ708" s="174">
        <f>SUM(AN708:AP708)</f>
        <v>0</v>
      </c>
      <c r="AR708" s="312">
        <f t="shared" si="581"/>
        <v>0</v>
      </c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N708" s="62"/>
    </row>
    <row r="709" spans="1:66" s="11" customFormat="1" ht="12" customHeight="1">
      <c r="A709" s="190">
        <v>18239072</v>
      </c>
      <c r="B709" s="199" t="str">
        <f t="shared" si="559"/>
        <v>18239072</v>
      </c>
      <c r="C709" s="179" t="s">
        <v>1695</v>
      </c>
      <c r="D709" s="180" t="s">
        <v>1724</v>
      </c>
      <c r="E709" s="180"/>
      <c r="F709" s="186">
        <v>43922</v>
      </c>
      <c r="G709" s="180"/>
      <c r="H709" s="182">
        <v>2057535.03</v>
      </c>
      <c r="I709" s="182">
        <v>2057535.03</v>
      </c>
      <c r="J709" s="182">
        <v>2057535.03</v>
      </c>
      <c r="K709" s="182">
        <v>2057535.03</v>
      </c>
      <c r="L709" s="182">
        <v>2057535.03</v>
      </c>
      <c r="M709" s="182">
        <v>2057535.03</v>
      </c>
      <c r="N709" s="182">
        <v>2057535.03</v>
      </c>
      <c r="O709" s="182">
        <v>2057535.03</v>
      </c>
      <c r="P709" s="182">
        <v>2057517.55</v>
      </c>
      <c r="Q709" s="182">
        <v>2057517.55</v>
      </c>
      <c r="R709" s="182">
        <v>2057517.55</v>
      </c>
      <c r="S709" s="182">
        <v>2057517.55</v>
      </c>
      <c r="T709" s="182">
        <v>2057517.55</v>
      </c>
      <c r="U709" s="182"/>
      <c r="V709" s="182">
        <f t="shared" si="573"/>
        <v>2057528.4749999999</v>
      </c>
      <c r="W709" s="209"/>
      <c r="X709" s="219"/>
      <c r="Y709" s="82">
        <f t="shared" si="588"/>
        <v>2057517.55</v>
      </c>
      <c r="Z709" s="325">
        <f t="shared" si="588"/>
        <v>0</v>
      </c>
      <c r="AA709" s="325">
        <f t="shared" si="588"/>
        <v>0</v>
      </c>
      <c r="AB709" s="326">
        <f t="shared" si="574"/>
        <v>0</v>
      </c>
      <c r="AC709" s="312">
        <f t="shared" si="575"/>
        <v>0</v>
      </c>
      <c r="AD709" s="325">
        <f t="shared" si="589"/>
        <v>0</v>
      </c>
      <c r="AE709" s="329">
        <f t="shared" si="582"/>
        <v>0</v>
      </c>
      <c r="AF709" s="326">
        <f t="shared" si="583"/>
        <v>0</v>
      </c>
      <c r="AG709" s="174">
        <f t="shared" si="576"/>
        <v>0</v>
      </c>
      <c r="AH709" s="312">
        <f t="shared" si="577"/>
        <v>0</v>
      </c>
      <c r="AI709" s="324">
        <f t="shared" si="587"/>
        <v>2057528.4749999999</v>
      </c>
      <c r="AJ709" s="325">
        <f t="shared" si="587"/>
        <v>0</v>
      </c>
      <c r="AK709" s="325">
        <f t="shared" si="587"/>
        <v>0</v>
      </c>
      <c r="AL709" s="326">
        <f t="shared" si="578"/>
        <v>0</v>
      </c>
      <c r="AM709" s="312">
        <f t="shared" si="579"/>
        <v>0</v>
      </c>
      <c r="AN709" s="325">
        <f t="shared" si="585"/>
        <v>0</v>
      </c>
      <c r="AO709" s="325">
        <f t="shared" si="586"/>
        <v>0</v>
      </c>
      <c r="AP709" s="325">
        <f t="shared" si="580"/>
        <v>0</v>
      </c>
      <c r="AQ709" s="174">
        <f>SUM(AN709:AP709)</f>
        <v>0</v>
      </c>
      <c r="AR709" s="312">
        <f t="shared" si="581"/>
        <v>0</v>
      </c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N709" s="62"/>
    </row>
    <row r="710" spans="1:66" s="11" customFormat="1" ht="12" customHeight="1">
      <c r="A710" s="114">
        <v>18239081</v>
      </c>
      <c r="B710" s="74" t="str">
        <f t="shared" si="559"/>
        <v>18239081</v>
      </c>
      <c r="C710" s="62" t="s">
        <v>1107</v>
      </c>
      <c r="D710" s="78" t="s">
        <v>184</v>
      </c>
      <c r="E710" s="78"/>
      <c r="F710" s="62"/>
      <c r="G710" s="78"/>
      <c r="H710" s="63">
        <v>217872.62</v>
      </c>
      <c r="I710" s="63">
        <v>137080.04999999999</v>
      </c>
      <c r="J710" s="63">
        <v>69414.75</v>
      </c>
      <c r="K710" s="63">
        <v>5089.67</v>
      </c>
      <c r="L710" s="63">
        <v>-55529.01</v>
      </c>
      <c r="M710" s="63">
        <v>-55529.01</v>
      </c>
      <c r="N710" s="63">
        <v>0</v>
      </c>
      <c r="O710" s="63">
        <v>0</v>
      </c>
      <c r="P710" s="63">
        <v>0</v>
      </c>
      <c r="Q710" s="63">
        <v>0</v>
      </c>
      <c r="R710" s="63">
        <v>0</v>
      </c>
      <c r="S710" s="63">
        <v>0</v>
      </c>
      <c r="T710" s="63">
        <v>0</v>
      </c>
      <c r="U710" s="63"/>
      <c r="V710" s="63">
        <f t="shared" si="573"/>
        <v>17455.23</v>
      </c>
      <c r="W710" s="102"/>
      <c r="X710" s="71"/>
      <c r="Y710" s="82">
        <f t="shared" si="588"/>
        <v>0</v>
      </c>
      <c r="Z710" s="325">
        <f t="shared" si="588"/>
        <v>0</v>
      </c>
      <c r="AA710" s="325">
        <f t="shared" si="588"/>
        <v>0</v>
      </c>
      <c r="AB710" s="326">
        <f t="shared" si="574"/>
        <v>0</v>
      </c>
      <c r="AC710" s="312">
        <f t="shared" si="575"/>
        <v>0</v>
      </c>
      <c r="AD710" s="325">
        <f t="shared" si="589"/>
        <v>0</v>
      </c>
      <c r="AE710" s="329">
        <f t="shared" si="582"/>
        <v>0</v>
      </c>
      <c r="AF710" s="326">
        <f t="shared" si="583"/>
        <v>0</v>
      </c>
      <c r="AG710" s="174">
        <f t="shared" si="576"/>
        <v>0</v>
      </c>
      <c r="AH710" s="312">
        <f t="shared" si="577"/>
        <v>0</v>
      </c>
      <c r="AI710" s="324">
        <f t="shared" si="587"/>
        <v>0</v>
      </c>
      <c r="AJ710" s="325">
        <f t="shared" si="587"/>
        <v>0</v>
      </c>
      <c r="AK710" s="325">
        <f t="shared" si="587"/>
        <v>0</v>
      </c>
      <c r="AL710" s="326">
        <f t="shared" si="578"/>
        <v>17455.23</v>
      </c>
      <c r="AM710" s="312">
        <f t="shared" si="579"/>
        <v>0</v>
      </c>
      <c r="AN710" s="325">
        <f t="shared" si="585"/>
        <v>0</v>
      </c>
      <c r="AO710" s="325">
        <f t="shared" si="586"/>
        <v>0</v>
      </c>
      <c r="AP710" s="325">
        <f t="shared" si="580"/>
        <v>17455.23</v>
      </c>
      <c r="AQ710" s="174">
        <f t="shared" si="584"/>
        <v>17455.23</v>
      </c>
      <c r="AR710" s="312">
        <f t="shared" si="581"/>
        <v>0</v>
      </c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N710" s="62"/>
    </row>
    <row r="711" spans="1:66" s="11" customFormat="1" ht="12" customHeight="1">
      <c r="A711" s="114">
        <v>18239082</v>
      </c>
      <c r="B711" s="74" t="str">
        <f t="shared" si="559"/>
        <v>18239082</v>
      </c>
      <c r="C711" s="84" t="s">
        <v>1108</v>
      </c>
      <c r="D711" s="78" t="s">
        <v>184</v>
      </c>
      <c r="E711" s="78"/>
      <c r="F711" s="84"/>
      <c r="G711" s="78"/>
      <c r="H711" s="63">
        <v>6918543.6200000001</v>
      </c>
      <c r="I711" s="63">
        <v>4786755.5199999996</v>
      </c>
      <c r="J711" s="63">
        <v>3037362.11</v>
      </c>
      <c r="K711" s="63">
        <v>1556284.97</v>
      </c>
      <c r="L711" s="63">
        <v>251513.5</v>
      </c>
      <c r="M711" s="63">
        <v>8702439.9100000001</v>
      </c>
      <c r="N711" s="63">
        <v>8363526.8099999996</v>
      </c>
      <c r="O711" s="63">
        <v>8144148.4199999999</v>
      </c>
      <c r="P711" s="63">
        <v>7947697.1500000004</v>
      </c>
      <c r="Q711" s="63">
        <v>7718727.3700000001</v>
      </c>
      <c r="R711" s="63">
        <v>7219289.7699999996</v>
      </c>
      <c r="S711" s="63">
        <v>5885553.7599999998</v>
      </c>
      <c r="T711" s="63">
        <v>4223142.93</v>
      </c>
      <c r="U711" s="63"/>
      <c r="V711" s="63">
        <f t="shared" si="573"/>
        <v>5765345.2137499982</v>
      </c>
      <c r="W711" s="102"/>
      <c r="X711" s="71"/>
      <c r="Y711" s="82">
        <f t="shared" si="588"/>
        <v>0</v>
      </c>
      <c r="Z711" s="325">
        <f t="shared" si="588"/>
        <v>0</v>
      </c>
      <c r="AA711" s="325">
        <f t="shared" si="588"/>
        <v>0</v>
      </c>
      <c r="AB711" s="326">
        <f t="shared" si="574"/>
        <v>4223142.93</v>
      </c>
      <c r="AC711" s="312">
        <f t="shared" si="575"/>
        <v>0</v>
      </c>
      <c r="AD711" s="325">
        <f t="shared" si="589"/>
        <v>0</v>
      </c>
      <c r="AE711" s="329">
        <f t="shared" si="582"/>
        <v>0</v>
      </c>
      <c r="AF711" s="326">
        <f t="shared" si="583"/>
        <v>4223142.93</v>
      </c>
      <c r="AG711" s="174">
        <f t="shared" si="576"/>
        <v>4223142.93</v>
      </c>
      <c r="AH711" s="312">
        <f t="shared" si="577"/>
        <v>0</v>
      </c>
      <c r="AI711" s="324">
        <f t="shared" si="587"/>
        <v>0</v>
      </c>
      <c r="AJ711" s="325">
        <f t="shared" si="587"/>
        <v>0</v>
      </c>
      <c r="AK711" s="325">
        <f t="shared" si="587"/>
        <v>0</v>
      </c>
      <c r="AL711" s="326">
        <f t="shared" si="578"/>
        <v>5765345.2137499982</v>
      </c>
      <c r="AM711" s="312">
        <f t="shared" si="579"/>
        <v>0</v>
      </c>
      <c r="AN711" s="325">
        <f t="shared" si="585"/>
        <v>0</v>
      </c>
      <c r="AO711" s="325">
        <f t="shared" si="586"/>
        <v>0</v>
      </c>
      <c r="AP711" s="325">
        <f t="shared" si="580"/>
        <v>5765345.2137499982</v>
      </c>
      <c r="AQ711" s="174">
        <f t="shared" si="584"/>
        <v>5765345.2137499982</v>
      </c>
      <c r="AR711" s="312">
        <f t="shared" si="581"/>
        <v>0</v>
      </c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N711" s="62"/>
    </row>
    <row r="712" spans="1:66" s="11" customFormat="1" ht="12" customHeight="1">
      <c r="A712" s="114">
        <v>18239091</v>
      </c>
      <c r="B712" s="74" t="str">
        <f t="shared" si="559"/>
        <v>18239091</v>
      </c>
      <c r="C712" s="84" t="s">
        <v>1109</v>
      </c>
      <c r="D712" s="78" t="s">
        <v>184</v>
      </c>
      <c r="E712" s="78"/>
      <c r="F712" s="84"/>
      <c r="G712" s="78"/>
      <c r="H712" s="63">
        <v>0</v>
      </c>
      <c r="I712" s="63">
        <v>0</v>
      </c>
      <c r="J712" s="63">
        <v>0</v>
      </c>
      <c r="K712" s="63">
        <v>0</v>
      </c>
      <c r="L712" s="63">
        <v>0</v>
      </c>
      <c r="M712" s="63">
        <v>0</v>
      </c>
      <c r="N712" s="63">
        <v>0</v>
      </c>
      <c r="O712" s="63">
        <v>0</v>
      </c>
      <c r="P712" s="63">
        <v>0</v>
      </c>
      <c r="Q712" s="63">
        <v>0</v>
      </c>
      <c r="R712" s="63">
        <v>0</v>
      </c>
      <c r="S712" s="63">
        <v>0</v>
      </c>
      <c r="T712" s="63">
        <v>0</v>
      </c>
      <c r="U712" s="63"/>
      <c r="V712" s="63">
        <f t="shared" si="573"/>
        <v>0</v>
      </c>
      <c r="W712" s="102"/>
      <c r="X712" s="71"/>
      <c r="Y712" s="82">
        <f t="shared" si="588"/>
        <v>0</v>
      </c>
      <c r="Z712" s="325">
        <f t="shared" si="588"/>
        <v>0</v>
      </c>
      <c r="AA712" s="325">
        <f t="shared" si="588"/>
        <v>0</v>
      </c>
      <c r="AB712" s="326">
        <f t="shared" si="574"/>
        <v>0</v>
      </c>
      <c r="AC712" s="312">
        <f t="shared" si="575"/>
        <v>0</v>
      </c>
      <c r="AD712" s="325">
        <f t="shared" si="589"/>
        <v>0</v>
      </c>
      <c r="AE712" s="329">
        <f t="shared" si="582"/>
        <v>0</v>
      </c>
      <c r="AF712" s="326">
        <f t="shared" si="583"/>
        <v>0</v>
      </c>
      <c r="AG712" s="174">
        <f t="shared" si="576"/>
        <v>0</v>
      </c>
      <c r="AH712" s="312">
        <f t="shared" si="577"/>
        <v>0</v>
      </c>
      <c r="AI712" s="324">
        <f t="shared" ref="AI712:AK731" si="590">IF($D712=AI$5,$V712,0)</f>
        <v>0</v>
      </c>
      <c r="AJ712" s="325">
        <f t="shared" si="590"/>
        <v>0</v>
      </c>
      <c r="AK712" s="325">
        <f t="shared" si="590"/>
        <v>0</v>
      </c>
      <c r="AL712" s="326">
        <f t="shared" si="578"/>
        <v>0</v>
      </c>
      <c r="AM712" s="312">
        <f t="shared" si="579"/>
        <v>0</v>
      </c>
      <c r="AN712" s="325">
        <f t="shared" si="585"/>
        <v>0</v>
      </c>
      <c r="AO712" s="325">
        <f t="shared" si="586"/>
        <v>0</v>
      </c>
      <c r="AP712" s="325">
        <f t="shared" si="580"/>
        <v>0</v>
      </c>
      <c r="AQ712" s="174">
        <f t="shared" si="584"/>
        <v>0</v>
      </c>
      <c r="AR712" s="312">
        <f t="shared" si="581"/>
        <v>0</v>
      </c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N712" s="62"/>
    </row>
    <row r="713" spans="1:66" s="11" customFormat="1" ht="12" customHeight="1">
      <c r="A713" s="114">
        <v>18239092</v>
      </c>
      <c r="B713" s="74" t="str">
        <f t="shared" si="559"/>
        <v>18239092</v>
      </c>
      <c r="C713" s="62" t="s">
        <v>1027</v>
      </c>
      <c r="D713" s="78" t="s">
        <v>184</v>
      </c>
      <c r="E713" s="78"/>
      <c r="F713" s="62"/>
      <c r="G713" s="78"/>
      <c r="H713" s="63">
        <v>0</v>
      </c>
      <c r="I713" s="63">
        <v>0</v>
      </c>
      <c r="J713" s="63">
        <v>0</v>
      </c>
      <c r="K713" s="63">
        <v>0</v>
      </c>
      <c r="L713" s="63">
        <v>0</v>
      </c>
      <c r="M713" s="63">
        <v>0</v>
      </c>
      <c r="N713" s="63">
        <v>0</v>
      </c>
      <c r="O713" s="63">
        <v>0</v>
      </c>
      <c r="P713" s="63">
        <v>0</v>
      </c>
      <c r="Q713" s="63">
        <v>0</v>
      </c>
      <c r="R713" s="63">
        <v>0</v>
      </c>
      <c r="S713" s="63">
        <v>0</v>
      </c>
      <c r="T713" s="63">
        <v>0</v>
      </c>
      <c r="U713" s="63"/>
      <c r="V713" s="63">
        <f t="shared" si="573"/>
        <v>0</v>
      </c>
      <c r="W713" s="102"/>
      <c r="X713" s="71"/>
      <c r="Y713" s="82">
        <f t="shared" si="588"/>
        <v>0</v>
      </c>
      <c r="Z713" s="325">
        <f t="shared" si="588"/>
        <v>0</v>
      </c>
      <c r="AA713" s="325">
        <f t="shared" si="588"/>
        <v>0</v>
      </c>
      <c r="AB713" s="326">
        <f t="shared" si="574"/>
        <v>0</v>
      </c>
      <c r="AC713" s="312">
        <f t="shared" si="575"/>
        <v>0</v>
      </c>
      <c r="AD713" s="325">
        <f t="shared" si="589"/>
        <v>0</v>
      </c>
      <c r="AE713" s="329">
        <f t="shared" si="582"/>
        <v>0</v>
      </c>
      <c r="AF713" s="326">
        <f t="shared" si="583"/>
        <v>0</v>
      </c>
      <c r="AG713" s="174">
        <f t="shared" si="576"/>
        <v>0</v>
      </c>
      <c r="AH713" s="312">
        <f t="shared" si="577"/>
        <v>0</v>
      </c>
      <c r="AI713" s="324">
        <f t="shared" si="590"/>
        <v>0</v>
      </c>
      <c r="AJ713" s="325">
        <f t="shared" si="590"/>
        <v>0</v>
      </c>
      <c r="AK713" s="325">
        <f t="shared" si="590"/>
        <v>0</v>
      </c>
      <c r="AL713" s="326">
        <f t="shared" si="578"/>
        <v>0</v>
      </c>
      <c r="AM713" s="312">
        <f t="shared" si="579"/>
        <v>0</v>
      </c>
      <c r="AN713" s="325">
        <f t="shared" si="585"/>
        <v>0</v>
      </c>
      <c r="AO713" s="325">
        <f t="shared" si="586"/>
        <v>0</v>
      </c>
      <c r="AP713" s="325">
        <f t="shared" si="580"/>
        <v>0</v>
      </c>
      <c r="AQ713" s="174">
        <f t="shared" si="584"/>
        <v>0</v>
      </c>
      <c r="AR713" s="312">
        <f t="shared" si="581"/>
        <v>0</v>
      </c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N713" s="62"/>
    </row>
    <row r="714" spans="1:66" s="11" customFormat="1" ht="12" customHeight="1">
      <c r="A714" s="114">
        <v>18239101</v>
      </c>
      <c r="B714" s="74" t="str">
        <f t="shared" si="559"/>
        <v>18239101</v>
      </c>
      <c r="C714" s="84" t="s">
        <v>1110</v>
      </c>
      <c r="D714" s="78" t="s">
        <v>184</v>
      </c>
      <c r="E714" s="78"/>
      <c r="F714" s="84"/>
      <c r="G714" s="78"/>
      <c r="H714" s="63">
        <v>676511.36</v>
      </c>
      <c r="I714" s="63">
        <v>514221.43</v>
      </c>
      <c r="J714" s="63">
        <v>347941.59</v>
      </c>
      <c r="K714" s="63">
        <v>180438.26</v>
      </c>
      <c r="L714" s="63">
        <v>7333.21</v>
      </c>
      <c r="M714" s="63">
        <v>3989621.21</v>
      </c>
      <c r="N714" s="63">
        <v>3654606.69</v>
      </c>
      <c r="O714" s="63">
        <v>3307012.8</v>
      </c>
      <c r="P714" s="63">
        <v>2931855.54</v>
      </c>
      <c r="Q714" s="63">
        <v>2563709.4300000002</v>
      </c>
      <c r="R714" s="63">
        <v>2199886.66</v>
      </c>
      <c r="S714" s="63">
        <v>1848320</v>
      </c>
      <c r="T714" s="63">
        <v>1501554.32</v>
      </c>
      <c r="U714" s="63"/>
      <c r="V714" s="63">
        <f t="shared" si="573"/>
        <v>1886164.9716666667</v>
      </c>
      <c r="W714" s="102"/>
      <c r="X714" s="71"/>
      <c r="Y714" s="82">
        <f t="shared" si="588"/>
        <v>0</v>
      </c>
      <c r="Z714" s="325">
        <f t="shared" si="588"/>
        <v>0</v>
      </c>
      <c r="AA714" s="325">
        <f t="shared" si="588"/>
        <v>0</v>
      </c>
      <c r="AB714" s="326">
        <f t="shared" si="574"/>
        <v>1501554.32</v>
      </c>
      <c r="AC714" s="312">
        <f t="shared" si="575"/>
        <v>0</v>
      </c>
      <c r="AD714" s="325">
        <f t="shared" si="589"/>
        <v>0</v>
      </c>
      <c r="AE714" s="329">
        <f t="shared" si="582"/>
        <v>0</v>
      </c>
      <c r="AF714" s="326">
        <f t="shared" si="583"/>
        <v>1501554.32</v>
      </c>
      <c r="AG714" s="174">
        <f t="shared" si="576"/>
        <v>1501554.32</v>
      </c>
      <c r="AH714" s="312">
        <f t="shared" si="577"/>
        <v>0</v>
      </c>
      <c r="AI714" s="324">
        <f t="shared" si="590"/>
        <v>0</v>
      </c>
      <c r="AJ714" s="325">
        <f t="shared" si="590"/>
        <v>0</v>
      </c>
      <c r="AK714" s="325">
        <f t="shared" si="590"/>
        <v>0</v>
      </c>
      <c r="AL714" s="326">
        <f t="shared" si="578"/>
        <v>1886164.9716666667</v>
      </c>
      <c r="AM714" s="312">
        <f t="shared" si="579"/>
        <v>0</v>
      </c>
      <c r="AN714" s="325">
        <f t="shared" si="585"/>
        <v>0</v>
      </c>
      <c r="AO714" s="325">
        <f t="shared" si="586"/>
        <v>0</v>
      </c>
      <c r="AP714" s="325">
        <f t="shared" si="580"/>
        <v>1886164.9716666667</v>
      </c>
      <c r="AQ714" s="174">
        <f t="shared" si="584"/>
        <v>1886164.9716666667</v>
      </c>
      <c r="AR714" s="312">
        <f t="shared" si="581"/>
        <v>0</v>
      </c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N714" s="62"/>
    </row>
    <row r="715" spans="1:66" s="11" customFormat="1" ht="12" customHeight="1">
      <c r="A715" s="190">
        <v>18239102</v>
      </c>
      <c r="B715" s="185" t="str">
        <f t="shared" si="559"/>
        <v>18239102</v>
      </c>
      <c r="C715" s="179" t="s">
        <v>1695</v>
      </c>
      <c r="D715" s="180" t="s">
        <v>1724</v>
      </c>
      <c r="E715" s="180"/>
      <c r="F715" s="186">
        <v>43952</v>
      </c>
      <c r="G715" s="180"/>
      <c r="H715" s="182">
        <v>-2057535.03</v>
      </c>
      <c r="I715" s="182">
        <v>-2057535.03</v>
      </c>
      <c r="J715" s="182">
        <v>-2057535.03</v>
      </c>
      <c r="K715" s="182">
        <v>-2057535.03</v>
      </c>
      <c r="L715" s="182">
        <v>-2057535.03</v>
      </c>
      <c r="M715" s="182">
        <v>-2057535.03</v>
      </c>
      <c r="N715" s="182">
        <v>-2057535.03</v>
      </c>
      <c r="O715" s="182">
        <v>-2057535.03</v>
      </c>
      <c r="P715" s="182">
        <v>-2057535.03</v>
      </c>
      <c r="Q715" s="182">
        <v>-2057535.03</v>
      </c>
      <c r="R715" s="182">
        <v>-2057535.03</v>
      </c>
      <c r="S715" s="182">
        <v>-2057535.03</v>
      </c>
      <c r="T715" s="182">
        <v>-2057535.03</v>
      </c>
      <c r="U715" s="182"/>
      <c r="V715" s="182">
        <f t="shared" si="573"/>
        <v>-2057535.0300000003</v>
      </c>
      <c r="W715" s="209"/>
      <c r="X715" s="410"/>
      <c r="Y715" s="82">
        <f t="shared" si="588"/>
        <v>-2057535.03</v>
      </c>
      <c r="Z715" s="325">
        <f t="shared" si="588"/>
        <v>0</v>
      </c>
      <c r="AA715" s="325">
        <f t="shared" si="588"/>
        <v>0</v>
      </c>
      <c r="AB715" s="326">
        <f t="shared" si="574"/>
        <v>0</v>
      </c>
      <c r="AC715" s="312">
        <f t="shared" si="575"/>
        <v>0</v>
      </c>
      <c r="AD715" s="325">
        <f t="shared" si="589"/>
        <v>0</v>
      </c>
      <c r="AE715" s="329">
        <f t="shared" si="582"/>
        <v>0</v>
      </c>
      <c r="AF715" s="326">
        <f t="shared" si="583"/>
        <v>0</v>
      </c>
      <c r="AG715" s="174">
        <f t="shared" si="576"/>
        <v>0</v>
      </c>
      <c r="AH715" s="312">
        <f t="shared" si="577"/>
        <v>0</v>
      </c>
      <c r="AI715" s="324">
        <f t="shared" si="590"/>
        <v>-2057535.0300000003</v>
      </c>
      <c r="AJ715" s="325">
        <f t="shared" si="590"/>
        <v>0</v>
      </c>
      <c r="AK715" s="325">
        <f t="shared" si="590"/>
        <v>0</v>
      </c>
      <c r="AL715" s="326">
        <f t="shared" si="578"/>
        <v>0</v>
      </c>
      <c r="AM715" s="312">
        <f t="shared" si="579"/>
        <v>0</v>
      </c>
      <c r="AN715" s="325">
        <f t="shared" si="585"/>
        <v>0</v>
      </c>
      <c r="AO715" s="325">
        <f t="shared" si="586"/>
        <v>0</v>
      </c>
      <c r="AP715" s="325">
        <f t="shared" si="580"/>
        <v>0</v>
      </c>
      <c r="AQ715" s="174">
        <f>SUM(AN715:AP715)</f>
        <v>0</v>
      </c>
      <c r="AR715" s="312">
        <f t="shared" si="581"/>
        <v>0</v>
      </c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N715" s="62"/>
    </row>
    <row r="716" spans="1:66" s="11" customFormat="1" ht="12" customHeight="1">
      <c r="A716" s="114">
        <v>18239111</v>
      </c>
      <c r="B716" s="74" t="str">
        <f t="shared" si="559"/>
        <v>18239111</v>
      </c>
      <c r="C716" s="84" t="s">
        <v>1225</v>
      </c>
      <c r="D716" s="78" t="s">
        <v>184</v>
      </c>
      <c r="E716" s="78"/>
      <c r="F716" s="84"/>
      <c r="G716" s="78"/>
      <c r="H716" s="63">
        <v>455100.63</v>
      </c>
      <c r="I716" s="63">
        <v>351057.21</v>
      </c>
      <c r="J716" s="63">
        <v>249503.16</v>
      </c>
      <c r="K716" s="63">
        <v>149538.18</v>
      </c>
      <c r="L716" s="63">
        <v>39686.160000000003</v>
      </c>
      <c r="M716" s="63">
        <v>3067116.62</v>
      </c>
      <c r="N716" s="63">
        <v>2805953.29</v>
      </c>
      <c r="O716" s="63">
        <v>2549387.36</v>
      </c>
      <c r="P716" s="63">
        <v>2233652.15</v>
      </c>
      <c r="Q716" s="63">
        <v>1977944.59</v>
      </c>
      <c r="R716" s="63">
        <v>1697472.53</v>
      </c>
      <c r="S716" s="63">
        <v>1416382.86</v>
      </c>
      <c r="T716" s="63">
        <v>1152464.24</v>
      </c>
      <c r="U716" s="63"/>
      <c r="V716" s="63">
        <f t="shared" si="573"/>
        <v>1445123.0454166664</v>
      </c>
      <c r="W716" s="102"/>
      <c r="X716" s="71"/>
      <c r="Y716" s="82">
        <f t="shared" si="588"/>
        <v>0</v>
      </c>
      <c r="Z716" s="325">
        <f t="shared" si="588"/>
        <v>0</v>
      </c>
      <c r="AA716" s="325">
        <f t="shared" si="588"/>
        <v>0</v>
      </c>
      <c r="AB716" s="326">
        <f t="shared" si="574"/>
        <v>1152464.24</v>
      </c>
      <c r="AC716" s="312">
        <f t="shared" si="575"/>
        <v>0</v>
      </c>
      <c r="AD716" s="325">
        <f t="shared" si="589"/>
        <v>0</v>
      </c>
      <c r="AE716" s="329">
        <f t="shared" si="582"/>
        <v>0</v>
      </c>
      <c r="AF716" s="326">
        <f t="shared" si="583"/>
        <v>1152464.24</v>
      </c>
      <c r="AG716" s="174">
        <f t="shared" si="576"/>
        <v>1152464.24</v>
      </c>
      <c r="AH716" s="312">
        <f t="shared" si="577"/>
        <v>0</v>
      </c>
      <c r="AI716" s="324">
        <f t="shared" si="590"/>
        <v>0</v>
      </c>
      <c r="AJ716" s="325">
        <f t="shared" si="590"/>
        <v>0</v>
      </c>
      <c r="AK716" s="325">
        <f t="shared" si="590"/>
        <v>0</v>
      </c>
      <c r="AL716" s="326">
        <f t="shared" si="578"/>
        <v>1445123.0454166664</v>
      </c>
      <c r="AM716" s="312">
        <f t="shared" si="579"/>
        <v>0</v>
      </c>
      <c r="AN716" s="325">
        <f t="shared" si="585"/>
        <v>0</v>
      </c>
      <c r="AO716" s="325">
        <f t="shared" si="586"/>
        <v>0</v>
      </c>
      <c r="AP716" s="325">
        <f t="shared" si="580"/>
        <v>1445123.0454166664</v>
      </c>
      <c r="AQ716" s="174">
        <f t="shared" si="584"/>
        <v>1445123.0454166664</v>
      </c>
      <c r="AR716" s="312">
        <f t="shared" si="581"/>
        <v>0</v>
      </c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N716" s="62"/>
    </row>
    <row r="717" spans="1:66" s="11" customFormat="1" ht="12" customHeight="1">
      <c r="A717" s="118">
        <v>18239121</v>
      </c>
      <c r="B717" s="73" t="str">
        <f t="shared" si="559"/>
        <v>18239121</v>
      </c>
      <c r="C717" s="73" t="s">
        <v>1183</v>
      </c>
      <c r="D717" s="78" t="s">
        <v>184</v>
      </c>
      <c r="E717" s="78"/>
      <c r="F717" s="73"/>
      <c r="G717" s="78"/>
      <c r="H717" s="63">
        <v>2058382</v>
      </c>
      <c r="I717" s="63">
        <v>2058382</v>
      </c>
      <c r="J717" s="63">
        <v>2058382</v>
      </c>
      <c r="K717" s="63">
        <v>2058382</v>
      </c>
      <c r="L717" s="63">
        <v>2058382</v>
      </c>
      <c r="M717" s="63">
        <v>2058382</v>
      </c>
      <c r="N717" s="63">
        <v>2058382</v>
      </c>
      <c r="O717" s="63">
        <v>2058382</v>
      </c>
      <c r="P717" s="63">
        <v>2058382</v>
      </c>
      <c r="Q717" s="63">
        <v>2058382</v>
      </c>
      <c r="R717" s="63">
        <v>2058382</v>
      </c>
      <c r="S717" s="63">
        <v>2058382</v>
      </c>
      <c r="T717" s="63">
        <v>2058382</v>
      </c>
      <c r="U717" s="63"/>
      <c r="V717" s="63">
        <f t="shared" si="573"/>
        <v>2058382</v>
      </c>
      <c r="W717" s="69"/>
      <c r="X717" s="68"/>
      <c r="Y717" s="82">
        <f t="shared" ref="Y717:AA737" si="591">IF($D717=Y$5,$T717,0)</f>
        <v>0</v>
      </c>
      <c r="Z717" s="325">
        <f t="shared" si="591"/>
        <v>0</v>
      </c>
      <c r="AA717" s="325">
        <f t="shared" si="591"/>
        <v>0</v>
      </c>
      <c r="AB717" s="326">
        <f t="shared" si="574"/>
        <v>2058382</v>
      </c>
      <c r="AC717" s="312">
        <f t="shared" si="575"/>
        <v>0</v>
      </c>
      <c r="AD717" s="325">
        <f t="shared" si="589"/>
        <v>0</v>
      </c>
      <c r="AE717" s="329">
        <f t="shared" si="582"/>
        <v>0</v>
      </c>
      <c r="AF717" s="326">
        <f t="shared" si="583"/>
        <v>2058382</v>
      </c>
      <c r="AG717" s="174">
        <f t="shared" si="576"/>
        <v>2058382</v>
      </c>
      <c r="AH717" s="312">
        <f t="shared" si="577"/>
        <v>0</v>
      </c>
      <c r="AI717" s="324">
        <f t="shared" si="590"/>
        <v>0</v>
      </c>
      <c r="AJ717" s="325">
        <f t="shared" si="590"/>
        <v>0</v>
      </c>
      <c r="AK717" s="325">
        <f t="shared" si="590"/>
        <v>0</v>
      </c>
      <c r="AL717" s="326">
        <f t="shared" si="578"/>
        <v>2058382</v>
      </c>
      <c r="AM717" s="312">
        <f t="shared" si="579"/>
        <v>0</v>
      </c>
      <c r="AN717" s="325">
        <f t="shared" si="585"/>
        <v>0</v>
      </c>
      <c r="AO717" s="325">
        <f t="shared" si="586"/>
        <v>0</v>
      </c>
      <c r="AP717" s="325">
        <f t="shared" si="580"/>
        <v>2058382</v>
      </c>
      <c r="AQ717" s="174">
        <f t="shared" si="584"/>
        <v>2058382</v>
      </c>
      <c r="AR717" s="312">
        <f t="shared" si="581"/>
        <v>0</v>
      </c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N717" s="62"/>
    </row>
    <row r="718" spans="1:66" s="11" customFormat="1" ht="12" customHeight="1">
      <c r="A718" s="118">
        <v>18239131</v>
      </c>
      <c r="B718" s="73" t="str">
        <f t="shared" si="559"/>
        <v>18239131</v>
      </c>
      <c r="C718" s="73" t="s">
        <v>1184</v>
      </c>
      <c r="D718" s="78" t="s">
        <v>184</v>
      </c>
      <c r="E718" s="78"/>
      <c r="F718" s="73"/>
      <c r="G718" s="78"/>
      <c r="H718" s="63">
        <v>-2058382</v>
      </c>
      <c r="I718" s="63">
        <v>-2058382</v>
      </c>
      <c r="J718" s="63">
        <v>-2058382</v>
      </c>
      <c r="K718" s="63">
        <v>-2058382</v>
      </c>
      <c r="L718" s="63">
        <v>-2058382</v>
      </c>
      <c r="M718" s="63">
        <v>-2058382</v>
      </c>
      <c r="N718" s="63">
        <v>-2058382</v>
      </c>
      <c r="O718" s="63">
        <v>-2058382</v>
      </c>
      <c r="P718" s="63">
        <v>-2058382</v>
      </c>
      <c r="Q718" s="63">
        <v>-2058382</v>
      </c>
      <c r="R718" s="63">
        <v>-2058382</v>
      </c>
      <c r="S718" s="63">
        <v>-2058382</v>
      </c>
      <c r="T718" s="63">
        <v>-2058382</v>
      </c>
      <c r="U718" s="63"/>
      <c r="V718" s="63">
        <f t="shared" si="573"/>
        <v>-2058382</v>
      </c>
      <c r="W718" s="69"/>
      <c r="X718" s="68"/>
      <c r="Y718" s="82">
        <f t="shared" si="591"/>
        <v>0</v>
      </c>
      <c r="Z718" s="325">
        <f t="shared" si="591"/>
        <v>0</v>
      </c>
      <c r="AA718" s="325">
        <f t="shared" si="591"/>
        <v>0</v>
      </c>
      <c r="AB718" s="326">
        <f t="shared" si="574"/>
        <v>-2058382</v>
      </c>
      <c r="AC718" s="312">
        <f t="shared" si="575"/>
        <v>0</v>
      </c>
      <c r="AD718" s="325">
        <f t="shared" si="589"/>
        <v>0</v>
      </c>
      <c r="AE718" s="329">
        <f t="shared" si="582"/>
        <v>0</v>
      </c>
      <c r="AF718" s="326">
        <f t="shared" si="583"/>
        <v>-2058382</v>
      </c>
      <c r="AG718" s="174">
        <f t="shared" si="576"/>
        <v>-2058382</v>
      </c>
      <c r="AH718" s="312">
        <f t="shared" si="577"/>
        <v>0</v>
      </c>
      <c r="AI718" s="324">
        <f t="shared" si="590"/>
        <v>0</v>
      </c>
      <c r="AJ718" s="325">
        <f t="shared" si="590"/>
        <v>0</v>
      </c>
      <c r="AK718" s="325">
        <f t="shared" si="590"/>
        <v>0</v>
      </c>
      <c r="AL718" s="326">
        <f t="shared" si="578"/>
        <v>-2058382</v>
      </c>
      <c r="AM718" s="312">
        <f t="shared" si="579"/>
        <v>0</v>
      </c>
      <c r="AN718" s="325">
        <f t="shared" si="585"/>
        <v>0</v>
      </c>
      <c r="AO718" s="325">
        <f t="shared" si="586"/>
        <v>0</v>
      </c>
      <c r="AP718" s="325">
        <f t="shared" si="580"/>
        <v>-2058382</v>
      </c>
      <c r="AQ718" s="174">
        <f t="shared" si="584"/>
        <v>-2058382</v>
      </c>
      <c r="AR718" s="312">
        <f t="shared" si="581"/>
        <v>0</v>
      </c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N718" s="62"/>
    </row>
    <row r="719" spans="1:66" s="11" customFormat="1" ht="12" customHeight="1">
      <c r="A719" s="118">
        <v>18239141</v>
      </c>
      <c r="B719" s="73" t="str">
        <f t="shared" si="559"/>
        <v>18239141</v>
      </c>
      <c r="C719" s="371" t="s">
        <v>1244</v>
      </c>
      <c r="D719" s="78" t="s">
        <v>184</v>
      </c>
      <c r="E719" s="78"/>
      <c r="F719" s="140">
        <v>42752</v>
      </c>
      <c r="G719" s="78"/>
      <c r="H719" s="63">
        <v>11694279</v>
      </c>
      <c r="I719" s="63">
        <v>11694279</v>
      </c>
      <c r="J719" s="63">
        <v>11694279</v>
      </c>
      <c r="K719" s="63">
        <v>11694279</v>
      </c>
      <c r="L719" s="63">
        <v>11694279</v>
      </c>
      <c r="M719" s="63">
        <v>11694279</v>
      </c>
      <c r="N719" s="63">
        <v>11694279</v>
      </c>
      <c r="O719" s="63">
        <v>11694279</v>
      </c>
      <c r="P719" s="63">
        <v>11694279</v>
      </c>
      <c r="Q719" s="63">
        <v>11694279</v>
      </c>
      <c r="R719" s="63">
        <v>11694279</v>
      </c>
      <c r="S719" s="63">
        <v>11694279</v>
      </c>
      <c r="T719" s="63">
        <v>11694279</v>
      </c>
      <c r="U719" s="63"/>
      <c r="V719" s="63">
        <f t="shared" si="573"/>
        <v>11694279</v>
      </c>
      <c r="W719" s="69"/>
      <c r="X719" s="68"/>
      <c r="Y719" s="82">
        <f t="shared" si="591"/>
        <v>0</v>
      </c>
      <c r="Z719" s="325">
        <f t="shared" si="591"/>
        <v>0</v>
      </c>
      <c r="AA719" s="325">
        <f t="shared" si="591"/>
        <v>0</v>
      </c>
      <c r="AB719" s="326">
        <f t="shared" si="574"/>
        <v>11694279</v>
      </c>
      <c r="AC719" s="312">
        <f t="shared" si="575"/>
        <v>0</v>
      </c>
      <c r="AD719" s="325">
        <f t="shared" si="589"/>
        <v>0</v>
      </c>
      <c r="AE719" s="329">
        <f t="shared" si="582"/>
        <v>0</v>
      </c>
      <c r="AF719" s="326">
        <f t="shared" si="583"/>
        <v>11694279</v>
      </c>
      <c r="AG719" s="174">
        <f t="shared" si="576"/>
        <v>11694279</v>
      </c>
      <c r="AH719" s="312">
        <f t="shared" si="577"/>
        <v>0</v>
      </c>
      <c r="AI719" s="324">
        <f t="shared" si="590"/>
        <v>0</v>
      </c>
      <c r="AJ719" s="325">
        <f t="shared" si="590"/>
        <v>0</v>
      </c>
      <c r="AK719" s="325">
        <f t="shared" si="590"/>
        <v>0</v>
      </c>
      <c r="AL719" s="326">
        <f t="shared" si="578"/>
        <v>11694279</v>
      </c>
      <c r="AM719" s="312">
        <f t="shared" si="579"/>
        <v>0</v>
      </c>
      <c r="AN719" s="325">
        <f t="shared" si="585"/>
        <v>0</v>
      </c>
      <c r="AO719" s="325">
        <f t="shared" si="586"/>
        <v>0</v>
      </c>
      <c r="AP719" s="325">
        <f t="shared" si="580"/>
        <v>11694279</v>
      </c>
      <c r="AQ719" s="174">
        <f t="shared" si="584"/>
        <v>11694279</v>
      </c>
      <c r="AR719" s="312">
        <f t="shared" si="581"/>
        <v>0</v>
      </c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 s="4"/>
      <c r="BH719" s="4"/>
      <c r="BI719" s="4"/>
      <c r="BJ719" s="4"/>
      <c r="BK719" s="4"/>
      <c r="BL719" s="4"/>
      <c r="BN719" s="62"/>
    </row>
    <row r="720" spans="1:66" s="11" customFormat="1" ht="12" customHeight="1">
      <c r="A720" s="118">
        <v>18239151</v>
      </c>
      <c r="B720" s="73" t="str">
        <f t="shared" si="559"/>
        <v>18239151</v>
      </c>
      <c r="C720" s="371" t="s">
        <v>1245</v>
      </c>
      <c r="D720" s="78" t="s">
        <v>184</v>
      </c>
      <c r="E720" s="78"/>
      <c r="F720" s="140">
        <v>42752</v>
      </c>
      <c r="G720" s="78"/>
      <c r="H720" s="63">
        <v>-11694279</v>
      </c>
      <c r="I720" s="63">
        <v>-11694279</v>
      </c>
      <c r="J720" s="63">
        <v>-11694279</v>
      </c>
      <c r="K720" s="63">
        <v>-11694279</v>
      </c>
      <c r="L720" s="63">
        <v>-11694279</v>
      </c>
      <c r="M720" s="63">
        <v>-11694279</v>
      </c>
      <c r="N720" s="63">
        <v>-11694279</v>
      </c>
      <c r="O720" s="63">
        <v>-11694279</v>
      </c>
      <c r="P720" s="63">
        <v>-11694279</v>
      </c>
      <c r="Q720" s="63">
        <v>-11694279</v>
      </c>
      <c r="R720" s="63">
        <v>-11694279</v>
      </c>
      <c r="S720" s="63">
        <v>-11694279</v>
      </c>
      <c r="T720" s="63">
        <v>-11694279</v>
      </c>
      <c r="U720" s="63"/>
      <c r="V720" s="63">
        <f t="shared" si="573"/>
        <v>-11694279</v>
      </c>
      <c r="W720" s="69"/>
      <c r="X720" s="68"/>
      <c r="Y720" s="82">
        <f t="shared" si="591"/>
        <v>0</v>
      </c>
      <c r="Z720" s="325">
        <f t="shared" si="591"/>
        <v>0</v>
      </c>
      <c r="AA720" s="325">
        <f t="shared" si="591"/>
        <v>0</v>
      </c>
      <c r="AB720" s="326">
        <f t="shared" si="574"/>
        <v>-11694279</v>
      </c>
      <c r="AC720" s="312">
        <f t="shared" si="575"/>
        <v>0</v>
      </c>
      <c r="AD720" s="325">
        <f t="shared" si="589"/>
        <v>0</v>
      </c>
      <c r="AE720" s="329">
        <f t="shared" si="582"/>
        <v>0</v>
      </c>
      <c r="AF720" s="326">
        <f t="shared" si="583"/>
        <v>-11694279</v>
      </c>
      <c r="AG720" s="174">
        <f t="shared" si="576"/>
        <v>-11694279</v>
      </c>
      <c r="AH720" s="312">
        <f t="shared" si="577"/>
        <v>0</v>
      </c>
      <c r="AI720" s="324">
        <f t="shared" si="590"/>
        <v>0</v>
      </c>
      <c r="AJ720" s="325">
        <f t="shared" si="590"/>
        <v>0</v>
      </c>
      <c r="AK720" s="325">
        <f t="shared" si="590"/>
        <v>0</v>
      </c>
      <c r="AL720" s="326">
        <f t="shared" si="578"/>
        <v>-11694279</v>
      </c>
      <c r="AM720" s="312">
        <f t="shared" si="579"/>
        <v>0</v>
      </c>
      <c r="AN720" s="325">
        <f t="shared" si="585"/>
        <v>0</v>
      </c>
      <c r="AO720" s="325">
        <f t="shared" si="586"/>
        <v>0</v>
      </c>
      <c r="AP720" s="325">
        <f t="shared" si="580"/>
        <v>-11694279</v>
      </c>
      <c r="AQ720" s="174">
        <f t="shared" si="584"/>
        <v>-11694279</v>
      </c>
      <c r="AR720" s="312">
        <f t="shared" si="581"/>
        <v>0</v>
      </c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 s="4"/>
      <c r="BH720" s="4"/>
      <c r="BI720" s="4"/>
      <c r="BJ720" s="4"/>
      <c r="BK720" s="4"/>
      <c r="BL720" s="4"/>
      <c r="BN720" s="62"/>
    </row>
    <row r="721" spans="1:66" s="11" customFormat="1" ht="12" customHeight="1">
      <c r="A721" s="118">
        <v>18239161</v>
      </c>
      <c r="B721" s="73" t="str">
        <f t="shared" si="559"/>
        <v>18239161</v>
      </c>
      <c r="C721" s="371" t="s">
        <v>1246</v>
      </c>
      <c r="D721" s="78" t="s">
        <v>184</v>
      </c>
      <c r="E721" s="78"/>
      <c r="F721" s="140">
        <v>42752</v>
      </c>
      <c r="G721" s="78"/>
      <c r="H721" s="63">
        <v>0</v>
      </c>
      <c r="I721" s="63">
        <v>0</v>
      </c>
      <c r="J721" s="63">
        <v>0</v>
      </c>
      <c r="K721" s="63">
        <v>0</v>
      </c>
      <c r="L721" s="63">
        <v>0</v>
      </c>
      <c r="M721" s="63">
        <v>0</v>
      </c>
      <c r="N721" s="63">
        <v>0</v>
      </c>
      <c r="O721" s="63">
        <v>0</v>
      </c>
      <c r="P721" s="63">
        <v>0</v>
      </c>
      <c r="Q721" s="63">
        <v>0</v>
      </c>
      <c r="R721" s="63">
        <v>0</v>
      </c>
      <c r="S721" s="63">
        <v>0</v>
      </c>
      <c r="T721" s="63">
        <v>0</v>
      </c>
      <c r="U721" s="63"/>
      <c r="V721" s="63">
        <f t="shared" si="573"/>
        <v>0</v>
      </c>
      <c r="W721" s="69"/>
      <c r="X721" s="68"/>
      <c r="Y721" s="82">
        <f t="shared" si="591"/>
        <v>0</v>
      </c>
      <c r="Z721" s="325">
        <f t="shared" si="591"/>
        <v>0</v>
      </c>
      <c r="AA721" s="325">
        <f t="shared" si="591"/>
        <v>0</v>
      </c>
      <c r="AB721" s="326">
        <f t="shared" si="574"/>
        <v>0</v>
      </c>
      <c r="AC721" s="312">
        <f t="shared" si="575"/>
        <v>0</v>
      </c>
      <c r="AD721" s="325">
        <f t="shared" si="589"/>
        <v>0</v>
      </c>
      <c r="AE721" s="329">
        <f t="shared" si="582"/>
        <v>0</v>
      </c>
      <c r="AF721" s="326">
        <f t="shared" si="583"/>
        <v>0</v>
      </c>
      <c r="AG721" s="174">
        <f t="shared" si="576"/>
        <v>0</v>
      </c>
      <c r="AH721" s="312">
        <f t="shared" si="577"/>
        <v>0</v>
      </c>
      <c r="AI721" s="324">
        <f t="shared" si="590"/>
        <v>0</v>
      </c>
      <c r="AJ721" s="325">
        <f t="shared" si="590"/>
        <v>0</v>
      </c>
      <c r="AK721" s="325">
        <f t="shared" si="590"/>
        <v>0</v>
      </c>
      <c r="AL721" s="326">
        <f t="shared" si="578"/>
        <v>0</v>
      </c>
      <c r="AM721" s="312">
        <f t="shared" si="579"/>
        <v>0</v>
      </c>
      <c r="AN721" s="325">
        <f t="shared" si="585"/>
        <v>0</v>
      </c>
      <c r="AO721" s="325">
        <f t="shared" si="586"/>
        <v>0</v>
      </c>
      <c r="AP721" s="325">
        <f t="shared" si="580"/>
        <v>0</v>
      </c>
      <c r="AQ721" s="174">
        <f t="shared" si="584"/>
        <v>0</v>
      </c>
      <c r="AR721" s="312">
        <f t="shared" si="581"/>
        <v>0</v>
      </c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 s="4"/>
      <c r="BH721" s="4"/>
      <c r="BI721" s="4"/>
      <c r="BJ721" s="4"/>
      <c r="BK721" s="4"/>
      <c r="BL721" s="4"/>
      <c r="BN721" s="62"/>
    </row>
    <row r="722" spans="1:66" s="11" customFormat="1" ht="12" customHeight="1">
      <c r="A722" s="118">
        <v>18239171</v>
      </c>
      <c r="B722" s="73" t="str">
        <f t="shared" ref="B722:B883" si="592">TEXT(A722,"##")</f>
        <v>18239171</v>
      </c>
      <c r="C722" s="371" t="s">
        <v>1379</v>
      </c>
      <c r="D722" s="78" t="s">
        <v>1724</v>
      </c>
      <c r="E722" s="78"/>
      <c r="F722" s="140">
        <v>43070</v>
      </c>
      <c r="G722" s="78"/>
      <c r="H722" s="63">
        <v>3864429.91</v>
      </c>
      <c r="I722" s="63">
        <v>3777422.62</v>
      </c>
      <c r="J722" s="63">
        <v>3690415.33</v>
      </c>
      <c r="K722" s="63">
        <v>3603408.04</v>
      </c>
      <c r="L722" s="63">
        <v>3516400.75</v>
      </c>
      <c r="M722" s="63">
        <v>3429393.46</v>
      </c>
      <c r="N722" s="63">
        <v>3342386.17</v>
      </c>
      <c r="O722" s="63">
        <v>3255378.88</v>
      </c>
      <c r="P722" s="63">
        <v>3168371.59</v>
      </c>
      <c r="Q722" s="63">
        <v>3081364.3</v>
      </c>
      <c r="R722" s="63">
        <v>2994357.01</v>
      </c>
      <c r="S722" s="63">
        <v>2907349.72</v>
      </c>
      <c r="T722" s="63">
        <v>2820342.43</v>
      </c>
      <c r="U722" s="63"/>
      <c r="V722" s="63">
        <f t="shared" si="573"/>
        <v>3342386.17</v>
      </c>
      <c r="W722" s="69"/>
      <c r="X722" s="68"/>
      <c r="Y722" s="82">
        <f t="shared" si="591"/>
        <v>2820342.43</v>
      </c>
      <c r="Z722" s="325">
        <f t="shared" si="591"/>
        <v>0</v>
      </c>
      <c r="AA722" s="325">
        <f t="shared" si="591"/>
        <v>0</v>
      </c>
      <c r="AB722" s="326">
        <f t="shared" si="574"/>
        <v>0</v>
      </c>
      <c r="AC722" s="312">
        <f t="shared" si="575"/>
        <v>0</v>
      </c>
      <c r="AD722" s="325">
        <f t="shared" si="589"/>
        <v>0</v>
      </c>
      <c r="AE722" s="329">
        <f t="shared" si="582"/>
        <v>0</v>
      </c>
      <c r="AF722" s="326">
        <f t="shared" si="583"/>
        <v>0</v>
      </c>
      <c r="AG722" s="174">
        <f t="shared" si="576"/>
        <v>0</v>
      </c>
      <c r="AH722" s="312">
        <f t="shared" si="577"/>
        <v>0</v>
      </c>
      <c r="AI722" s="324">
        <f t="shared" si="590"/>
        <v>3342386.17</v>
      </c>
      <c r="AJ722" s="325">
        <f t="shared" si="590"/>
        <v>0</v>
      </c>
      <c r="AK722" s="325">
        <f t="shared" si="590"/>
        <v>0</v>
      </c>
      <c r="AL722" s="326">
        <f t="shared" si="578"/>
        <v>0</v>
      </c>
      <c r="AM722" s="312">
        <f t="shared" si="579"/>
        <v>0</v>
      </c>
      <c r="AN722" s="325">
        <f t="shared" si="585"/>
        <v>0</v>
      </c>
      <c r="AO722" s="325">
        <f t="shared" si="586"/>
        <v>0</v>
      </c>
      <c r="AP722" s="325">
        <f t="shared" si="580"/>
        <v>0</v>
      </c>
      <c r="AQ722" s="174">
        <f t="shared" si="584"/>
        <v>0</v>
      </c>
      <c r="AR722" s="312">
        <f t="shared" si="581"/>
        <v>0</v>
      </c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 s="4"/>
      <c r="BH722" s="4"/>
      <c r="BI722" s="4"/>
      <c r="BJ722" s="4"/>
      <c r="BK722" s="4"/>
      <c r="BL722" s="4"/>
      <c r="BN722" s="62"/>
    </row>
    <row r="723" spans="1:66" s="11" customFormat="1" ht="12" customHeight="1">
      <c r="A723" s="118">
        <v>18239191</v>
      </c>
      <c r="B723" s="73" t="str">
        <f t="shared" si="592"/>
        <v>18239191</v>
      </c>
      <c r="C723" s="371" t="s">
        <v>1351</v>
      </c>
      <c r="D723" s="78" t="s">
        <v>1137</v>
      </c>
      <c r="E723" s="78"/>
      <c r="F723" s="140">
        <v>43070</v>
      </c>
      <c r="G723" s="78"/>
      <c r="H723" s="63">
        <v>0</v>
      </c>
      <c r="I723" s="63">
        <v>0</v>
      </c>
      <c r="J723" s="63">
        <v>0</v>
      </c>
      <c r="K723" s="63">
        <v>0</v>
      </c>
      <c r="L723" s="63">
        <v>0</v>
      </c>
      <c r="M723" s="63">
        <v>0</v>
      </c>
      <c r="N723" s="63">
        <v>0</v>
      </c>
      <c r="O723" s="63">
        <v>0</v>
      </c>
      <c r="P723" s="63">
        <v>0</v>
      </c>
      <c r="Q723" s="63">
        <v>0</v>
      </c>
      <c r="R723" s="63">
        <v>0</v>
      </c>
      <c r="S723" s="63">
        <v>0</v>
      </c>
      <c r="T723" s="63">
        <v>0</v>
      </c>
      <c r="U723" s="63"/>
      <c r="V723" s="63">
        <f t="shared" si="573"/>
        <v>0</v>
      </c>
      <c r="W723" s="69" t="s">
        <v>390</v>
      </c>
      <c r="X723" s="68"/>
      <c r="Y723" s="82">
        <f t="shared" si="591"/>
        <v>0</v>
      </c>
      <c r="Z723" s="325">
        <f t="shared" si="591"/>
        <v>0</v>
      </c>
      <c r="AA723" s="325">
        <f t="shared" si="591"/>
        <v>0</v>
      </c>
      <c r="AB723" s="326">
        <f t="shared" si="574"/>
        <v>0</v>
      </c>
      <c r="AC723" s="312">
        <f t="shared" si="575"/>
        <v>0</v>
      </c>
      <c r="AD723" s="325">
        <f t="shared" si="589"/>
        <v>0</v>
      </c>
      <c r="AE723" s="329">
        <f t="shared" si="582"/>
        <v>0</v>
      </c>
      <c r="AF723" s="326">
        <f t="shared" si="583"/>
        <v>0</v>
      </c>
      <c r="AG723" s="174">
        <f t="shared" si="576"/>
        <v>0</v>
      </c>
      <c r="AH723" s="312">
        <f t="shared" si="577"/>
        <v>0</v>
      </c>
      <c r="AI723" s="324">
        <f t="shared" si="590"/>
        <v>0</v>
      </c>
      <c r="AJ723" s="325">
        <f t="shared" si="590"/>
        <v>0</v>
      </c>
      <c r="AK723" s="325">
        <f t="shared" si="590"/>
        <v>0</v>
      </c>
      <c r="AL723" s="326">
        <f t="shared" si="578"/>
        <v>0</v>
      </c>
      <c r="AM723" s="312">
        <f t="shared" si="579"/>
        <v>0</v>
      </c>
      <c r="AN723" s="325">
        <f t="shared" si="585"/>
        <v>0</v>
      </c>
      <c r="AO723" s="325">
        <f t="shared" si="586"/>
        <v>0</v>
      </c>
      <c r="AP723" s="325">
        <f t="shared" si="580"/>
        <v>0</v>
      </c>
      <c r="AQ723" s="174">
        <f t="shared" si="584"/>
        <v>0</v>
      </c>
      <c r="AR723" s="312">
        <f t="shared" si="581"/>
        <v>0</v>
      </c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 s="4"/>
      <c r="BH723" s="4"/>
      <c r="BI723" s="4"/>
      <c r="BJ723" s="4"/>
      <c r="BK723" s="4"/>
      <c r="BL723" s="4"/>
      <c r="BN723" s="62"/>
    </row>
    <row r="724" spans="1:66" s="11" customFormat="1" ht="12" customHeight="1">
      <c r="A724" s="191">
        <v>18239201</v>
      </c>
      <c r="B724" s="284" t="str">
        <f t="shared" si="592"/>
        <v>18239201</v>
      </c>
      <c r="C724" s="203" t="s">
        <v>1601</v>
      </c>
      <c r="D724" s="180" t="s">
        <v>1724</v>
      </c>
      <c r="E724" s="180"/>
      <c r="F724" s="186">
        <v>43586</v>
      </c>
      <c r="G724" s="180"/>
      <c r="H724" s="182">
        <v>0</v>
      </c>
      <c r="I724" s="182">
        <v>0</v>
      </c>
      <c r="J724" s="182">
        <v>0</v>
      </c>
      <c r="K724" s="182">
        <v>0</v>
      </c>
      <c r="L724" s="182">
        <v>0</v>
      </c>
      <c r="M724" s="182">
        <v>0</v>
      </c>
      <c r="N724" s="182">
        <v>0</v>
      </c>
      <c r="O724" s="182">
        <v>0</v>
      </c>
      <c r="P724" s="182">
        <v>0</v>
      </c>
      <c r="Q724" s="182">
        <v>0</v>
      </c>
      <c r="R724" s="182">
        <v>0</v>
      </c>
      <c r="S724" s="182">
        <v>0</v>
      </c>
      <c r="T724" s="182">
        <v>0</v>
      </c>
      <c r="U724" s="182"/>
      <c r="V724" s="182">
        <f t="shared" si="573"/>
        <v>0</v>
      </c>
      <c r="W724" s="206"/>
      <c r="X724" s="219"/>
      <c r="Y724" s="82">
        <f t="shared" si="591"/>
        <v>0</v>
      </c>
      <c r="Z724" s="325">
        <f t="shared" si="591"/>
        <v>0</v>
      </c>
      <c r="AA724" s="325">
        <f t="shared" si="591"/>
        <v>0</v>
      </c>
      <c r="AB724" s="326">
        <f t="shared" si="574"/>
        <v>0</v>
      </c>
      <c r="AC724" s="312">
        <f t="shared" si="575"/>
        <v>0</v>
      </c>
      <c r="AD724" s="325">
        <f t="shared" si="589"/>
        <v>0</v>
      </c>
      <c r="AE724" s="329">
        <f t="shared" si="582"/>
        <v>0</v>
      </c>
      <c r="AF724" s="326">
        <f t="shared" si="583"/>
        <v>0</v>
      </c>
      <c r="AG724" s="174">
        <f t="shared" si="576"/>
        <v>0</v>
      </c>
      <c r="AH724" s="312">
        <f t="shared" si="577"/>
        <v>0</v>
      </c>
      <c r="AI724" s="324">
        <f t="shared" si="590"/>
        <v>0</v>
      </c>
      <c r="AJ724" s="325">
        <f t="shared" si="590"/>
        <v>0</v>
      </c>
      <c r="AK724" s="325">
        <f t="shared" si="590"/>
        <v>0</v>
      </c>
      <c r="AL724" s="326">
        <f t="shared" si="578"/>
        <v>0</v>
      </c>
      <c r="AM724" s="312">
        <f t="shared" si="579"/>
        <v>0</v>
      </c>
      <c r="AN724" s="325">
        <f t="shared" si="585"/>
        <v>0</v>
      </c>
      <c r="AO724" s="325">
        <f t="shared" si="586"/>
        <v>0</v>
      </c>
      <c r="AP724" s="325">
        <f t="shared" si="580"/>
        <v>0</v>
      </c>
      <c r="AQ724" s="174">
        <f t="shared" ref="AQ724" si="593">SUM(AN724:AP724)</f>
        <v>0</v>
      </c>
      <c r="AR724" s="312">
        <f t="shared" si="581"/>
        <v>0</v>
      </c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N724" s="62"/>
    </row>
    <row r="725" spans="1:66" s="11" customFormat="1" ht="11.45" customHeight="1">
      <c r="A725" s="191">
        <v>18239211</v>
      </c>
      <c r="B725" s="284" t="str">
        <f t="shared" si="592"/>
        <v>18239211</v>
      </c>
      <c r="C725" s="203" t="s">
        <v>1571</v>
      </c>
      <c r="D725" s="180" t="s">
        <v>184</v>
      </c>
      <c r="E725" s="180"/>
      <c r="F725" s="186">
        <v>43525</v>
      </c>
      <c r="G725" s="180"/>
      <c r="H725" s="182">
        <v>7636965.9400000004</v>
      </c>
      <c r="I725" s="182">
        <v>7280956.9400000004</v>
      </c>
      <c r="J725" s="182">
        <v>6924947.9400000004</v>
      </c>
      <c r="K725" s="182">
        <v>6568938.9400000004</v>
      </c>
      <c r="L725" s="182">
        <v>6212929.9400000004</v>
      </c>
      <c r="M725" s="182">
        <v>5856920.9400000004</v>
      </c>
      <c r="N725" s="182">
        <v>5500911.9400000004</v>
      </c>
      <c r="O725" s="182">
        <v>5144902.9400000004</v>
      </c>
      <c r="P725" s="182">
        <v>4788893.9400000004</v>
      </c>
      <c r="Q725" s="182">
        <v>4432884.9400000004</v>
      </c>
      <c r="R725" s="182">
        <v>4076875.94</v>
      </c>
      <c r="S725" s="182">
        <v>3720866.94</v>
      </c>
      <c r="T725" s="182">
        <v>3364857.94</v>
      </c>
      <c r="U725" s="182"/>
      <c r="V725" s="182">
        <f t="shared" si="573"/>
        <v>5500911.9399999985</v>
      </c>
      <c r="W725" s="206"/>
      <c r="X725" s="219"/>
      <c r="Y725" s="82">
        <f t="shared" si="591"/>
        <v>0</v>
      </c>
      <c r="Z725" s="325">
        <f t="shared" si="591"/>
        <v>0</v>
      </c>
      <c r="AA725" s="325">
        <f t="shared" si="591"/>
        <v>0</v>
      </c>
      <c r="AB725" s="326">
        <f t="shared" si="574"/>
        <v>3364857.94</v>
      </c>
      <c r="AC725" s="312">
        <f t="shared" si="575"/>
        <v>0</v>
      </c>
      <c r="AD725" s="325">
        <f t="shared" si="589"/>
        <v>0</v>
      </c>
      <c r="AE725" s="329">
        <f t="shared" si="582"/>
        <v>0</v>
      </c>
      <c r="AF725" s="326">
        <f t="shared" si="583"/>
        <v>3364857.94</v>
      </c>
      <c r="AG725" s="174">
        <f t="shared" si="576"/>
        <v>3364857.94</v>
      </c>
      <c r="AH725" s="312">
        <f t="shared" si="577"/>
        <v>0</v>
      </c>
      <c r="AI725" s="324">
        <f t="shared" si="590"/>
        <v>0</v>
      </c>
      <c r="AJ725" s="325">
        <f t="shared" si="590"/>
        <v>0</v>
      </c>
      <c r="AK725" s="325">
        <f t="shared" si="590"/>
        <v>0</v>
      </c>
      <c r="AL725" s="326">
        <f t="shared" si="578"/>
        <v>5500911.9399999985</v>
      </c>
      <c r="AM725" s="312">
        <f t="shared" si="579"/>
        <v>0</v>
      </c>
      <c r="AN725" s="325">
        <f t="shared" si="585"/>
        <v>0</v>
      </c>
      <c r="AO725" s="325">
        <f t="shared" si="586"/>
        <v>0</v>
      </c>
      <c r="AP725" s="325">
        <f t="shared" si="580"/>
        <v>5500911.9399999985</v>
      </c>
      <c r="AQ725" s="174">
        <f t="shared" ref="AQ725" si="594">SUM(AN725:AP725)</f>
        <v>5500911.9399999985</v>
      </c>
      <c r="AR725" s="312">
        <f t="shared" si="581"/>
        <v>0</v>
      </c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N725" s="62"/>
    </row>
    <row r="726" spans="1:66" s="11" customFormat="1" ht="12" customHeight="1">
      <c r="A726" s="191">
        <v>18239221</v>
      </c>
      <c r="B726" s="284" t="str">
        <f t="shared" si="592"/>
        <v>18239221</v>
      </c>
      <c r="C726" s="203" t="s">
        <v>1624</v>
      </c>
      <c r="D726" s="180" t="s">
        <v>184</v>
      </c>
      <c r="E726" s="180"/>
      <c r="F726" s="186">
        <v>43647</v>
      </c>
      <c r="G726" s="180"/>
      <c r="H726" s="182">
        <v>108660.12</v>
      </c>
      <c r="I726" s="182">
        <v>113009.76</v>
      </c>
      <c r="J726" s="182">
        <v>117301.75999999999</v>
      </c>
      <c r="K726" s="182">
        <v>121536.11</v>
      </c>
      <c r="L726" s="182">
        <v>125712.81</v>
      </c>
      <c r="M726" s="182">
        <v>129831.87</v>
      </c>
      <c r="N726" s="182">
        <v>133893.28</v>
      </c>
      <c r="O726" s="182">
        <v>137897.04999999999</v>
      </c>
      <c r="P726" s="182">
        <v>141843.17000000001</v>
      </c>
      <c r="Q726" s="182">
        <v>145789.29999999999</v>
      </c>
      <c r="R726" s="182">
        <v>149735.42000000001</v>
      </c>
      <c r="S726" s="182">
        <v>153681.54</v>
      </c>
      <c r="T726" s="182">
        <v>157627.66</v>
      </c>
      <c r="U726" s="182"/>
      <c r="V726" s="182">
        <f t="shared" si="573"/>
        <v>133614.66333333333</v>
      </c>
      <c r="W726" s="206"/>
      <c r="X726" s="219"/>
      <c r="Y726" s="82">
        <f t="shared" si="591"/>
        <v>0</v>
      </c>
      <c r="Z726" s="325">
        <f t="shared" si="591"/>
        <v>0</v>
      </c>
      <c r="AA726" s="325">
        <f t="shared" si="591"/>
        <v>0</v>
      </c>
      <c r="AB726" s="326">
        <f t="shared" si="574"/>
        <v>157627.66</v>
      </c>
      <c r="AC726" s="312">
        <f t="shared" si="575"/>
        <v>0</v>
      </c>
      <c r="AD726" s="325">
        <f t="shared" si="589"/>
        <v>0</v>
      </c>
      <c r="AE726" s="329">
        <f t="shared" si="582"/>
        <v>0</v>
      </c>
      <c r="AF726" s="326">
        <f t="shared" si="583"/>
        <v>157627.66</v>
      </c>
      <c r="AG726" s="174">
        <f t="shared" si="576"/>
        <v>157627.66</v>
      </c>
      <c r="AH726" s="312">
        <f t="shared" si="577"/>
        <v>0</v>
      </c>
      <c r="AI726" s="324">
        <f t="shared" si="590"/>
        <v>0</v>
      </c>
      <c r="AJ726" s="325">
        <f t="shared" si="590"/>
        <v>0</v>
      </c>
      <c r="AK726" s="325">
        <f t="shared" si="590"/>
        <v>0</v>
      </c>
      <c r="AL726" s="326">
        <f t="shared" si="578"/>
        <v>133614.66333333333</v>
      </c>
      <c r="AM726" s="312">
        <f t="shared" si="579"/>
        <v>0</v>
      </c>
      <c r="AN726" s="325">
        <f t="shared" si="585"/>
        <v>0</v>
      </c>
      <c r="AO726" s="325">
        <f t="shared" si="586"/>
        <v>0</v>
      </c>
      <c r="AP726" s="325">
        <f t="shared" si="580"/>
        <v>133614.66333333333</v>
      </c>
      <c r="AQ726" s="174">
        <f t="shared" ref="AQ726" si="595">SUM(AN726:AP726)</f>
        <v>133614.66333333333</v>
      </c>
      <c r="AR726" s="312">
        <f t="shared" si="581"/>
        <v>0</v>
      </c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N726" s="62"/>
    </row>
    <row r="727" spans="1:66" s="11" customFormat="1" ht="12" customHeight="1">
      <c r="A727" s="191">
        <v>18239231</v>
      </c>
      <c r="B727" s="284" t="str">
        <f t="shared" si="592"/>
        <v>18239231</v>
      </c>
      <c r="C727" s="203" t="s">
        <v>1572</v>
      </c>
      <c r="D727" s="180" t="s">
        <v>184</v>
      </c>
      <c r="E727" s="180"/>
      <c r="F727" s="186">
        <v>43525</v>
      </c>
      <c r="G727" s="180"/>
      <c r="H727" s="182">
        <v>5771901.96</v>
      </c>
      <c r="I727" s="182">
        <v>5860034.0700000003</v>
      </c>
      <c r="J727" s="182">
        <v>5975053.6399999997</v>
      </c>
      <c r="K727" s="182">
        <v>6140672.1799999997</v>
      </c>
      <c r="L727" s="182">
        <v>6289961.7999999998</v>
      </c>
      <c r="M727" s="182">
        <v>6385321.6600000001</v>
      </c>
      <c r="N727" s="182">
        <v>6488584.4400000004</v>
      </c>
      <c r="O727" s="182">
        <v>6581563.2000000002</v>
      </c>
      <c r="P727" s="182">
        <v>6717211.9199999999</v>
      </c>
      <c r="Q727" s="182">
        <v>6837185.9500000002</v>
      </c>
      <c r="R727" s="182">
        <v>6955336.9299999997</v>
      </c>
      <c r="S727" s="182">
        <v>7069762.8399999999</v>
      </c>
      <c r="T727" s="182">
        <v>7181571.6900000004</v>
      </c>
      <c r="U727" s="182"/>
      <c r="V727" s="182">
        <f t="shared" si="573"/>
        <v>6481452.1212500008</v>
      </c>
      <c r="W727" s="206"/>
      <c r="X727" s="219"/>
      <c r="Y727" s="82">
        <f t="shared" si="591"/>
        <v>0</v>
      </c>
      <c r="Z727" s="325">
        <f t="shared" si="591"/>
        <v>0</v>
      </c>
      <c r="AA727" s="325">
        <f t="shared" si="591"/>
        <v>0</v>
      </c>
      <c r="AB727" s="326">
        <f t="shared" si="574"/>
        <v>7181571.6900000004</v>
      </c>
      <c r="AC727" s="312">
        <f t="shared" si="575"/>
        <v>0</v>
      </c>
      <c r="AD727" s="325">
        <f t="shared" si="589"/>
        <v>0</v>
      </c>
      <c r="AE727" s="329">
        <f t="shared" si="582"/>
        <v>0</v>
      </c>
      <c r="AF727" s="326">
        <f t="shared" si="583"/>
        <v>7181571.6900000004</v>
      </c>
      <c r="AG727" s="174">
        <f t="shared" si="576"/>
        <v>7181571.6900000004</v>
      </c>
      <c r="AH727" s="312">
        <f t="shared" si="577"/>
        <v>0</v>
      </c>
      <c r="AI727" s="324">
        <f t="shared" si="590"/>
        <v>0</v>
      </c>
      <c r="AJ727" s="325">
        <f t="shared" si="590"/>
        <v>0</v>
      </c>
      <c r="AK727" s="325">
        <f t="shared" si="590"/>
        <v>0</v>
      </c>
      <c r="AL727" s="326">
        <f t="shared" si="578"/>
        <v>6481452.1212500008</v>
      </c>
      <c r="AM727" s="312">
        <f t="shared" si="579"/>
        <v>0</v>
      </c>
      <c r="AN727" s="325">
        <f t="shared" si="585"/>
        <v>0</v>
      </c>
      <c r="AO727" s="325">
        <f t="shared" si="586"/>
        <v>0</v>
      </c>
      <c r="AP727" s="325">
        <f t="shared" si="580"/>
        <v>6481452.1212500008</v>
      </c>
      <c r="AQ727" s="174">
        <f t="shared" ref="AQ727" si="596">SUM(AN727:AP727)</f>
        <v>6481452.1212500008</v>
      </c>
      <c r="AR727" s="312">
        <f t="shared" si="581"/>
        <v>0</v>
      </c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N727" s="62"/>
    </row>
    <row r="728" spans="1:66" s="11" customFormat="1" ht="12" customHeight="1">
      <c r="A728" s="191">
        <v>18239241</v>
      </c>
      <c r="B728" s="284" t="str">
        <f t="shared" si="592"/>
        <v>18239241</v>
      </c>
      <c r="C728" s="203" t="s">
        <v>1590</v>
      </c>
      <c r="D728" s="180" t="s">
        <v>184</v>
      </c>
      <c r="E728" s="180"/>
      <c r="F728" s="186">
        <v>43556</v>
      </c>
      <c r="G728" s="180"/>
      <c r="H728" s="182">
        <v>268404.67</v>
      </c>
      <c r="I728" s="182">
        <v>284156.25</v>
      </c>
      <c r="J728" s="182">
        <v>300182.93</v>
      </c>
      <c r="K728" s="182">
        <v>316589.64</v>
      </c>
      <c r="L728" s="182">
        <v>333422.78999999998</v>
      </c>
      <c r="M728" s="182">
        <v>350587.24</v>
      </c>
      <c r="N728" s="182">
        <v>368020.65</v>
      </c>
      <c r="O728" s="182">
        <v>387625.87</v>
      </c>
      <c r="P728" s="182">
        <v>407574.03</v>
      </c>
      <c r="Q728" s="182">
        <v>427905.63</v>
      </c>
      <c r="R728" s="182">
        <v>456122.83</v>
      </c>
      <c r="S728" s="182">
        <v>484815.85</v>
      </c>
      <c r="T728" s="182">
        <v>513971.7</v>
      </c>
      <c r="U728" s="182"/>
      <c r="V728" s="182">
        <f t="shared" si="573"/>
        <v>375682.65791666671</v>
      </c>
      <c r="W728" s="206"/>
      <c r="X728" s="219"/>
      <c r="Y728" s="82">
        <f t="shared" si="591"/>
        <v>0</v>
      </c>
      <c r="Z728" s="325">
        <f t="shared" si="591"/>
        <v>0</v>
      </c>
      <c r="AA728" s="325">
        <f t="shared" si="591"/>
        <v>0</v>
      </c>
      <c r="AB728" s="326">
        <f t="shared" si="574"/>
        <v>513971.7</v>
      </c>
      <c r="AC728" s="312">
        <f t="shared" si="575"/>
        <v>0</v>
      </c>
      <c r="AD728" s="325">
        <f t="shared" si="589"/>
        <v>0</v>
      </c>
      <c r="AE728" s="329">
        <f t="shared" si="582"/>
        <v>0</v>
      </c>
      <c r="AF728" s="326">
        <f t="shared" si="583"/>
        <v>513971.7</v>
      </c>
      <c r="AG728" s="174">
        <f t="shared" si="576"/>
        <v>513971.7</v>
      </c>
      <c r="AH728" s="312">
        <f t="shared" si="577"/>
        <v>0</v>
      </c>
      <c r="AI728" s="324">
        <f t="shared" si="590"/>
        <v>0</v>
      </c>
      <c r="AJ728" s="325">
        <f t="shared" si="590"/>
        <v>0</v>
      </c>
      <c r="AK728" s="325">
        <f t="shared" si="590"/>
        <v>0</v>
      </c>
      <c r="AL728" s="326">
        <f t="shared" si="578"/>
        <v>375682.65791666671</v>
      </c>
      <c r="AM728" s="312">
        <f t="shared" si="579"/>
        <v>0</v>
      </c>
      <c r="AN728" s="325">
        <f t="shared" si="585"/>
        <v>0</v>
      </c>
      <c r="AO728" s="325">
        <f t="shared" si="586"/>
        <v>0</v>
      </c>
      <c r="AP728" s="325">
        <f t="shared" si="580"/>
        <v>375682.65791666671</v>
      </c>
      <c r="AQ728" s="174">
        <f t="shared" ref="AQ728" si="597">SUM(AN728:AP728)</f>
        <v>375682.65791666671</v>
      </c>
      <c r="AR728" s="312">
        <f t="shared" si="581"/>
        <v>0</v>
      </c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N728" s="62"/>
    </row>
    <row r="729" spans="1:66" s="11" customFormat="1" ht="12" customHeight="1">
      <c r="A729" s="191">
        <v>18239251</v>
      </c>
      <c r="B729" s="284" t="str">
        <f t="shared" si="592"/>
        <v>18239251</v>
      </c>
      <c r="C729" s="203" t="s">
        <v>1634</v>
      </c>
      <c r="D729" s="180" t="s">
        <v>1724</v>
      </c>
      <c r="E729" s="180"/>
      <c r="F729" s="186">
        <v>43678</v>
      </c>
      <c r="G729" s="180"/>
      <c r="H729" s="182">
        <v>152416.35</v>
      </c>
      <c r="I729" s="182">
        <v>152416.35</v>
      </c>
      <c r="J729" s="182">
        <v>152416.35</v>
      </c>
      <c r="K729" s="182">
        <v>152416.35</v>
      </c>
      <c r="L729" s="182">
        <v>152416.35</v>
      </c>
      <c r="M729" s="182">
        <v>152416.35</v>
      </c>
      <c r="N729" s="182">
        <v>152416.35</v>
      </c>
      <c r="O729" s="182">
        <v>152416.35</v>
      </c>
      <c r="P729" s="182">
        <v>152416.35</v>
      </c>
      <c r="Q729" s="182">
        <v>152416.35</v>
      </c>
      <c r="R729" s="182">
        <v>152416.35</v>
      </c>
      <c r="S729" s="182">
        <v>152416.35</v>
      </c>
      <c r="T729" s="182">
        <v>152416.35</v>
      </c>
      <c r="U729" s="182"/>
      <c r="V729" s="182">
        <f t="shared" si="573"/>
        <v>152416.35000000003</v>
      </c>
      <c r="W729" s="206"/>
      <c r="X729" s="219"/>
      <c r="Y729" s="82">
        <f t="shared" si="591"/>
        <v>152416.35</v>
      </c>
      <c r="Z729" s="325">
        <f t="shared" si="591"/>
        <v>0</v>
      </c>
      <c r="AA729" s="325">
        <f t="shared" si="591"/>
        <v>0</v>
      </c>
      <c r="AB729" s="326">
        <f t="shared" si="574"/>
        <v>0</v>
      </c>
      <c r="AC729" s="312">
        <f t="shared" si="575"/>
        <v>0</v>
      </c>
      <c r="AD729" s="325">
        <f t="shared" si="589"/>
        <v>0</v>
      </c>
      <c r="AE729" s="329">
        <f t="shared" si="582"/>
        <v>0</v>
      </c>
      <c r="AF729" s="326">
        <f t="shared" si="583"/>
        <v>0</v>
      </c>
      <c r="AG729" s="174">
        <f t="shared" si="576"/>
        <v>0</v>
      </c>
      <c r="AH729" s="312">
        <f t="shared" si="577"/>
        <v>0</v>
      </c>
      <c r="AI729" s="324">
        <f t="shared" si="590"/>
        <v>152416.35000000003</v>
      </c>
      <c r="AJ729" s="325">
        <f t="shared" si="590"/>
        <v>0</v>
      </c>
      <c r="AK729" s="325">
        <f t="shared" si="590"/>
        <v>0</v>
      </c>
      <c r="AL729" s="326">
        <f t="shared" si="578"/>
        <v>0</v>
      </c>
      <c r="AM729" s="312">
        <f t="shared" si="579"/>
        <v>0</v>
      </c>
      <c r="AN729" s="325">
        <f t="shared" si="585"/>
        <v>0</v>
      </c>
      <c r="AO729" s="325">
        <f t="shared" si="586"/>
        <v>0</v>
      </c>
      <c r="AP729" s="325">
        <f t="shared" si="580"/>
        <v>0</v>
      </c>
      <c r="AQ729" s="174">
        <f t="shared" ref="AQ729" si="598">SUM(AN729:AP729)</f>
        <v>0</v>
      </c>
      <c r="AR729" s="312">
        <f t="shared" si="581"/>
        <v>0</v>
      </c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N729" s="62"/>
    </row>
    <row r="730" spans="1:66" s="11" customFormat="1" ht="12" customHeight="1">
      <c r="A730" s="191">
        <v>18239261</v>
      </c>
      <c r="B730" s="284" t="str">
        <f t="shared" si="592"/>
        <v>18239261</v>
      </c>
      <c r="C730" s="203" t="s">
        <v>1625</v>
      </c>
      <c r="D730" s="180" t="s">
        <v>184</v>
      </c>
      <c r="E730" s="180"/>
      <c r="F730" s="186">
        <v>43647</v>
      </c>
      <c r="G730" s="180"/>
      <c r="H730" s="182">
        <v>0</v>
      </c>
      <c r="I730" s="182">
        <v>0</v>
      </c>
      <c r="J730" s="182">
        <v>0</v>
      </c>
      <c r="K730" s="182">
        <v>0</v>
      </c>
      <c r="L730" s="182">
        <v>0</v>
      </c>
      <c r="M730" s="182">
        <v>0</v>
      </c>
      <c r="N730" s="182">
        <v>0</v>
      </c>
      <c r="O730" s="182">
        <v>0</v>
      </c>
      <c r="P730" s="182">
        <v>0</v>
      </c>
      <c r="Q730" s="182">
        <v>0</v>
      </c>
      <c r="R730" s="182">
        <v>0</v>
      </c>
      <c r="S730" s="182">
        <v>0</v>
      </c>
      <c r="T730" s="182">
        <v>0</v>
      </c>
      <c r="U730" s="182"/>
      <c r="V730" s="182">
        <f t="shared" si="573"/>
        <v>0</v>
      </c>
      <c r="W730" s="206"/>
      <c r="X730" s="219"/>
      <c r="Y730" s="82">
        <f t="shared" si="591"/>
        <v>0</v>
      </c>
      <c r="Z730" s="325">
        <f t="shared" si="591"/>
        <v>0</v>
      </c>
      <c r="AA730" s="325">
        <f t="shared" si="591"/>
        <v>0</v>
      </c>
      <c r="AB730" s="326">
        <f t="shared" si="574"/>
        <v>0</v>
      </c>
      <c r="AC730" s="312">
        <f t="shared" si="575"/>
        <v>0</v>
      </c>
      <c r="AD730" s="325">
        <f t="shared" si="589"/>
        <v>0</v>
      </c>
      <c r="AE730" s="329">
        <f t="shared" si="582"/>
        <v>0</v>
      </c>
      <c r="AF730" s="326">
        <f t="shared" si="583"/>
        <v>0</v>
      </c>
      <c r="AG730" s="174">
        <f t="shared" si="576"/>
        <v>0</v>
      </c>
      <c r="AH730" s="312">
        <f t="shared" si="577"/>
        <v>0</v>
      </c>
      <c r="AI730" s="324">
        <f t="shared" si="590"/>
        <v>0</v>
      </c>
      <c r="AJ730" s="325">
        <f t="shared" si="590"/>
        <v>0</v>
      </c>
      <c r="AK730" s="325">
        <f t="shared" si="590"/>
        <v>0</v>
      </c>
      <c r="AL730" s="326">
        <f t="shared" si="578"/>
        <v>0</v>
      </c>
      <c r="AM730" s="312">
        <f t="shared" si="579"/>
        <v>0</v>
      </c>
      <c r="AN730" s="325">
        <f t="shared" si="585"/>
        <v>0</v>
      </c>
      <c r="AO730" s="325">
        <f t="shared" si="586"/>
        <v>0</v>
      </c>
      <c r="AP730" s="325">
        <f t="shared" si="580"/>
        <v>0</v>
      </c>
      <c r="AQ730" s="174">
        <f t="shared" ref="AQ730" si="599">SUM(AN730:AP730)</f>
        <v>0</v>
      </c>
      <c r="AR730" s="312">
        <f t="shared" si="581"/>
        <v>0</v>
      </c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N730" s="62"/>
    </row>
    <row r="731" spans="1:66" s="11" customFormat="1" ht="12" customHeight="1">
      <c r="A731" s="191">
        <v>18239271</v>
      </c>
      <c r="B731" s="284" t="str">
        <f t="shared" si="592"/>
        <v>18239271</v>
      </c>
      <c r="C731" s="203" t="s">
        <v>1657</v>
      </c>
      <c r="D731" s="180" t="s">
        <v>184</v>
      </c>
      <c r="E731" s="180"/>
      <c r="F731" s="186">
        <v>43800</v>
      </c>
      <c r="G731" s="180"/>
      <c r="H731" s="182">
        <v>0</v>
      </c>
      <c r="I731" s="182">
        <v>0</v>
      </c>
      <c r="J731" s="182">
        <v>0</v>
      </c>
      <c r="K731" s="182">
        <v>0</v>
      </c>
      <c r="L731" s="182">
        <v>0</v>
      </c>
      <c r="M731" s="182">
        <v>0</v>
      </c>
      <c r="N731" s="182">
        <v>0</v>
      </c>
      <c r="O731" s="182">
        <v>0</v>
      </c>
      <c r="P731" s="182">
        <v>0</v>
      </c>
      <c r="Q731" s="182">
        <v>0</v>
      </c>
      <c r="R731" s="182">
        <v>0</v>
      </c>
      <c r="S731" s="182">
        <v>0</v>
      </c>
      <c r="T731" s="182">
        <v>0</v>
      </c>
      <c r="U731" s="182"/>
      <c r="V731" s="182">
        <f t="shared" si="573"/>
        <v>0</v>
      </c>
      <c r="W731" s="206"/>
      <c r="X731" s="219"/>
      <c r="Y731" s="82">
        <f t="shared" si="591"/>
        <v>0</v>
      </c>
      <c r="Z731" s="325">
        <f t="shared" si="591"/>
        <v>0</v>
      </c>
      <c r="AA731" s="325">
        <f t="shared" si="591"/>
        <v>0</v>
      </c>
      <c r="AB731" s="326">
        <f t="shared" si="574"/>
        <v>0</v>
      </c>
      <c r="AC731" s="312">
        <f t="shared" si="575"/>
        <v>0</v>
      </c>
      <c r="AD731" s="325">
        <f t="shared" si="589"/>
        <v>0</v>
      </c>
      <c r="AE731" s="329">
        <f t="shared" si="582"/>
        <v>0</v>
      </c>
      <c r="AF731" s="326">
        <f t="shared" si="583"/>
        <v>0</v>
      </c>
      <c r="AG731" s="174">
        <f t="shared" si="576"/>
        <v>0</v>
      </c>
      <c r="AH731" s="312">
        <f t="shared" si="577"/>
        <v>0</v>
      </c>
      <c r="AI731" s="324">
        <f t="shared" si="590"/>
        <v>0</v>
      </c>
      <c r="AJ731" s="325">
        <f t="shared" si="590"/>
        <v>0</v>
      </c>
      <c r="AK731" s="325">
        <f t="shared" si="590"/>
        <v>0</v>
      </c>
      <c r="AL731" s="326">
        <f t="shared" si="578"/>
        <v>0</v>
      </c>
      <c r="AM731" s="312">
        <f t="shared" si="579"/>
        <v>0</v>
      </c>
      <c r="AN731" s="325">
        <f t="shared" si="585"/>
        <v>0</v>
      </c>
      <c r="AO731" s="325">
        <f t="shared" si="586"/>
        <v>0</v>
      </c>
      <c r="AP731" s="325">
        <f t="shared" si="580"/>
        <v>0</v>
      </c>
      <c r="AQ731" s="174">
        <f t="shared" si="584"/>
        <v>0</v>
      </c>
      <c r="AR731" s="312">
        <f t="shared" si="581"/>
        <v>0</v>
      </c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N731" s="62"/>
    </row>
    <row r="732" spans="1:66" s="11" customFormat="1" ht="12" customHeight="1">
      <c r="A732" s="191">
        <v>18239281</v>
      </c>
      <c r="B732" s="284" t="str">
        <f t="shared" si="592"/>
        <v>18239281</v>
      </c>
      <c r="C732" s="203" t="s">
        <v>1678</v>
      </c>
      <c r="D732" s="180" t="s">
        <v>184</v>
      </c>
      <c r="E732" s="180"/>
      <c r="F732" s="186">
        <v>43831</v>
      </c>
      <c r="G732" s="180"/>
      <c r="H732" s="182">
        <v>76118660</v>
      </c>
      <c r="I732" s="182">
        <v>76118660</v>
      </c>
      <c r="J732" s="182">
        <v>76118660</v>
      </c>
      <c r="K732" s="182">
        <v>76118660</v>
      </c>
      <c r="L732" s="182">
        <v>76118660</v>
      </c>
      <c r="M732" s="182">
        <v>76118660</v>
      </c>
      <c r="N732" s="182">
        <v>76118660</v>
      </c>
      <c r="O732" s="182">
        <v>76118660</v>
      </c>
      <c r="P732" s="182">
        <v>76118660</v>
      </c>
      <c r="Q732" s="182">
        <v>76118660</v>
      </c>
      <c r="R732" s="182">
        <v>76118660</v>
      </c>
      <c r="S732" s="182">
        <v>76118660</v>
      </c>
      <c r="T732" s="182">
        <v>76118660</v>
      </c>
      <c r="U732" s="182"/>
      <c r="V732" s="182">
        <f t="shared" si="573"/>
        <v>76118660</v>
      </c>
      <c r="W732" s="206"/>
      <c r="X732" s="219"/>
      <c r="Y732" s="82">
        <f t="shared" si="591"/>
        <v>0</v>
      </c>
      <c r="Z732" s="325">
        <f t="shared" si="591"/>
        <v>0</v>
      </c>
      <c r="AA732" s="325">
        <f t="shared" si="591"/>
        <v>0</v>
      </c>
      <c r="AB732" s="326">
        <f t="shared" si="574"/>
        <v>76118660</v>
      </c>
      <c r="AC732" s="312">
        <f t="shared" si="575"/>
        <v>0</v>
      </c>
      <c r="AD732" s="325">
        <f t="shared" si="589"/>
        <v>0</v>
      </c>
      <c r="AE732" s="329">
        <f t="shared" si="582"/>
        <v>0</v>
      </c>
      <c r="AF732" s="326">
        <f t="shared" si="583"/>
        <v>76118660</v>
      </c>
      <c r="AG732" s="174">
        <f t="shared" si="576"/>
        <v>76118660</v>
      </c>
      <c r="AH732" s="312">
        <f t="shared" si="577"/>
        <v>0</v>
      </c>
      <c r="AI732" s="324">
        <f t="shared" ref="AI732:AK779" si="600">IF($D732=AI$5,$V732,0)</f>
        <v>0</v>
      </c>
      <c r="AJ732" s="325">
        <f t="shared" si="600"/>
        <v>0</v>
      </c>
      <c r="AK732" s="325">
        <f t="shared" si="600"/>
        <v>0</v>
      </c>
      <c r="AL732" s="326">
        <f t="shared" si="578"/>
        <v>76118660</v>
      </c>
      <c r="AM732" s="312">
        <f t="shared" si="579"/>
        <v>0</v>
      </c>
      <c r="AN732" s="325">
        <f t="shared" si="585"/>
        <v>0</v>
      </c>
      <c r="AO732" s="325">
        <f t="shared" si="586"/>
        <v>0</v>
      </c>
      <c r="AP732" s="325">
        <f t="shared" si="580"/>
        <v>76118660</v>
      </c>
      <c r="AQ732" s="174">
        <f t="shared" ref="AQ732:AQ733" si="601">SUM(AN732:AP732)</f>
        <v>76118660</v>
      </c>
      <c r="AR732" s="312">
        <f t="shared" si="581"/>
        <v>0</v>
      </c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N732" s="62"/>
    </row>
    <row r="733" spans="1:66" s="11" customFormat="1" ht="12" customHeight="1">
      <c r="A733" s="191">
        <v>18239291</v>
      </c>
      <c r="B733" s="284" t="str">
        <f t="shared" si="592"/>
        <v>18239291</v>
      </c>
      <c r="C733" s="203" t="s">
        <v>1679</v>
      </c>
      <c r="D733" s="180" t="s">
        <v>184</v>
      </c>
      <c r="E733" s="180"/>
      <c r="F733" s="186">
        <v>43831</v>
      </c>
      <c r="G733" s="180"/>
      <c r="H733" s="182">
        <v>-76118660</v>
      </c>
      <c r="I733" s="182">
        <v>-76118660</v>
      </c>
      <c r="J733" s="182">
        <v>-76118660</v>
      </c>
      <c r="K733" s="182">
        <v>-76118660</v>
      </c>
      <c r="L733" s="182">
        <v>-76118660</v>
      </c>
      <c r="M733" s="182">
        <v>-76118660</v>
      </c>
      <c r="N733" s="182">
        <v>-76118660</v>
      </c>
      <c r="O733" s="182">
        <v>-76118660</v>
      </c>
      <c r="P733" s="182">
        <v>-76118660</v>
      </c>
      <c r="Q733" s="182">
        <v>-76118660</v>
      </c>
      <c r="R733" s="182">
        <v>-76118660</v>
      </c>
      <c r="S733" s="182">
        <v>-76118660</v>
      </c>
      <c r="T733" s="182">
        <v>-76118660</v>
      </c>
      <c r="U733" s="182"/>
      <c r="V733" s="182">
        <f t="shared" si="573"/>
        <v>-76118660</v>
      </c>
      <c r="W733" s="206"/>
      <c r="X733" s="219"/>
      <c r="Y733" s="82">
        <f t="shared" si="591"/>
        <v>0</v>
      </c>
      <c r="Z733" s="325">
        <f t="shared" si="591"/>
        <v>0</v>
      </c>
      <c r="AA733" s="325">
        <f t="shared" si="591"/>
        <v>0</v>
      </c>
      <c r="AB733" s="326">
        <f t="shared" si="574"/>
        <v>-76118660</v>
      </c>
      <c r="AC733" s="312">
        <f t="shared" si="575"/>
        <v>0</v>
      </c>
      <c r="AD733" s="325">
        <f t="shared" si="589"/>
        <v>0</v>
      </c>
      <c r="AE733" s="329">
        <f t="shared" si="582"/>
        <v>0</v>
      </c>
      <c r="AF733" s="326">
        <f t="shared" si="583"/>
        <v>-76118660</v>
      </c>
      <c r="AG733" s="174">
        <f t="shared" si="576"/>
        <v>-76118660</v>
      </c>
      <c r="AH733" s="312">
        <f t="shared" si="577"/>
        <v>0</v>
      </c>
      <c r="AI733" s="324">
        <f t="shared" si="600"/>
        <v>0</v>
      </c>
      <c r="AJ733" s="325">
        <f t="shared" si="600"/>
        <v>0</v>
      </c>
      <c r="AK733" s="325">
        <f t="shared" si="600"/>
        <v>0</v>
      </c>
      <c r="AL733" s="326">
        <f t="shared" si="578"/>
        <v>-76118660</v>
      </c>
      <c r="AM733" s="312">
        <f t="shared" si="579"/>
        <v>0</v>
      </c>
      <c r="AN733" s="325">
        <f t="shared" si="585"/>
        <v>0</v>
      </c>
      <c r="AO733" s="325">
        <f t="shared" si="586"/>
        <v>0</v>
      </c>
      <c r="AP733" s="325">
        <f t="shared" si="580"/>
        <v>-76118660</v>
      </c>
      <c r="AQ733" s="174">
        <f t="shared" si="601"/>
        <v>-76118660</v>
      </c>
      <c r="AR733" s="312">
        <f t="shared" si="581"/>
        <v>0</v>
      </c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N733" s="62"/>
    </row>
    <row r="734" spans="1:66" s="11" customFormat="1" ht="12" customHeight="1">
      <c r="A734" s="191">
        <v>18239301</v>
      </c>
      <c r="B734" s="284" t="str">
        <f t="shared" si="592"/>
        <v>18239301</v>
      </c>
      <c r="C734" s="203" t="s">
        <v>1694</v>
      </c>
      <c r="D734" s="180" t="s">
        <v>1724</v>
      </c>
      <c r="E734" s="180"/>
      <c r="F734" s="186">
        <v>43922</v>
      </c>
      <c r="G734" s="180"/>
      <c r="H734" s="182">
        <v>7133065.1100000003</v>
      </c>
      <c r="I734" s="182">
        <v>7132711.1100000003</v>
      </c>
      <c r="J734" s="182">
        <v>7132711.1100000003</v>
      </c>
      <c r="K734" s="182">
        <v>7131577.5800000001</v>
      </c>
      <c r="L734" s="182">
        <v>7131577.5800000001</v>
      </c>
      <c r="M734" s="182">
        <v>7131286.5800000001</v>
      </c>
      <c r="N734" s="182">
        <v>7131286.5800000001</v>
      </c>
      <c r="O734" s="182">
        <v>7131286.5800000001</v>
      </c>
      <c r="P734" s="182">
        <v>7131286.5800000001</v>
      </c>
      <c r="Q734" s="182">
        <v>7131286.5800000001</v>
      </c>
      <c r="R734" s="182">
        <v>7131286.5800000001</v>
      </c>
      <c r="S734" s="182">
        <v>7131286.5800000001</v>
      </c>
      <c r="T734" s="182">
        <v>7131286.5800000001</v>
      </c>
      <c r="U734" s="182"/>
      <c r="V734" s="182">
        <f t="shared" si="573"/>
        <v>7131646.6070833327</v>
      </c>
      <c r="W734" s="206"/>
      <c r="X734" s="219"/>
      <c r="Y734" s="82">
        <f t="shared" si="591"/>
        <v>7131286.5800000001</v>
      </c>
      <c r="Z734" s="325">
        <f t="shared" si="591"/>
        <v>0</v>
      </c>
      <c r="AA734" s="325">
        <f t="shared" si="591"/>
        <v>0</v>
      </c>
      <c r="AB734" s="326">
        <f t="shared" si="574"/>
        <v>0</v>
      </c>
      <c r="AC734" s="312">
        <f t="shared" si="575"/>
        <v>0</v>
      </c>
      <c r="AD734" s="325">
        <f t="shared" si="589"/>
        <v>0</v>
      </c>
      <c r="AE734" s="329">
        <f t="shared" si="582"/>
        <v>0</v>
      </c>
      <c r="AF734" s="326">
        <f t="shared" si="583"/>
        <v>0</v>
      </c>
      <c r="AG734" s="174">
        <f t="shared" si="576"/>
        <v>0</v>
      </c>
      <c r="AH734" s="312">
        <f t="shared" si="577"/>
        <v>0</v>
      </c>
      <c r="AI734" s="324">
        <f t="shared" si="600"/>
        <v>7131646.6070833327</v>
      </c>
      <c r="AJ734" s="325">
        <f t="shared" si="600"/>
        <v>0</v>
      </c>
      <c r="AK734" s="325">
        <f t="shared" si="600"/>
        <v>0</v>
      </c>
      <c r="AL734" s="326">
        <f t="shared" si="578"/>
        <v>0</v>
      </c>
      <c r="AM734" s="312">
        <f t="shared" si="579"/>
        <v>0</v>
      </c>
      <c r="AN734" s="325">
        <f t="shared" si="585"/>
        <v>0</v>
      </c>
      <c r="AO734" s="325">
        <f t="shared" si="586"/>
        <v>0</v>
      </c>
      <c r="AP734" s="325">
        <f t="shared" si="580"/>
        <v>0</v>
      </c>
      <c r="AQ734" s="174">
        <f t="shared" ref="AQ734:AQ739" si="602">SUM(AN734:AP734)</f>
        <v>0</v>
      </c>
      <c r="AR734" s="312">
        <f t="shared" si="581"/>
        <v>0</v>
      </c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N734" s="62"/>
    </row>
    <row r="735" spans="1:66" s="11" customFormat="1" ht="12" customHeight="1">
      <c r="A735" s="191" t="s">
        <v>1991</v>
      </c>
      <c r="B735" s="284" t="str">
        <f t="shared" si="592"/>
        <v>18239311</v>
      </c>
      <c r="C735" s="203" t="s">
        <v>1987</v>
      </c>
      <c r="D735" s="180" t="s">
        <v>1724</v>
      </c>
      <c r="E735" s="180"/>
      <c r="F735" s="186">
        <v>44835</v>
      </c>
      <c r="G735" s="180"/>
      <c r="H735" s="182"/>
      <c r="I735" s="182"/>
      <c r="J735" s="182"/>
      <c r="K735" s="182"/>
      <c r="L735" s="182"/>
      <c r="M735" s="182"/>
      <c r="N735" s="182"/>
      <c r="O735" s="182"/>
      <c r="P735" s="182"/>
      <c r="Q735" s="182"/>
      <c r="R735" s="182">
        <v>22779903.530000001</v>
      </c>
      <c r="S735" s="182">
        <v>20217275.07</v>
      </c>
      <c r="T735" s="182">
        <v>17371458.91</v>
      </c>
      <c r="U735" s="182"/>
      <c r="V735" s="182">
        <f t="shared" ref="V735" si="603">(H735+T735+SUM(I735:S735)*2)/24</f>
        <v>4306909.0045833336</v>
      </c>
      <c r="W735" s="206"/>
      <c r="X735" s="219"/>
      <c r="Y735" s="82">
        <f t="shared" si="591"/>
        <v>17371458.91</v>
      </c>
      <c r="Z735" s="325">
        <f t="shared" si="591"/>
        <v>0</v>
      </c>
      <c r="AA735" s="325">
        <f t="shared" si="591"/>
        <v>0</v>
      </c>
      <c r="AB735" s="326">
        <f t="shared" ref="AB735" si="604">T735-SUM(Y735:AA735)</f>
        <v>0</v>
      </c>
      <c r="AC735" s="312">
        <f t="shared" ref="AC735" si="605">T735-SUM(Y735:AA735)-AB735</f>
        <v>0</v>
      </c>
      <c r="AD735" s="325">
        <f t="shared" si="589"/>
        <v>0</v>
      </c>
      <c r="AE735" s="329">
        <f t="shared" si="582"/>
        <v>0</v>
      </c>
      <c r="AF735" s="326">
        <f t="shared" si="583"/>
        <v>0</v>
      </c>
      <c r="AG735" s="174">
        <f t="shared" ref="AG735" si="606">SUM(AD735:AF735)</f>
        <v>0</v>
      </c>
      <c r="AH735" s="312">
        <f t="shared" ref="AH735" si="607">AG735-AB735</f>
        <v>0</v>
      </c>
      <c r="AI735" s="324">
        <f t="shared" si="600"/>
        <v>4306909.0045833336</v>
      </c>
      <c r="AJ735" s="325">
        <f t="shared" si="600"/>
        <v>0</v>
      </c>
      <c r="AK735" s="325">
        <f t="shared" si="600"/>
        <v>0</v>
      </c>
      <c r="AL735" s="326">
        <f t="shared" ref="AL735" si="608">V735-SUM(AI735:AK735)</f>
        <v>0</v>
      </c>
      <c r="AM735" s="312">
        <f t="shared" ref="AM735" si="609">V735-SUM(AI735:AK735)-AL735</f>
        <v>0</v>
      </c>
      <c r="AN735" s="325">
        <f t="shared" si="585"/>
        <v>0</v>
      </c>
      <c r="AO735" s="325">
        <f t="shared" si="586"/>
        <v>0</v>
      </c>
      <c r="AP735" s="325">
        <f t="shared" si="580"/>
        <v>0</v>
      </c>
      <c r="AQ735" s="174">
        <f t="shared" ref="AQ735" si="610">SUM(AN735:AP735)</f>
        <v>0</v>
      </c>
      <c r="AR735" s="312">
        <f t="shared" ref="AR735" si="611">AQ735-AL735</f>
        <v>0</v>
      </c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N735" s="62"/>
    </row>
    <row r="736" spans="1:66" s="11" customFormat="1" ht="12" customHeight="1">
      <c r="A736" s="191">
        <v>18239321</v>
      </c>
      <c r="B736" s="284" t="str">
        <f t="shared" si="592"/>
        <v>18239321</v>
      </c>
      <c r="C736" s="203" t="s">
        <v>1702</v>
      </c>
      <c r="D736" s="180" t="s">
        <v>184</v>
      </c>
      <c r="E736" s="180"/>
      <c r="F736" s="186">
        <v>43952</v>
      </c>
      <c r="G736" s="180"/>
      <c r="H736" s="182">
        <v>108319.46</v>
      </c>
      <c r="I736" s="182">
        <v>97652.31</v>
      </c>
      <c r="J736" s="182">
        <v>88422.58</v>
      </c>
      <c r="K736" s="182">
        <v>78911.5</v>
      </c>
      <c r="L736" s="182">
        <v>69281.87</v>
      </c>
      <c r="M736" s="182">
        <v>531219.54</v>
      </c>
      <c r="N736" s="182">
        <v>485921.94</v>
      </c>
      <c r="O736" s="182">
        <v>435016.73</v>
      </c>
      <c r="P736" s="182">
        <v>377914.75</v>
      </c>
      <c r="Q736" s="182">
        <v>328903.21999999997</v>
      </c>
      <c r="R736" s="182">
        <v>279257.34999999998</v>
      </c>
      <c r="S736" s="182">
        <v>227228.15</v>
      </c>
      <c r="T736" s="182">
        <v>159314.92000000001</v>
      </c>
      <c r="U736" s="182"/>
      <c r="V736" s="182">
        <f t="shared" si="573"/>
        <v>261128.92749999996</v>
      </c>
      <c r="W736" s="206"/>
      <c r="X736" s="219"/>
      <c r="Y736" s="82">
        <f t="shared" si="591"/>
        <v>0</v>
      </c>
      <c r="Z736" s="325">
        <f t="shared" si="591"/>
        <v>0</v>
      </c>
      <c r="AA736" s="325">
        <f t="shared" si="591"/>
        <v>0</v>
      </c>
      <c r="AB736" s="326">
        <f t="shared" si="574"/>
        <v>159314.92000000001</v>
      </c>
      <c r="AC736" s="312">
        <f t="shared" si="575"/>
        <v>0</v>
      </c>
      <c r="AD736" s="325">
        <f t="shared" si="589"/>
        <v>0</v>
      </c>
      <c r="AE736" s="329">
        <f t="shared" si="582"/>
        <v>0</v>
      </c>
      <c r="AF736" s="326">
        <f t="shared" si="583"/>
        <v>159314.92000000001</v>
      </c>
      <c r="AG736" s="174">
        <f t="shared" si="576"/>
        <v>159314.92000000001</v>
      </c>
      <c r="AH736" s="312">
        <f t="shared" si="577"/>
        <v>0</v>
      </c>
      <c r="AI736" s="324">
        <f t="shared" si="600"/>
        <v>0</v>
      </c>
      <c r="AJ736" s="325">
        <f t="shared" si="600"/>
        <v>0</v>
      </c>
      <c r="AK736" s="325">
        <f t="shared" si="600"/>
        <v>0</v>
      </c>
      <c r="AL736" s="326">
        <f t="shared" si="578"/>
        <v>261128.92749999996</v>
      </c>
      <c r="AM736" s="312">
        <f t="shared" si="579"/>
        <v>0</v>
      </c>
      <c r="AN736" s="325">
        <f t="shared" si="585"/>
        <v>0</v>
      </c>
      <c r="AO736" s="325">
        <f t="shared" si="586"/>
        <v>0</v>
      </c>
      <c r="AP736" s="325">
        <f t="shared" si="580"/>
        <v>261128.92749999996</v>
      </c>
      <c r="AQ736" s="174">
        <f t="shared" si="602"/>
        <v>261128.92749999996</v>
      </c>
      <c r="AR736" s="312">
        <f t="shared" si="581"/>
        <v>0</v>
      </c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N736" s="62"/>
    </row>
    <row r="737" spans="1:66" s="11" customFormat="1" ht="12" customHeight="1">
      <c r="A737" s="191">
        <v>18239331</v>
      </c>
      <c r="B737" s="284" t="str">
        <f t="shared" si="592"/>
        <v>18239331</v>
      </c>
      <c r="C737" s="203" t="s">
        <v>1703</v>
      </c>
      <c r="D737" s="180" t="s">
        <v>184</v>
      </c>
      <c r="E737" s="180"/>
      <c r="F737" s="186">
        <v>43952</v>
      </c>
      <c r="G737" s="180"/>
      <c r="H737" s="182">
        <v>111947.44</v>
      </c>
      <c r="I737" s="182">
        <v>111947.44</v>
      </c>
      <c r="J737" s="182">
        <v>111947.44</v>
      </c>
      <c r="K737" s="182">
        <v>111947.44</v>
      </c>
      <c r="L737" s="182">
        <v>111947.44</v>
      </c>
      <c r="M737" s="182">
        <v>205632.65</v>
      </c>
      <c r="N737" s="182">
        <v>205632.65</v>
      </c>
      <c r="O737" s="182">
        <v>205632.65</v>
      </c>
      <c r="P737" s="182">
        <v>205632.65</v>
      </c>
      <c r="Q737" s="182">
        <v>205632.65</v>
      </c>
      <c r="R737" s="182">
        <v>205632.65</v>
      </c>
      <c r="S737" s="182">
        <v>205632.65</v>
      </c>
      <c r="T737" s="182">
        <v>205632.65</v>
      </c>
      <c r="U737" s="182"/>
      <c r="V737" s="182">
        <f t="shared" si="573"/>
        <v>170500.69624999995</v>
      </c>
      <c r="W737" s="206"/>
      <c r="X737" s="219"/>
      <c r="Y737" s="82">
        <f t="shared" si="591"/>
        <v>0</v>
      </c>
      <c r="Z737" s="325">
        <f t="shared" si="591"/>
        <v>0</v>
      </c>
      <c r="AA737" s="325">
        <f t="shared" si="591"/>
        <v>0</v>
      </c>
      <c r="AB737" s="326">
        <f t="shared" si="574"/>
        <v>205632.65</v>
      </c>
      <c r="AC737" s="312">
        <f t="shared" si="575"/>
        <v>0</v>
      </c>
      <c r="AD737" s="325">
        <f t="shared" si="589"/>
        <v>0</v>
      </c>
      <c r="AE737" s="329">
        <f t="shared" si="582"/>
        <v>0</v>
      </c>
      <c r="AF737" s="326">
        <f t="shared" si="583"/>
        <v>205632.65</v>
      </c>
      <c r="AG737" s="174">
        <f t="shared" si="576"/>
        <v>205632.65</v>
      </c>
      <c r="AH737" s="312">
        <f t="shared" si="577"/>
        <v>0</v>
      </c>
      <c r="AI737" s="324">
        <f t="shared" si="600"/>
        <v>0</v>
      </c>
      <c r="AJ737" s="325">
        <f t="shared" si="600"/>
        <v>0</v>
      </c>
      <c r="AK737" s="325">
        <f t="shared" si="600"/>
        <v>0</v>
      </c>
      <c r="AL737" s="326">
        <f t="shared" si="578"/>
        <v>170500.69624999995</v>
      </c>
      <c r="AM737" s="312">
        <f t="shared" si="579"/>
        <v>0</v>
      </c>
      <c r="AN737" s="325">
        <f t="shared" si="585"/>
        <v>0</v>
      </c>
      <c r="AO737" s="325">
        <f t="shared" si="586"/>
        <v>0</v>
      </c>
      <c r="AP737" s="325">
        <f t="shared" si="580"/>
        <v>170500.69624999995</v>
      </c>
      <c r="AQ737" s="174">
        <f t="shared" si="602"/>
        <v>170500.69624999995</v>
      </c>
      <c r="AR737" s="312">
        <f t="shared" si="581"/>
        <v>0</v>
      </c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N737" s="62"/>
    </row>
    <row r="738" spans="1:66" s="11" customFormat="1" ht="12" customHeight="1">
      <c r="A738" s="191">
        <v>18239341</v>
      </c>
      <c r="B738" s="284" t="str">
        <f t="shared" si="592"/>
        <v>18239341</v>
      </c>
      <c r="C738" s="203" t="s">
        <v>1704</v>
      </c>
      <c r="D738" s="180" t="s">
        <v>184</v>
      </c>
      <c r="E738" s="180"/>
      <c r="F738" s="186">
        <v>43952</v>
      </c>
      <c r="G738" s="180"/>
      <c r="H738" s="182">
        <v>31575.77</v>
      </c>
      <c r="I738" s="182">
        <v>33667.78</v>
      </c>
      <c r="J738" s="182">
        <v>35671.64</v>
      </c>
      <c r="K738" s="182">
        <v>37592.46</v>
      </c>
      <c r="L738" s="182">
        <v>39428.47</v>
      </c>
      <c r="M738" s="182">
        <v>9584.36</v>
      </c>
      <c r="N738" s="182">
        <v>11196.34</v>
      </c>
      <c r="O738" s="182">
        <v>12845.47</v>
      </c>
      <c r="P738" s="182">
        <v>14341.41</v>
      </c>
      <c r="Q738" s="182">
        <v>15686.85</v>
      </c>
      <c r="R738" s="182">
        <v>17331.04</v>
      </c>
      <c r="S738" s="182">
        <v>18778.560000000001</v>
      </c>
      <c r="T738" s="182">
        <v>19994.060000000001</v>
      </c>
      <c r="U738" s="182"/>
      <c r="V738" s="182">
        <f t="shared" si="573"/>
        <v>22659.107916666671</v>
      </c>
      <c r="W738" s="206"/>
      <c r="X738" s="219"/>
      <c r="Y738" s="82">
        <f t="shared" ref="Y738:AA786" si="612">IF($D738=Y$5,$T738,0)</f>
        <v>0</v>
      </c>
      <c r="Z738" s="325">
        <f t="shared" si="612"/>
        <v>0</v>
      </c>
      <c r="AA738" s="325">
        <f t="shared" si="612"/>
        <v>0</v>
      </c>
      <c r="AB738" s="326">
        <f t="shared" si="574"/>
        <v>19994.060000000001</v>
      </c>
      <c r="AC738" s="312">
        <f t="shared" si="575"/>
        <v>0</v>
      </c>
      <c r="AD738" s="325">
        <f t="shared" si="589"/>
        <v>0</v>
      </c>
      <c r="AE738" s="329">
        <f t="shared" si="582"/>
        <v>0</v>
      </c>
      <c r="AF738" s="326">
        <f t="shared" si="583"/>
        <v>19994.060000000001</v>
      </c>
      <c r="AG738" s="174">
        <f t="shared" si="576"/>
        <v>19994.060000000001</v>
      </c>
      <c r="AH738" s="312">
        <f t="shared" si="577"/>
        <v>0</v>
      </c>
      <c r="AI738" s="324">
        <f t="shared" si="600"/>
        <v>0</v>
      </c>
      <c r="AJ738" s="325">
        <f t="shared" si="600"/>
        <v>0</v>
      </c>
      <c r="AK738" s="325">
        <f t="shared" si="600"/>
        <v>0</v>
      </c>
      <c r="AL738" s="326">
        <f t="shared" si="578"/>
        <v>22659.107916666671</v>
      </c>
      <c r="AM738" s="312">
        <f t="shared" si="579"/>
        <v>0</v>
      </c>
      <c r="AN738" s="325">
        <f t="shared" si="585"/>
        <v>0</v>
      </c>
      <c r="AO738" s="325">
        <f t="shared" si="586"/>
        <v>0</v>
      </c>
      <c r="AP738" s="325">
        <f t="shared" si="580"/>
        <v>22659.107916666671</v>
      </c>
      <c r="AQ738" s="174">
        <f t="shared" si="602"/>
        <v>22659.107916666671</v>
      </c>
      <c r="AR738" s="312">
        <f t="shared" si="581"/>
        <v>0</v>
      </c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N738" s="62"/>
    </row>
    <row r="739" spans="1:66" s="11" customFormat="1" ht="12" customHeight="1">
      <c r="A739" s="191">
        <v>18239351</v>
      </c>
      <c r="B739" s="284" t="str">
        <f t="shared" si="592"/>
        <v>18239351</v>
      </c>
      <c r="C739" s="203" t="s">
        <v>1694</v>
      </c>
      <c r="D739" s="180" t="s">
        <v>1724</v>
      </c>
      <c r="E739" s="180"/>
      <c r="F739" s="186">
        <v>43952</v>
      </c>
      <c r="G739" s="180"/>
      <c r="H739" s="182">
        <v>-7132246.1100000003</v>
      </c>
      <c r="I739" s="182">
        <v>-7132246.1100000003</v>
      </c>
      <c r="J739" s="182">
        <v>-7132246.1100000003</v>
      </c>
      <c r="K739" s="182">
        <v>-7132246.1100000003</v>
      </c>
      <c r="L739" s="182">
        <v>-7132246.1100000003</v>
      </c>
      <c r="M739" s="182">
        <v>-7132246.1100000003</v>
      </c>
      <c r="N739" s="182">
        <v>-7132246.1100000003</v>
      </c>
      <c r="O739" s="182">
        <v>-7132246.1100000003</v>
      </c>
      <c r="P739" s="182">
        <v>-7132246.1100000003</v>
      </c>
      <c r="Q739" s="182">
        <v>-7132246.1100000003</v>
      </c>
      <c r="R739" s="182">
        <v>-7132246.1100000003</v>
      </c>
      <c r="S739" s="182">
        <v>-7132246.1100000003</v>
      </c>
      <c r="T739" s="182">
        <v>-7132246.1100000003</v>
      </c>
      <c r="U739" s="182"/>
      <c r="V739" s="182">
        <f t="shared" si="573"/>
        <v>-7132246.1100000003</v>
      </c>
      <c r="W739" s="206"/>
      <c r="X739" s="219"/>
      <c r="Y739" s="82">
        <f t="shared" si="612"/>
        <v>-7132246.1100000003</v>
      </c>
      <c r="Z739" s="325">
        <f t="shared" si="612"/>
        <v>0</v>
      </c>
      <c r="AA739" s="325">
        <f t="shared" si="612"/>
        <v>0</v>
      </c>
      <c r="AB739" s="326">
        <f t="shared" si="574"/>
        <v>0</v>
      </c>
      <c r="AC739" s="312">
        <f t="shared" si="575"/>
        <v>0</v>
      </c>
      <c r="AD739" s="325">
        <f t="shared" si="589"/>
        <v>0</v>
      </c>
      <c r="AE739" s="329">
        <f t="shared" si="582"/>
        <v>0</v>
      </c>
      <c r="AF739" s="326">
        <f t="shared" si="583"/>
        <v>0</v>
      </c>
      <c r="AG739" s="174">
        <f t="shared" si="576"/>
        <v>0</v>
      </c>
      <c r="AH739" s="312">
        <f t="shared" si="577"/>
        <v>0</v>
      </c>
      <c r="AI739" s="324">
        <f t="shared" si="600"/>
        <v>-7132246.1100000003</v>
      </c>
      <c r="AJ739" s="325">
        <f t="shared" si="600"/>
        <v>0</v>
      </c>
      <c r="AK739" s="325">
        <f t="shared" si="600"/>
        <v>0</v>
      </c>
      <c r="AL739" s="326">
        <f t="shared" si="578"/>
        <v>0</v>
      </c>
      <c r="AM739" s="312">
        <f t="shared" si="579"/>
        <v>0</v>
      </c>
      <c r="AN739" s="325">
        <f t="shared" si="585"/>
        <v>0</v>
      </c>
      <c r="AO739" s="325">
        <f t="shared" si="586"/>
        <v>0</v>
      </c>
      <c r="AP739" s="325">
        <f t="shared" si="580"/>
        <v>0</v>
      </c>
      <c r="AQ739" s="174">
        <f t="shared" si="602"/>
        <v>0</v>
      </c>
      <c r="AR739" s="312">
        <f t="shared" si="581"/>
        <v>0</v>
      </c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N739" s="62"/>
    </row>
    <row r="740" spans="1:66" s="11" customFormat="1" ht="12" customHeight="1">
      <c r="A740" s="191">
        <v>18239361</v>
      </c>
      <c r="B740" s="284" t="str">
        <f t="shared" si="592"/>
        <v>18239361</v>
      </c>
      <c r="C740" s="203" t="s">
        <v>1770</v>
      </c>
      <c r="D740" s="180" t="s">
        <v>184</v>
      </c>
      <c r="E740" s="180"/>
      <c r="F740" s="186">
        <v>44105</v>
      </c>
      <c r="G740" s="180"/>
      <c r="H740" s="182">
        <v>1074547.0900000001</v>
      </c>
      <c r="I740" s="182">
        <v>755163.97</v>
      </c>
      <c r="J740" s="182">
        <v>487674.57</v>
      </c>
      <c r="K740" s="182">
        <v>233389.47</v>
      </c>
      <c r="L740" s="182">
        <v>-6243.76</v>
      </c>
      <c r="M740" s="182">
        <v>0</v>
      </c>
      <c r="N740" s="182">
        <v>0</v>
      </c>
      <c r="O740" s="182">
        <v>0</v>
      </c>
      <c r="P740" s="182">
        <v>0</v>
      </c>
      <c r="Q740" s="182">
        <v>0</v>
      </c>
      <c r="R740" s="182">
        <v>0</v>
      </c>
      <c r="S740" s="182">
        <v>0</v>
      </c>
      <c r="T740" s="182">
        <v>0</v>
      </c>
      <c r="U740" s="182"/>
      <c r="V740" s="182">
        <f t="shared" ref="V740:V742" si="613">(H740+T740+SUM(I740:S740)*2)/24</f>
        <v>167271.48291666666</v>
      </c>
      <c r="W740" s="206"/>
      <c r="X740" s="219"/>
      <c r="Y740" s="82">
        <f t="shared" si="612"/>
        <v>0</v>
      </c>
      <c r="Z740" s="325">
        <f t="shared" si="612"/>
        <v>0</v>
      </c>
      <c r="AA740" s="325">
        <f t="shared" si="612"/>
        <v>0</v>
      </c>
      <c r="AB740" s="326">
        <f t="shared" ref="AB740:AB742" si="614">T740-SUM(Y740:AA740)</f>
        <v>0</v>
      </c>
      <c r="AC740" s="312">
        <f t="shared" ref="AC740:AC742" si="615">T740-SUM(Y740:AA740)-AB740</f>
        <v>0</v>
      </c>
      <c r="AD740" s="325">
        <f t="shared" si="589"/>
        <v>0</v>
      </c>
      <c r="AE740" s="329">
        <f t="shared" si="582"/>
        <v>0</v>
      </c>
      <c r="AF740" s="326">
        <f t="shared" si="583"/>
        <v>0</v>
      </c>
      <c r="AG740" s="174">
        <f t="shared" ref="AG740:AG742" si="616">SUM(AD740:AF740)</f>
        <v>0</v>
      </c>
      <c r="AH740" s="312">
        <f t="shared" ref="AH740:AH742" si="617">AG740-AB740</f>
        <v>0</v>
      </c>
      <c r="AI740" s="324">
        <f t="shared" si="600"/>
        <v>0</v>
      </c>
      <c r="AJ740" s="325">
        <f t="shared" si="600"/>
        <v>0</v>
      </c>
      <c r="AK740" s="325">
        <f t="shared" si="600"/>
        <v>0</v>
      </c>
      <c r="AL740" s="326">
        <f t="shared" ref="AL740:AL742" si="618">V740-SUM(AI740:AK740)</f>
        <v>167271.48291666666</v>
      </c>
      <c r="AM740" s="312">
        <f t="shared" ref="AM740:AM742" si="619">V740-SUM(AI740:AK740)-AL740</f>
        <v>0</v>
      </c>
      <c r="AN740" s="325">
        <f t="shared" si="585"/>
        <v>0</v>
      </c>
      <c r="AO740" s="325">
        <f t="shared" si="586"/>
        <v>0</v>
      </c>
      <c r="AP740" s="325">
        <f t="shared" si="580"/>
        <v>167271.48291666666</v>
      </c>
      <c r="AQ740" s="174">
        <f t="shared" ref="AQ740:AQ742" si="620">SUM(AN740:AP740)</f>
        <v>167271.48291666666</v>
      </c>
      <c r="AR740" s="312">
        <f t="shared" ref="AR740:AR742" si="621">AQ740-AL740</f>
        <v>0</v>
      </c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N740" s="62"/>
    </row>
    <row r="741" spans="1:66" s="11" customFormat="1" ht="12" customHeight="1">
      <c r="A741" s="191">
        <v>18239371</v>
      </c>
      <c r="B741" s="284" t="str">
        <f t="shared" si="592"/>
        <v>18239371</v>
      </c>
      <c r="C741" s="203" t="s">
        <v>1771</v>
      </c>
      <c r="D741" s="180" t="s">
        <v>184</v>
      </c>
      <c r="E741" s="180"/>
      <c r="F741" s="186">
        <v>44105</v>
      </c>
      <c r="G741" s="180"/>
      <c r="H741" s="182">
        <v>253407.19</v>
      </c>
      <c r="I741" s="182">
        <v>176401.77</v>
      </c>
      <c r="J741" s="182">
        <v>111908.28</v>
      </c>
      <c r="K741" s="182">
        <v>50598.43</v>
      </c>
      <c r="L741" s="182">
        <v>-7178.75</v>
      </c>
      <c r="M741" s="182">
        <v>0</v>
      </c>
      <c r="N741" s="182">
        <v>0</v>
      </c>
      <c r="O741" s="182">
        <v>0</v>
      </c>
      <c r="P741" s="182">
        <v>0</v>
      </c>
      <c r="Q741" s="182">
        <v>0</v>
      </c>
      <c r="R741" s="182">
        <v>0</v>
      </c>
      <c r="S741" s="182">
        <v>0</v>
      </c>
      <c r="T741" s="182">
        <v>0</v>
      </c>
      <c r="U741" s="182"/>
      <c r="V741" s="182">
        <f t="shared" si="613"/>
        <v>38202.777083333327</v>
      </c>
      <c r="W741" s="206"/>
      <c r="X741" s="219"/>
      <c r="Y741" s="82">
        <f t="shared" si="612"/>
        <v>0</v>
      </c>
      <c r="Z741" s="325">
        <f t="shared" si="612"/>
        <v>0</v>
      </c>
      <c r="AA741" s="325">
        <f t="shared" si="612"/>
        <v>0</v>
      </c>
      <c r="AB741" s="326">
        <f t="shared" si="614"/>
        <v>0</v>
      </c>
      <c r="AC741" s="312">
        <f t="shared" si="615"/>
        <v>0</v>
      </c>
      <c r="AD741" s="325">
        <f t="shared" si="589"/>
        <v>0</v>
      </c>
      <c r="AE741" s="329">
        <f t="shared" si="582"/>
        <v>0</v>
      </c>
      <c r="AF741" s="326">
        <f t="shared" si="583"/>
        <v>0</v>
      </c>
      <c r="AG741" s="174">
        <f t="shared" si="616"/>
        <v>0</v>
      </c>
      <c r="AH741" s="312">
        <f t="shared" si="617"/>
        <v>0</v>
      </c>
      <c r="AI741" s="324">
        <f t="shared" si="600"/>
        <v>0</v>
      </c>
      <c r="AJ741" s="325">
        <f t="shared" si="600"/>
        <v>0</v>
      </c>
      <c r="AK741" s="325">
        <f t="shared" si="600"/>
        <v>0</v>
      </c>
      <c r="AL741" s="326">
        <f t="shared" si="618"/>
        <v>38202.777083333327</v>
      </c>
      <c r="AM741" s="312">
        <f t="shared" si="619"/>
        <v>0</v>
      </c>
      <c r="AN741" s="325">
        <f t="shared" si="585"/>
        <v>0</v>
      </c>
      <c r="AO741" s="325">
        <f t="shared" si="586"/>
        <v>0</v>
      </c>
      <c r="AP741" s="325">
        <f t="shared" si="580"/>
        <v>38202.777083333327</v>
      </c>
      <c r="AQ741" s="174">
        <f t="shared" si="620"/>
        <v>38202.777083333327</v>
      </c>
      <c r="AR741" s="312">
        <f t="shared" si="621"/>
        <v>0</v>
      </c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N741" s="62"/>
    </row>
    <row r="742" spans="1:66" s="11" customFormat="1" ht="12" customHeight="1">
      <c r="A742" s="191">
        <v>18239381</v>
      </c>
      <c r="B742" s="284" t="str">
        <f t="shared" si="592"/>
        <v>18239381</v>
      </c>
      <c r="C742" s="203" t="s">
        <v>1772</v>
      </c>
      <c r="D742" s="180" t="s">
        <v>184</v>
      </c>
      <c r="E742" s="180"/>
      <c r="F742" s="186">
        <v>44105</v>
      </c>
      <c r="G742" s="180"/>
      <c r="H742" s="182">
        <v>422790.99</v>
      </c>
      <c r="I742" s="182">
        <v>335594.58</v>
      </c>
      <c r="J742" s="182">
        <v>267022.13</v>
      </c>
      <c r="K742" s="182">
        <v>202623.43</v>
      </c>
      <c r="L742" s="182">
        <v>134937.29999999999</v>
      </c>
      <c r="M742" s="182">
        <v>0</v>
      </c>
      <c r="N742" s="182">
        <v>0</v>
      </c>
      <c r="O742" s="182">
        <v>0</v>
      </c>
      <c r="P742" s="182">
        <v>0</v>
      </c>
      <c r="Q742" s="182">
        <v>0</v>
      </c>
      <c r="R742" s="182">
        <v>0</v>
      </c>
      <c r="S742" s="182">
        <v>0</v>
      </c>
      <c r="T742" s="182">
        <v>0</v>
      </c>
      <c r="U742" s="182"/>
      <c r="V742" s="182">
        <f t="shared" si="613"/>
        <v>95964.411250000005</v>
      </c>
      <c r="W742" s="206"/>
      <c r="X742" s="219"/>
      <c r="Y742" s="82">
        <f t="shared" si="612"/>
        <v>0</v>
      </c>
      <c r="Z742" s="325">
        <f t="shared" si="612"/>
        <v>0</v>
      </c>
      <c r="AA742" s="325">
        <f t="shared" si="612"/>
        <v>0</v>
      </c>
      <c r="AB742" s="326">
        <f t="shared" si="614"/>
        <v>0</v>
      </c>
      <c r="AC742" s="312">
        <f t="shared" si="615"/>
        <v>0</v>
      </c>
      <c r="AD742" s="325">
        <f t="shared" si="589"/>
        <v>0</v>
      </c>
      <c r="AE742" s="329">
        <f t="shared" si="582"/>
        <v>0</v>
      </c>
      <c r="AF742" s="326">
        <f t="shared" si="583"/>
        <v>0</v>
      </c>
      <c r="AG742" s="174">
        <f t="shared" si="616"/>
        <v>0</v>
      </c>
      <c r="AH742" s="312">
        <f t="shared" si="617"/>
        <v>0</v>
      </c>
      <c r="AI742" s="324">
        <f t="shared" si="600"/>
        <v>0</v>
      </c>
      <c r="AJ742" s="325">
        <f t="shared" si="600"/>
        <v>0</v>
      </c>
      <c r="AK742" s="325">
        <f t="shared" si="600"/>
        <v>0</v>
      </c>
      <c r="AL742" s="326">
        <f t="shared" si="618"/>
        <v>95964.411250000005</v>
      </c>
      <c r="AM742" s="312">
        <f t="shared" si="619"/>
        <v>0</v>
      </c>
      <c r="AN742" s="325">
        <f t="shared" si="585"/>
        <v>0</v>
      </c>
      <c r="AO742" s="325">
        <f t="shared" si="586"/>
        <v>0</v>
      </c>
      <c r="AP742" s="325">
        <f t="shared" si="580"/>
        <v>95964.411250000005</v>
      </c>
      <c r="AQ742" s="174">
        <f t="shared" si="620"/>
        <v>95964.411250000005</v>
      </c>
      <c r="AR742" s="312">
        <f t="shared" si="621"/>
        <v>0</v>
      </c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N742" s="62"/>
    </row>
    <row r="743" spans="1:66" s="11" customFormat="1" ht="12" customHeight="1">
      <c r="A743" s="191">
        <v>18239401</v>
      </c>
      <c r="B743" s="284" t="str">
        <f t="shared" si="592"/>
        <v>18239401</v>
      </c>
      <c r="C743" s="203" t="s">
        <v>1773</v>
      </c>
      <c r="D743" s="180" t="s">
        <v>184</v>
      </c>
      <c r="E743" s="180"/>
      <c r="F743" s="186">
        <v>44105</v>
      </c>
      <c r="G743" s="180"/>
      <c r="H743" s="182">
        <v>992495.5</v>
      </c>
      <c r="I743" s="182">
        <v>796527.7</v>
      </c>
      <c r="J743" s="182">
        <v>638661.6</v>
      </c>
      <c r="K743" s="182">
        <v>478989.66</v>
      </c>
      <c r="L743" s="182">
        <v>317814.73</v>
      </c>
      <c r="M743" s="182">
        <v>0</v>
      </c>
      <c r="N743" s="182">
        <v>0</v>
      </c>
      <c r="O743" s="182">
        <v>0</v>
      </c>
      <c r="P743" s="182">
        <v>0</v>
      </c>
      <c r="Q743" s="182">
        <v>0</v>
      </c>
      <c r="R743" s="182">
        <v>0</v>
      </c>
      <c r="S743" s="182">
        <v>0</v>
      </c>
      <c r="T743" s="182">
        <v>0</v>
      </c>
      <c r="U743" s="182"/>
      <c r="V743" s="182">
        <f t="shared" ref="V743:V752" si="622">(H743+T743+SUM(I743:S743)*2)/24</f>
        <v>227353.45333333328</v>
      </c>
      <c r="W743" s="206"/>
      <c r="X743" s="219"/>
      <c r="Y743" s="82">
        <f t="shared" si="612"/>
        <v>0</v>
      </c>
      <c r="Z743" s="325">
        <f t="shared" si="612"/>
        <v>0</v>
      </c>
      <c r="AA743" s="325">
        <f t="shared" si="612"/>
        <v>0</v>
      </c>
      <c r="AB743" s="326">
        <f t="shared" ref="AB743:AB752" si="623">T743-SUM(Y743:AA743)</f>
        <v>0</v>
      </c>
      <c r="AC743" s="312">
        <f t="shared" ref="AC743:AC752" si="624">T743-SUM(Y743:AA743)-AB743</f>
        <v>0</v>
      </c>
      <c r="AD743" s="325">
        <f t="shared" si="589"/>
        <v>0</v>
      </c>
      <c r="AE743" s="329">
        <f t="shared" si="582"/>
        <v>0</v>
      </c>
      <c r="AF743" s="326">
        <f t="shared" si="583"/>
        <v>0</v>
      </c>
      <c r="AG743" s="174">
        <f t="shared" ref="AG743:AG752" si="625">SUM(AD743:AF743)</f>
        <v>0</v>
      </c>
      <c r="AH743" s="312">
        <f t="shared" ref="AH743:AH752" si="626">AG743-AB743</f>
        <v>0</v>
      </c>
      <c r="AI743" s="324">
        <f t="shared" si="600"/>
        <v>0</v>
      </c>
      <c r="AJ743" s="325">
        <f t="shared" si="600"/>
        <v>0</v>
      </c>
      <c r="AK743" s="325">
        <f t="shared" si="600"/>
        <v>0</v>
      </c>
      <c r="AL743" s="326">
        <f t="shared" ref="AL743:AL752" si="627">V743-SUM(AI743:AK743)</f>
        <v>227353.45333333328</v>
      </c>
      <c r="AM743" s="312">
        <f t="shared" ref="AM743:AM752" si="628">V743-SUM(AI743:AK743)-AL743</f>
        <v>0</v>
      </c>
      <c r="AN743" s="325">
        <f t="shared" si="585"/>
        <v>0</v>
      </c>
      <c r="AO743" s="325">
        <f t="shared" si="586"/>
        <v>0</v>
      </c>
      <c r="AP743" s="325">
        <f t="shared" si="580"/>
        <v>227353.45333333328</v>
      </c>
      <c r="AQ743" s="174">
        <f t="shared" ref="AQ743:AQ752" si="629">SUM(AN743:AP743)</f>
        <v>227353.45333333328</v>
      </c>
      <c r="AR743" s="312">
        <f t="shared" ref="AR743:AR752" si="630">AQ743-AL743</f>
        <v>0</v>
      </c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N743" s="62"/>
    </row>
    <row r="744" spans="1:66" s="11" customFormat="1" ht="12" customHeight="1">
      <c r="A744" s="191">
        <v>18239411</v>
      </c>
      <c r="B744" s="284" t="str">
        <f t="shared" si="592"/>
        <v>18239411</v>
      </c>
      <c r="C744" s="203" t="s">
        <v>1774</v>
      </c>
      <c r="D744" s="180" t="s">
        <v>184</v>
      </c>
      <c r="E744" s="180"/>
      <c r="F744" s="186">
        <v>44105</v>
      </c>
      <c r="G744" s="180"/>
      <c r="H744" s="182">
        <v>680839.49</v>
      </c>
      <c r="I744" s="182">
        <v>546712.86</v>
      </c>
      <c r="J744" s="182">
        <v>438664.25</v>
      </c>
      <c r="K744" s="182">
        <v>329379.67</v>
      </c>
      <c r="L744" s="182">
        <v>219066.4</v>
      </c>
      <c r="M744" s="182">
        <v>0</v>
      </c>
      <c r="N744" s="182">
        <v>0</v>
      </c>
      <c r="O744" s="182">
        <v>0</v>
      </c>
      <c r="P744" s="182">
        <v>0</v>
      </c>
      <c r="Q744" s="182">
        <v>0</v>
      </c>
      <c r="R744" s="182">
        <v>0</v>
      </c>
      <c r="S744" s="182">
        <v>0</v>
      </c>
      <c r="T744" s="182">
        <v>0</v>
      </c>
      <c r="U744" s="182"/>
      <c r="V744" s="182">
        <f t="shared" si="622"/>
        <v>156186.91041666665</v>
      </c>
      <c r="W744" s="206"/>
      <c r="X744" s="219"/>
      <c r="Y744" s="82">
        <f t="shared" si="612"/>
        <v>0</v>
      </c>
      <c r="Z744" s="325">
        <f t="shared" si="612"/>
        <v>0</v>
      </c>
      <c r="AA744" s="325">
        <f t="shared" si="612"/>
        <v>0</v>
      </c>
      <c r="AB744" s="326">
        <f t="shared" si="623"/>
        <v>0</v>
      </c>
      <c r="AC744" s="312">
        <f t="shared" si="624"/>
        <v>0</v>
      </c>
      <c r="AD744" s="325">
        <f t="shared" si="589"/>
        <v>0</v>
      </c>
      <c r="AE744" s="329">
        <f t="shared" si="582"/>
        <v>0</v>
      </c>
      <c r="AF744" s="326">
        <f t="shared" si="583"/>
        <v>0</v>
      </c>
      <c r="AG744" s="174">
        <f t="shared" si="625"/>
        <v>0</v>
      </c>
      <c r="AH744" s="312">
        <f t="shared" si="626"/>
        <v>0</v>
      </c>
      <c r="AI744" s="324">
        <f t="shared" si="600"/>
        <v>0</v>
      </c>
      <c r="AJ744" s="325">
        <f t="shared" si="600"/>
        <v>0</v>
      </c>
      <c r="AK744" s="325">
        <f t="shared" si="600"/>
        <v>0</v>
      </c>
      <c r="AL744" s="326">
        <f t="shared" si="627"/>
        <v>156186.91041666665</v>
      </c>
      <c r="AM744" s="312">
        <f t="shared" si="628"/>
        <v>0</v>
      </c>
      <c r="AN744" s="325">
        <f t="shared" si="585"/>
        <v>0</v>
      </c>
      <c r="AO744" s="325">
        <f t="shared" si="586"/>
        <v>0</v>
      </c>
      <c r="AP744" s="325">
        <f t="shared" si="580"/>
        <v>156186.91041666665</v>
      </c>
      <c r="AQ744" s="174">
        <f t="shared" si="629"/>
        <v>156186.91041666665</v>
      </c>
      <c r="AR744" s="312">
        <f t="shared" si="630"/>
        <v>0</v>
      </c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N744" s="62"/>
    </row>
    <row r="745" spans="1:66" s="11" customFormat="1" ht="12" customHeight="1">
      <c r="A745" s="191">
        <v>18239421</v>
      </c>
      <c r="B745" s="284" t="str">
        <f t="shared" si="592"/>
        <v>18239421</v>
      </c>
      <c r="C745" s="203" t="s">
        <v>1775</v>
      </c>
      <c r="D745" s="180" t="s">
        <v>184</v>
      </c>
      <c r="E745" s="180"/>
      <c r="F745" s="186">
        <v>44105</v>
      </c>
      <c r="G745" s="180"/>
      <c r="H745" s="182">
        <v>350903.3</v>
      </c>
      <c r="I745" s="182">
        <v>296280.51</v>
      </c>
      <c r="J745" s="182">
        <v>242964.63</v>
      </c>
      <c r="K745" s="182">
        <v>190483.01</v>
      </c>
      <c r="L745" s="182">
        <v>132810.70000000001</v>
      </c>
      <c r="M745" s="182">
        <v>0</v>
      </c>
      <c r="N745" s="182">
        <v>0</v>
      </c>
      <c r="O745" s="182">
        <v>0</v>
      </c>
      <c r="P745" s="182">
        <v>0</v>
      </c>
      <c r="Q745" s="182">
        <v>0</v>
      </c>
      <c r="R745" s="182">
        <v>0</v>
      </c>
      <c r="S745" s="182">
        <v>0</v>
      </c>
      <c r="T745" s="182">
        <v>0</v>
      </c>
      <c r="U745" s="182"/>
      <c r="V745" s="182">
        <f t="shared" si="622"/>
        <v>86499.208333333343</v>
      </c>
      <c r="W745" s="206"/>
      <c r="X745" s="219"/>
      <c r="Y745" s="82">
        <f t="shared" si="612"/>
        <v>0</v>
      </c>
      <c r="Z745" s="325">
        <f t="shared" si="612"/>
        <v>0</v>
      </c>
      <c r="AA745" s="325">
        <f t="shared" si="612"/>
        <v>0</v>
      </c>
      <c r="AB745" s="326">
        <f t="shared" si="623"/>
        <v>0</v>
      </c>
      <c r="AC745" s="312">
        <f t="shared" si="624"/>
        <v>0</v>
      </c>
      <c r="AD745" s="325">
        <f t="shared" si="589"/>
        <v>0</v>
      </c>
      <c r="AE745" s="329">
        <f t="shared" si="582"/>
        <v>0</v>
      </c>
      <c r="AF745" s="326">
        <f t="shared" si="583"/>
        <v>0</v>
      </c>
      <c r="AG745" s="174">
        <f t="shared" si="625"/>
        <v>0</v>
      </c>
      <c r="AH745" s="312">
        <f t="shared" si="626"/>
        <v>0</v>
      </c>
      <c r="AI745" s="324">
        <f t="shared" si="600"/>
        <v>0</v>
      </c>
      <c r="AJ745" s="325">
        <f t="shared" si="600"/>
        <v>0</v>
      </c>
      <c r="AK745" s="325">
        <f t="shared" si="600"/>
        <v>0</v>
      </c>
      <c r="AL745" s="326">
        <f t="shared" si="627"/>
        <v>86499.208333333343</v>
      </c>
      <c r="AM745" s="312">
        <f t="shared" si="628"/>
        <v>0</v>
      </c>
      <c r="AN745" s="325">
        <f t="shared" si="585"/>
        <v>0</v>
      </c>
      <c r="AO745" s="325">
        <f t="shared" si="586"/>
        <v>0</v>
      </c>
      <c r="AP745" s="325">
        <f t="shared" si="580"/>
        <v>86499.208333333343</v>
      </c>
      <c r="AQ745" s="174">
        <f t="shared" si="629"/>
        <v>86499.208333333343</v>
      </c>
      <c r="AR745" s="312">
        <f t="shared" si="630"/>
        <v>0</v>
      </c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N745" s="62"/>
    </row>
    <row r="746" spans="1:66" s="11" customFormat="1" ht="12" customHeight="1">
      <c r="A746" s="191">
        <v>18239431</v>
      </c>
      <c r="B746" s="284" t="str">
        <f t="shared" si="592"/>
        <v>18239431</v>
      </c>
      <c r="C746" s="203" t="s">
        <v>1701</v>
      </c>
      <c r="D746" s="180" t="s">
        <v>184</v>
      </c>
      <c r="E746" s="180"/>
      <c r="F746" s="186">
        <v>44105</v>
      </c>
      <c r="G746" s="180"/>
      <c r="H746" s="182">
        <v>188810.9</v>
      </c>
      <c r="I746" s="182">
        <v>150694.22</v>
      </c>
      <c r="J746" s="182">
        <v>113644.95</v>
      </c>
      <c r="K746" s="182">
        <v>76279.61</v>
      </c>
      <c r="L746" s="182">
        <v>37670.720000000001</v>
      </c>
      <c r="M746" s="182">
        <v>0</v>
      </c>
      <c r="N746" s="182">
        <v>0</v>
      </c>
      <c r="O746" s="182">
        <v>0</v>
      </c>
      <c r="P746" s="182">
        <v>0</v>
      </c>
      <c r="Q746" s="182">
        <v>0</v>
      </c>
      <c r="R746" s="182">
        <v>0</v>
      </c>
      <c r="S746" s="182">
        <v>0</v>
      </c>
      <c r="T746" s="182">
        <v>0</v>
      </c>
      <c r="U746" s="182"/>
      <c r="V746" s="182">
        <f t="shared" si="622"/>
        <v>39391.245833333334</v>
      </c>
      <c r="W746" s="206"/>
      <c r="X746" s="219"/>
      <c r="Y746" s="82">
        <f t="shared" si="612"/>
        <v>0</v>
      </c>
      <c r="Z746" s="325">
        <f t="shared" si="612"/>
        <v>0</v>
      </c>
      <c r="AA746" s="325">
        <f t="shared" si="612"/>
        <v>0</v>
      </c>
      <c r="AB746" s="326">
        <f t="shared" si="623"/>
        <v>0</v>
      </c>
      <c r="AC746" s="312">
        <f t="shared" si="624"/>
        <v>0</v>
      </c>
      <c r="AD746" s="325">
        <f t="shared" si="589"/>
        <v>0</v>
      </c>
      <c r="AE746" s="329">
        <f t="shared" si="582"/>
        <v>0</v>
      </c>
      <c r="AF746" s="326">
        <f t="shared" si="583"/>
        <v>0</v>
      </c>
      <c r="AG746" s="174">
        <f t="shared" si="625"/>
        <v>0</v>
      </c>
      <c r="AH746" s="312">
        <f t="shared" si="626"/>
        <v>0</v>
      </c>
      <c r="AI746" s="324">
        <f t="shared" si="600"/>
        <v>0</v>
      </c>
      <c r="AJ746" s="325">
        <f t="shared" si="600"/>
        <v>0</v>
      </c>
      <c r="AK746" s="325">
        <f t="shared" si="600"/>
        <v>0</v>
      </c>
      <c r="AL746" s="326">
        <f t="shared" si="627"/>
        <v>39391.245833333334</v>
      </c>
      <c r="AM746" s="312">
        <f t="shared" si="628"/>
        <v>0</v>
      </c>
      <c r="AN746" s="325">
        <f t="shared" si="585"/>
        <v>0</v>
      </c>
      <c r="AO746" s="325">
        <f t="shared" si="586"/>
        <v>0</v>
      </c>
      <c r="AP746" s="325">
        <f t="shared" si="580"/>
        <v>39391.245833333334</v>
      </c>
      <c r="AQ746" s="174">
        <f t="shared" si="629"/>
        <v>39391.245833333334</v>
      </c>
      <c r="AR746" s="312">
        <f t="shared" si="630"/>
        <v>0</v>
      </c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N746" s="62"/>
    </row>
    <row r="747" spans="1:66" s="11" customFormat="1" ht="12" customHeight="1">
      <c r="A747" s="191">
        <v>18239441</v>
      </c>
      <c r="B747" s="284" t="str">
        <f t="shared" si="592"/>
        <v>18239441</v>
      </c>
      <c r="C747" s="203" t="s">
        <v>1776</v>
      </c>
      <c r="D747" s="180" t="s">
        <v>184</v>
      </c>
      <c r="E747" s="180"/>
      <c r="F747" s="186">
        <v>44105</v>
      </c>
      <c r="G747" s="180"/>
      <c r="H747" s="182">
        <v>187824.15</v>
      </c>
      <c r="I747" s="182">
        <v>154013.75</v>
      </c>
      <c r="J747" s="182">
        <v>119372.12</v>
      </c>
      <c r="K747" s="182">
        <v>84475.59</v>
      </c>
      <c r="L747" s="182">
        <v>48412.04</v>
      </c>
      <c r="M747" s="182">
        <v>0</v>
      </c>
      <c r="N747" s="182">
        <v>0</v>
      </c>
      <c r="O747" s="182">
        <v>0</v>
      </c>
      <c r="P747" s="182">
        <v>0</v>
      </c>
      <c r="Q747" s="182">
        <v>0</v>
      </c>
      <c r="R747" s="182">
        <v>0</v>
      </c>
      <c r="S747" s="182">
        <v>0</v>
      </c>
      <c r="T747" s="182">
        <v>0</v>
      </c>
      <c r="U747" s="182"/>
      <c r="V747" s="182">
        <f t="shared" si="622"/>
        <v>41682.131249999999</v>
      </c>
      <c r="W747" s="206"/>
      <c r="X747" s="219"/>
      <c r="Y747" s="82">
        <f t="shared" si="612"/>
        <v>0</v>
      </c>
      <c r="Z747" s="325">
        <f t="shared" si="612"/>
        <v>0</v>
      </c>
      <c r="AA747" s="325">
        <f t="shared" si="612"/>
        <v>0</v>
      </c>
      <c r="AB747" s="326">
        <f t="shared" si="623"/>
        <v>0</v>
      </c>
      <c r="AC747" s="312">
        <f t="shared" si="624"/>
        <v>0</v>
      </c>
      <c r="AD747" s="325">
        <f t="shared" si="589"/>
        <v>0</v>
      </c>
      <c r="AE747" s="329">
        <f t="shared" si="582"/>
        <v>0</v>
      </c>
      <c r="AF747" s="326">
        <f t="shared" si="583"/>
        <v>0</v>
      </c>
      <c r="AG747" s="174">
        <f t="shared" si="625"/>
        <v>0</v>
      </c>
      <c r="AH747" s="312">
        <f t="shared" si="626"/>
        <v>0</v>
      </c>
      <c r="AI747" s="324">
        <f t="shared" si="600"/>
        <v>0</v>
      </c>
      <c r="AJ747" s="325">
        <f t="shared" si="600"/>
        <v>0</v>
      </c>
      <c r="AK747" s="325">
        <f t="shared" si="600"/>
        <v>0</v>
      </c>
      <c r="AL747" s="326">
        <f t="shared" si="627"/>
        <v>41682.131249999999</v>
      </c>
      <c r="AM747" s="312">
        <f t="shared" si="628"/>
        <v>0</v>
      </c>
      <c r="AN747" s="325">
        <f t="shared" si="585"/>
        <v>0</v>
      </c>
      <c r="AO747" s="325">
        <f t="shared" si="586"/>
        <v>0</v>
      </c>
      <c r="AP747" s="325">
        <f t="shared" si="580"/>
        <v>41682.131249999999</v>
      </c>
      <c r="AQ747" s="174">
        <f t="shared" si="629"/>
        <v>41682.131249999999</v>
      </c>
      <c r="AR747" s="312">
        <f t="shared" si="630"/>
        <v>0</v>
      </c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N747" s="62"/>
    </row>
    <row r="748" spans="1:66" s="11" customFormat="1" ht="12" customHeight="1">
      <c r="A748" s="191">
        <v>18239451</v>
      </c>
      <c r="B748" s="284" t="str">
        <f t="shared" si="592"/>
        <v>18239451</v>
      </c>
      <c r="C748" s="203" t="s">
        <v>1462</v>
      </c>
      <c r="D748" s="180" t="s">
        <v>184</v>
      </c>
      <c r="E748" s="180"/>
      <c r="F748" s="186">
        <v>44105</v>
      </c>
      <c r="G748" s="180"/>
      <c r="H748" s="182">
        <v>41789.89</v>
      </c>
      <c r="I748" s="182">
        <v>33206.76</v>
      </c>
      <c r="J748" s="182">
        <v>26143.23</v>
      </c>
      <c r="K748" s="182">
        <v>18029.919999999998</v>
      </c>
      <c r="L748" s="182">
        <v>9994.64</v>
      </c>
      <c r="M748" s="182">
        <v>0</v>
      </c>
      <c r="N748" s="182">
        <v>0</v>
      </c>
      <c r="O748" s="182">
        <v>0</v>
      </c>
      <c r="P748" s="182">
        <v>0</v>
      </c>
      <c r="Q748" s="182">
        <v>0</v>
      </c>
      <c r="R748" s="182">
        <v>0</v>
      </c>
      <c r="S748" s="182">
        <v>0</v>
      </c>
      <c r="T748" s="182">
        <v>0</v>
      </c>
      <c r="U748" s="182"/>
      <c r="V748" s="182">
        <f t="shared" si="622"/>
        <v>9022.4579166666663</v>
      </c>
      <c r="W748" s="206"/>
      <c r="X748" s="219"/>
      <c r="Y748" s="82">
        <f t="shared" si="612"/>
        <v>0</v>
      </c>
      <c r="Z748" s="325">
        <f t="shared" si="612"/>
        <v>0</v>
      </c>
      <c r="AA748" s="325">
        <f t="shared" si="612"/>
        <v>0</v>
      </c>
      <c r="AB748" s="326">
        <f t="shared" si="623"/>
        <v>0</v>
      </c>
      <c r="AC748" s="312">
        <f t="shared" si="624"/>
        <v>0</v>
      </c>
      <c r="AD748" s="325">
        <f t="shared" si="589"/>
        <v>0</v>
      </c>
      <c r="AE748" s="329">
        <f t="shared" si="582"/>
        <v>0</v>
      </c>
      <c r="AF748" s="326">
        <f t="shared" si="583"/>
        <v>0</v>
      </c>
      <c r="AG748" s="174">
        <f t="shared" si="625"/>
        <v>0</v>
      </c>
      <c r="AH748" s="312">
        <f t="shared" si="626"/>
        <v>0</v>
      </c>
      <c r="AI748" s="324">
        <f t="shared" si="600"/>
        <v>0</v>
      </c>
      <c r="AJ748" s="325">
        <f t="shared" si="600"/>
        <v>0</v>
      </c>
      <c r="AK748" s="325">
        <f t="shared" si="600"/>
        <v>0</v>
      </c>
      <c r="AL748" s="326">
        <f t="shared" si="627"/>
        <v>9022.4579166666663</v>
      </c>
      <c r="AM748" s="312">
        <f t="shared" si="628"/>
        <v>0</v>
      </c>
      <c r="AN748" s="325">
        <f t="shared" si="585"/>
        <v>0</v>
      </c>
      <c r="AO748" s="325">
        <f t="shared" si="586"/>
        <v>0</v>
      </c>
      <c r="AP748" s="325">
        <f t="shared" si="580"/>
        <v>9022.4579166666663</v>
      </c>
      <c r="AQ748" s="174">
        <f t="shared" si="629"/>
        <v>9022.4579166666663</v>
      </c>
      <c r="AR748" s="312">
        <f t="shared" si="630"/>
        <v>0</v>
      </c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N748" s="62"/>
    </row>
    <row r="749" spans="1:66" s="11" customFormat="1" ht="12" customHeight="1">
      <c r="A749" s="191">
        <v>18239461</v>
      </c>
      <c r="B749" s="284" t="str">
        <f t="shared" si="592"/>
        <v>18239461</v>
      </c>
      <c r="C749" s="203" t="s">
        <v>1777</v>
      </c>
      <c r="D749" s="180" t="s">
        <v>184</v>
      </c>
      <c r="E749" s="180"/>
      <c r="F749" s="186">
        <v>44105</v>
      </c>
      <c r="G749" s="180"/>
      <c r="H749" s="182">
        <v>428101.09</v>
      </c>
      <c r="I749" s="182">
        <v>403442.97</v>
      </c>
      <c r="J749" s="182">
        <v>382107.57</v>
      </c>
      <c r="K749" s="182">
        <v>360121.82</v>
      </c>
      <c r="L749" s="182">
        <v>337862.03</v>
      </c>
      <c r="M749" s="182">
        <v>0</v>
      </c>
      <c r="N749" s="182">
        <v>0</v>
      </c>
      <c r="O749" s="182">
        <v>0</v>
      </c>
      <c r="P749" s="182">
        <v>0</v>
      </c>
      <c r="Q749" s="182">
        <v>0</v>
      </c>
      <c r="R749" s="182">
        <v>0</v>
      </c>
      <c r="S749" s="182">
        <v>0</v>
      </c>
      <c r="T749" s="182">
        <v>0</v>
      </c>
      <c r="U749" s="182"/>
      <c r="V749" s="182">
        <f t="shared" si="622"/>
        <v>141465.41125</v>
      </c>
      <c r="W749" s="206"/>
      <c r="X749" s="219"/>
      <c r="Y749" s="82">
        <f t="shared" si="612"/>
        <v>0</v>
      </c>
      <c r="Z749" s="325">
        <f t="shared" si="612"/>
        <v>0</v>
      </c>
      <c r="AA749" s="325">
        <f t="shared" si="612"/>
        <v>0</v>
      </c>
      <c r="AB749" s="326">
        <f t="shared" si="623"/>
        <v>0</v>
      </c>
      <c r="AC749" s="312">
        <f t="shared" si="624"/>
        <v>0</v>
      </c>
      <c r="AD749" s="325">
        <f t="shared" si="589"/>
        <v>0</v>
      </c>
      <c r="AE749" s="329">
        <f t="shared" si="582"/>
        <v>0</v>
      </c>
      <c r="AF749" s="326">
        <f t="shared" si="583"/>
        <v>0</v>
      </c>
      <c r="AG749" s="174">
        <f t="shared" si="625"/>
        <v>0</v>
      </c>
      <c r="AH749" s="312">
        <f t="shared" si="626"/>
        <v>0</v>
      </c>
      <c r="AI749" s="324">
        <f t="shared" si="600"/>
        <v>0</v>
      </c>
      <c r="AJ749" s="325">
        <f t="shared" si="600"/>
        <v>0</v>
      </c>
      <c r="AK749" s="325">
        <f t="shared" si="600"/>
        <v>0</v>
      </c>
      <c r="AL749" s="326">
        <f t="shared" si="627"/>
        <v>141465.41125</v>
      </c>
      <c r="AM749" s="312">
        <f t="shared" si="628"/>
        <v>0</v>
      </c>
      <c r="AN749" s="325">
        <f t="shared" si="585"/>
        <v>0</v>
      </c>
      <c r="AO749" s="325">
        <f t="shared" si="586"/>
        <v>0</v>
      </c>
      <c r="AP749" s="325">
        <f t="shared" si="580"/>
        <v>141465.41125</v>
      </c>
      <c r="AQ749" s="174">
        <f t="shared" si="629"/>
        <v>141465.41125</v>
      </c>
      <c r="AR749" s="312">
        <f t="shared" si="630"/>
        <v>0</v>
      </c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N749" s="62"/>
    </row>
    <row r="750" spans="1:66" s="11" customFormat="1">
      <c r="A750" s="191">
        <v>18239471</v>
      </c>
      <c r="B750" s="284" t="str">
        <f t="shared" si="592"/>
        <v>18239471</v>
      </c>
      <c r="C750" s="203" t="s">
        <v>1778</v>
      </c>
      <c r="D750" s="180" t="s">
        <v>184</v>
      </c>
      <c r="E750" s="180"/>
      <c r="F750" s="186">
        <v>44105</v>
      </c>
      <c r="G750" s="180"/>
      <c r="H750" s="182">
        <v>724979.6</v>
      </c>
      <c r="I750" s="182">
        <v>683238.58</v>
      </c>
      <c r="J750" s="182">
        <v>647122.23</v>
      </c>
      <c r="K750" s="182">
        <v>609904.98</v>
      </c>
      <c r="L750" s="182">
        <v>572223.82999999996</v>
      </c>
      <c r="M750" s="182">
        <v>0</v>
      </c>
      <c r="N750" s="182">
        <v>0</v>
      </c>
      <c r="O750" s="182">
        <v>0</v>
      </c>
      <c r="P750" s="182">
        <v>0</v>
      </c>
      <c r="Q750" s="182">
        <v>0</v>
      </c>
      <c r="R750" s="182">
        <v>0</v>
      </c>
      <c r="S750" s="182">
        <v>0</v>
      </c>
      <c r="T750" s="182">
        <v>0</v>
      </c>
      <c r="U750" s="182"/>
      <c r="V750" s="182">
        <f t="shared" si="622"/>
        <v>239581.61833333332</v>
      </c>
      <c r="W750" s="206"/>
      <c r="X750" s="219"/>
      <c r="Y750" s="82">
        <f t="shared" si="612"/>
        <v>0</v>
      </c>
      <c r="Z750" s="325">
        <f t="shared" si="612"/>
        <v>0</v>
      </c>
      <c r="AA750" s="325">
        <f t="shared" si="612"/>
        <v>0</v>
      </c>
      <c r="AB750" s="326">
        <f t="shared" si="623"/>
        <v>0</v>
      </c>
      <c r="AC750" s="312">
        <f t="shared" si="624"/>
        <v>0</v>
      </c>
      <c r="AD750" s="325">
        <f t="shared" si="589"/>
        <v>0</v>
      </c>
      <c r="AE750" s="329">
        <f t="shared" si="582"/>
        <v>0</v>
      </c>
      <c r="AF750" s="326">
        <f t="shared" si="583"/>
        <v>0</v>
      </c>
      <c r="AG750" s="174">
        <f t="shared" si="625"/>
        <v>0</v>
      </c>
      <c r="AH750" s="312">
        <f t="shared" si="626"/>
        <v>0</v>
      </c>
      <c r="AI750" s="324">
        <f t="shared" si="600"/>
        <v>0</v>
      </c>
      <c r="AJ750" s="325">
        <f t="shared" si="600"/>
        <v>0</v>
      </c>
      <c r="AK750" s="325">
        <f t="shared" si="600"/>
        <v>0</v>
      </c>
      <c r="AL750" s="326">
        <f t="shared" si="627"/>
        <v>239581.61833333332</v>
      </c>
      <c r="AM750" s="312">
        <f t="shared" si="628"/>
        <v>0</v>
      </c>
      <c r="AN750" s="325">
        <f t="shared" si="585"/>
        <v>0</v>
      </c>
      <c r="AO750" s="325">
        <f t="shared" si="586"/>
        <v>0</v>
      </c>
      <c r="AP750" s="325">
        <f t="shared" si="580"/>
        <v>239581.61833333332</v>
      </c>
      <c r="AQ750" s="174">
        <f t="shared" si="629"/>
        <v>239581.61833333332</v>
      </c>
      <c r="AR750" s="312">
        <f t="shared" si="630"/>
        <v>0</v>
      </c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N750" s="62"/>
    </row>
    <row r="751" spans="1:66" s="11" customFormat="1" ht="12" customHeight="1">
      <c r="A751" s="191">
        <v>18239481</v>
      </c>
      <c r="B751" s="284" t="str">
        <f t="shared" si="592"/>
        <v>18239481</v>
      </c>
      <c r="C751" s="203" t="s">
        <v>1779</v>
      </c>
      <c r="D751" s="180" t="s">
        <v>1137</v>
      </c>
      <c r="E751" s="180"/>
      <c r="F751" s="186">
        <v>44105</v>
      </c>
      <c r="G751" s="180"/>
      <c r="H751" s="182">
        <v>25341129</v>
      </c>
      <c r="I751" s="182">
        <v>24707201</v>
      </c>
      <c r="J751" s="182">
        <v>24073273</v>
      </c>
      <c r="K751" s="182">
        <v>23439345</v>
      </c>
      <c r="L751" s="182">
        <v>22805417</v>
      </c>
      <c r="M751" s="182">
        <v>22171489</v>
      </c>
      <c r="N751" s="182">
        <v>9795208</v>
      </c>
      <c r="O751" s="182">
        <v>9161280</v>
      </c>
      <c r="P751" s="182">
        <v>8527352</v>
      </c>
      <c r="Q751" s="182">
        <v>7893424</v>
      </c>
      <c r="R751" s="182">
        <v>7259496</v>
      </c>
      <c r="S751" s="182">
        <v>6625568</v>
      </c>
      <c r="T751" s="182">
        <v>5991640</v>
      </c>
      <c r="U751" s="182"/>
      <c r="V751" s="182">
        <f t="shared" si="622"/>
        <v>15177119.791666666</v>
      </c>
      <c r="W751" s="206" t="s">
        <v>136</v>
      </c>
      <c r="X751" s="219"/>
      <c r="Y751" s="82">
        <f t="shared" si="612"/>
        <v>0</v>
      </c>
      <c r="Z751" s="325">
        <f t="shared" si="612"/>
        <v>0</v>
      </c>
      <c r="AA751" s="325">
        <f t="shared" si="612"/>
        <v>0</v>
      </c>
      <c r="AB751" s="326">
        <f t="shared" si="623"/>
        <v>5991640</v>
      </c>
      <c r="AC751" s="312">
        <f t="shared" si="624"/>
        <v>0</v>
      </c>
      <c r="AD751" s="325">
        <f t="shared" si="589"/>
        <v>5991640</v>
      </c>
      <c r="AE751" s="329">
        <f t="shared" si="582"/>
        <v>0</v>
      </c>
      <c r="AF751" s="326">
        <f t="shared" si="583"/>
        <v>0</v>
      </c>
      <c r="AG751" s="174">
        <f t="shared" si="625"/>
        <v>5991640</v>
      </c>
      <c r="AH751" s="312">
        <f t="shared" si="626"/>
        <v>0</v>
      </c>
      <c r="AI751" s="324">
        <f t="shared" si="600"/>
        <v>0</v>
      </c>
      <c r="AJ751" s="325">
        <f t="shared" si="600"/>
        <v>0</v>
      </c>
      <c r="AK751" s="325">
        <f t="shared" si="600"/>
        <v>0</v>
      </c>
      <c r="AL751" s="326">
        <f t="shared" si="627"/>
        <v>15177119.791666666</v>
      </c>
      <c r="AM751" s="312">
        <f t="shared" si="628"/>
        <v>0</v>
      </c>
      <c r="AN751" s="325">
        <f t="shared" si="585"/>
        <v>15177119.791666666</v>
      </c>
      <c r="AO751" s="325">
        <f t="shared" si="586"/>
        <v>0</v>
      </c>
      <c r="AP751" s="325">
        <f t="shared" si="580"/>
        <v>0</v>
      </c>
      <c r="AQ751" s="174">
        <f t="shared" si="629"/>
        <v>15177119.791666666</v>
      </c>
      <c r="AR751" s="312">
        <f t="shared" si="630"/>
        <v>0</v>
      </c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N751" s="62"/>
    </row>
    <row r="752" spans="1:66" s="11" customFormat="1" ht="12" customHeight="1">
      <c r="A752" s="191">
        <v>18239491</v>
      </c>
      <c r="B752" s="284" t="str">
        <f t="shared" si="592"/>
        <v>18239491</v>
      </c>
      <c r="C752" s="203" t="s">
        <v>1769</v>
      </c>
      <c r="D752" s="180" t="s">
        <v>184</v>
      </c>
      <c r="E752" s="180"/>
      <c r="F752" s="186">
        <v>44105</v>
      </c>
      <c r="G752" s="180"/>
      <c r="H752" s="182">
        <v>761445</v>
      </c>
      <c r="I752" s="182">
        <v>750230</v>
      </c>
      <c r="J752" s="182">
        <v>739015</v>
      </c>
      <c r="K752" s="182">
        <v>727800</v>
      </c>
      <c r="L752" s="182">
        <v>716585</v>
      </c>
      <c r="M752" s="182">
        <v>705370</v>
      </c>
      <c r="N752" s="182">
        <v>173289</v>
      </c>
      <c r="O752" s="182">
        <v>162074</v>
      </c>
      <c r="P752" s="182">
        <v>150859</v>
      </c>
      <c r="Q752" s="182">
        <v>139644</v>
      </c>
      <c r="R752" s="182">
        <v>128429</v>
      </c>
      <c r="S752" s="182">
        <v>117214</v>
      </c>
      <c r="T752" s="182">
        <v>105999</v>
      </c>
      <c r="U752" s="182"/>
      <c r="V752" s="182">
        <f t="shared" si="622"/>
        <v>412019.25</v>
      </c>
      <c r="W752" s="206"/>
      <c r="X752" s="219"/>
      <c r="Y752" s="82">
        <f t="shared" si="612"/>
        <v>0</v>
      </c>
      <c r="Z752" s="325">
        <f t="shared" si="612"/>
        <v>0</v>
      </c>
      <c r="AA752" s="325">
        <f t="shared" si="612"/>
        <v>0</v>
      </c>
      <c r="AB752" s="326">
        <f t="shared" si="623"/>
        <v>105999</v>
      </c>
      <c r="AC752" s="312">
        <f t="shared" si="624"/>
        <v>0</v>
      </c>
      <c r="AD752" s="325">
        <f t="shared" si="589"/>
        <v>0</v>
      </c>
      <c r="AE752" s="329">
        <f t="shared" si="582"/>
        <v>0</v>
      </c>
      <c r="AF752" s="326">
        <f t="shared" si="583"/>
        <v>105999</v>
      </c>
      <c r="AG752" s="174">
        <f t="shared" si="625"/>
        <v>105999</v>
      </c>
      <c r="AH752" s="312">
        <f t="shared" si="626"/>
        <v>0</v>
      </c>
      <c r="AI752" s="324">
        <f t="shared" si="600"/>
        <v>0</v>
      </c>
      <c r="AJ752" s="325">
        <f t="shared" si="600"/>
        <v>0</v>
      </c>
      <c r="AK752" s="325">
        <f t="shared" si="600"/>
        <v>0</v>
      </c>
      <c r="AL752" s="326">
        <f t="shared" si="627"/>
        <v>412019.25</v>
      </c>
      <c r="AM752" s="312">
        <f t="shared" si="628"/>
        <v>0</v>
      </c>
      <c r="AN752" s="325">
        <f t="shared" si="585"/>
        <v>0</v>
      </c>
      <c r="AO752" s="325">
        <f t="shared" si="586"/>
        <v>0</v>
      </c>
      <c r="AP752" s="325">
        <f t="shared" si="580"/>
        <v>412019.25</v>
      </c>
      <c r="AQ752" s="174">
        <f t="shared" si="629"/>
        <v>412019.25</v>
      </c>
      <c r="AR752" s="312">
        <f t="shared" si="630"/>
        <v>0</v>
      </c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N752" s="62"/>
    </row>
    <row r="753" spans="1:66" s="11" customFormat="1" ht="12" customHeight="1">
      <c r="A753" s="191">
        <v>18239501</v>
      </c>
      <c r="B753" s="284" t="str">
        <f t="shared" si="592"/>
        <v>18239501</v>
      </c>
      <c r="C753" s="203" t="s">
        <v>1780</v>
      </c>
      <c r="D753" s="180" t="s">
        <v>1137</v>
      </c>
      <c r="E753" s="180"/>
      <c r="F753" s="186">
        <v>44105</v>
      </c>
      <c r="G753" s="180"/>
      <c r="H753" s="182">
        <v>40200990.07</v>
      </c>
      <c r="I753" s="182">
        <v>39703863.409999996</v>
      </c>
      <c r="J753" s="182">
        <v>41917107.109999999</v>
      </c>
      <c r="K753" s="182">
        <v>42042196.07</v>
      </c>
      <c r="L753" s="182">
        <v>42419037.229999997</v>
      </c>
      <c r="M753" s="182">
        <v>42816892.340000004</v>
      </c>
      <c r="N753" s="182">
        <v>43111008.960000001</v>
      </c>
      <c r="O753" s="182">
        <v>43386180.740000002</v>
      </c>
      <c r="P753" s="182">
        <v>43844497.280000001</v>
      </c>
      <c r="Q753" s="182">
        <v>44096974.68</v>
      </c>
      <c r="R753" s="182">
        <v>44291085.950000003</v>
      </c>
      <c r="S753" s="182">
        <v>44931177.93</v>
      </c>
      <c r="T753" s="182">
        <v>45475816.200000003</v>
      </c>
      <c r="U753" s="182"/>
      <c r="V753" s="182">
        <f t="shared" ref="V753:V754" si="631">(H753+T753+SUM(I753:S753)*2)/24</f>
        <v>42949868.736249998</v>
      </c>
      <c r="W753" s="206" t="s">
        <v>661</v>
      </c>
      <c r="X753" s="219"/>
      <c r="Y753" s="82">
        <f t="shared" si="612"/>
        <v>0</v>
      </c>
      <c r="Z753" s="325">
        <f t="shared" si="612"/>
        <v>0</v>
      </c>
      <c r="AA753" s="325">
        <f t="shared" si="612"/>
        <v>0</v>
      </c>
      <c r="AB753" s="326">
        <f t="shared" ref="AB753:AB754" si="632">T753-SUM(Y753:AA753)</f>
        <v>45475816.200000003</v>
      </c>
      <c r="AC753" s="312">
        <f t="shared" ref="AC753:AC754" si="633">T753-SUM(Y753:AA753)-AB753</f>
        <v>0</v>
      </c>
      <c r="AD753" s="325">
        <f t="shared" si="589"/>
        <v>45475816.200000003</v>
      </c>
      <c r="AE753" s="329">
        <f t="shared" si="582"/>
        <v>0</v>
      </c>
      <c r="AF753" s="326">
        <f t="shared" si="583"/>
        <v>0</v>
      </c>
      <c r="AG753" s="174">
        <f t="shared" ref="AG753:AG754" si="634">SUM(AD753:AF753)</f>
        <v>45475816.200000003</v>
      </c>
      <c r="AH753" s="312">
        <f t="shared" ref="AH753:AH754" si="635">AG753-AB753</f>
        <v>0</v>
      </c>
      <c r="AI753" s="324">
        <f t="shared" si="600"/>
        <v>0</v>
      </c>
      <c r="AJ753" s="325">
        <f t="shared" si="600"/>
        <v>0</v>
      </c>
      <c r="AK753" s="325">
        <f t="shared" si="600"/>
        <v>0</v>
      </c>
      <c r="AL753" s="326">
        <f t="shared" ref="AL753:AL754" si="636">V753-SUM(AI753:AK753)</f>
        <v>42949868.736249998</v>
      </c>
      <c r="AM753" s="312">
        <f t="shared" ref="AM753:AM754" si="637">V753-SUM(AI753:AK753)-AL753</f>
        <v>0</v>
      </c>
      <c r="AN753" s="325">
        <f t="shared" si="585"/>
        <v>42949868.736249998</v>
      </c>
      <c r="AO753" s="325">
        <f t="shared" si="586"/>
        <v>0</v>
      </c>
      <c r="AP753" s="325">
        <f t="shared" si="580"/>
        <v>0</v>
      </c>
      <c r="AQ753" s="174">
        <f t="shared" ref="AQ753:AQ754" si="638">SUM(AN753:AP753)</f>
        <v>42949868.736249998</v>
      </c>
      <c r="AR753" s="312">
        <f t="shared" ref="AR753:AR754" si="639">AQ753-AL753</f>
        <v>0</v>
      </c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N753" s="62"/>
    </row>
    <row r="754" spans="1:66" s="11" customFormat="1" ht="12" customHeight="1">
      <c r="A754" s="191">
        <v>18239511</v>
      </c>
      <c r="B754" s="284" t="str">
        <f t="shared" si="592"/>
        <v>18239511</v>
      </c>
      <c r="C754" s="203" t="s">
        <v>1781</v>
      </c>
      <c r="D754" s="180" t="s">
        <v>184</v>
      </c>
      <c r="E754" s="180"/>
      <c r="F754" s="186">
        <v>44105</v>
      </c>
      <c r="G754" s="180"/>
      <c r="H754" s="182">
        <v>23416852.18</v>
      </c>
      <c r="I754" s="182">
        <v>23245539.289999999</v>
      </c>
      <c r="J754" s="182">
        <v>23383158.989999998</v>
      </c>
      <c r="K754" s="182">
        <v>23646742.469999999</v>
      </c>
      <c r="L754" s="182">
        <v>24123335.329999998</v>
      </c>
      <c r="M754" s="182">
        <v>24941874.309999999</v>
      </c>
      <c r="N754" s="182">
        <v>25433308.539999999</v>
      </c>
      <c r="O754" s="182">
        <v>25867806.550000001</v>
      </c>
      <c r="P754" s="182">
        <v>26268669.739999998</v>
      </c>
      <c r="Q754" s="182">
        <v>26476449.82</v>
      </c>
      <c r="R754" s="182">
        <v>26804512.850000001</v>
      </c>
      <c r="S754" s="182">
        <v>26975356.640000001</v>
      </c>
      <c r="T754" s="182">
        <v>27116475.52</v>
      </c>
      <c r="U754" s="182"/>
      <c r="V754" s="182">
        <f t="shared" si="631"/>
        <v>25202784.865000006</v>
      </c>
      <c r="W754" s="206"/>
      <c r="X754" s="219"/>
      <c r="Y754" s="82">
        <f t="shared" si="612"/>
        <v>0</v>
      </c>
      <c r="Z754" s="325">
        <f t="shared" si="612"/>
        <v>0</v>
      </c>
      <c r="AA754" s="325">
        <f t="shared" si="612"/>
        <v>0</v>
      </c>
      <c r="AB754" s="326">
        <f t="shared" si="632"/>
        <v>27116475.52</v>
      </c>
      <c r="AC754" s="312">
        <f t="shared" si="633"/>
        <v>0</v>
      </c>
      <c r="AD754" s="325">
        <f t="shared" si="589"/>
        <v>0</v>
      </c>
      <c r="AE754" s="329">
        <f t="shared" si="582"/>
        <v>0</v>
      </c>
      <c r="AF754" s="326">
        <f t="shared" si="583"/>
        <v>27116475.52</v>
      </c>
      <c r="AG754" s="174">
        <f t="shared" si="634"/>
        <v>27116475.52</v>
      </c>
      <c r="AH754" s="312">
        <f t="shared" si="635"/>
        <v>0</v>
      </c>
      <c r="AI754" s="324">
        <f t="shared" si="600"/>
        <v>0</v>
      </c>
      <c r="AJ754" s="325">
        <f t="shared" si="600"/>
        <v>0</v>
      </c>
      <c r="AK754" s="325">
        <f t="shared" si="600"/>
        <v>0</v>
      </c>
      <c r="AL754" s="326">
        <f t="shared" si="636"/>
        <v>25202784.865000006</v>
      </c>
      <c r="AM754" s="312">
        <f t="shared" si="637"/>
        <v>0</v>
      </c>
      <c r="AN754" s="325">
        <f t="shared" si="585"/>
        <v>0</v>
      </c>
      <c r="AO754" s="325">
        <f t="shared" si="586"/>
        <v>0</v>
      </c>
      <c r="AP754" s="325">
        <f t="shared" si="580"/>
        <v>25202784.865000006</v>
      </c>
      <c r="AQ754" s="174">
        <f t="shared" si="638"/>
        <v>25202784.865000006</v>
      </c>
      <c r="AR754" s="312">
        <f t="shared" si="639"/>
        <v>0</v>
      </c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N754" s="62"/>
    </row>
    <row r="755" spans="1:66" s="11" customFormat="1" ht="12" customHeight="1">
      <c r="A755" s="191">
        <v>18239541</v>
      </c>
      <c r="B755" s="284" t="str">
        <f t="shared" si="592"/>
        <v>18239541</v>
      </c>
      <c r="C755" s="203" t="s">
        <v>1830</v>
      </c>
      <c r="D755" s="180" t="s">
        <v>184</v>
      </c>
      <c r="E755" s="180"/>
      <c r="F755" s="186">
        <v>44166</v>
      </c>
      <c r="G755" s="180"/>
      <c r="H755" s="182">
        <v>38645233.43</v>
      </c>
      <c r="I755" s="182">
        <v>34205798.57</v>
      </c>
      <c r="J755" s="182">
        <v>30433307.789999999</v>
      </c>
      <c r="K755" s="182">
        <v>26881817.510000002</v>
      </c>
      <c r="L755" s="182">
        <v>23345262.469999999</v>
      </c>
      <c r="M755" s="182">
        <v>20225967.550000001</v>
      </c>
      <c r="N755" s="182">
        <v>17359993.899999999</v>
      </c>
      <c r="O755" s="182">
        <v>14183429.93</v>
      </c>
      <c r="P755" s="182">
        <v>10864211.5</v>
      </c>
      <c r="Q755" s="182">
        <v>7960290.8799999999</v>
      </c>
      <c r="R755" s="182">
        <v>4871683.7699999996</v>
      </c>
      <c r="S755" s="182">
        <v>825502.74</v>
      </c>
      <c r="T755" s="182">
        <v>-3547111.21</v>
      </c>
      <c r="U755" s="182"/>
      <c r="V755" s="182">
        <f t="shared" ref="V755:V756" si="640">(H755+T755+SUM(I755:S755)*2)/24</f>
        <v>17392193.97666667</v>
      </c>
      <c r="W755" s="206"/>
      <c r="X755" s="219"/>
      <c r="Y755" s="82">
        <f t="shared" si="612"/>
        <v>0</v>
      </c>
      <c r="Z755" s="325">
        <f t="shared" si="612"/>
        <v>0</v>
      </c>
      <c r="AA755" s="325">
        <f t="shared" si="612"/>
        <v>0</v>
      </c>
      <c r="AB755" s="326">
        <f t="shared" ref="AB755:AB756" si="641">T755-SUM(Y755:AA755)</f>
        <v>-3547111.21</v>
      </c>
      <c r="AC755" s="312">
        <f t="shared" ref="AC755:AC756" si="642">T755-SUM(Y755:AA755)-AB755</f>
        <v>0</v>
      </c>
      <c r="AD755" s="325">
        <f t="shared" si="589"/>
        <v>0</v>
      </c>
      <c r="AE755" s="329">
        <f t="shared" si="582"/>
        <v>0</v>
      </c>
      <c r="AF755" s="326">
        <f t="shared" si="583"/>
        <v>-3547111.21</v>
      </c>
      <c r="AG755" s="174">
        <f t="shared" ref="AG755:AG756" si="643">SUM(AD755:AF755)</f>
        <v>-3547111.21</v>
      </c>
      <c r="AH755" s="312">
        <f t="shared" ref="AH755:AH756" si="644">AG755-AB755</f>
        <v>0</v>
      </c>
      <c r="AI755" s="324">
        <f t="shared" si="600"/>
        <v>0</v>
      </c>
      <c r="AJ755" s="325">
        <f t="shared" si="600"/>
        <v>0</v>
      </c>
      <c r="AK755" s="325">
        <f t="shared" si="600"/>
        <v>0</v>
      </c>
      <c r="AL755" s="326">
        <f t="shared" ref="AL755:AL756" si="645">V755-SUM(AI755:AK755)</f>
        <v>17392193.97666667</v>
      </c>
      <c r="AM755" s="312">
        <f t="shared" ref="AM755:AM756" si="646">V755-SUM(AI755:AK755)-AL755</f>
        <v>0</v>
      </c>
      <c r="AN755" s="325">
        <f t="shared" si="585"/>
        <v>0</v>
      </c>
      <c r="AO755" s="325">
        <f t="shared" si="586"/>
        <v>0</v>
      </c>
      <c r="AP755" s="325">
        <f t="shared" si="580"/>
        <v>17392193.97666667</v>
      </c>
      <c r="AQ755" s="174">
        <f t="shared" ref="AQ755:AQ756" si="647">SUM(AN755:AP755)</f>
        <v>17392193.97666667</v>
      </c>
      <c r="AR755" s="312">
        <f t="shared" ref="AR755:AR756" si="648">AQ755-AL755</f>
        <v>0</v>
      </c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N755" s="62"/>
    </row>
    <row r="756" spans="1:66" s="11" customFormat="1" ht="12" customHeight="1">
      <c r="A756" s="191">
        <v>18239551</v>
      </c>
      <c r="B756" s="284" t="str">
        <f t="shared" si="592"/>
        <v>18239551</v>
      </c>
      <c r="C756" s="203" t="s">
        <v>1831</v>
      </c>
      <c r="D756" s="180" t="s">
        <v>184</v>
      </c>
      <c r="E756" s="180"/>
      <c r="F756" s="186">
        <v>44166</v>
      </c>
      <c r="G756" s="180"/>
      <c r="H756" s="182">
        <v>2542956.4900000002</v>
      </c>
      <c r="I756" s="182">
        <v>2442319.08</v>
      </c>
      <c r="J756" s="182">
        <v>2354049.54</v>
      </c>
      <c r="K756" s="182">
        <v>2274411.9700000002</v>
      </c>
      <c r="L756" s="182">
        <v>2185685.56</v>
      </c>
      <c r="M756" s="182">
        <v>2106417.9500000002</v>
      </c>
      <c r="N756" s="182">
        <v>2026016.59</v>
      </c>
      <c r="O756" s="182">
        <v>1932719.84</v>
      </c>
      <c r="P756" s="182">
        <v>1823137.16</v>
      </c>
      <c r="Q756" s="182">
        <v>1721471.15</v>
      </c>
      <c r="R756" s="182">
        <v>1612233.32</v>
      </c>
      <c r="S756" s="182">
        <v>1445301.02</v>
      </c>
      <c r="T756" s="182">
        <v>1247097.25</v>
      </c>
      <c r="U756" s="182"/>
      <c r="V756" s="182">
        <f t="shared" si="640"/>
        <v>1984899.1708333334</v>
      </c>
      <c r="W756" s="206"/>
      <c r="X756" s="219"/>
      <c r="Y756" s="82">
        <f t="shared" si="612"/>
        <v>0</v>
      </c>
      <c r="Z756" s="325">
        <f t="shared" si="612"/>
        <v>0</v>
      </c>
      <c r="AA756" s="325">
        <f t="shared" si="612"/>
        <v>0</v>
      </c>
      <c r="AB756" s="326">
        <f t="shared" si="641"/>
        <v>1247097.25</v>
      </c>
      <c r="AC756" s="312">
        <f t="shared" si="642"/>
        <v>0</v>
      </c>
      <c r="AD756" s="325">
        <f t="shared" si="589"/>
        <v>0</v>
      </c>
      <c r="AE756" s="329">
        <f t="shared" si="582"/>
        <v>0</v>
      </c>
      <c r="AF756" s="326">
        <f t="shared" si="583"/>
        <v>1247097.25</v>
      </c>
      <c r="AG756" s="174">
        <f t="shared" si="643"/>
        <v>1247097.25</v>
      </c>
      <c r="AH756" s="312">
        <f t="shared" si="644"/>
        <v>0</v>
      </c>
      <c r="AI756" s="324">
        <f t="shared" si="600"/>
        <v>0</v>
      </c>
      <c r="AJ756" s="325">
        <f t="shared" si="600"/>
        <v>0</v>
      </c>
      <c r="AK756" s="325">
        <f t="shared" si="600"/>
        <v>0</v>
      </c>
      <c r="AL756" s="326">
        <f t="shared" si="645"/>
        <v>1984899.1708333334</v>
      </c>
      <c r="AM756" s="312">
        <f t="shared" si="646"/>
        <v>0</v>
      </c>
      <c r="AN756" s="325">
        <f t="shared" si="585"/>
        <v>0</v>
      </c>
      <c r="AO756" s="325">
        <f t="shared" si="586"/>
        <v>0</v>
      </c>
      <c r="AP756" s="325">
        <f t="shared" si="580"/>
        <v>1984899.1708333334</v>
      </c>
      <c r="AQ756" s="174">
        <f t="shared" si="647"/>
        <v>1984899.1708333334</v>
      </c>
      <c r="AR756" s="312">
        <f t="shared" si="648"/>
        <v>0</v>
      </c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N756" s="62"/>
    </row>
    <row r="757" spans="1:66" s="11" customFormat="1" ht="12" customHeight="1">
      <c r="A757" s="191">
        <v>18239561</v>
      </c>
      <c r="B757" s="284" t="str">
        <f t="shared" si="592"/>
        <v>18239561</v>
      </c>
      <c r="C757" s="203" t="s">
        <v>1839</v>
      </c>
      <c r="D757" s="180" t="s">
        <v>184</v>
      </c>
      <c r="E757" s="180"/>
      <c r="F757" s="186">
        <v>44197</v>
      </c>
      <c r="G757" s="180"/>
      <c r="H757" s="182">
        <v>68002240.370000005</v>
      </c>
      <c r="I757" s="182">
        <v>68002240.370000005</v>
      </c>
      <c r="J757" s="182">
        <v>68002240.370000005</v>
      </c>
      <c r="K757" s="182">
        <v>68002240.370000005</v>
      </c>
      <c r="L757" s="182">
        <v>68002240.370000005</v>
      </c>
      <c r="M757" s="182">
        <v>68002240.370000005</v>
      </c>
      <c r="N757" s="182">
        <v>68002240.370000005</v>
      </c>
      <c r="O757" s="182">
        <v>68002240.370000005</v>
      </c>
      <c r="P757" s="182">
        <v>68002240.370000005</v>
      </c>
      <c r="Q757" s="182">
        <v>68002240.370000005</v>
      </c>
      <c r="R757" s="182">
        <v>68002240.370000005</v>
      </c>
      <c r="S757" s="182">
        <v>68002240.370000005</v>
      </c>
      <c r="T757" s="182">
        <v>68002240.370000005</v>
      </c>
      <c r="U757" s="182"/>
      <c r="V757" s="182">
        <f t="shared" ref="V757:V758" si="649">(H757+T757+SUM(I757:S757)*2)/24</f>
        <v>68002240.370000005</v>
      </c>
      <c r="W757" s="206"/>
      <c r="X757" s="219"/>
      <c r="Y757" s="82">
        <f t="shared" si="612"/>
        <v>0</v>
      </c>
      <c r="Z757" s="325">
        <f t="shared" si="612"/>
        <v>0</v>
      </c>
      <c r="AA757" s="325">
        <f t="shared" si="612"/>
        <v>0</v>
      </c>
      <c r="AB757" s="326">
        <f t="shared" ref="AB757:AB758" si="650">T757-SUM(Y757:AA757)</f>
        <v>68002240.370000005</v>
      </c>
      <c r="AC757" s="312">
        <f t="shared" ref="AC757:AC758" si="651">T757-SUM(Y757:AA757)-AB757</f>
        <v>0</v>
      </c>
      <c r="AD757" s="325">
        <f t="shared" si="589"/>
        <v>0</v>
      </c>
      <c r="AE757" s="329">
        <f t="shared" si="582"/>
        <v>0</v>
      </c>
      <c r="AF757" s="326">
        <f t="shared" si="583"/>
        <v>68002240.370000005</v>
      </c>
      <c r="AG757" s="174">
        <f t="shared" ref="AG757:AG758" si="652">SUM(AD757:AF757)</f>
        <v>68002240.370000005</v>
      </c>
      <c r="AH757" s="312">
        <f t="shared" ref="AH757:AH758" si="653">AG757-AB757</f>
        <v>0</v>
      </c>
      <c r="AI757" s="324">
        <f t="shared" si="600"/>
        <v>0</v>
      </c>
      <c r="AJ757" s="325">
        <f t="shared" si="600"/>
        <v>0</v>
      </c>
      <c r="AK757" s="325">
        <f t="shared" si="600"/>
        <v>0</v>
      </c>
      <c r="AL757" s="326">
        <f t="shared" ref="AL757:AL758" si="654">V757-SUM(AI757:AK757)</f>
        <v>68002240.370000005</v>
      </c>
      <c r="AM757" s="312">
        <f t="shared" ref="AM757:AM758" si="655">V757-SUM(AI757:AK757)-AL757</f>
        <v>0</v>
      </c>
      <c r="AN757" s="325">
        <f t="shared" si="585"/>
        <v>0</v>
      </c>
      <c r="AO757" s="325">
        <f t="shared" si="586"/>
        <v>0</v>
      </c>
      <c r="AP757" s="325">
        <f t="shared" si="580"/>
        <v>68002240.370000005</v>
      </c>
      <c r="AQ757" s="174">
        <f t="shared" ref="AQ757:AQ758" si="656">SUM(AN757:AP757)</f>
        <v>68002240.370000005</v>
      </c>
      <c r="AR757" s="312">
        <f t="shared" ref="AR757:AR758" si="657">AQ757-AL757</f>
        <v>0</v>
      </c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N757" s="62"/>
    </row>
    <row r="758" spans="1:66" s="11" customFormat="1" ht="12" customHeight="1">
      <c r="A758" s="191">
        <v>18239571</v>
      </c>
      <c r="B758" s="284" t="str">
        <f t="shared" si="592"/>
        <v>18239571</v>
      </c>
      <c r="C758" s="203" t="s">
        <v>1840</v>
      </c>
      <c r="D758" s="180" t="s">
        <v>184</v>
      </c>
      <c r="E758" s="180"/>
      <c r="F758" s="186">
        <v>44197</v>
      </c>
      <c r="G758" s="180"/>
      <c r="H758" s="182">
        <v>-68002240.370000005</v>
      </c>
      <c r="I758" s="182">
        <v>-68002240.370000005</v>
      </c>
      <c r="J758" s="182">
        <v>-68002240.370000005</v>
      </c>
      <c r="K758" s="182">
        <v>-68002240.370000005</v>
      </c>
      <c r="L758" s="182">
        <v>-68002240.370000005</v>
      </c>
      <c r="M758" s="182">
        <v>-68002240.370000005</v>
      </c>
      <c r="N758" s="182">
        <v>-68002240.370000005</v>
      </c>
      <c r="O758" s="182">
        <v>-68002240.370000005</v>
      </c>
      <c r="P758" s="182">
        <v>-68002240.370000005</v>
      </c>
      <c r="Q758" s="182">
        <v>-68002240.370000005</v>
      </c>
      <c r="R758" s="182">
        <v>-68002240.370000005</v>
      </c>
      <c r="S758" s="182">
        <v>-68002240.370000005</v>
      </c>
      <c r="T758" s="182">
        <v>-68002240.370000005</v>
      </c>
      <c r="U758" s="182"/>
      <c r="V758" s="182">
        <f t="shared" si="649"/>
        <v>-68002240.370000005</v>
      </c>
      <c r="W758" s="206"/>
      <c r="X758" s="219"/>
      <c r="Y758" s="82">
        <f t="shared" si="612"/>
        <v>0</v>
      </c>
      <c r="Z758" s="325">
        <f t="shared" si="612"/>
        <v>0</v>
      </c>
      <c r="AA758" s="325">
        <f t="shared" si="612"/>
        <v>0</v>
      </c>
      <c r="AB758" s="326">
        <f t="shared" si="650"/>
        <v>-68002240.370000005</v>
      </c>
      <c r="AC758" s="312">
        <f t="shared" si="651"/>
        <v>0</v>
      </c>
      <c r="AD758" s="325">
        <f t="shared" si="589"/>
        <v>0</v>
      </c>
      <c r="AE758" s="329">
        <f t="shared" si="582"/>
        <v>0</v>
      </c>
      <c r="AF758" s="326">
        <f t="shared" si="583"/>
        <v>-68002240.370000005</v>
      </c>
      <c r="AG758" s="174">
        <f t="shared" si="652"/>
        <v>-68002240.370000005</v>
      </c>
      <c r="AH758" s="312">
        <f t="shared" si="653"/>
        <v>0</v>
      </c>
      <c r="AI758" s="324">
        <f t="shared" si="600"/>
        <v>0</v>
      </c>
      <c r="AJ758" s="325">
        <f t="shared" si="600"/>
        <v>0</v>
      </c>
      <c r="AK758" s="325">
        <f t="shared" si="600"/>
        <v>0</v>
      </c>
      <c r="AL758" s="326">
        <f t="shared" si="654"/>
        <v>-68002240.370000005</v>
      </c>
      <c r="AM758" s="312">
        <f t="shared" si="655"/>
        <v>0</v>
      </c>
      <c r="AN758" s="325">
        <f t="shared" si="585"/>
        <v>0</v>
      </c>
      <c r="AO758" s="325">
        <f t="shared" si="586"/>
        <v>0</v>
      </c>
      <c r="AP758" s="325">
        <f t="shared" si="580"/>
        <v>-68002240.370000005</v>
      </c>
      <c r="AQ758" s="174">
        <f t="shared" si="656"/>
        <v>-68002240.370000005</v>
      </c>
      <c r="AR758" s="312">
        <f t="shared" si="657"/>
        <v>0</v>
      </c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N758" s="62"/>
    </row>
    <row r="759" spans="1:66" s="11" customFormat="1" ht="12" customHeight="1">
      <c r="A759" s="191" t="s">
        <v>1879</v>
      </c>
      <c r="B759" s="284" t="str">
        <f t="shared" si="592"/>
        <v>18239601</v>
      </c>
      <c r="C759" s="203" t="s">
        <v>1877</v>
      </c>
      <c r="D759" s="180" t="s">
        <v>1137</v>
      </c>
      <c r="E759" s="180"/>
      <c r="F759" s="186">
        <v>44378</v>
      </c>
      <c r="G759" s="180"/>
      <c r="H759" s="182">
        <v>1211768.21</v>
      </c>
      <c r="I759" s="182">
        <v>1160708.21</v>
      </c>
      <c r="J759" s="182">
        <v>1109648.21</v>
      </c>
      <c r="K759" s="182">
        <v>1058588.21</v>
      </c>
      <c r="L759" s="182">
        <v>1007528.21</v>
      </c>
      <c r="M759" s="182">
        <v>956468.21</v>
      </c>
      <c r="N759" s="182">
        <v>905408.21</v>
      </c>
      <c r="O759" s="182">
        <v>854348.21</v>
      </c>
      <c r="P759" s="182">
        <v>803288.21</v>
      </c>
      <c r="Q759" s="182">
        <v>752228.21</v>
      </c>
      <c r="R759" s="182">
        <v>701168.21</v>
      </c>
      <c r="S759" s="182">
        <v>650108.21</v>
      </c>
      <c r="T759" s="182">
        <v>599048.21</v>
      </c>
      <c r="U759" s="182"/>
      <c r="V759" s="182">
        <f t="shared" ref="V759" si="658">(H759+T759+SUM(I759:S759)*2)/24</f>
        <v>905408.21000000031</v>
      </c>
      <c r="W759" s="206" t="s">
        <v>1865</v>
      </c>
      <c r="X759" s="219"/>
      <c r="Y759" s="82">
        <f t="shared" si="612"/>
        <v>0</v>
      </c>
      <c r="Z759" s="325">
        <f t="shared" si="612"/>
        <v>0</v>
      </c>
      <c r="AA759" s="325">
        <f t="shared" si="612"/>
        <v>0</v>
      </c>
      <c r="AB759" s="326">
        <f t="shared" ref="AB759" si="659">T759-SUM(Y759:AA759)</f>
        <v>599048.21</v>
      </c>
      <c r="AC759" s="312">
        <f t="shared" ref="AC759" si="660">T759-SUM(Y759:AA759)-AB759</f>
        <v>0</v>
      </c>
      <c r="AD759" s="325">
        <f t="shared" si="589"/>
        <v>599048.21</v>
      </c>
      <c r="AE759" s="329">
        <f t="shared" si="582"/>
        <v>0</v>
      </c>
      <c r="AF759" s="326">
        <f t="shared" si="583"/>
        <v>0</v>
      </c>
      <c r="AG759" s="174">
        <f t="shared" ref="AG759" si="661">SUM(AD759:AF759)</f>
        <v>599048.21</v>
      </c>
      <c r="AH759" s="312">
        <f t="shared" ref="AH759" si="662">AG759-AB759</f>
        <v>0</v>
      </c>
      <c r="AI759" s="324">
        <f t="shared" si="600"/>
        <v>0</v>
      </c>
      <c r="AJ759" s="325">
        <f t="shared" si="600"/>
        <v>0</v>
      </c>
      <c r="AK759" s="325">
        <f t="shared" si="600"/>
        <v>0</v>
      </c>
      <c r="AL759" s="326">
        <f t="shared" ref="AL759" si="663">V759-SUM(AI759:AK759)</f>
        <v>905408.21000000031</v>
      </c>
      <c r="AM759" s="312">
        <f t="shared" ref="AM759" si="664">V759-SUM(AI759:AK759)-AL759</f>
        <v>0</v>
      </c>
      <c r="AN759" s="325">
        <f t="shared" si="585"/>
        <v>905408.21000000031</v>
      </c>
      <c r="AO759" s="325">
        <f t="shared" si="586"/>
        <v>0</v>
      </c>
      <c r="AP759" s="325">
        <f t="shared" si="580"/>
        <v>0</v>
      </c>
      <c r="AQ759" s="174">
        <f t="shared" ref="AQ759" si="665">SUM(AN759:AP759)</f>
        <v>905408.21000000031</v>
      </c>
      <c r="AR759" s="312">
        <f t="shared" ref="AR759" si="666">AQ759-AL759</f>
        <v>0</v>
      </c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N759" s="62"/>
    </row>
    <row r="760" spans="1:66" s="11" customFormat="1" ht="12" customHeight="1">
      <c r="A760" s="191" t="s">
        <v>1912</v>
      </c>
      <c r="B760" s="284" t="str">
        <f t="shared" si="592"/>
        <v>18239611</v>
      </c>
      <c r="C760" s="203" t="s">
        <v>1906</v>
      </c>
      <c r="D760" s="180" t="s">
        <v>1137</v>
      </c>
      <c r="E760" s="180"/>
      <c r="F760" s="186">
        <v>44470</v>
      </c>
      <c r="G760" s="180"/>
      <c r="H760" s="182">
        <v>61106676</v>
      </c>
      <c r="I760" s="182">
        <v>57950028</v>
      </c>
      <c r="J760" s="182">
        <v>60554171</v>
      </c>
      <c r="K760" s="182">
        <v>58340928</v>
      </c>
      <c r="L760" s="182">
        <v>58215839</v>
      </c>
      <c r="M760" s="182">
        <v>57838998</v>
      </c>
      <c r="N760" s="182">
        <v>57441142</v>
      </c>
      <c r="O760" s="182">
        <v>57147026</v>
      </c>
      <c r="P760" s="182">
        <v>56871854</v>
      </c>
      <c r="Q760" s="182">
        <v>56413537</v>
      </c>
      <c r="R760" s="182">
        <v>56161060</v>
      </c>
      <c r="S760" s="182">
        <v>55966949</v>
      </c>
      <c r="T760" s="182">
        <v>55326857</v>
      </c>
      <c r="U760" s="182"/>
      <c r="V760" s="182">
        <f t="shared" ref="V760" si="667">(H760+T760+SUM(I760:S760)*2)/24</f>
        <v>57593191.541666664</v>
      </c>
      <c r="W760" s="206" t="s">
        <v>661</v>
      </c>
      <c r="X760" s="219"/>
      <c r="Y760" s="82">
        <f t="shared" si="612"/>
        <v>0</v>
      </c>
      <c r="Z760" s="325">
        <f t="shared" si="612"/>
        <v>0</v>
      </c>
      <c r="AA760" s="325">
        <f t="shared" si="612"/>
        <v>0</v>
      </c>
      <c r="AB760" s="326">
        <f t="shared" ref="AB760" si="668">T760-SUM(Y760:AA760)</f>
        <v>55326857</v>
      </c>
      <c r="AC760" s="312">
        <f t="shared" ref="AC760" si="669">T760-SUM(Y760:AA760)-AB760</f>
        <v>0</v>
      </c>
      <c r="AD760" s="325">
        <f t="shared" si="589"/>
        <v>55326857</v>
      </c>
      <c r="AE760" s="329">
        <f t="shared" si="582"/>
        <v>0</v>
      </c>
      <c r="AF760" s="326">
        <f t="shared" si="583"/>
        <v>0</v>
      </c>
      <c r="AG760" s="174">
        <f t="shared" ref="AG760" si="670">SUM(AD760:AF760)</f>
        <v>55326857</v>
      </c>
      <c r="AH760" s="312">
        <f t="shared" ref="AH760" si="671">AG760-AB760</f>
        <v>0</v>
      </c>
      <c r="AI760" s="324">
        <f t="shared" si="600"/>
        <v>0</v>
      </c>
      <c r="AJ760" s="325">
        <f t="shared" si="600"/>
        <v>0</v>
      </c>
      <c r="AK760" s="325">
        <f t="shared" si="600"/>
        <v>0</v>
      </c>
      <c r="AL760" s="326">
        <f t="shared" ref="AL760" si="672">V760-SUM(AI760:AK760)</f>
        <v>57593191.541666664</v>
      </c>
      <c r="AM760" s="312">
        <f t="shared" ref="AM760" si="673">V760-SUM(AI760:AK760)-AL760</f>
        <v>0</v>
      </c>
      <c r="AN760" s="325">
        <f t="shared" si="585"/>
        <v>57593191.541666664</v>
      </c>
      <c r="AO760" s="325">
        <f t="shared" si="586"/>
        <v>0</v>
      </c>
      <c r="AP760" s="325">
        <f t="shared" si="580"/>
        <v>0</v>
      </c>
      <c r="AQ760" s="174">
        <f t="shared" ref="AQ760" si="674">SUM(AN760:AP760)</f>
        <v>57593191.541666664</v>
      </c>
      <c r="AR760" s="312">
        <f t="shared" ref="AR760" si="675">AQ760-AL760</f>
        <v>0</v>
      </c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N760" s="62"/>
    </row>
    <row r="761" spans="1:66" s="11" customFormat="1" ht="12" customHeight="1">
      <c r="A761" s="191" t="s">
        <v>1943</v>
      </c>
      <c r="B761" s="284" t="str">
        <f t="shared" si="592"/>
        <v>18239621</v>
      </c>
      <c r="C761" s="203" t="s">
        <v>1938</v>
      </c>
      <c r="D761" s="180" t="s">
        <v>184</v>
      </c>
      <c r="E761" s="180"/>
      <c r="F761" s="186">
        <v>44562</v>
      </c>
      <c r="G761" s="180"/>
      <c r="H761" s="182"/>
      <c r="I761" s="182">
        <v>906052</v>
      </c>
      <c r="J761" s="182">
        <v>8257518</v>
      </c>
      <c r="K761" s="182">
        <v>10629035</v>
      </c>
      <c r="L761" s="182">
        <v>21250552</v>
      </c>
      <c r="M761" s="182">
        <v>25660719</v>
      </c>
      <c r="N761" s="182">
        <v>26562678</v>
      </c>
      <c r="O761" s="182">
        <v>27622545</v>
      </c>
      <c r="P761" s="182">
        <v>28873700</v>
      </c>
      <c r="Q761" s="182">
        <v>12529035.92</v>
      </c>
      <c r="R761" s="182">
        <v>24460584.920000002</v>
      </c>
      <c r="S761" s="182">
        <v>42111773.920000002</v>
      </c>
      <c r="T761" s="182">
        <v>110137357.92</v>
      </c>
      <c r="U761" s="182"/>
      <c r="V761" s="182">
        <f t="shared" ref="V761:V762" si="676">(H761+T761+SUM(I761:S761)*2)/24</f>
        <v>23661072.726666663</v>
      </c>
      <c r="W761" s="206"/>
      <c r="X761" s="219"/>
      <c r="Y761" s="82">
        <f t="shared" si="612"/>
        <v>0</v>
      </c>
      <c r="Z761" s="325">
        <f t="shared" si="612"/>
        <v>0</v>
      </c>
      <c r="AA761" s="325">
        <f t="shared" si="612"/>
        <v>0</v>
      </c>
      <c r="AB761" s="326">
        <f t="shared" ref="AB761:AB762" si="677">T761-SUM(Y761:AA761)</f>
        <v>110137357.92</v>
      </c>
      <c r="AC761" s="312">
        <f t="shared" ref="AC761:AC762" si="678">T761-SUM(Y761:AA761)-AB761</f>
        <v>0</v>
      </c>
      <c r="AD761" s="325">
        <f t="shared" si="589"/>
        <v>0</v>
      </c>
      <c r="AE761" s="329">
        <f t="shared" si="582"/>
        <v>0</v>
      </c>
      <c r="AF761" s="326">
        <f t="shared" si="583"/>
        <v>110137357.92</v>
      </c>
      <c r="AG761" s="174">
        <f t="shared" ref="AG761:AG762" si="679">SUM(AD761:AF761)</f>
        <v>110137357.92</v>
      </c>
      <c r="AH761" s="312">
        <f t="shared" ref="AH761:AH762" si="680">AG761-AB761</f>
        <v>0</v>
      </c>
      <c r="AI761" s="324">
        <f t="shared" si="600"/>
        <v>0</v>
      </c>
      <c r="AJ761" s="325">
        <f t="shared" si="600"/>
        <v>0</v>
      </c>
      <c r="AK761" s="325">
        <f t="shared" si="600"/>
        <v>0</v>
      </c>
      <c r="AL761" s="326">
        <f t="shared" ref="AL761:AL762" si="681">V761-SUM(AI761:AK761)</f>
        <v>23661072.726666663</v>
      </c>
      <c r="AM761" s="312">
        <f t="shared" ref="AM761:AM762" si="682">V761-SUM(AI761:AK761)-AL761</f>
        <v>0</v>
      </c>
      <c r="AN761" s="325">
        <f t="shared" si="585"/>
        <v>0</v>
      </c>
      <c r="AO761" s="325">
        <f t="shared" si="586"/>
        <v>0</v>
      </c>
      <c r="AP761" s="325">
        <f t="shared" si="580"/>
        <v>23661072.726666663</v>
      </c>
      <c r="AQ761" s="174">
        <f t="shared" ref="AQ761:AQ762" si="683">SUM(AN761:AP761)</f>
        <v>23661072.726666663</v>
      </c>
      <c r="AR761" s="312">
        <f t="shared" ref="AR761:AR762" si="684">AQ761-AL761</f>
        <v>0</v>
      </c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N761" s="62"/>
    </row>
    <row r="762" spans="1:66" s="11" customFormat="1" ht="12" customHeight="1">
      <c r="A762" s="191" t="s">
        <v>1944</v>
      </c>
      <c r="B762" s="284" t="str">
        <f t="shared" si="592"/>
        <v>18239631</v>
      </c>
      <c r="C762" s="203" t="s">
        <v>1939</v>
      </c>
      <c r="D762" s="180" t="s">
        <v>184</v>
      </c>
      <c r="E762" s="180"/>
      <c r="F762" s="186">
        <v>44562</v>
      </c>
      <c r="G762" s="180"/>
      <c r="H762" s="182"/>
      <c r="I762" s="182">
        <v>-906052</v>
      </c>
      <c r="J762" s="182">
        <v>-8257518</v>
      </c>
      <c r="K762" s="182">
        <v>-10629035</v>
      </c>
      <c r="L762" s="182">
        <v>-21250552</v>
      </c>
      <c r="M762" s="182">
        <v>-25660719</v>
      </c>
      <c r="N762" s="182">
        <v>-26562678</v>
      </c>
      <c r="O762" s="182">
        <v>-27622545</v>
      </c>
      <c r="P762" s="182">
        <v>-28873700</v>
      </c>
      <c r="Q762" s="182">
        <v>-12529035.92</v>
      </c>
      <c r="R762" s="182">
        <v>-24460584.920000002</v>
      </c>
      <c r="S762" s="182">
        <v>-42111773.920000002</v>
      </c>
      <c r="T762" s="182">
        <v>-110137357.92</v>
      </c>
      <c r="U762" s="182"/>
      <c r="V762" s="182">
        <f t="shared" si="676"/>
        <v>-23661072.726666663</v>
      </c>
      <c r="W762" s="206"/>
      <c r="X762" s="219"/>
      <c r="Y762" s="82">
        <f t="shared" si="612"/>
        <v>0</v>
      </c>
      <c r="Z762" s="325">
        <f t="shared" si="612"/>
        <v>0</v>
      </c>
      <c r="AA762" s="325">
        <f t="shared" si="612"/>
        <v>0</v>
      </c>
      <c r="AB762" s="326">
        <f t="shared" si="677"/>
        <v>-110137357.92</v>
      </c>
      <c r="AC762" s="312">
        <f t="shared" si="678"/>
        <v>0</v>
      </c>
      <c r="AD762" s="325">
        <f t="shared" si="589"/>
        <v>0</v>
      </c>
      <c r="AE762" s="329">
        <f t="shared" si="582"/>
        <v>0</v>
      </c>
      <c r="AF762" s="326">
        <f t="shared" si="583"/>
        <v>-110137357.92</v>
      </c>
      <c r="AG762" s="174">
        <f t="shared" si="679"/>
        <v>-110137357.92</v>
      </c>
      <c r="AH762" s="312">
        <f t="shared" si="680"/>
        <v>0</v>
      </c>
      <c r="AI762" s="324">
        <f t="shared" si="600"/>
        <v>0</v>
      </c>
      <c r="AJ762" s="325">
        <f t="shared" si="600"/>
        <v>0</v>
      </c>
      <c r="AK762" s="325">
        <f t="shared" si="600"/>
        <v>0</v>
      </c>
      <c r="AL762" s="326">
        <f t="shared" si="681"/>
        <v>-23661072.726666663</v>
      </c>
      <c r="AM762" s="312">
        <f t="shared" si="682"/>
        <v>0</v>
      </c>
      <c r="AN762" s="325">
        <f t="shared" si="585"/>
        <v>0</v>
      </c>
      <c r="AO762" s="325">
        <f t="shared" si="586"/>
        <v>0</v>
      </c>
      <c r="AP762" s="325">
        <f t="shared" si="580"/>
        <v>-23661072.726666663</v>
      </c>
      <c r="AQ762" s="174">
        <f t="shared" si="683"/>
        <v>-23661072.726666663</v>
      </c>
      <c r="AR762" s="312">
        <f t="shared" si="684"/>
        <v>0</v>
      </c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N762" s="62"/>
    </row>
    <row r="763" spans="1:66" s="11" customFormat="1" ht="12" customHeight="1">
      <c r="A763" s="191" t="s">
        <v>1979</v>
      </c>
      <c r="B763" s="284" t="str">
        <f t="shared" si="592"/>
        <v>18239641</v>
      </c>
      <c r="C763" s="203" t="s">
        <v>1977</v>
      </c>
      <c r="D763" s="180" t="s">
        <v>1137</v>
      </c>
      <c r="E763" s="180"/>
      <c r="F763" s="186">
        <v>44713</v>
      </c>
      <c r="G763" s="180"/>
      <c r="H763" s="182"/>
      <c r="I763" s="182"/>
      <c r="J763" s="182"/>
      <c r="K763" s="182"/>
      <c r="L763" s="182"/>
      <c r="M763" s="182"/>
      <c r="N763" s="182">
        <v>11742353</v>
      </c>
      <c r="O763" s="182">
        <v>11742353</v>
      </c>
      <c r="P763" s="182">
        <v>11742353</v>
      </c>
      <c r="Q763" s="182">
        <v>11742353</v>
      </c>
      <c r="R763" s="182">
        <v>11742353</v>
      </c>
      <c r="S763" s="182">
        <v>11742353</v>
      </c>
      <c r="T763" s="182">
        <v>11742353</v>
      </c>
      <c r="U763" s="182"/>
      <c r="V763" s="182">
        <f t="shared" ref="V763" si="685">(H763+T763+SUM(I763:S763)*2)/24</f>
        <v>6360441.208333333</v>
      </c>
      <c r="W763" s="206" t="s">
        <v>136</v>
      </c>
      <c r="X763" s="219"/>
      <c r="Y763" s="82">
        <f t="shared" si="612"/>
        <v>0</v>
      </c>
      <c r="Z763" s="325">
        <f t="shared" si="612"/>
        <v>0</v>
      </c>
      <c r="AA763" s="325">
        <f t="shared" si="612"/>
        <v>0</v>
      </c>
      <c r="AB763" s="326">
        <f t="shared" ref="AB763" si="686">T763-SUM(Y763:AA763)</f>
        <v>11742353</v>
      </c>
      <c r="AC763" s="312">
        <f t="shared" ref="AC763" si="687">T763-SUM(Y763:AA763)-AB763</f>
        <v>0</v>
      </c>
      <c r="AD763" s="325">
        <f t="shared" si="589"/>
        <v>11742353</v>
      </c>
      <c r="AE763" s="329">
        <f t="shared" si="582"/>
        <v>0</v>
      </c>
      <c r="AF763" s="326">
        <f t="shared" si="583"/>
        <v>0</v>
      </c>
      <c r="AG763" s="174">
        <f t="shared" ref="AG763" si="688">SUM(AD763:AF763)</f>
        <v>11742353</v>
      </c>
      <c r="AH763" s="312">
        <f t="shared" ref="AH763" si="689">AG763-AB763</f>
        <v>0</v>
      </c>
      <c r="AI763" s="324">
        <f t="shared" si="600"/>
        <v>0</v>
      </c>
      <c r="AJ763" s="325">
        <f t="shared" si="600"/>
        <v>0</v>
      </c>
      <c r="AK763" s="325">
        <f t="shared" si="600"/>
        <v>0</v>
      </c>
      <c r="AL763" s="326">
        <f t="shared" ref="AL763" si="690">V763-SUM(AI763:AK763)</f>
        <v>6360441.208333333</v>
      </c>
      <c r="AM763" s="312">
        <f t="shared" ref="AM763" si="691">V763-SUM(AI763:AK763)-AL763</f>
        <v>0</v>
      </c>
      <c r="AN763" s="325">
        <f t="shared" si="585"/>
        <v>6360441.208333333</v>
      </c>
      <c r="AO763" s="325">
        <f t="shared" si="586"/>
        <v>0</v>
      </c>
      <c r="AP763" s="325">
        <f t="shared" si="580"/>
        <v>0</v>
      </c>
      <c r="AQ763" s="174">
        <f t="shared" ref="AQ763" si="692">SUM(AN763:AP763)</f>
        <v>6360441.208333333</v>
      </c>
      <c r="AR763" s="312">
        <f t="shared" ref="AR763" si="693">AQ763-AL763</f>
        <v>0</v>
      </c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N763" s="62"/>
    </row>
    <row r="764" spans="1:66" s="11" customFormat="1" ht="12" customHeight="1">
      <c r="A764" s="191" t="s">
        <v>1960</v>
      </c>
      <c r="B764" s="284" t="str">
        <f t="shared" si="592"/>
        <v>18239642</v>
      </c>
      <c r="C764" s="203" t="s">
        <v>1951</v>
      </c>
      <c r="D764" s="180" t="s">
        <v>184</v>
      </c>
      <c r="E764" s="180"/>
      <c r="F764" s="186">
        <v>44593</v>
      </c>
      <c r="G764" s="180"/>
      <c r="H764" s="182"/>
      <c r="I764" s="182"/>
      <c r="J764" s="182">
        <v>270932.74</v>
      </c>
      <c r="K764" s="182">
        <v>794513.14</v>
      </c>
      <c r="L764" s="182">
        <v>1318365.99</v>
      </c>
      <c r="M764" s="182">
        <v>1842423.45</v>
      </c>
      <c r="N764" s="182">
        <v>2366670.14</v>
      </c>
      <c r="O764" s="182">
        <v>2891035.26</v>
      </c>
      <c r="P764" s="182">
        <v>3415536.96</v>
      </c>
      <c r="Q764" s="182">
        <v>3940285.72</v>
      </c>
      <c r="R764" s="182">
        <v>4465260.04</v>
      </c>
      <c r="S764" s="182">
        <v>4990362.26</v>
      </c>
      <c r="T764" s="182">
        <v>5515644.25</v>
      </c>
      <c r="U764" s="182"/>
      <c r="V764" s="182">
        <f t="shared" ref="V764" si="694">(H764+T764+SUM(I764:S764)*2)/24</f>
        <v>2421100.6520833331</v>
      </c>
      <c r="W764" s="206"/>
      <c r="X764" s="219"/>
      <c r="Y764" s="82">
        <f t="shared" si="612"/>
        <v>0</v>
      </c>
      <c r="Z764" s="325">
        <f t="shared" si="612"/>
        <v>0</v>
      </c>
      <c r="AA764" s="325">
        <f t="shared" si="612"/>
        <v>0</v>
      </c>
      <c r="AB764" s="326">
        <f t="shared" ref="AB764" si="695">T764-SUM(Y764:AA764)</f>
        <v>5515644.25</v>
      </c>
      <c r="AC764" s="312">
        <f t="shared" ref="AC764" si="696">T764-SUM(Y764:AA764)-AB764</f>
        <v>0</v>
      </c>
      <c r="AD764" s="325">
        <f t="shared" si="589"/>
        <v>0</v>
      </c>
      <c r="AE764" s="329">
        <f t="shared" si="582"/>
        <v>0</v>
      </c>
      <c r="AF764" s="326">
        <f t="shared" si="583"/>
        <v>5515644.25</v>
      </c>
      <c r="AG764" s="174">
        <f t="shared" ref="AG764" si="697">SUM(AD764:AF764)</f>
        <v>5515644.25</v>
      </c>
      <c r="AH764" s="312">
        <f t="shared" ref="AH764" si="698">AG764-AB764</f>
        <v>0</v>
      </c>
      <c r="AI764" s="324">
        <f t="shared" si="600"/>
        <v>0</v>
      </c>
      <c r="AJ764" s="325">
        <f t="shared" si="600"/>
        <v>0</v>
      </c>
      <c r="AK764" s="325">
        <f t="shared" si="600"/>
        <v>0</v>
      </c>
      <c r="AL764" s="326">
        <f t="shared" ref="AL764" si="699">V764-SUM(AI764:AK764)</f>
        <v>2421100.6520833331</v>
      </c>
      <c r="AM764" s="312">
        <f t="shared" ref="AM764" si="700">V764-SUM(AI764:AK764)-AL764</f>
        <v>0</v>
      </c>
      <c r="AN764" s="325">
        <f t="shared" si="585"/>
        <v>0</v>
      </c>
      <c r="AO764" s="325">
        <f t="shared" si="586"/>
        <v>0</v>
      </c>
      <c r="AP764" s="325">
        <f t="shared" si="580"/>
        <v>2421100.6520833331</v>
      </c>
      <c r="AQ764" s="174">
        <f t="shared" ref="AQ764" si="701">SUM(AN764:AP764)</f>
        <v>2421100.6520833331</v>
      </c>
      <c r="AR764" s="312">
        <f t="shared" ref="AR764" si="702">AQ764-AL764</f>
        <v>0</v>
      </c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N764" s="62"/>
    </row>
    <row r="765" spans="1:66" s="11" customFormat="1" ht="12" customHeight="1">
      <c r="A765" s="191" t="s">
        <v>1980</v>
      </c>
      <c r="B765" s="284" t="str">
        <f t="shared" si="592"/>
        <v>18239651</v>
      </c>
      <c r="C765" s="203" t="s">
        <v>1976</v>
      </c>
      <c r="D765" s="180" t="s">
        <v>184</v>
      </c>
      <c r="E765" s="180"/>
      <c r="F765" s="186">
        <v>44713</v>
      </c>
      <c r="G765" s="180"/>
      <c r="H765" s="182"/>
      <c r="I765" s="182"/>
      <c r="J765" s="182"/>
      <c r="K765" s="182"/>
      <c r="L765" s="182"/>
      <c r="M765" s="182"/>
      <c r="N765" s="182">
        <v>520866</v>
      </c>
      <c r="O765" s="182">
        <v>520866</v>
      </c>
      <c r="P765" s="182">
        <v>520866</v>
      </c>
      <c r="Q765" s="182">
        <v>520866</v>
      </c>
      <c r="R765" s="182">
        <v>520866</v>
      </c>
      <c r="S765" s="182">
        <v>520866</v>
      </c>
      <c r="T765" s="182">
        <v>520866</v>
      </c>
      <c r="U765" s="182"/>
      <c r="V765" s="182">
        <f t="shared" ref="V765" si="703">(H765+T765+SUM(I765:S765)*2)/24</f>
        <v>282135.75</v>
      </c>
      <c r="W765" s="206"/>
      <c r="X765" s="219"/>
      <c r="Y765" s="82">
        <f t="shared" si="612"/>
        <v>0</v>
      </c>
      <c r="Z765" s="325">
        <f t="shared" si="612"/>
        <v>0</v>
      </c>
      <c r="AA765" s="325">
        <f t="shared" si="612"/>
        <v>0</v>
      </c>
      <c r="AB765" s="326">
        <f t="shared" ref="AB765" si="704">T765-SUM(Y765:AA765)</f>
        <v>520866</v>
      </c>
      <c r="AC765" s="312">
        <f t="shared" ref="AC765" si="705">T765-SUM(Y765:AA765)-AB765</f>
        <v>0</v>
      </c>
      <c r="AD765" s="325">
        <f t="shared" si="589"/>
        <v>0</v>
      </c>
      <c r="AE765" s="329">
        <f t="shared" si="582"/>
        <v>0</v>
      </c>
      <c r="AF765" s="326">
        <f t="shared" si="583"/>
        <v>520866</v>
      </c>
      <c r="AG765" s="174">
        <f t="shared" ref="AG765" si="706">SUM(AD765:AF765)</f>
        <v>520866</v>
      </c>
      <c r="AH765" s="312">
        <f t="shared" ref="AH765" si="707">AG765-AB765</f>
        <v>0</v>
      </c>
      <c r="AI765" s="324">
        <f t="shared" si="600"/>
        <v>0</v>
      </c>
      <c r="AJ765" s="325">
        <f t="shared" si="600"/>
        <v>0</v>
      </c>
      <c r="AK765" s="325">
        <f t="shared" si="600"/>
        <v>0</v>
      </c>
      <c r="AL765" s="326">
        <f t="shared" ref="AL765" si="708">V765-SUM(AI765:AK765)</f>
        <v>282135.75</v>
      </c>
      <c r="AM765" s="312">
        <f t="shared" ref="AM765" si="709">V765-SUM(AI765:AK765)-AL765</f>
        <v>0</v>
      </c>
      <c r="AN765" s="325">
        <f t="shared" si="585"/>
        <v>0</v>
      </c>
      <c r="AO765" s="325">
        <f t="shared" si="586"/>
        <v>0</v>
      </c>
      <c r="AP765" s="325">
        <f t="shared" si="580"/>
        <v>282135.75</v>
      </c>
      <c r="AQ765" s="174">
        <f t="shared" ref="AQ765" si="710">SUM(AN765:AP765)</f>
        <v>282135.75</v>
      </c>
      <c r="AR765" s="312">
        <f t="shared" ref="AR765" si="711">AQ765-AL765</f>
        <v>0</v>
      </c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N765" s="62"/>
    </row>
    <row r="766" spans="1:66" s="11" customFormat="1" ht="12" customHeight="1">
      <c r="A766" s="191" t="s">
        <v>1961</v>
      </c>
      <c r="B766" s="284" t="str">
        <f t="shared" si="592"/>
        <v>18239652</v>
      </c>
      <c r="C766" s="203" t="s">
        <v>1952</v>
      </c>
      <c r="D766" s="180" t="s">
        <v>184</v>
      </c>
      <c r="E766" s="180"/>
      <c r="F766" s="186">
        <v>44593</v>
      </c>
      <c r="G766" s="180"/>
      <c r="H766" s="182"/>
      <c r="I766" s="182"/>
      <c r="J766" s="182">
        <v>306629.76000000001</v>
      </c>
      <c r="K766" s="182">
        <v>710966.76</v>
      </c>
      <c r="L766" s="182">
        <v>1066329.1000000001</v>
      </c>
      <c r="M766" s="182">
        <v>1419799.32</v>
      </c>
      <c r="N766" s="182">
        <v>1754618.23</v>
      </c>
      <c r="O766" s="182">
        <v>2128831.08</v>
      </c>
      <c r="P766" s="182">
        <v>2724928.93</v>
      </c>
      <c r="Q766" s="182">
        <v>3251727.83</v>
      </c>
      <c r="R766" s="182">
        <v>3618235.24</v>
      </c>
      <c r="S766" s="182">
        <v>3991234.05</v>
      </c>
      <c r="T766" s="182">
        <v>4465773.32</v>
      </c>
      <c r="U766" s="182"/>
      <c r="V766" s="182">
        <f t="shared" ref="V766" si="712">(H766+T766+SUM(I766:S766)*2)/24</f>
        <v>1933848.9133333333</v>
      </c>
      <c r="W766" s="206"/>
      <c r="X766" s="219"/>
      <c r="Y766" s="82">
        <f t="shared" si="612"/>
        <v>0</v>
      </c>
      <c r="Z766" s="325">
        <f t="shared" si="612"/>
        <v>0</v>
      </c>
      <c r="AA766" s="325">
        <f t="shared" si="612"/>
        <v>0</v>
      </c>
      <c r="AB766" s="326">
        <f t="shared" ref="AB766" si="713">T766-SUM(Y766:AA766)</f>
        <v>4465773.32</v>
      </c>
      <c r="AC766" s="312">
        <f t="shared" ref="AC766" si="714">T766-SUM(Y766:AA766)-AB766</f>
        <v>0</v>
      </c>
      <c r="AD766" s="325">
        <f t="shared" si="589"/>
        <v>0</v>
      </c>
      <c r="AE766" s="329">
        <f t="shared" si="582"/>
        <v>0</v>
      </c>
      <c r="AF766" s="326">
        <f t="shared" si="583"/>
        <v>4465773.32</v>
      </c>
      <c r="AG766" s="174">
        <f t="shared" ref="AG766" si="715">SUM(AD766:AF766)</f>
        <v>4465773.32</v>
      </c>
      <c r="AH766" s="312">
        <f t="shared" ref="AH766" si="716">AG766-AB766</f>
        <v>0</v>
      </c>
      <c r="AI766" s="324">
        <f t="shared" si="600"/>
        <v>0</v>
      </c>
      <c r="AJ766" s="325">
        <f t="shared" si="600"/>
        <v>0</v>
      </c>
      <c r="AK766" s="325">
        <f t="shared" si="600"/>
        <v>0</v>
      </c>
      <c r="AL766" s="326">
        <f t="shared" ref="AL766" si="717">V766-SUM(AI766:AK766)</f>
        <v>1933848.9133333333</v>
      </c>
      <c r="AM766" s="312">
        <f t="shared" ref="AM766" si="718">V766-SUM(AI766:AK766)-AL766</f>
        <v>0</v>
      </c>
      <c r="AN766" s="325">
        <f t="shared" si="585"/>
        <v>0</v>
      </c>
      <c r="AO766" s="325">
        <f t="shared" si="586"/>
        <v>0</v>
      </c>
      <c r="AP766" s="325">
        <f t="shared" si="580"/>
        <v>1933848.9133333333</v>
      </c>
      <c r="AQ766" s="174">
        <f t="shared" ref="AQ766" si="719">SUM(AN766:AP766)</f>
        <v>1933848.9133333333</v>
      </c>
      <c r="AR766" s="312">
        <f t="shared" ref="AR766" si="720">AQ766-AL766</f>
        <v>0</v>
      </c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N766" s="62"/>
    </row>
    <row r="767" spans="1:66" s="11" customFormat="1" ht="12" customHeight="1">
      <c r="A767" s="118">
        <v>18300141</v>
      </c>
      <c r="B767" s="73" t="str">
        <f t="shared" si="592"/>
        <v>18300141</v>
      </c>
      <c r="C767" s="371" t="s">
        <v>1532</v>
      </c>
      <c r="D767" s="78" t="s">
        <v>1724</v>
      </c>
      <c r="E767" s="78"/>
      <c r="F767" s="140">
        <v>43405</v>
      </c>
      <c r="G767" s="78"/>
      <c r="H767" s="63">
        <v>52939.56</v>
      </c>
      <c r="I767" s="63">
        <v>52939.56</v>
      </c>
      <c r="J767" s="63">
        <v>52939.56</v>
      </c>
      <c r="K767" s="63">
        <v>52939.56</v>
      </c>
      <c r="L767" s="63">
        <v>52939.56</v>
      </c>
      <c r="M767" s="63">
        <v>52939.56</v>
      </c>
      <c r="N767" s="63">
        <v>52939.56</v>
      </c>
      <c r="O767" s="63">
        <v>52939.56</v>
      </c>
      <c r="P767" s="63">
        <v>52939.56</v>
      </c>
      <c r="Q767" s="63">
        <v>52939.56</v>
      </c>
      <c r="R767" s="63">
        <v>52939.56</v>
      </c>
      <c r="S767" s="63">
        <v>52939.56</v>
      </c>
      <c r="T767" s="63">
        <v>52939.56</v>
      </c>
      <c r="U767" s="63"/>
      <c r="V767" s="63">
        <f t="shared" si="573"/>
        <v>52939.56</v>
      </c>
      <c r="W767" s="69"/>
      <c r="X767" s="338"/>
      <c r="Y767" s="82">
        <f t="shared" si="612"/>
        <v>52939.56</v>
      </c>
      <c r="Z767" s="325">
        <f t="shared" si="612"/>
        <v>0</v>
      </c>
      <c r="AA767" s="325">
        <f t="shared" si="612"/>
        <v>0</v>
      </c>
      <c r="AB767" s="326">
        <f t="shared" si="574"/>
        <v>0</v>
      </c>
      <c r="AC767" s="312">
        <f t="shared" si="575"/>
        <v>0</v>
      </c>
      <c r="AD767" s="325">
        <f t="shared" si="589"/>
        <v>0</v>
      </c>
      <c r="AE767" s="329">
        <f t="shared" si="582"/>
        <v>0</v>
      </c>
      <c r="AF767" s="326">
        <f t="shared" si="583"/>
        <v>0</v>
      </c>
      <c r="AG767" s="174">
        <f t="shared" si="576"/>
        <v>0</v>
      </c>
      <c r="AH767" s="312">
        <f t="shared" si="577"/>
        <v>0</v>
      </c>
      <c r="AI767" s="324">
        <f t="shared" si="600"/>
        <v>52939.56</v>
      </c>
      <c r="AJ767" s="325">
        <f t="shared" si="600"/>
        <v>0</v>
      </c>
      <c r="AK767" s="325">
        <f t="shared" si="600"/>
        <v>0</v>
      </c>
      <c r="AL767" s="326">
        <f t="shared" si="578"/>
        <v>0</v>
      </c>
      <c r="AM767" s="312">
        <f t="shared" si="579"/>
        <v>0</v>
      </c>
      <c r="AN767" s="325">
        <f t="shared" si="585"/>
        <v>0</v>
      </c>
      <c r="AO767" s="325">
        <f t="shared" si="586"/>
        <v>0</v>
      </c>
      <c r="AP767" s="325">
        <f t="shared" si="580"/>
        <v>0</v>
      </c>
      <c r="AQ767" s="174">
        <f t="shared" si="584"/>
        <v>0</v>
      </c>
      <c r="AR767" s="312">
        <f t="shared" si="581"/>
        <v>0</v>
      </c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 s="4"/>
      <c r="BH767" s="4"/>
      <c r="BI767" s="4"/>
      <c r="BJ767" s="4"/>
      <c r="BK767" s="4"/>
      <c r="BL767" s="4"/>
      <c r="BN767" s="62"/>
    </row>
    <row r="768" spans="1:66" s="11" customFormat="1" ht="12" customHeight="1">
      <c r="A768" s="191">
        <v>18300151</v>
      </c>
      <c r="B768" s="284" t="str">
        <f t="shared" si="592"/>
        <v>18300151</v>
      </c>
      <c r="C768" s="203" t="s">
        <v>1705</v>
      </c>
      <c r="D768" s="180" t="s">
        <v>1724</v>
      </c>
      <c r="E768" s="180"/>
      <c r="F768" s="186">
        <v>43952</v>
      </c>
      <c r="G768" s="180"/>
      <c r="H768" s="182">
        <v>40313.57</v>
      </c>
      <c r="I768" s="182">
        <v>40313.57</v>
      </c>
      <c r="J768" s="182">
        <v>40313.57</v>
      </c>
      <c r="K768" s="182">
        <v>40313.57</v>
      </c>
      <c r="L768" s="182">
        <v>40313.57</v>
      </c>
      <c r="M768" s="182">
        <v>40313.57</v>
      </c>
      <c r="N768" s="182">
        <v>40313.57</v>
      </c>
      <c r="O768" s="182">
        <v>40313.57</v>
      </c>
      <c r="P768" s="182">
        <v>40313.57</v>
      </c>
      <c r="Q768" s="182">
        <v>40313.57</v>
      </c>
      <c r="R768" s="182">
        <v>40313.57</v>
      </c>
      <c r="S768" s="182">
        <v>40313.57</v>
      </c>
      <c r="T768" s="182">
        <v>53932.21</v>
      </c>
      <c r="U768" s="182"/>
      <c r="V768" s="182">
        <f t="shared" si="573"/>
        <v>40881.013333333336</v>
      </c>
      <c r="W768" s="206"/>
      <c r="X768" s="219"/>
      <c r="Y768" s="82">
        <f t="shared" si="612"/>
        <v>53932.21</v>
      </c>
      <c r="Z768" s="325">
        <f t="shared" si="612"/>
        <v>0</v>
      </c>
      <c r="AA768" s="325">
        <f t="shared" si="612"/>
        <v>0</v>
      </c>
      <c r="AB768" s="326">
        <f t="shared" si="574"/>
        <v>0</v>
      </c>
      <c r="AC768" s="312">
        <f t="shared" si="575"/>
        <v>0</v>
      </c>
      <c r="AD768" s="325">
        <f t="shared" si="589"/>
        <v>0</v>
      </c>
      <c r="AE768" s="329">
        <f t="shared" si="582"/>
        <v>0</v>
      </c>
      <c r="AF768" s="326">
        <f t="shared" si="583"/>
        <v>0</v>
      </c>
      <c r="AG768" s="174">
        <f t="shared" si="576"/>
        <v>0</v>
      </c>
      <c r="AH768" s="312">
        <f t="shared" si="577"/>
        <v>0</v>
      </c>
      <c r="AI768" s="324">
        <f t="shared" si="600"/>
        <v>40881.013333333336</v>
      </c>
      <c r="AJ768" s="325">
        <f t="shared" si="600"/>
        <v>0</v>
      </c>
      <c r="AK768" s="325">
        <f t="shared" si="600"/>
        <v>0</v>
      </c>
      <c r="AL768" s="326">
        <f t="shared" si="578"/>
        <v>0</v>
      </c>
      <c r="AM768" s="312">
        <f t="shared" si="579"/>
        <v>0</v>
      </c>
      <c r="AN768" s="325">
        <f t="shared" si="585"/>
        <v>0</v>
      </c>
      <c r="AO768" s="325">
        <f t="shared" si="586"/>
        <v>0</v>
      </c>
      <c r="AP768" s="325">
        <f t="shared" si="580"/>
        <v>0</v>
      </c>
      <c r="AQ768" s="174">
        <f t="shared" ref="AQ768" si="721">SUM(AN768:AP768)</f>
        <v>0</v>
      </c>
      <c r="AR768" s="312">
        <f t="shared" si="581"/>
        <v>0</v>
      </c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N768" s="62"/>
    </row>
    <row r="769" spans="1:66" s="11" customFormat="1" ht="12" customHeight="1">
      <c r="A769" s="114">
        <v>18400013</v>
      </c>
      <c r="B769" s="74" t="str">
        <f t="shared" si="592"/>
        <v>18400013</v>
      </c>
      <c r="C769" s="62" t="s">
        <v>566</v>
      </c>
      <c r="D769" s="78" t="s">
        <v>1724</v>
      </c>
      <c r="E769" s="78"/>
      <c r="F769" s="62"/>
      <c r="G769" s="78"/>
      <c r="H769" s="63">
        <v>0</v>
      </c>
      <c r="I769" s="63">
        <v>0</v>
      </c>
      <c r="J769" s="63">
        <v>0</v>
      </c>
      <c r="K769" s="63">
        <v>0</v>
      </c>
      <c r="L769" s="63">
        <v>0</v>
      </c>
      <c r="M769" s="63">
        <v>0</v>
      </c>
      <c r="N769" s="63">
        <v>0</v>
      </c>
      <c r="O769" s="63">
        <v>0</v>
      </c>
      <c r="P769" s="63">
        <v>0</v>
      </c>
      <c r="Q769" s="63">
        <v>0</v>
      </c>
      <c r="R769" s="63">
        <v>0</v>
      </c>
      <c r="S769" s="63">
        <v>0</v>
      </c>
      <c r="T769" s="63">
        <v>0</v>
      </c>
      <c r="U769" s="63"/>
      <c r="V769" s="63">
        <f t="shared" si="573"/>
        <v>0</v>
      </c>
      <c r="W769" s="69"/>
      <c r="X769" s="68"/>
      <c r="Y769" s="82">
        <f t="shared" si="612"/>
        <v>0</v>
      </c>
      <c r="Z769" s="325">
        <f t="shared" si="612"/>
        <v>0</v>
      </c>
      <c r="AA769" s="325">
        <f t="shared" si="612"/>
        <v>0</v>
      </c>
      <c r="AB769" s="326">
        <f t="shared" si="574"/>
        <v>0</v>
      </c>
      <c r="AC769" s="312">
        <f t="shared" si="575"/>
        <v>0</v>
      </c>
      <c r="AD769" s="325">
        <f t="shared" si="589"/>
        <v>0</v>
      </c>
      <c r="AE769" s="329">
        <f t="shared" si="582"/>
        <v>0</v>
      </c>
      <c r="AF769" s="326">
        <f t="shared" si="583"/>
        <v>0</v>
      </c>
      <c r="AG769" s="174">
        <f t="shared" si="576"/>
        <v>0</v>
      </c>
      <c r="AH769" s="312">
        <f t="shared" si="577"/>
        <v>0</v>
      </c>
      <c r="AI769" s="324">
        <f t="shared" si="600"/>
        <v>0</v>
      </c>
      <c r="AJ769" s="325">
        <f t="shared" si="600"/>
        <v>0</v>
      </c>
      <c r="AK769" s="325">
        <f t="shared" si="600"/>
        <v>0</v>
      </c>
      <c r="AL769" s="326">
        <f t="shared" si="578"/>
        <v>0</v>
      </c>
      <c r="AM769" s="312">
        <f t="shared" si="579"/>
        <v>0</v>
      </c>
      <c r="AN769" s="325">
        <f t="shared" si="585"/>
        <v>0</v>
      </c>
      <c r="AO769" s="325">
        <f t="shared" si="586"/>
        <v>0</v>
      </c>
      <c r="AP769" s="325">
        <f t="shared" si="580"/>
        <v>0</v>
      </c>
      <c r="AQ769" s="174">
        <f t="shared" si="584"/>
        <v>0</v>
      </c>
      <c r="AR769" s="312">
        <f t="shared" si="581"/>
        <v>0</v>
      </c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N769" s="62"/>
    </row>
    <row r="770" spans="1:66" s="11" customFormat="1" ht="12" customHeight="1">
      <c r="A770" s="114">
        <v>18400123</v>
      </c>
      <c r="B770" s="74" t="str">
        <f t="shared" si="592"/>
        <v>18400123</v>
      </c>
      <c r="C770" s="62" t="s">
        <v>567</v>
      </c>
      <c r="D770" s="78" t="s">
        <v>1724</v>
      </c>
      <c r="E770" s="78"/>
      <c r="F770" s="62"/>
      <c r="G770" s="78"/>
      <c r="H770" s="63">
        <v>0</v>
      </c>
      <c r="I770" s="63">
        <v>68188.509999999995</v>
      </c>
      <c r="J770" s="63">
        <v>256989.65</v>
      </c>
      <c r="K770" s="63">
        <v>0</v>
      </c>
      <c r="L770" s="63">
        <v>-79099.320000000007</v>
      </c>
      <c r="M770" s="63">
        <v>54826.97</v>
      </c>
      <c r="N770" s="63">
        <v>0</v>
      </c>
      <c r="O770" s="63">
        <v>-150614.98000000001</v>
      </c>
      <c r="P770" s="63">
        <v>-620828.82999999996</v>
      </c>
      <c r="Q770" s="63">
        <v>0</v>
      </c>
      <c r="R770" s="63">
        <v>-294758.62</v>
      </c>
      <c r="S770" s="63">
        <v>-934383.27</v>
      </c>
      <c r="T770" s="63">
        <v>0</v>
      </c>
      <c r="U770" s="63"/>
      <c r="V770" s="63">
        <f t="shared" si="573"/>
        <v>-141639.99083333334</v>
      </c>
      <c r="W770" s="69"/>
      <c r="X770" s="68"/>
      <c r="Y770" s="82">
        <f t="shared" si="612"/>
        <v>0</v>
      </c>
      <c r="Z770" s="325">
        <f t="shared" si="612"/>
        <v>0</v>
      </c>
      <c r="AA770" s="325">
        <f t="shared" si="612"/>
        <v>0</v>
      </c>
      <c r="AB770" s="326">
        <f t="shared" si="574"/>
        <v>0</v>
      </c>
      <c r="AC770" s="312">
        <f t="shared" si="575"/>
        <v>0</v>
      </c>
      <c r="AD770" s="325">
        <f t="shared" si="589"/>
        <v>0</v>
      </c>
      <c r="AE770" s="329">
        <f t="shared" si="582"/>
        <v>0</v>
      </c>
      <c r="AF770" s="326">
        <f t="shared" si="583"/>
        <v>0</v>
      </c>
      <c r="AG770" s="174">
        <f t="shared" si="576"/>
        <v>0</v>
      </c>
      <c r="AH770" s="312">
        <f t="shared" si="577"/>
        <v>0</v>
      </c>
      <c r="AI770" s="324">
        <f t="shared" si="600"/>
        <v>-141639.99083333334</v>
      </c>
      <c r="AJ770" s="325">
        <f t="shared" si="600"/>
        <v>0</v>
      </c>
      <c r="AK770" s="325">
        <f t="shared" si="600"/>
        <v>0</v>
      </c>
      <c r="AL770" s="326">
        <f t="shared" si="578"/>
        <v>0</v>
      </c>
      <c r="AM770" s="312">
        <f t="shared" si="579"/>
        <v>0</v>
      </c>
      <c r="AN770" s="325">
        <f t="shared" si="585"/>
        <v>0</v>
      </c>
      <c r="AO770" s="325">
        <f t="shared" si="586"/>
        <v>0</v>
      </c>
      <c r="AP770" s="325">
        <f t="shared" si="580"/>
        <v>0</v>
      </c>
      <c r="AQ770" s="174">
        <f t="shared" si="584"/>
        <v>0</v>
      </c>
      <c r="AR770" s="312">
        <f t="shared" si="581"/>
        <v>0</v>
      </c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N770" s="62"/>
    </row>
    <row r="771" spans="1:66" s="11" customFormat="1" ht="12" customHeight="1">
      <c r="A771" s="114">
        <v>18400143</v>
      </c>
      <c r="B771" s="74" t="str">
        <f t="shared" si="592"/>
        <v>18400143</v>
      </c>
      <c r="C771" s="62" t="s">
        <v>568</v>
      </c>
      <c r="D771" s="78" t="s">
        <v>1724</v>
      </c>
      <c r="E771" s="78"/>
      <c r="F771" s="62"/>
      <c r="G771" s="78"/>
      <c r="H771" s="63">
        <v>0</v>
      </c>
      <c r="I771" s="63">
        <v>-413376.8</v>
      </c>
      <c r="J771" s="63">
        <v>-904927.22</v>
      </c>
      <c r="K771" s="63">
        <v>0</v>
      </c>
      <c r="L771" s="63">
        <v>-1454722.84</v>
      </c>
      <c r="M771" s="63">
        <v>-876904.06</v>
      </c>
      <c r="N771" s="63">
        <v>0</v>
      </c>
      <c r="O771" s="63">
        <v>-463739.86</v>
      </c>
      <c r="P771" s="63">
        <v>-565966.24</v>
      </c>
      <c r="Q771" s="63">
        <v>0</v>
      </c>
      <c r="R771" s="63">
        <v>-499937.15</v>
      </c>
      <c r="S771" s="63">
        <v>-450662.54</v>
      </c>
      <c r="T771" s="63">
        <v>0</v>
      </c>
      <c r="U771" s="63"/>
      <c r="V771" s="63">
        <f t="shared" si="573"/>
        <v>-469186.39250000007</v>
      </c>
      <c r="W771" s="69"/>
      <c r="X771" s="68"/>
      <c r="Y771" s="82">
        <f t="shared" si="612"/>
        <v>0</v>
      </c>
      <c r="Z771" s="325">
        <f t="shared" si="612"/>
        <v>0</v>
      </c>
      <c r="AA771" s="325">
        <f t="shared" si="612"/>
        <v>0</v>
      </c>
      <c r="AB771" s="326">
        <f t="shared" si="574"/>
        <v>0</v>
      </c>
      <c r="AC771" s="312">
        <f t="shared" si="575"/>
        <v>0</v>
      </c>
      <c r="AD771" s="325">
        <f t="shared" si="589"/>
        <v>0</v>
      </c>
      <c r="AE771" s="329">
        <f t="shared" si="582"/>
        <v>0</v>
      </c>
      <c r="AF771" s="326">
        <f t="shared" si="583"/>
        <v>0</v>
      </c>
      <c r="AG771" s="174">
        <f t="shared" si="576"/>
        <v>0</v>
      </c>
      <c r="AH771" s="312">
        <f t="shared" si="577"/>
        <v>0</v>
      </c>
      <c r="AI771" s="324">
        <f t="shared" si="600"/>
        <v>-469186.39250000007</v>
      </c>
      <c r="AJ771" s="325">
        <f t="shared" si="600"/>
        <v>0</v>
      </c>
      <c r="AK771" s="325">
        <f t="shared" si="600"/>
        <v>0</v>
      </c>
      <c r="AL771" s="326">
        <f t="shared" si="578"/>
        <v>0</v>
      </c>
      <c r="AM771" s="312">
        <f t="shared" si="579"/>
        <v>0</v>
      </c>
      <c r="AN771" s="325">
        <f t="shared" si="585"/>
        <v>0</v>
      </c>
      <c r="AO771" s="325">
        <f t="shared" si="586"/>
        <v>0</v>
      </c>
      <c r="AP771" s="325">
        <f t="shared" si="580"/>
        <v>0</v>
      </c>
      <c r="AQ771" s="174">
        <f t="shared" si="584"/>
        <v>0</v>
      </c>
      <c r="AR771" s="312">
        <f t="shared" si="581"/>
        <v>0</v>
      </c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N771" s="62"/>
    </row>
    <row r="772" spans="1:66" s="11" customFormat="1" ht="12" customHeight="1">
      <c r="A772" s="190">
        <v>18400433</v>
      </c>
      <c r="B772" s="185" t="str">
        <f t="shared" si="592"/>
        <v>18400433</v>
      </c>
      <c r="C772" s="179" t="s">
        <v>1619</v>
      </c>
      <c r="D772" s="180" t="s">
        <v>1724</v>
      </c>
      <c r="E772" s="180"/>
      <c r="F772" s="186">
        <v>43617</v>
      </c>
      <c r="G772" s="180"/>
      <c r="H772" s="182">
        <v>0</v>
      </c>
      <c r="I772" s="182">
        <v>0</v>
      </c>
      <c r="J772" s="182">
        <v>0</v>
      </c>
      <c r="K772" s="182">
        <v>0</v>
      </c>
      <c r="L772" s="182">
        <v>0</v>
      </c>
      <c r="M772" s="182">
        <v>0</v>
      </c>
      <c r="N772" s="182">
        <v>0</v>
      </c>
      <c r="O772" s="182">
        <v>0</v>
      </c>
      <c r="P772" s="182">
        <v>0</v>
      </c>
      <c r="Q772" s="182">
        <v>0</v>
      </c>
      <c r="R772" s="182">
        <v>0</v>
      </c>
      <c r="S772" s="182">
        <v>0</v>
      </c>
      <c r="T772" s="182">
        <v>0</v>
      </c>
      <c r="U772" s="182"/>
      <c r="V772" s="182">
        <f t="shared" si="573"/>
        <v>0</v>
      </c>
      <c r="W772" s="206"/>
      <c r="X772" s="219"/>
      <c r="Y772" s="82">
        <f t="shared" si="612"/>
        <v>0</v>
      </c>
      <c r="Z772" s="325">
        <f t="shared" si="612"/>
        <v>0</v>
      </c>
      <c r="AA772" s="325">
        <f t="shared" si="612"/>
        <v>0</v>
      </c>
      <c r="AB772" s="326">
        <f t="shared" si="574"/>
        <v>0</v>
      </c>
      <c r="AC772" s="312">
        <f t="shared" si="575"/>
        <v>0</v>
      </c>
      <c r="AD772" s="325">
        <f t="shared" si="589"/>
        <v>0</v>
      </c>
      <c r="AE772" s="329">
        <f t="shared" si="582"/>
        <v>0</v>
      </c>
      <c r="AF772" s="326">
        <f t="shared" si="583"/>
        <v>0</v>
      </c>
      <c r="AG772" s="174">
        <f t="shared" si="576"/>
        <v>0</v>
      </c>
      <c r="AH772" s="312">
        <f t="shared" si="577"/>
        <v>0</v>
      </c>
      <c r="AI772" s="324">
        <f t="shared" si="600"/>
        <v>0</v>
      </c>
      <c r="AJ772" s="325">
        <f t="shared" si="600"/>
        <v>0</v>
      </c>
      <c r="AK772" s="325">
        <f t="shared" si="600"/>
        <v>0</v>
      </c>
      <c r="AL772" s="326">
        <f t="shared" si="578"/>
        <v>0</v>
      </c>
      <c r="AM772" s="312">
        <f t="shared" si="579"/>
        <v>0</v>
      </c>
      <c r="AN772" s="325">
        <f t="shared" si="585"/>
        <v>0</v>
      </c>
      <c r="AO772" s="325">
        <f t="shared" si="586"/>
        <v>0</v>
      </c>
      <c r="AP772" s="325">
        <f t="shared" si="580"/>
        <v>0</v>
      </c>
      <c r="AQ772" s="174">
        <f t="shared" ref="AQ772" si="722">SUM(AN772:AP772)</f>
        <v>0</v>
      </c>
      <c r="AR772" s="312">
        <f t="shared" si="581"/>
        <v>0</v>
      </c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N772" s="62"/>
    </row>
    <row r="773" spans="1:66" s="11" customFormat="1" ht="12" customHeight="1">
      <c r="A773" s="114">
        <v>18400483</v>
      </c>
      <c r="B773" s="74" t="str">
        <f t="shared" si="592"/>
        <v>18400483</v>
      </c>
      <c r="C773" s="62" t="s">
        <v>207</v>
      </c>
      <c r="D773" s="78" t="s">
        <v>1724</v>
      </c>
      <c r="E773" s="78"/>
      <c r="F773" s="62"/>
      <c r="G773" s="78"/>
      <c r="H773" s="63">
        <v>0</v>
      </c>
      <c r="I773" s="63">
        <v>0</v>
      </c>
      <c r="J773" s="63">
        <v>0</v>
      </c>
      <c r="K773" s="63">
        <v>0</v>
      </c>
      <c r="L773" s="63">
        <v>0</v>
      </c>
      <c r="M773" s="63">
        <v>0</v>
      </c>
      <c r="N773" s="63">
        <v>0</v>
      </c>
      <c r="O773" s="63">
        <v>0</v>
      </c>
      <c r="P773" s="63">
        <v>0</v>
      </c>
      <c r="Q773" s="63">
        <v>0</v>
      </c>
      <c r="R773" s="63">
        <v>0</v>
      </c>
      <c r="S773" s="63">
        <v>0</v>
      </c>
      <c r="T773" s="63">
        <v>0</v>
      </c>
      <c r="U773" s="63"/>
      <c r="V773" s="63">
        <f t="shared" si="573"/>
        <v>0</v>
      </c>
      <c r="W773" s="69"/>
      <c r="X773" s="68"/>
      <c r="Y773" s="82">
        <f t="shared" si="612"/>
        <v>0</v>
      </c>
      <c r="Z773" s="325">
        <f t="shared" si="612"/>
        <v>0</v>
      </c>
      <c r="AA773" s="325">
        <f t="shared" si="612"/>
        <v>0</v>
      </c>
      <c r="AB773" s="326">
        <f t="shared" si="574"/>
        <v>0</v>
      </c>
      <c r="AC773" s="312">
        <f t="shared" si="575"/>
        <v>0</v>
      </c>
      <c r="AD773" s="325">
        <f t="shared" si="589"/>
        <v>0</v>
      </c>
      <c r="AE773" s="329">
        <f t="shared" si="582"/>
        <v>0</v>
      </c>
      <c r="AF773" s="326">
        <f t="shared" si="583"/>
        <v>0</v>
      </c>
      <c r="AG773" s="174">
        <f t="shared" si="576"/>
        <v>0</v>
      </c>
      <c r="AH773" s="312">
        <f t="shared" si="577"/>
        <v>0</v>
      </c>
      <c r="AI773" s="324">
        <f t="shared" si="600"/>
        <v>0</v>
      </c>
      <c r="AJ773" s="325">
        <f t="shared" si="600"/>
        <v>0</v>
      </c>
      <c r="AK773" s="325">
        <f t="shared" si="600"/>
        <v>0</v>
      </c>
      <c r="AL773" s="326">
        <f t="shared" si="578"/>
        <v>0</v>
      </c>
      <c r="AM773" s="312">
        <f t="shared" si="579"/>
        <v>0</v>
      </c>
      <c r="AN773" s="325">
        <f t="shared" si="585"/>
        <v>0</v>
      </c>
      <c r="AO773" s="325">
        <f t="shared" si="586"/>
        <v>0</v>
      </c>
      <c r="AP773" s="325">
        <f t="shared" si="580"/>
        <v>0</v>
      </c>
      <c r="AQ773" s="174">
        <f t="shared" si="584"/>
        <v>0</v>
      </c>
      <c r="AR773" s="312">
        <f t="shared" si="581"/>
        <v>0</v>
      </c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N773" s="62"/>
    </row>
    <row r="774" spans="1:66" s="11" customFormat="1" ht="12" customHeight="1">
      <c r="A774" s="120">
        <v>18401013</v>
      </c>
      <c r="B774" s="145" t="str">
        <f t="shared" si="592"/>
        <v>18401013</v>
      </c>
      <c r="C774" s="62" t="s">
        <v>338</v>
      </c>
      <c r="D774" s="78" t="s">
        <v>1724</v>
      </c>
      <c r="E774" s="78"/>
      <c r="F774" s="62"/>
      <c r="G774" s="78"/>
      <c r="H774" s="63">
        <v>0</v>
      </c>
      <c r="I774" s="63">
        <v>0</v>
      </c>
      <c r="J774" s="63">
        <v>0</v>
      </c>
      <c r="K774" s="63">
        <v>0</v>
      </c>
      <c r="L774" s="63">
        <v>0</v>
      </c>
      <c r="M774" s="63">
        <v>0</v>
      </c>
      <c r="N774" s="63">
        <v>0</v>
      </c>
      <c r="O774" s="63">
        <v>0</v>
      </c>
      <c r="P774" s="63">
        <v>0</v>
      </c>
      <c r="Q774" s="63">
        <v>0</v>
      </c>
      <c r="R774" s="63">
        <v>0</v>
      </c>
      <c r="S774" s="63">
        <v>0</v>
      </c>
      <c r="T774" s="63">
        <v>0</v>
      </c>
      <c r="U774" s="63"/>
      <c r="V774" s="63">
        <f t="shared" si="573"/>
        <v>0</v>
      </c>
      <c r="W774" s="69"/>
      <c r="X774" s="68"/>
      <c r="Y774" s="82">
        <f t="shared" si="612"/>
        <v>0</v>
      </c>
      <c r="Z774" s="325">
        <f t="shared" si="612"/>
        <v>0</v>
      </c>
      <c r="AA774" s="325">
        <f t="shared" si="612"/>
        <v>0</v>
      </c>
      <c r="AB774" s="326">
        <f t="shared" si="574"/>
        <v>0</v>
      </c>
      <c r="AC774" s="312">
        <f t="shared" si="575"/>
        <v>0</v>
      </c>
      <c r="AD774" s="325">
        <f t="shared" si="589"/>
        <v>0</v>
      </c>
      <c r="AE774" s="329">
        <f t="shared" si="582"/>
        <v>0</v>
      </c>
      <c r="AF774" s="326">
        <f t="shared" si="583"/>
        <v>0</v>
      </c>
      <c r="AG774" s="174">
        <f t="shared" si="576"/>
        <v>0</v>
      </c>
      <c r="AH774" s="312">
        <f t="shared" si="577"/>
        <v>0</v>
      </c>
      <c r="AI774" s="324">
        <f t="shared" si="600"/>
        <v>0</v>
      </c>
      <c r="AJ774" s="325">
        <f t="shared" si="600"/>
        <v>0</v>
      </c>
      <c r="AK774" s="325">
        <f t="shared" si="600"/>
        <v>0</v>
      </c>
      <c r="AL774" s="326">
        <f t="shared" si="578"/>
        <v>0</v>
      </c>
      <c r="AM774" s="312">
        <f t="shared" si="579"/>
        <v>0</v>
      </c>
      <c r="AN774" s="325">
        <f t="shared" si="585"/>
        <v>0</v>
      </c>
      <c r="AO774" s="325">
        <f t="shared" si="586"/>
        <v>0</v>
      </c>
      <c r="AP774" s="325">
        <f t="shared" si="580"/>
        <v>0</v>
      </c>
      <c r="AQ774" s="174">
        <f t="shared" si="584"/>
        <v>0</v>
      </c>
      <c r="AR774" s="312">
        <f t="shared" si="581"/>
        <v>0</v>
      </c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N774" s="62"/>
    </row>
    <row r="775" spans="1:66" s="11" customFormat="1" ht="12" customHeight="1">
      <c r="A775" s="120">
        <v>18401103</v>
      </c>
      <c r="B775" s="145" t="str">
        <f t="shared" si="592"/>
        <v>18401103</v>
      </c>
      <c r="C775" s="62" t="s">
        <v>1464</v>
      </c>
      <c r="D775" s="78" t="s">
        <v>1724</v>
      </c>
      <c r="E775" s="78"/>
      <c r="F775" s="140">
        <v>43237</v>
      </c>
      <c r="G775" s="78"/>
      <c r="H775" s="63">
        <v>0</v>
      </c>
      <c r="I775" s="63">
        <v>0</v>
      </c>
      <c r="J775" s="63">
        <v>0</v>
      </c>
      <c r="K775" s="63">
        <v>0</v>
      </c>
      <c r="L775" s="63">
        <v>0</v>
      </c>
      <c r="M775" s="63">
        <v>0</v>
      </c>
      <c r="N775" s="63">
        <v>0</v>
      </c>
      <c r="O775" s="63">
        <v>0</v>
      </c>
      <c r="P775" s="63">
        <v>0</v>
      </c>
      <c r="Q775" s="63">
        <v>0</v>
      </c>
      <c r="R775" s="63">
        <v>0</v>
      </c>
      <c r="S775" s="63">
        <v>0</v>
      </c>
      <c r="T775" s="63">
        <v>0</v>
      </c>
      <c r="U775" s="63"/>
      <c r="V775" s="63">
        <f t="shared" si="573"/>
        <v>0</v>
      </c>
      <c r="W775" s="69"/>
      <c r="X775" s="68"/>
      <c r="Y775" s="82">
        <f t="shared" si="612"/>
        <v>0</v>
      </c>
      <c r="Z775" s="325">
        <f t="shared" si="612"/>
        <v>0</v>
      </c>
      <c r="AA775" s="325">
        <f t="shared" si="612"/>
        <v>0</v>
      </c>
      <c r="AB775" s="326">
        <f t="shared" si="574"/>
        <v>0</v>
      </c>
      <c r="AC775" s="312">
        <f t="shared" si="575"/>
        <v>0</v>
      </c>
      <c r="AD775" s="325">
        <f t="shared" si="589"/>
        <v>0</v>
      </c>
      <c r="AE775" s="329">
        <f t="shared" si="582"/>
        <v>0</v>
      </c>
      <c r="AF775" s="326">
        <f t="shared" si="583"/>
        <v>0</v>
      </c>
      <c r="AG775" s="174">
        <f t="shared" si="576"/>
        <v>0</v>
      </c>
      <c r="AH775" s="312">
        <f t="shared" si="577"/>
        <v>0</v>
      </c>
      <c r="AI775" s="324">
        <f t="shared" si="600"/>
        <v>0</v>
      </c>
      <c r="AJ775" s="325">
        <f t="shared" si="600"/>
        <v>0</v>
      </c>
      <c r="AK775" s="325">
        <f t="shared" si="600"/>
        <v>0</v>
      </c>
      <c r="AL775" s="326">
        <f t="shared" si="578"/>
        <v>0</v>
      </c>
      <c r="AM775" s="312">
        <f t="shared" si="579"/>
        <v>0</v>
      </c>
      <c r="AN775" s="325">
        <f t="shared" si="585"/>
        <v>0</v>
      </c>
      <c r="AO775" s="325">
        <f t="shared" si="586"/>
        <v>0</v>
      </c>
      <c r="AP775" s="325">
        <f t="shared" si="580"/>
        <v>0</v>
      </c>
      <c r="AQ775" s="174">
        <f t="shared" si="584"/>
        <v>0</v>
      </c>
      <c r="AR775" s="312">
        <f t="shared" si="581"/>
        <v>0</v>
      </c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 s="4"/>
      <c r="BH775" s="4"/>
      <c r="BI775" s="4"/>
      <c r="BJ775" s="4"/>
      <c r="BK775" s="4"/>
      <c r="BL775" s="4"/>
      <c r="BN775" s="62"/>
    </row>
    <row r="776" spans="1:66" s="11" customFormat="1" ht="12" customHeight="1">
      <c r="A776" s="120">
        <v>18401173</v>
      </c>
      <c r="B776" s="145" t="str">
        <f t="shared" si="592"/>
        <v>18401173</v>
      </c>
      <c r="C776" s="62" t="s">
        <v>1684</v>
      </c>
      <c r="D776" s="78" t="s">
        <v>1724</v>
      </c>
      <c r="E776" s="78"/>
      <c r="F776" s="140">
        <v>43862</v>
      </c>
      <c r="G776" s="78"/>
      <c r="H776" s="63">
        <v>0</v>
      </c>
      <c r="I776" s="63">
        <v>0</v>
      </c>
      <c r="J776" s="63">
        <v>0</v>
      </c>
      <c r="K776" s="63">
        <v>0</v>
      </c>
      <c r="L776" s="63">
        <v>0</v>
      </c>
      <c r="M776" s="63">
        <v>0</v>
      </c>
      <c r="N776" s="63">
        <v>0</v>
      </c>
      <c r="O776" s="63">
        <v>0</v>
      </c>
      <c r="P776" s="63">
        <v>0</v>
      </c>
      <c r="Q776" s="63">
        <v>0</v>
      </c>
      <c r="R776" s="63">
        <v>0</v>
      </c>
      <c r="S776" s="63">
        <v>0</v>
      </c>
      <c r="T776" s="63">
        <v>0</v>
      </c>
      <c r="U776" s="63"/>
      <c r="V776" s="63">
        <f t="shared" ref="V776:V872" si="723">(H776+T776+SUM(I776:S776)*2)/24</f>
        <v>0</v>
      </c>
      <c r="W776" s="69"/>
      <c r="X776" s="338"/>
      <c r="Y776" s="82">
        <f t="shared" si="612"/>
        <v>0</v>
      </c>
      <c r="Z776" s="325">
        <f t="shared" si="612"/>
        <v>0</v>
      </c>
      <c r="AA776" s="325">
        <f t="shared" si="612"/>
        <v>0</v>
      </c>
      <c r="AB776" s="326">
        <f t="shared" si="574"/>
        <v>0</v>
      </c>
      <c r="AC776" s="312">
        <f t="shared" si="575"/>
        <v>0</v>
      </c>
      <c r="AD776" s="325">
        <f t="shared" si="589"/>
        <v>0</v>
      </c>
      <c r="AE776" s="329">
        <f t="shared" si="582"/>
        <v>0</v>
      </c>
      <c r="AF776" s="326">
        <f t="shared" si="583"/>
        <v>0</v>
      </c>
      <c r="AG776" s="174">
        <f t="shared" si="576"/>
        <v>0</v>
      </c>
      <c r="AH776" s="312">
        <f t="shared" si="577"/>
        <v>0</v>
      </c>
      <c r="AI776" s="324">
        <f t="shared" si="600"/>
        <v>0</v>
      </c>
      <c r="AJ776" s="325">
        <f t="shared" si="600"/>
        <v>0</v>
      </c>
      <c r="AK776" s="325">
        <f t="shared" si="600"/>
        <v>0</v>
      </c>
      <c r="AL776" s="326">
        <f t="shared" si="578"/>
        <v>0</v>
      </c>
      <c r="AM776" s="312">
        <f t="shared" si="579"/>
        <v>0</v>
      </c>
      <c r="AN776" s="325">
        <f t="shared" si="585"/>
        <v>0</v>
      </c>
      <c r="AO776" s="325">
        <f t="shared" si="586"/>
        <v>0</v>
      </c>
      <c r="AP776" s="325">
        <f t="shared" si="580"/>
        <v>0</v>
      </c>
      <c r="AQ776" s="174">
        <f t="shared" ref="AQ776" si="724">SUM(AN776:AP776)</f>
        <v>0</v>
      </c>
      <c r="AR776" s="312">
        <f t="shared" si="581"/>
        <v>0</v>
      </c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 s="4"/>
      <c r="BH776" s="4"/>
      <c r="BI776" s="4"/>
      <c r="BJ776" s="4"/>
      <c r="BK776" s="4"/>
      <c r="BL776" s="4"/>
      <c r="BN776" s="62"/>
    </row>
    <row r="777" spans="1:66" s="11" customFormat="1" ht="12" customHeight="1">
      <c r="A777" s="114">
        <v>18401191</v>
      </c>
      <c r="B777" s="74" t="str">
        <f t="shared" si="592"/>
        <v>18401191</v>
      </c>
      <c r="C777" s="62" t="s">
        <v>1282</v>
      </c>
      <c r="D777" s="78" t="s">
        <v>1724</v>
      </c>
      <c r="E777" s="78"/>
      <c r="F777" s="140">
        <v>42933</v>
      </c>
      <c r="G777" s="78"/>
      <c r="H777" s="63">
        <v>0</v>
      </c>
      <c r="I777" s="63">
        <v>54722.91</v>
      </c>
      <c r="J777" s="63">
        <v>55390.400000000001</v>
      </c>
      <c r="K777" s="63">
        <v>0</v>
      </c>
      <c r="L777" s="63">
        <v>138658.32</v>
      </c>
      <c r="M777" s="63">
        <v>37784.92</v>
      </c>
      <c r="N777" s="63">
        <v>0</v>
      </c>
      <c r="O777" s="63">
        <v>-89860.479999999996</v>
      </c>
      <c r="P777" s="63">
        <v>-129490.35</v>
      </c>
      <c r="Q777" s="63">
        <v>0</v>
      </c>
      <c r="R777" s="63">
        <v>-116990.23</v>
      </c>
      <c r="S777" s="63">
        <v>-142784.62</v>
      </c>
      <c r="T777" s="63">
        <v>0</v>
      </c>
      <c r="U777" s="63"/>
      <c r="V777" s="63">
        <f t="shared" si="723"/>
        <v>-16047.4275</v>
      </c>
      <c r="W777" s="69"/>
      <c r="X777" s="68"/>
      <c r="Y777" s="82">
        <f t="shared" si="612"/>
        <v>0</v>
      </c>
      <c r="Z777" s="325">
        <f t="shared" si="612"/>
        <v>0</v>
      </c>
      <c r="AA777" s="325">
        <f t="shared" si="612"/>
        <v>0</v>
      </c>
      <c r="AB777" s="326">
        <f t="shared" ref="AB777:AB873" si="725">T777-SUM(Y777:AA777)</f>
        <v>0</v>
      </c>
      <c r="AC777" s="312">
        <f t="shared" ref="AC777:AC873" si="726">T777-SUM(Y777:AA777)-AB777</f>
        <v>0</v>
      </c>
      <c r="AD777" s="325">
        <f t="shared" si="589"/>
        <v>0</v>
      </c>
      <c r="AE777" s="329">
        <f t="shared" si="582"/>
        <v>0</v>
      </c>
      <c r="AF777" s="326">
        <f t="shared" si="583"/>
        <v>0</v>
      </c>
      <c r="AG777" s="174">
        <f t="shared" ref="AG777:AG873" si="727">SUM(AD777:AF777)</f>
        <v>0</v>
      </c>
      <c r="AH777" s="312">
        <f t="shared" ref="AH777:AH873" si="728">AG777-AB777</f>
        <v>0</v>
      </c>
      <c r="AI777" s="324">
        <f t="shared" si="600"/>
        <v>-16047.4275</v>
      </c>
      <c r="AJ777" s="325">
        <f t="shared" si="600"/>
        <v>0</v>
      </c>
      <c r="AK777" s="325">
        <f t="shared" si="600"/>
        <v>0</v>
      </c>
      <c r="AL777" s="326">
        <f t="shared" ref="AL777:AL873" si="729">V777-SUM(AI777:AK777)</f>
        <v>0</v>
      </c>
      <c r="AM777" s="312">
        <f t="shared" ref="AM777:AM873" si="730">V777-SUM(AI777:AK777)-AL777</f>
        <v>0</v>
      </c>
      <c r="AN777" s="325">
        <f t="shared" si="585"/>
        <v>0</v>
      </c>
      <c r="AO777" s="325">
        <f t="shared" si="586"/>
        <v>0</v>
      </c>
      <c r="AP777" s="325">
        <f t="shared" ref="AP777:AP873" si="731">IF($D777=AP$5,$V777,IF($D777=AP$4, $V777*$AL$2,0))</f>
        <v>0</v>
      </c>
      <c r="AQ777" s="174">
        <f t="shared" si="584"/>
        <v>0</v>
      </c>
      <c r="AR777" s="312">
        <f t="shared" ref="AR777:AR873" si="732">AQ777-AL777</f>
        <v>0</v>
      </c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 s="4"/>
      <c r="BH777" s="4"/>
      <c r="BI777" s="4"/>
      <c r="BJ777" s="4"/>
      <c r="BK777" s="4"/>
      <c r="BL777" s="4"/>
      <c r="BN777" s="62"/>
    </row>
    <row r="778" spans="1:66" s="11" customFormat="1" ht="12" customHeight="1">
      <c r="A778" s="114">
        <v>18401192</v>
      </c>
      <c r="B778" s="74" t="str">
        <f t="shared" si="592"/>
        <v>18401192</v>
      </c>
      <c r="C778" s="62" t="s">
        <v>1281</v>
      </c>
      <c r="D778" s="78" t="s">
        <v>1724</v>
      </c>
      <c r="E778" s="78"/>
      <c r="F778" s="140">
        <v>42933</v>
      </c>
      <c r="G778" s="78"/>
      <c r="H778" s="63">
        <v>0</v>
      </c>
      <c r="I778" s="63">
        <v>-15651.02</v>
      </c>
      <c r="J778" s="63">
        <v>-113276.89</v>
      </c>
      <c r="K778" s="63">
        <v>0</v>
      </c>
      <c r="L778" s="63">
        <v>-19160.46</v>
      </c>
      <c r="M778" s="63">
        <v>-64775.71</v>
      </c>
      <c r="N778" s="63">
        <v>0</v>
      </c>
      <c r="O778" s="63">
        <v>-83210.539999999994</v>
      </c>
      <c r="P778" s="63">
        <v>-167373.32999999999</v>
      </c>
      <c r="Q778" s="63">
        <v>0</v>
      </c>
      <c r="R778" s="63">
        <v>-170010.29</v>
      </c>
      <c r="S778" s="63">
        <v>-119078.09</v>
      </c>
      <c r="T778" s="63">
        <v>0</v>
      </c>
      <c r="U778" s="63"/>
      <c r="V778" s="63">
        <f t="shared" si="723"/>
        <v>-62711.360833333332</v>
      </c>
      <c r="W778" s="69"/>
      <c r="X778" s="68"/>
      <c r="Y778" s="82">
        <f t="shared" si="612"/>
        <v>0</v>
      </c>
      <c r="Z778" s="325">
        <f t="shared" si="612"/>
        <v>0</v>
      </c>
      <c r="AA778" s="325">
        <f t="shared" si="612"/>
        <v>0</v>
      </c>
      <c r="AB778" s="326">
        <f t="shared" si="725"/>
        <v>0</v>
      </c>
      <c r="AC778" s="312">
        <f t="shared" si="726"/>
        <v>0</v>
      </c>
      <c r="AD778" s="325">
        <f t="shared" si="589"/>
        <v>0</v>
      </c>
      <c r="AE778" s="329">
        <f t="shared" si="582"/>
        <v>0</v>
      </c>
      <c r="AF778" s="326">
        <f t="shared" si="583"/>
        <v>0</v>
      </c>
      <c r="AG778" s="174">
        <f t="shared" si="727"/>
        <v>0</v>
      </c>
      <c r="AH778" s="312">
        <f t="shared" si="728"/>
        <v>0</v>
      </c>
      <c r="AI778" s="324">
        <f t="shared" si="600"/>
        <v>-62711.360833333332</v>
      </c>
      <c r="AJ778" s="325">
        <f t="shared" si="600"/>
        <v>0</v>
      </c>
      <c r="AK778" s="325">
        <f t="shared" si="600"/>
        <v>0</v>
      </c>
      <c r="AL778" s="326">
        <f t="shared" si="729"/>
        <v>0</v>
      </c>
      <c r="AM778" s="312">
        <f t="shared" si="730"/>
        <v>0</v>
      </c>
      <c r="AN778" s="325">
        <f t="shared" si="585"/>
        <v>0</v>
      </c>
      <c r="AO778" s="325">
        <f t="shared" si="586"/>
        <v>0</v>
      </c>
      <c r="AP778" s="325">
        <f t="shared" si="731"/>
        <v>0</v>
      </c>
      <c r="AQ778" s="174">
        <f t="shared" si="584"/>
        <v>0</v>
      </c>
      <c r="AR778" s="312">
        <f t="shared" si="732"/>
        <v>0</v>
      </c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 s="4"/>
      <c r="BH778" s="4"/>
      <c r="BI778" s="4"/>
      <c r="BJ778" s="4"/>
      <c r="BK778" s="4"/>
      <c r="BL778" s="4"/>
      <c r="BN778" s="62"/>
    </row>
    <row r="779" spans="1:66" s="11" customFormat="1" ht="12" customHeight="1">
      <c r="A779" s="114">
        <v>18401193</v>
      </c>
      <c r="B779" s="74" t="str">
        <f t="shared" si="592"/>
        <v>18401193</v>
      </c>
      <c r="C779" s="62" t="s">
        <v>1280</v>
      </c>
      <c r="D779" s="78" t="s">
        <v>1724</v>
      </c>
      <c r="E779" s="78"/>
      <c r="F779" s="140">
        <v>42933</v>
      </c>
      <c r="G779" s="78"/>
      <c r="H779" s="63">
        <v>0</v>
      </c>
      <c r="I779" s="63">
        <v>-29848.1</v>
      </c>
      <c r="J779" s="63">
        <v>-101215.02</v>
      </c>
      <c r="K779" s="63">
        <v>0</v>
      </c>
      <c r="L779" s="63">
        <v>-19002.89</v>
      </c>
      <c r="M779" s="63">
        <v>14795.19</v>
      </c>
      <c r="N779" s="63">
        <v>0</v>
      </c>
      <c r="O779" s="63">
        <v>-9465.9599999999991</v>
      </c>
      <c r="P779" s="63">
        <v>-28353.5</v>
      </c>
      <c r="Q779" s="63">
        <v>0</v>
      </c>
      <c r="R779" s="63">
        <v>-24775.07</v>
      </c>
      <c r="S779" s="63">
        <v>-24950.13</v>
      </c>
      <c r="T779" s="63">
        <v>0</v>
      </c>
      <c r="U779" s="63"/>
      <c r="V779" s="63">
        <f t="shared" si="723"/>
        <v>-18567.956666666669</v>
      </c>
      <c r="W779" s="69"/>
      <c r="X779" s="68"/>
      <c r="Y779" s="82">
        <f t="shared" si="612"/>
        <v>0</v>
      </c>
      <c r="Z779" s="325">
        <f t="shared" si="612"/>
        <v>0</v>
      </c>
      <c r="AA779" s="325">
        <f t="shared" si="612"/>
        <v>0</v>
      </c>
      <c r="AB779" s="326">
        <f t="shared" si="725"/>
        <v>0</v>
      </c>
      <c r="AC779" s="312">
        <f t="shared" si="726"/>
        <v>0</v>
      </c>
      <c r="AD779" s="325">
        <f t="shared" si="589"/>
        <v>0</v>
      </c>
      <c r="AE779" s="329">
        <f t="shared" si="582"/>
        <v>0</v>
      </c>
      <c r="AF779" s="326">
        <f t="shared" si="583"/>
        <v>0</v>
      </c>
      <c r="AG779" s="174">
        <f t="shared" si="727"/>
        <v>0</v>
      </c>
      <c r="AH779" s="312">
        <f t="shared" si="728"/>
        <v>0</v>
      </c>
      <c r="AI779" s="324">
        <f t="shared" si="600"/>
        <v>-18567.956666666669</v>
      </c>
      <c r="AJ779" s="325">
        <f t="shared" si="600"/>
        <v>0</v>
      </c>
      <c r="AK779" s="325">
        <f t="shared" si="600"/>
        <v>0</v>
      </c>
      <c r="AL779" s="326">
        <f t="shared" si="729"/>
        <v>0</v>
      </c>
      <c r="AM779" s="312">
        <f t="shared" si="730"/>
        <v>0</v>
      </c>
      <c r="AN779" s="325">
        <f t="shared" si="585"/>
        <v>0</v>
      </c>
      <c r="AO779" s="325">
        <f t="shared" si="586"/>
        <v>0</v>
      </c>
      <c r="AP779" s="325">
        <f t="shared" si="731"/>
        <v>0</v>
      </c>
      <c r="AQ779" s="174">
        <f t="shared" si="584"/>
        <v>0</v>
      </c>
      <c r="AR779" s="312">
        <f t="shared" si="732"/>
        <v>0</v>
      </c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 s="4"/>
      <c r="BH779" s="4"/>
      <c r="BI779" s="4"/>
      <c r="BJ779" s="4"/>
      <c r="BK779" s="4"/>
      <c r="BL779" s="4"/>
      <c r="BN779" s="62"/>
    </row>
    <row r="780" spans="1:66" s="11" customFormat="1" ht="12" customHeight="1">
      <c r="A780" s="114">
        <v>18401201</v>
      </c>
      <c r="B780" s="74" t="str">
        <f t="shared" si="592"/>
        <v>18401201</v>
      </c>
      <c r="C780" s="62" t="s">
        <v>1279</v>
      </c>
      <c r="D780" s="78" t="s">
        <v>1724</v>
      </c>
      <c r="E780" s="78"/>
      <c r="F780" s="140">
        <v>42933</v>
      </c>
      <c r="G780" s="78"/>
      <c r="H780" s="63">
        <v>0</v>
      </c>
      <c r="I780" s="63">
        <v>-3063.99</v>
      </c>
      <c r="J780" s="63">
        <v>13764.11</v>
      </c>
      <c r="K780" s="63">
        <v>0</v>
      </c>
      <c r="L780" s="63">
        <v>27320.9</v>
      </c>
      <c r="M780" s="63">
        <v>-13220.16</v>
      </c>
      <c r="N780" s="63">
        <v>0</v>
      </c>
      <c r="O780" s="63">
        <v>5939.34</v>
      </c>
      <c r="P780" s="63">
        <v>10401.01</v>
      </c>
      <c r="Q780" s="63">
        <v>0</v>
      </c>
      <c r="R780" s="63">
        <v>59473.17</v>
      </c>
      <c r="S780" s="63">
        <v>77271.83</v>
      </c>
      <c r="T780" s="63">
        <v>0</v>
      </c>
      <c r="U780" s="63"/>
      <c r="V780" s="63">
        <f t="shared" si="723"/>
        <v>14823.850833333336</v>
      </c>
      <c r="W780" s="69"/>
      <c r="X780" s="68"/>
      <c r="Y780" s="82">
        <f t="shared" si="612"/>
        <v>0</v>
      </c>
      <c r="Z780" s="325">
        <f t="shared" si="612"/>
        <v>0</v>
      </c>
      <c r="AA780" s="325">
        <f t="shared" si="612"/>
        <v>0</v>
      </c>
      <c r="AB780" s="326">
        <f t="shared" si="725"/>
        <v>0</v>
      </c>
      <c r="AC780" s="312">
        <f t="shared" si="726"/>
        <v>0</v>
      </c>
      <c r="AD780" s="325">
        <f t="shared" si="589"/>
        <v>0</v>
      </c>
      <c r="AE780" s="329">
        <f t="shared" si="582"/>
        <v>0</v>
      </c>
      <c r="AF780" s="326">
        <f t="shared" si="583"/>
        <v>0</v>
      </c>
      <c r="AG780" s="174">
        <f t="shared" si="727"/>
        <v>0</v>
      </c>
      <c r="AH780" s="312">
        <f t="shared" si="728"/>
        <v>0</v>
      </c>
      <c r="AI780" s="324">
        <f t="shared" ref="AI780:AK795" si="733">IF($D780=AI$5,$V780,0)</f>
        <v>14823.850833333336</v>
      </c>
      <c r="AJ780" s="325">
        <f t="shared" si="733"/>
        <v>0</v>
      </c>
      <c r="AK780" s="325">
        <f t="shared" si="733"/>
        <v>0</v>
      </c>
      <c r="AL780" s="326">
        <f t="shared" si="729"/>
        <v>0</v>
      </c>
      <c r="AM780" s="312">
        <f t="shared" si="730"/>
        <v>0</v>
      </c>
      <c r="AN780" s="325">
        <f t="shared" si="585"/>
        <v>0</v>
      </c>
      <c r="AO780" s="325">
        <f t="shared" si="586"/>
        <v>0</v>
      </c>
      <c r="AP780" s="325">
        <f t="shared" si="731"/>
        <v>0</v>
      </c>
      <c r="AQ780" s="174">
        <f t="shared" si="584"/>
        <v>0</v>
      </c>
      <c r="AR780" s="312">
        <f t="shared" si="732"/>
        <v>0</v>
      </c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 s="4"/>
      <c r="BH780" s="4"/>
      <c r="BI780" s="4"/>
      <c r="BJ780" s="4"/>
      <c r="BK780" s="4"/>
      <c r="BL780" s="4"/>
      <c r="BN780" s="62"/>
    </row>
    <row r="781" spans="1:66" s="11" customFormat="1" ht="12" customHeight="1">
      <c r="A781" s="120">
        <v>18405103</v>
      </c>
      <c r="B781" s="74" t="str">
        <f t="shared" si="592"/>
        <v>18405103</v>
      </c>
      <c r="C781" s="62" t="s">
        <v>917</v>
      </c>
      <c r="D781" s="78" t="s">
        <v>1724</v>
      </c>
      <c r="E781" s="78"/>
      <c r="F781" s="140">
        <v>43374</v>
      </c>
      <c r="G781" s="78"/>
      <c r="H781" s="63">
        <v>0</v>
      </c>
      <c r="I781" s="63">
        <v>0</v>
      </c>
      <c r="J781" s="63">
        <v>0</v>
      </c>
      <c r="K781" s="63">
        <v>0</v>
      </c>
      <c r="L781" s="63">
        <v>0</v>
      </c>
      <c r="M781" s="63">
        <v>0</v>
      </c>
      <c r="N781" s="63">
        <v>0</v>
      </c>
      <c r="O781" s="63">
        <v>0</v>
      </c>
      <c r="P781" s="63">
        <v>0</v>
      </c>
      <c r="Q781" s="63">
        <v>0</v>
      </c>
      <c r="R781" s="63">
        <v>0</v>
      </c>
      <c r="S781" s="63">
        <v>0</v>
      </c>
      <c r="T781" s="63">
        <v>0</v>
      </c>
      <c r="U781" s="63"/>
      <c r="V781" s="63">
        <f t="shared" si="723"/>
        <v>0</v>
      </c>
      <c r="W781" s="69"/>
      <c r="X781" s="338"/>
      <c r="Y781" s="82">
        <f t="shared" si="612"/>
        <v>0</v>
      </c>
      <c r="Z781" s="325">
        <f t="shared" si="612"/>
        <v>0</v>
      </c>
      <c r="AA781" s="325">
        <f t="shared" si="612"/>
        <v>0</v>
      </c>
      <c r="AB781" s="326">
        <f t="shared" si="725"/>
        <v>0</v>
      </c>
      <c r="AC781" s="312">
        <f t="shared" si="726"/>
        <v>0</v>
      </c>
      <c r="AD781" s="325">
        <f t="shared" si="589"/>
        <v>0</v>
      </c>
      <c r="AE781" s="329">
        <f t="shared" ref="AE781:AE877" si="734">IF($D781=AE$5,$T781,IF($D781=AE$4, $T781*$AK$2,0))</f>
        <v>0</v>
      </c>
      <c r="AF781" s="326">
        <f t="shared" ref="AF781:AF877" si="735">IF($D781=AF$5,$T781,IF($D781=AF$4, $T781*$AL$2,0))</f>
        <v>0</v>
      </c>
      <c r="AG781" s="174">
        <f t="shared" si="727"/>
        <v>0</v>
      </c>
      <c r="AH781" s="312">
        <f t="shared" si="728"/>
        <v>0</v>
      </c>
      <c r="AI781" s="324">
        <f t="shared" si="733"/>
        <v>0</v>
      </c>
      <c r="AJ781" s="325">
        <f t="shared" si="733"/>
        <v>0</v>
      </c>
      <c r="AK781" s="325">
        <f t="shared" si="733"/>
        <v>0</v>
      </c>
      <c r="AL781" s="326">
        <f t="shared" si="729"/>
        <v>0</v>
      </c>
      <c r="AM781" s="312">
        <f t="shared" si="730"/>
        <v>0</v>
      </c>
      <c r="AN781" s="325">
        <f t="shared" si="585"/>
        <v>0</v>
      </c>
      <c r="AO781" s="325">
        <f t="shared" si="586"/>
        <v>0</v>
      </c>
      <c r="AP781" s="325">
        <f t="shared" si="731"/>
        <v>0</v>
      </c>
      <c r="AQ781" s="174">
        <f t="shared" ref="AQ781:AQ782" si="736">SUM(AN781:AP781)</f>
        <v>0</v>
      </c>
      <c r="AR781" s="312">
        <f t="shared" si="732"/>
        <v>0</v>
      </c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 s="4"/>
      <c r="BH781" s="4"/>
      <c r="BI781" s="4"/>
      <c r="BJ781" s="4"/>
      <c r="BK781" s="4"/>
      <c r="BL781" s="4"/>
      <c r="BN781" s="62"/>
    </row>
    <row r="782" spans="1:66" s="11" customFormat="1" ht="12" customHeight="1">
      <c r="A782" s="120">
        <v>18405113</v>
      </c>
      <c r="B782" s="74" t="str">
        <f t="shared" si="592"/>
        <v>18405113</v>
      </c>
      <c r="C782" s="62" t="s">
        <v>1526</v>
      </c>
      <c r="D782" s="78" t="s">
        <v>1724</v>
      </c>
      <c r="E782" s="78"/>
      <c r="F782" s="140">
        <v>43374</v>
      </c>
      <c r="G782" s="78"/>
      <c r="H782" s="63">
        <v>0</v>
      </c>
      <c r="I782" s="63">
        <v>0</v>
      </c>
      <c r="J782" s="63">
        <v>0</v>
      </c>
      <c r="K782" s="63">
        <v>0</v>
      </c>
      <c r="L782" s="63">
        <v>0</v>
      </c>
      <c r="M782" s="63">
        <v>0</v>
      </c>
      <c r="N782" s="63">
        <v>0</v>
      </c>
      <c r="O782" s="63">
        <v>0</v>
      </c>
      <c r="P782" s="63">
        <v>0</v>
      </c>
      <c r="Q782" s="63">
        <v>0</v>
      </c>
      <c r="R782" s="63">
        <v>0</v>
      </c>
      <c r="S782" s="63">
        <v>0</v>
      </c>
      <c r="T782" s="63">
        <v>0</v>
      </c>
      <c r="U782" s="63"/>
      <c r="V782" s="63">
        <f t="shared" si="723"/>
        <v>0</v>
      </c>
      <c r="W782" s="69"/>
      <c r="X782" s="338"/>
      <c r="Y782" s="82">
        <f t="shared" si="612"/>
        <v>0</v>
      </c>
      <c r="Z782" s="325">
        <f t="shared" si="612"/>
        <v>0</v>
      </c>
      <c r="AA782" s="325">
        <f t="shared" si="612"/>
        <v>0</v>
      </c>
      <c r="AB782" s="326">
        <f t="shared" si="725"/>
        <v>0</v>
      </c>
      <c r="AC782" s="312">
        <f t="shared" si="726"/>
        <v>0</v>
      </c>
      <c r="AD782" s="325">
        <f t="shared" si="589"/>
        <v>0</v>
      </c>
      <c r="AE782" s="329">
        <f t="shared" si="734"/>
        <v>0</v>
      </c>
      <c r="AF782" s="326">
        <f t="shared" si="735"/>
        <v>0</v>
      </c>
      <c r="AG782" s="174">
        <f t="shared" si="727"/>
        <v>0</v>
      </c>
      <c r="AH782" s="312">
        <f t="shared" si="728"/>
        <v>0</v>
      </c>
      <c r="AI782" s="324">
        <f t="shared" si="733"/>
        <v>0</v>
      </c>
      <c r="AJ782" s="325">
        <f t="shared" si="733"/>
        <v>0</v>
      </c>
      <c r="AK782" s="325">
        <f t="shared" si="733"/>
        <v>0</v>
      </c>
      <c r="AL782" s="326">
        <f t="shared" si="729"/>
        <v>0</v>
      </c>
      <c r="AM782" s="312">
        <f t="shared" si="730"/>
        <v>0</v>
      </c>
      <c r="AN782" s="325">
        <f t="shared" ref="AN782:AN878" si="737">IF($D782=AN$5,$V782,IF($D782=AN$4, $V782*$AK$1,0))</f>
        <v>0</v>
      </c>
      <c r="AO782" s="325">
        <f t="shared" ref="AO782:AO878" si="738">IF($D782=AO$5,$V782,IF($D782=AO$4, $V782*$AK$2,0))</f>
        <v>0</v>
      </c>
      <c r="AP782" s="325">
        <f t="shared" si="731"/>
        <v>0</v>
      </c>
      <c r="AQ782" s="174">
        <f t="shared" si="736"/>
        <v>0</v>
      </c>
      <c r="AR782" s="312">
        <f t="shared" si="732"/>
        <v>0</v>
      </c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 s="4"/>
      <c r="BH782" s="4"/>
      <c r="BI782" s="4"/>
      <c r="BJ782" s="4"/>
      <c r="BK782" s="4"/>
      <c r="BL782" s="4"/>
      <c r="BN782" s="62"/>
    </row>
    <row r="783" spans="1:66" s="11" customFormat="1" ht="12" customHeight="1">
      <c r="A783" s="190">
        <v>18405213</v>
      </c>
      <c r="B783" s="185" t="str">
        <f t="shared" si="592"/>
        <v>18405213</v>
      </c>
      <c r="C783" s="179" t="s">
        <v>1880</v>
      </c>
      <c r="D783" s="180" t="s">
        <v>1724</v>
      </c>
      <c r="E783" s="180"/>
      <c r="F783" s="186">
        <v>44409</v>
      </c>
      <c r="G783" s="180"/>
      <c r="H783" s="182">
        <v>0</v>
      </c>
      <c r="I783" s="182">
        <v>32</v>
      </c>
      <c r="J783" s="182">
        <v>32</v>
      </c>
      <c r="K783" s="182">
        <v>0</v>
      </c>
      <c r="L783" s="182">
        <v>64</v>
      </c>
      <c r="M783" s="182">
        <v>64</v>
      </c>
      <c r="N783" s="182">
        <v>0</v>
      </c>
      <c r="O783" s="182">
        <v>96</v>
      </c>
      <c r="P783" s="182">
        <v>96</v>
      </c>
      <c r="Q783" s="182">
        <v>0</v>
      </c>
      <c r="R783" s="182">
        <v>0</v>
      </c>
      <c r="S783" s="182">
        <v>0</v>
      </c>
      <c r="T783" s="182">
        <v>0</v>
      </c>
      <c r="U783" s="182"/>
      <c r="V783" s="182">
        <f t="shared" ref="V783" si="739">(H783+T783+SUM(I783:S783)*2)/24</f>
        <v>32</v>
      </c>
      <c r="W783" s="206"/>
      <c r="X783" s="219"/>
      <c r="Y783" s="82">
        <f t="shared" si="612"/>
        <v>0</v>
      </c>
      <c r="Z783" s="325">
        <f t="shared" si="612"/>
        <v>0</v>
      </c>
      <c r="AA783" s="325">
        <f t="shared" si="612"/>
        <v>0</v>
      </c>
      <c r="AB783" s="326">
        <f t="shared" ref="AB783" si="740">T783-SUM(Y783:AA783)</f>
        <v>0</v>
      </c>
      <c r="AC783" s="312">
        <f t="shared" ref="AC783" si="741">T783-SUM(Y783:AA783)-AB783</f>
        <v>0</v>
      </c>
      <c r="AD783" s="325">
        <f t="shared" si="589"/>
        <v>0</v>
      </c>
      <c r="AE783" s="329">
        <f t="shared" si="734"/>
        <v>0</v>
      </c>
      <c r="AF783" s="326">
        <f t="shared" si="735"/>
        <v>0</v>
      </c>
      <c r="AG783" s="174">
        <f t="shared" ref="AG783" si="742">SUM(AD783:AF783)</f>
        <v>0</v>
      </c>
      <c r="AH783" s="312">
        <f t="shared" ref="AH783" si="743">AG783-AB783</f>
        <v>0</v>
      </c>
      <c r="AI783" s="324">
        <f t="shared" si="733"/>
        <v>32</v>
      </c>
      <c r="AJ783" s="325">
        <f t="shared" si="733"/>
        <v>0</v>
      </c>
      <c r="AK783" s="325">
        <f t="shared" si="733"/>
        <v>0</v>
      </c>
      <c r="AL783" s="326">
        <f t="shared" ref="AL783" si="744">V783-SUM(AI783:AK783)</f>
        <v>0</v>
      </c>
      <c r="AM783" s="312">
        <f t="shared" ref="AM783" si="745">V783-SUM(AI783:AK783)-AL783</f>
        <v>0</v>
      </c>
      <c r="AN783" s="325">
        <f t="shared" si="737"/>
        <v>0</v>
      </c>
      <c r="AO783" s="325">
        <f t="shared" si="738"/>
        <v>0</v>
      </c>
      <c r="AP783" s="325">
        <f t="shared" si="731"/>
        <v>0</v>
      </c>
      <c r="AQ783" s="174">
        <f t="shared" ref="AQ783" si="746">SUM(AN783:AP783)</f>
        <v>0</v>
      </c>
      <c r="AR783" s="312">
        <f t="shared" ref="AR783" si="747">AQ783-AL783</f>
        <v>0</v>
      </c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N783" s="62"/>
    </row>
    <row r="784" spans="1:66" s="11" customFormat="1" ht="12" customHeight="1">
      <c r="A784" s="190">
        <v>18405223</v>
      </c>
      <c r="B784" s="185" t="str">
        <f t="shared" si="592"/>
        <v>18405223</v>
      </c>
      <c r="C784" s="179" t="s">
        <v>1878</v>
      </c>
      <c r="D784" s="180" t="s">
        <v>1724</v>
      </c>
      <c r="E784" s="180"/>
      <c r="F784" s="186">
        <v>44378</v>
      </c>
      <c r="G784" s="180"/>
      <c r="H784" s="182">
        <v>0</v>
      </c>
      <c r="I784" s="182">
        <v>0.5</v>
      </c>
      <c r="J784" s="182">
        <v>0.61</v>
      </c>
      <c r="K784" s="182">
        <v>0</v>
      </c>
      <c r="L784" s="182">
        <v>0.24</v>
      </c>
      <c r="M784" s="182">
        <v>0.39</v>
      </c>
      <c r="N784" s="182">
        <v>0</v>
      </c>
      <c r="O784" s="182">
        <v>0.3</v>
      </c>
      <c r="P784" s="182">
        <v>0.44</v>
      </c>
      <c r="Q784" s="182">
        <v>0</v>
      </c>
      <c r="R784" s="182">
        <v>0.22</v>
      </c>
      <c r="S784" s="182">
        <v>0.52</v>
      </c>
      <c r="T784" s="182">
        <v>0</v>
      </c>
      <c r="U784" s="182"/>
      <c r="V784" s="182">
        <f t="shared" ref="V784" si="748">(H784+T784+SUM(I784:S784)*2)/24</f>
        <v>0.26833333333333331</v>
      </c>
      <c r="W784" s="206"/>
      <c r="X784" s="219"/>
      <c r="Y784" s="82">
        <f t="shared" si="612"/>
        <v>0</v>
      </c>
      <c r="Z784" s="325">
        <f t="shared" si="612"/>
        <v>0</v>
      </c>
      <c r="AA784" s="325">
        <f t="shared" si="612"/>
        <v>0</v>
      </c>
      <c r="AB784" s="326">
        <f t="shared" ref="AB784" si="749">T784-SUM(Y784:AA784)</f>
        <v>0</v>
      </c>
      <c r="AC784" s="312">
        <f t="shared" ref="AC784" si="750">T784-SUM(Y784:AA784)-AB784</f>
        <v>0</v>
      </c>
      <c r="AD784" s="325">
        <f t="shared" si="589"/>
        <v>0</v>
      </c>
      <c r="AE784" s="329">
        <f t="shared" si="734"/>
        <v>0</v>
      </c>
      <c r="AF784" s="326">
        <f t="shared" si="735"/>
        <v>0</v>
      </c>
      <c r="AG784" s="174">
        <f t="shared" ref="AG784" si="751">SUM(AD784:AF784)</f>
        <v>0</v>
      </c>
      <c r="AH784" s="312">
        <f t="shared" ref="AH784" si="752">AG784-AB784</f>
        <v>0</v>
      </c>
      <c r="AI784" s="324">
        <f t="shared" si="733"/>
        <v>0.26833333333333331</v>
      </c>
      <c r="AJ784" s="325">
        <f t="shared" si="733"/>
        <v>0</v>
      </c>
      <c r="AK784" s="325">
        <f t="shared" si="733"/>
        <v>0</v>
      </c>
      <c r="AL784" s="326">
        <f t="shared" ref="AL784" si="753">V784-SUM(AI784:AK784)</f>
        <v>0</v>
      </c>
      <c r="AM784" s="312">
        <f t="shared" ref="AM784" si="754">V784-SUM(AI784:AK784)-AL784</f>
        <v>0</v>
      </c>
      <c r="AN784" s="325">
        <f t="shared" si="737"/>
        <v>0</v>
      </c>
      <c r="AO784" s="325">
        <f t="shared" si="738"/>
        <v>0</v>
      </c>
      <c r="AP784" s="325">
        <f t="shared" si="731"/>
        <v>0</v>
      </c>
      <c r="AQ784" s="174">
        <f t="shared" ref="AQ784" si="755">SUM(AN784:AP784)</f>
        <v>0</v>
      </c>
      <c r="AR784" s="312">
        <f t="shared" ref="AR784" si="756">AQ784-AL784</f>
        <v>0</v>
      </c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N784" s="62"/>
    </row>
    <row r="785" spans="1:66" s="11" customFormat="1" ht="12" customHeight="1">
      <c r="A785" s="114">
        <v>18500003</v>
      </c>
      <c r="B785" s="74" t="str">
        <f t="shared" si="592"/>
        <v>18500003</v>
      </c>
      <c r="C785" s="62" t="s">
        <v>222</v>
      </c>
      <c r="D785" s="78" t="s">
        <v>184</v>
      </c>
      <c r="E785" s="78"/>
      <c r="F785" s="140"/>
      <c r="G785" s="78"/>
      <c r="H785" s="63">
        <v>17942.71</v>
      </c>
      <c r="I785" s="63">
        <v>20075.13</v>
      </c>
      <c r="J785" s="63">
        <v>23827.05</v>
      </c>
      <c r="K785" s="63">
        <v>18666.240000000002</v>
      </c>
      <c r="L785" s="63">
        <v>46513.01</v>
      </c>
      <c r="M785" s="63">
        <v>54723.44</v>
      </c>
      <c r="N785" s="63">
        <v>175034.2</v>
      </c>
      <c r="O785" s="63">
        <v>114013.15</v>
      </c>
      <c r="P785" s="63">
        <v>111193.1</v>
      </c>
      <c r="Q785" s="63">
        <v>123519.2</v>
      </c>
      <c r="R785" s="63">
        <v>109398.78</v>
      </c>
      <c r="S785" s="63">
        <v>119101.01</v>
      </c>
      <c r="T785" s="63">
        <v>137168.34</v>
      </c>
      <c r="U785" s="63"/>
      <c r="V785" s="63">
        <f t="shared" si="723"/>
        <v>82801.652916666659</v>
      </c>
      <c r="W785" s="69"/>
      <c r="X785" s="68"/>
      <c r="Y785" s="82">
        <f t="shared" si="612"/>
        <v>0</v>
      </c>
      <c r="Z785" s="325">
        <f t="shared" si="612"/>
        <v>0</v>
      </c>
      <c r="AA785" s="325">
        <f t="shared" si="612"/>
        <v>0</v>
      </c>
      <c r="AB785" s="326">
        <f t="shared" si="725"/>
        <v>137168.34</v>
      </c>
      <c r="AC785" s="312">
        <f t="shared" si="726"/>
        <v>0</v>
      </c>
      <c r="AD785" s="325">
        <f t="shared" si="589"/>
        <v>0</v>
      </c>
      <c r="AE785" s="329">
        <f t="shared" si="734"/>
        <v>0</v>
      </c>
      <c r="AF785" s="326">
        <f t="shared" si="735"/>
        <v>137168.34</v>
      </c>
      <c r="AG785" s="174">
        <f t="shared" si="727"/>
        <v>137168.34</v>
      </c>
      <c r="AH785" s="312">
        <f t="shared" si="728"/>
        <v>0</v>
      </c>
      <c r="AI785" s="324">
        <f t="shared" si="733"/>
        <v>0</v>
      </c>
      <c r="AJ785" s="325">
        <f t="shared" si="733"/>
        <v>0</v>
      </c>
      <c r="AK785" s="325">
        <f t="shared" si="733"/>
        <v>0</v>
      </c>
      <c r="AL785" s="326">
        <f t="shared" si="729"/>
        <v>82801.652916666659</v>
      </c>
      <c r="AM785" s="312">
        <f t="shared" si="730"/>
        <v>0</v>
      </c>
      <c r="AN785" s="325">
        <f t="shared" si="737"/>
        <v>0</v>
      </c>
      <c r="AO785" s="325">
        <f t="shared" si="738"/>
        <v>0</v>
      </c>
      <c r="AP785" s="325">
        <f t="shared" si="731"/>
        <v>82801.652916666659</v>
      </c>
      <c r="AQ785" s="174">
        <f t="shared" si="584"/>
        <v>82801.652916666659</v>
      </c>
      <c r="AR785" s="312">
        <f t="shared" si="732"/>
        <v>0</v>
      </c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N785" s="62"/>
    </row>
    <row r="786" spans="1:66" s="11" customFormat="1" ht="12" customHeight="1">
      <c r="A786" s="190">
        <v>18600002</v>
      </c>
      <c r="B786" s="185" t="str">
        <f t="shared" si="592"/>
        <v>18600002</v>
      </c>
      <c r="C786" s="179" t="s">
        <v>1714</v>
      </c>
      <c r="D786" s="180" t="s">
        <v>1724</v>
      </c>
      <c r="E786" s="180"/>
      <c r="F786" s="186">
        <v>44013</v>
      </c>
      <c r="G786" s="180"/>
      <c r="H786" s="182">
        <v>799.82</v>
      </c>
      <c r="I786" s="182">
        <v>799.82</v>
      </c>
      <c r="J786" s="182">
        <v>799.82</v>
      </c>
      <c r="K786" s="182">
        <v>799.82</v>
      </c>
      <c r="L786" s="182">
        <v>799.82</v>
      </c>
      <c r="M786" s="182">
        <v>799.82</v>
      </c>
      <c r="N786" s="182">
        <v>799.82</v>
      </c>
      <c r="O786" s="182">
        <v>799.82</v>
      </c>
      <c r="P786" s="182">
        <v>799.82</v>
      </c>
      <c r="Q786" s="182">
        <v>799.82</v>
      </c>
      <c r="R786" s="182">
        <v>0</v>
      </c>
      <c r="S786" s="182">
        <v>0</v>
      </c>
      <c r="T786" s="182">
        <v>0</v>
      </c>
      <c r="U786" s="182"/>
      <c r="V786" s="182">
        <f t="shared" si="723"/>
        <v>633.19083333333322</v>
      </c>
      <c r="W786" s="206"/>
      <c r="X786" s="219"/>
      <c r="Y786" s="82">
        <f t="shared" si="612"/>
        <v>0</v>
      </c>
      <c r="Z786" s="325">
        <f t="shared" si="612"/>
        <v>0</v>
      </c>
      <c r="AA786" s="325">
        <f t="shared" si="612"/>
        <v>0</v>
      </c>
      <c r="AB786" s="326">
        <f t="shared" si="725"/>
        <v>0</v>
      </c>
      <c r="AC786" s="312">
        <f t="shared" si="726"/>
        <v>0</v>
      </c>
      <c r="AD786" s="325">
        <f t="shared" si="589"/>
        <v>0</v>
      </c>
      <c r="AE786" s="329">
        <f t="shared" si="734"/>
        <v>0</v>
      </c>
      <c r="AF786" s="326">
        <f t="shared" si="735"/>
        <v>0</v>
      </c>
      <c r="AG786" s="174">
        <f t="shared" si="727"/>
        <v>0</v>
      </c>
      <c r="AH786" s="312">
        <f t="shared" si="728"/>
        <v>0</v>
      </c>
      <c r="AI786" s="324">
        <f t="shared" si="733"/>
        <v>633.19083333333322</v>
      </c>
      <c r="AJ786" s="325">
        <f t="shared" si="733"/>
        <v>0</v>
      </c>
      <c r="AK786" s="325">
        <f t="shared" si="733"/>
        <v>0</v>
      </c>
      <c r="AL786" s="326">
        <f t="shared" si="729"/>
        <v>0</v>
      </c>
      <c r="AM786" s="312">
        <f t="shared" si="730"/>
        <v>0</v>
      </c>
      <c r="AN786" s="325">
        <f t="shared" si="737"/>
        <v>0</v>
      </c>
      <c r="AO786" s="325">
        <f t="shared" si="738"/>
        <v>0</v>
      </c>
      <c r="AP786" s="325">
        <f t="shared" si="731"/>
        <v>0</v>
      </c>
      <c r="AQ786" s="174">
        <f t="shared" ref="AQ786" si="757">SUM(AN786:AP786)</f>
        <v>0</v>
      </c>
      <c r="AR786" s="312">
        <f t="shared" si="732"/>
        <v>0</v>
      </c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N786" s="62"/>
    </row>
    <row r="787" spans="1:66" s="11" customFormat="1" ht="12" customHeight="1">
      <c r="A787" s="114">
        <v>18600011</v>
      </c>
      <c r="B787" s="74" t="str">
        <f t="shared" si="592"/>
        <v>18600011</v>
      </c>
      <c r="C787" s="62" t="s">
        <v>223</v>
      </c>
      <c r="D787" s="78" t="s">
        <v>184</v>
      </c>
      <c r="E787" s="78"/>
      <c r="F787" s="62"/>
      <c r="G787" s="78"/>
      <c r="H787" s="63">
        <v>0</v>
      </c>
      <c r="I787" s="63">
        <v>0</v>
      </c>
      <c r="J787" s="63">
        <v>0</v>
      </c>
      <c r="K787" s="63">
        <v>0</v>
      </c>
      <c r="L787" s="63">
        <v>0</v>
      </c>
      <c r="M787" s="63">
        <v>0</v>
      </c>
      <c r="N787" s="63">
        <v>0</v>
      </c>
      <c r="O787" s="63">
        <v>0</v>
      </c>
      <c r="P787" s="63">
        <v>0</v>
      </c>
      <c r="Q787" s="63">
        <v>0</v>
      </c>
      <c r="R787" s="63">
        <v>0</v>
      </c>
      <c r="S787" s="63">
        <v>0</v>
      </c>
      <c r="T787" s="63">
        <v>0</v>
      </c>
      <c r="U787" s="63"/>
      <c r="V787" s="63">
        <f t="shared" si="723"/>
        <v>0</v>
      </c>
      <c r="W787" s="69"/>
      <c r="X787" s="68"/>
      <c r="Y787" s="82">
        <f t="shared" ref="Y787:AA810" si="758">IF($D787=Y$5,$T787,0)</f>
        <v>0</v>
      </c>
      <c r="Z787" s="325">
        <f t="shared" si="758"/>
        <v>0</v>
      </c>
      <c r="AA787" s="325">
        <f t="shared" si="758"/>
        <v>0</v>
      </c>
      <c r="AB787" s="326">
        <f t="shared" si="725"/>
        <v>0</v>
      </c>
      <c r="AC787" s="312">
        <f t="shared" si="726"/>
        <v>0</v>
      </c>
      <c r="AD787" s="325">
        <f t="shared" si="589"/>
        <v>0</v>
      </c>
      <c r="AE787" s="329">
        <f t="shared" si="734"/>
        <v>0</v>
      </c>
      <c r="AF787" s="326">
        <f t="shared" si="735"/>
        <v>0</v>
      </c>
      <c r="AG787" s="174">
        <f t="shared" si="727"/>
        <v>0</v>
      </c>
      <c r="AH787" s="312">
        <f t="shared" si="728"/>
        <v>0</v>
      </c>
      <c r="AI787" s="324">
        <f t="shared" si="733"/>
        <v>0</v>
      </c>
      <c r="AJ787" s="325">
        <f t="shared" si="733"/>
        <v>0</v>
      </c>
      <c r="AK787" s="325">
        <f t="shared" si="733"/>
        <v>0</v>
      </c>
      <c r="AL787" s="326">
        <f t="shared" si="729"/>
        <v>0</v>
      </c>
      <c r="AM787" s="312">
        <f t="shared" si="730"/>
        <v>0</v>
      </c>
      <c r="AN787" s="325">
        <f t="shared" si="737"/>
        <v>0</v>
      </c>
      <c r="AO787" s="325">
        <f t="shared" si="738"/>
        <v>0</v>
      </c>
      <c r="AP787" s="325">
        <f t="shared" si="731"/>
        <v>0</v>
      </c>
      <c r="AQ787" s="174">
        <f t="shared" si="584"/>
        <v>0</v>
      </c>
      <c r="AR787" s="312">
        <f t="shared" si="732"/>
        <v>0</v>
      </c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N787" s="62"/>
    </row>
    <row r="788" spans="1:66" s="11" customFormat="1" ht="12" customHeight="1">
      <c r="A788" s="114">
        <v>18600013</v>
      </c>
      <c r="B788" s="74" t="str">
        <f t="shared" si="592"/>
        <v>18600013</v>
      </c>
      <c r="C788" s="62" t="s">
        <v>437</v>
      </c>
      <c r="D788" s="78" t="s">
        <v>184</v>
      </c>
      <c r="E788" s="78"/>
      <c r="F788" s="62"/>
      <c r="G788" s="78"/>
      <c r="H788" s="63">
        <v>19139312.960000001</v>
      </c>
      <c r="I788" s="63">
        <v>20326882.280000001</v>
      </c>
      <c r="J788" s="63">
        <v>20468017.170000002</v>
      </c>
      <c r="K788" s="63">
        <v>20963065.600000001</v>
      </c>
      <c r="L788" s="63">
        <v>16275184.289999999</v>
      </c>
      <c r="M788" s="63">
        <v>16998362.219999999</v>
      </c>
      <c r="N788" s="63">
        <v>16967711.100000001</v>
      </c>
      <c r="O788" s="63">
        <v>17007603.789999999</v>
      </c>
      <c r="P788" s="63">
        <v>18064771.489999998</v>
      </c>
      <c r="Q788" s="63">
        <v>18614611.18</v>
      </c>
      <c r="R788" s="63">
        <v>19244204.109999999</v>
      </c>
      <c r="S788" s="63">
        <v>19570360.199999999</v>
      </c>
      <c r="T788" s="63">
        <v>19073480.579999998</v>
      </c>
      <c r="U788" s="63"/>
      <c r="V788" s="63">
        <f t="shared" si="723"/>
        <v>18633930.850000001</v>
      </c>
      <c r="W788" s="69"/>
      <c r="X788" s="68"/>
      <c r="Y788" s="82">
        <f t="shared" si="758"/>
        <v>0</v>
      </c>
      <c r="Z788" s="325">
        <f t="shared" si="758"/>
        <v>0</v>
      </c>
      <c r="AA788" s="325">
        <f t="shared" si="758"/>
        <v>0</v>
      </c>
      <c r="AB788" s="326">
        <f t="shared" si="725"/>
        <v>19073480.579999998</v>
      </c>
      <c r="AC788" s="312">
        <f t="shared" si="726"/>
        <v>0</v>
      </c>
      <c r="AD788" s="325">
        <f t="shared" si="589"/>
        <v>0</v>
      </c>
      <c r="AE788" s="329">
        <f t="shared" si="734"/>
        <v>0</v>
      </c>
      <c r="AF788" s="326">
        <f t="shared" si="735"/>
        <v>19073480.579999998</v>
      </c>
      <c r="AG788" s="174">
        <f t="shared" si="727"/>
        <v>19073480.579999998</v>
      </c>
      <c r="AH788" s="312">
        <f t="shared" si="728"/>
        <v>0</v>
      </c>
      <c r="AI788" s="324">
        <f t="shared" si="733"/>
        <v>0</v>
      </c>
      <c r="AJ788" s="325">
        <f t="shared" si="733"/>
        <v>0</v>
      </c>
      <c r="AK788" s="325">
        <f t="shared" si="733"/>
        <v>0</v>
      </c>
      <c r="AL788" s="326">
        <f t="shared" si="729"/>
        <v>18633930.850000001</v>
      </c>
      <c r="AM788" s="312">
        <f t="shared" si="730"/>
        <v>0</v>
      </c>
      <c r="AN788" s="325">
        <f t="shared" si="737"/>
        <v>0</v>
      </c>
      <c r="AO788" s="325">
        <f t="shared" si="738"/>
        <v>0</v>
      </c>
      <c r="AP788" s="325">
        <f t="shared" si="731"/>
        <v>18633930.850000001</v>
      </c>
      <c r="AQ788" s="174">
        <f t="shared" si="584"/>
        <v>18633930.850000001</v>
      </c>
      <c r="AR788" s="312">
        <f t="shared" si="732"/>
        <v>0</v>
      </c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N788" s="62"/>
    </row>
    <row r="789" spans="1:66" s="11" customFormat="1" ht="12" customHeight="1">
      <c r="A789" s="190">
        <v>18600032</v>
      </c>
      <c r="B789" s="185" t="str">
        <f t="shared" si="592"/>
        <v>18600032</v>
      </c>
      <c r="C789" s="179" t="s">
        <v>1782</v>
      </c>
      <c r="D789" s="180" t="s">
        <v>1724</v>
      </c>
      <c r="E789" s="180"/>
      <c r="F789" s="186">
        <v>44105</v>
      </c>
      <c r="G789" s="180"/>
      <c r="H789" s="182">
        <v>776802.5</v>
      </c>
      <c r="I789" s="182">
        <v>801844.66</v>
      </c>
      <c r="J789" s="182">
        <v>860839.08</v>
      </c>
      <c r="K789" s="182">
        <v>765323.57</v>
      </c>
      <c r="L789" s="182">
        <v>756971.88</v>
      </c>
      <c r="M789" s="182">
        <v>695619.8</v>
      </c>
      <c r="N789" s="182">
        <v>802616.19</v>
      </c>
      <c r="O789" s="182">
        <v>968860.63</v>
      </c>
      <c r="P789" s="182">
        <v>1147586.55</v>
      </c>
      <c r="Q789" s="182">
        <v>1206850.3899999999</v>
      </c>
      <c r="R789" s="182">
        <v>1192651.54</v>
      </c>
      <c r="S789" s="182">
        <v>1059406.0900000001</v>
      </c>
      <c r="T789" s="182">
        <v>1085632.02</v>
      </c>
      <c r="U789" s="182"/>
      <c r="V789" s="182">
        <f t="shared" ref="V789" si="759">(H789+T789+SUM(I789:S789)*2)/24</f>
        <v>932482.30333333323</v>
      </c>
      <c r="W789" s="206"/>
      <c r="X789" s="219"/>
      <c r="Y789" s="82">
        <f t="shared" si="758"/>
        <v>1085632.02</v>
      </c>
      <c r="Z789" s="325">
        <f t="shared" si="758"/>
        <v>0</v>
      </c>
      <c r="AA789" s="325">
        <f t="shared" si="758"/>
        <v>0</v>
      </c>
      <c r="AB789" s="326">
        <f t="shared" ref="AB789" si="760">T789-SUM(Y789:AA789)</f>
        <v>0</v>
      </c>
      <c r="AC789" s="312">
        <f t="shared" ref="AC789" si="761">T789-SUM(Y789:AA789)-AB789</f>
        <v>0</v>
      </c>
      <c r="AD789" s="325">
        <f t="shared" si="589"/>
        <v>0</v>
      </c>
      <c r="AE789" s="329">
        <f t="shared" si="734"/>
        <v>0</v>
      </c>
      <c r="AF789" s="326">
        <f t="shared" si="735"/>
        <v>0</v>
      </c>
      <c r="AG789" s="174">
        <f t="shared" ref="AG789" si="762">SUM(AD789:AF789)</f>
        <v>0</v>
      </c>
      <c r="AH789" s="312">
        <f t="shared" ref="AH789" si="763">AG789-AB789</f>
        <v>0</v>
      </c>
      <c r="AI789" s="324">
        <f t="shared" si="733"/>
        <v>932482.30333333323</v>
      </c>
      <c r="AJ789" s="325">
        <f t="shared" si="733"/>
        <v>0</v>
      </c>
      <c r="AK789" s="325">
        <f t="shared" si="733"/>
        <v>0</v>
      </c>
      <c r="AL789" s="326">
        <f t="shared" ref="AL789" si="764">V789-SUM(AI789:AK789)</f>
        <v>0</v>
      </c>
      <c r="AM789" s="312">
        <f t="shared" ref="AM789" si="765">V789-SUM(AI789:AK789)-AL789</f>
        <v>0</v>
      </c>
      <c r="AN789" s="325">
        <f t="shared" si="737"/>
        <v>0</v>
      </c>
      <c r="AO789" s="325">
        <f t="shared" si="738"/>
        <v>0</v>
      </c>
      <c r="AP789" s="325">
        <f t="shared" si="731"/>
        <v>0</v>
      </c>
      <c r="AQ789" s="174">
        <f t="shared" ref="AQ789" si="766">SUM(AN789:AP789)</f>
        <v>0</v>
      </c>
      <c r="AR789" s="312">
        <f t="shared" ref="AR789" si="767">AQ789-AL789</f>
        <v>0</v>
      </c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N789" s="62"/>
    </row>
    <row r="790" spans="1:66" s="11" customFormat="1" ht="12" customHeight="1">
      <c r="A790" s="190">
        <v>18600042</v>
      </c>
      <c r="B790" s="185" t="str">
        <f t="shared" si="592"/>
        <v>18600042</v>
      </c>
      <c r="C790" s="179" t="s">
        <v>1923</v>
      </c>
      <c r="D790" s="180" t="s">
        <v>1724</v>
      </c>
      <c r="E790" s="180"/>
      <c r="F790" s="186">
        <v>44531</v>
      </c>
      <c r="G790" s="180"/>
      <c r="H790" s="182">
        <v>3720343.43</v>
      </c>
      <c r="I790" s="182">
        <v>3738249.12</v>
      </c>
      <c r="J790" s="182">
        <v>3797824.45</v>
      </c>
      <c r="K790" s="182">
        <v>3797884.57</v>
      </c>
      <c r="L790" s="182">
        <v>3797372.27</v>
      </c>
      <c r="M790" s="182">
        <v>3797372.27</v>
      </c>
      <c r="N790" s="182">
        <v>3800471.67</v>
      </c>
      <c r="O790" s="182">
        <v>3799883.25</v>
      </c>
      <c r="P790" s="182">
        <v>3799859.59</v>
      </c>
      <c r="Q790" s="182">
        <v>3799859.59</v>
      </c>
      <c r="R790" s="182">
        <v>3799844.76</v>
      </c>
      <c r="S790" s="182">
        <v>3799844.76</v>
      </c>
      <c r="T790" s="182">
        <v>3799844.76</v>
      </c>
      <c r="U790" s="182"/>
      <c r="V790" s="182">
        <f t="shared" ref="V790:V791" si="768">(H790+T790+SUM(I790:S790)*2)/24</f>
        <v>3790713.3662499995</v>
      </c>
      <c r="W790" s="206"/>
      <c r="X790" s="219"/>
      <c r="Y790" s="82">
        <f t="shared" si="758"/>
        <v>3799844.76</v>
      </c>
      <c r="Z790" s="325">
        <f t="shared" si="758"/>
        <v>0</v>
      </c>
      <c r="AA790" s="325">
        <f t="shared" si="758"/>
        <v>0</v>
      </c>
      <c r="AB790" s="326">
        <f t="shared" ref="AB790:AB791" si="769">T790-SUM(Y790:AA790)</f>
        <v>0</v>
      </c>
      <c r="AC790" s="312">
        <f t="shared" ref="AC790:AC791" si="770">T790-SUM(Y790:AA790)-AB790</f>
        <v>0</v>
      </c>
      <c r="AD790" s="325">
        <f t="shared" si="589"/>
        <v>0</v>
      </c>
      <c r="AE790" s="329">
        <f t="shared" si="734"/>
        <v>0</v>
      </c>
      <c r="AF790" s="326">
        <f t="shared" si="735"/>
        <v>0</v>
      </c>
      <c r="AG790" s="174">
        <f t="shared" ref="AG790:AG791" si="771">SUM(AD790:AF790)</f>
        <v>0</v>
      </c>
      <c r="AH790" s="312">
        <f t="shared" ref="AH790:AH791" si="772">AG790-AB790</f>
        <v>0</v>
      </c>
      <c r="AI790" s="324">
        <f t="shared" si="733"/>
        <v>3790713.3662499995</v>
      </c>
      <c r="AJ790" s="325">
        <f t="shared" si="733"/>
        <v>0</v>
      </c>
      <c r="AK790" s="325">
        <f t="shared" si="733"/>
        <v>0</v>
      </c>
      <c r="AL790" s="326">
        <f t="shared" ref="AL790:AL791" si="773">V790-SUM(AI790:AK790)</f>
        <v>0</v>
      </c>
      <c r="AM790" s="312">
        <f t="shared" ref="AM790:AM791" si="774">V790-SUM(AI790:AK790)-AL790</f>
        <v>0</v>
      </c>
      <c r="AN790" s="325">
        <f t="shared" si="737"/>
        <v>0</v>
      </c>
      <c r="AO790" s="325">
        <f t="shared" si="738"/>
        <v>0</v>
      </c>
      <c r="AP790" s="325">
        <f t="shared" si="731"/>
        <v>0</v>
      </c>
      <c r="AQ790" s="174">
        <f t="shared" ref="AQ790:AQ791" si="775">SUM(AN790:AP790)</f>
        <v>0</v>
      </c>
      <c r="AR790" s="312">
        <f t="shared" ref="AR790:AR791" si="776">AQ790-AL790</f>
        <v>0</v>
      </c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N790" s="62"/>
    </row>
    <row r="791" spans="1:66" s="11" customFormat="1" ht="12" customHeight="1">
      <c r="A791" s="190">
        <v>18600052</v>
      </c>
      <c r="B791" s="185" t="str">
        <f t="shared" si="592"/>
        <v>18600052</v>
      </c>
      <c r="C791" s="179" t="s">
        <v>1924</v>
      </c>
      <c r="D791" s="180" t="s">
        <v>1724</v>
      </c>
      <c r="E791" s="180"/>
      <c r="F791" s="186">
        <v>44531</v>
      </c>
      <c r="G791" s="180"/>
      <c r="H791" s="182">
        <v>-3720343.43</v>
      </c>
      <c r="I791" s="182">
        <v>-3738249.12</v>
      </c>
      <c r="J791" s="182">
        <v>-3797824.45</v>
      </c>
      <c r="K791" s="182">
        <v>-3797884.57</v>
      </c>
      <c r="L791" s="182">
        <v>-3798269.31</v>
      </c>
      <c r="M791" s="182">
        <v>-3798407.92</v>
      </c>
      <c r="N791" s="182">
        <v>-3800471.67</v>
      </c>
      <c r="O791" s="182">
        <v>-3799883.25</v>
      </c>
      <c r="P791" s="182">
        <v>-3799859.59</v>
      </c>
      <c r="Q791" s="182">
        <v>-3799859.59</v>
      </c>
      <c r="R791" s="182">
        <v>-3799874.42</v>
      </c>
      <c r="S791" s="182">
        <v>-3799844.76</v>
      </c>
      <c r="T791" s="182">
        <v>-3799844.76</v>
      </c>
      <c r="U791" s="182"/>
      <c r="V791" s="182">
        <f t="shared" si="768"/>
        <v>-3790876.8954166663</v>
      </c>
      <c r="W791" s="206"/>
      <c r="X791" s="219"/>
      <c r="Y791" s="82">
        <f t="shared" si="758"/>
        <v>-3799844.76</v>
      </c>
      <c r="Z791" s="325">
        <f t="shared" si="758"/>
        <v>0</v>
      </c>
      <c r="AA791" s="325">
        <f t="shared" si="758"/>
        <v>0</v>
      </c>
      <c r="AB791" s="326">
        <f t="shared" si="769"/>
        <v>0</v>
      </c>
      <c r="AC791" s="312">
        <f t="shared" si="770"/>
        <v>0</v>
      </c>
      <c r="AD791" s="325">
        <f t="shared" si="589"/>
        <v>0</v>
      </c>
      <c r="AE791" s="329">
        <f t="shared" si="734"/>
        <v>0</v>
      </c>
      <c r="AF791" s="326">
        <f t="shared" si="735"/>
        <v>0</v>
      </c>
      <c r="AG791" s="174">
        <f t="shared" si="771"/>
        <v>0</v>
      </c>
      <c r="AH791" s="312">
        <f t="shared" si="772"/>
        <v>0</v>
      </c>
      <c r="AI791" s="324">
        <f t="shared" si="733"/>
        <v>-3790876.8954166663</v>
      </c>
      <c r="AJ791" s="325">
        <f t="shared" si="733"/>
        <v>0</v>
      </c>
      <c r="AK791" s="325">
        <f t="shared" si="733"/>
        <v>0</v>
      </c>
      <c r="AL791" s="326">
        <f t="shared" si="773"/>
        <v>0</v>
      </c>
      <c r="AM791" s="312">
        <f t="shared" si="774"/>
        <v>0</v>
      </c>
      <c r="AN791" s="325">
        <f t="shared" si="737"/>
        <v>0</v>
      </c>
      <c r="AO791" s="325">
        <f t="shared" si="738"/>
        <v>0</v>
      </c>
      <c r="AP791" s="325">
        <f t="shared" si="731"/>
        <v>0</v>
      </c>
      <c r="AQ791" s="174">
        <f t="shared" si="775"/>
        <v>0</v>
      </c>
      <c r="AR791" s="312">
        <f t="shared" si="776"/>
        <v>0</v>
      </c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N791" s="62"/>
    </row>
    <row r="792" spans="1:66" s="11" customFormat="1" ht="12" customHeight="1">
      <c r="A792" s="114">
        <v>18600053</v>
      </c>
      <c r="B792" s="74" t="str">
        <f t="shared" si="592"/>
        <v>18600053</v>
      </c>
      <c r="C792" s="62" t="s">
        <v>438</v>
      </c>
      <c r="D792" s="78" t="s">
        <v>1724</v>
      </c>
      <c r="E792" s="78"/>
      <c r="F792" s="62"/>
      <c r="G792" s="78"/>
      <c r="H792" s="63">
        <v>1736624.42</v>
      </c>
      <c r="I792" s="63">
        <v>1215870.8999999999</v>
      </c>
      <c r="J792" s="63">
        <v>649832.43000000005</v>
      </c>
      <c r="K792" s="63">
        <v>490039.67</v>
      </c>
      <c r="L792" s="63">
        <v>325530.46000000002</v>
      </c>
      <c r="M792" s="63">
        <v>134746.88</v>
      </c>
      <c r="N792" s="63">
        <v>-29654.99</v>
      </c>
      <c r="O792" s="63">
        <v>-75962.83</v>
      </c>
      <c r="P792" s="63">
        <v>-195776.91</v>
      </c>
      <c r="Q792" s="63">
        <v>-129135</v>
      </c>
      <c r="R792" s="63">
        <v>-258490.58</v>
      </c>
      <c r="S792" s="63">
        <v>-235211.38</v>
      </c>
      <c r="T792" s="63">
        <v>-192378.23</v>
      </c>
      <c r="U792" s="63"/>
      <c r="V792" s="63">
        <f t="shared" si="723"/>
        <v>221992.64541666661</v>
      </c>
      <c r="W792" s="69"/>
      <c r="X792" s="69"/>
      <c r="Y792" s="82">
        <f t="shared" si="758"/>
        <v>-192378.23</v>
      </c>
      <c r="Z792" s="325">
        <f t="shared" si="758"/>
        <v>0</v>
      </c>
      <c r="AA792" s="325">
        <f t="shared" si="758"/>
        <v>0</v>
      </c>
      <c r="AB792" s="326">
        <f t="shared" si="725"/>
        <v>0</v>
      </c>
      <c r="AC792" s="312">
        <f t="shared" si="726"/>
        <v>0</v>
      </c>
      <c r="AD792" s="325">
        <f t="shared" si="589"/>
        <v>0</v>
      </c>
      <c r="AE792" s="329">
        <f t="shared" si="734"/>
        <v>0</v>
      </c>
      <c r="AF792" s="326">
        <f t="shared" si="735"/>
        <v>0</v>
      </c>
      <c r="AG792" s="174">
        <f t="shared" si="727"/>
        <v>0</v>
      </c>
      <c r="AH792" s="312">
        <f t="shared" si="728"/>
        <v>0</v>
      </c>
      <c r="AI792" s="324">
        <f t="shared" si="733"/>
        <v>221992.64541666661</v>
      </c>
      <c r="AJ792" s="325">
        <f t="shared" si="733"/>
        <v>0</v>
      </c>
      <c r="AK792" s="325">
        <f t="shared" si="733"/>
        <v>0</v>
      </c>
      <c r="AL792" s="326">
        <f t="shared" si="729"/>
        <v>0</v>
      </c>
      <c r="AM792" s="312">
        <f t="shared" si="730"/>
        <v>0</v>
      </c>
      <c r="AN792" s="325">
        <f t="shared" si="737"/>
        <v>0</v>
      </c>
      <c r="AO792" s="325">
        <f t="shared" si="738"/>
        <v>0</v>
      </c>
      <c r="AP792" s="325">
        <f t="shared" si="731"/>
        <v>0</v>
      </c>
      <c r="AQ792" s="174">
        <f t="shared" si="584"/>
        <v>0</v>
      </c>
      <c r="AR792" s="312">
        <f t="shared" si="732"/>
        <v>0</v>
      </c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N792" s="62"/>
    </row>
    <row r="793" spans="1:66" s="11" customFormat="1" ht="12" customHeight="1">
      <c r="A793" s="114">
        <v>18600091</v>
      </c>
      <c r="B793" s="74" t="str">
        <f t="shared" si="592"/>
        <v>18600091</v>
      </c>
      <c r="C793" s="62" t="s">
        <v>98</v>
      </c>
      <c r="D793" s="78" t="s">
        <v>1724</v>
      </c>
      <c r="E793" s="78"/>
      <c r="F793" s="62"/>
      <c r="G793" s="78"/>
      <c r="H793" s="63">
        <v>0</v>
      </c>
      <c r="I793" s="63">
        <v>0</v>
      </c>
      <c r="J793" s="63">
        <v>0</v>
      </c>
      <c r="K793" s="63">
        <v>0</v>
      </c>
      <c r="L793" s="63">
        <v>0</v>
      </c>
      <c r="M793" s="63">
        <v>0</v>
      </c>
      <c r="N793" s="63">
        <v>0</v>
      </c>
      <c r="O793" s="63">
        <v>0</v>
      </c>
      <c r="P793" s="63">
        <v>0</v>
      </c>
      <c r="Q793" s="63">
        <v>0</v>
      </c>
      <c r="R793" s="63">
        <v>0</v>
      </c>
      <c r="S793" s="63">
        <v>0</v>
      </c>
      <c r="T793" s="63">
        <v>0</v>
      </c>
      <c r="U793" s="63"/>
      <c r="V793" s="63">
        <f t="shared" si="723"/>
        <v>0</v>
      </c>
      <c r="W793" s="102"/>
      <c r="X793" s="71"/>
      <c r="Y793" s="82">
        <f t="shared" si="758"/>
        <v>0</v>
      </c>
      <c r="Z793" s="325">
        <f t="shared" si="758"/>
        <v>0</v>
      </c>
      <c r="AA793" s="325">
        <f t="shared" si="758"/>
        <v>0</v>
      </c>
      <c r="AB793" s="326">
        <f t="shared" si="725"/>
        <v>0</v>
      </c>
      <c r="AC793" s="312">
        <f t="shared" si="726"/>
        <v>0</v>
      </c>
      <c r="AD793" s="325">
        <f t="shared" si="589"/>
        <v>0</v>
      </c>
      <c r="AE793" s="329">
        <f t="shared" si="734"/>
        <v>0</v>
      </c>
      <c r="AF793" s="326">
        <f t="shared" si="735"/>
        <v>0</v>
      </c>
      <c r="AG793" s="174">
        <f t="shared" si="727"/>
        <v>0</v>
      </c>
      <c r="AH793" s="312">
        <f t="shared" si="728"/>
        <v>0</v>
      </c>
      <c r="AI793" s="324">
        <f t="shared" si="733"/>
        <v>0</v>
      </c>
      <c r="AJ793" s="325">
        <f t="shared" si="733"/>
        <v>0</v>
      </c>
      <c r="AK793" s="325">
        <f t="shared" si="733"/>
        <v>0</v>
      </c>
      <c r="AL793" s="326">
        <f t="shared" si="729"/>
        <v>0</v>
      </c>
      <c r="AM793" s="312">
        <f t="shared" si="730"/>
        <v>0</v>
      </c>
      <c r="AN793" s="325">
        <f t="shared" si="737"/>
        <v>0</v>
      </c>
      <c r="AO793" s="325">
        <f t="shared" si="738"/>
        <v>0</v>
      </c>
      <c r="AP793" s="325">
        <f t="shared" si="731"/>
        <v>0</v>
      </c>
      <c r="AQ793" s="174">
        <f t="shared" si="584"/>
        <v>0</v>
      </c>
      <c r="AR793" s="312">
        <f t="shared" si="732"/>
        <v>0</v>
      </c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N793" s="62"/>
    </row>
    <row r="794" spans="1:66" s="11" customFormat="1" ht="12" customHeight="1">
      <c r="A794" s="114">
        <v>18600122</v>
      </c>
      <c r="B794" s="74" t="str">
        <f t="shared" si="592"/>
        <v>18600122</v>
      </c>
      <c r="C794" s="62" t="s">
        <v>551</v>
      </c>
      <c r="D794" s="78" t="s">
        <v>1724</v>
      </c>
      <c r="E794" s="78"/>
      <c r="F794" s="62"/>
      <c r="G794" s="78"/>
      <c r="H794" s="63">
        <v>-44473.279999999999</v>
      </c>
      <c r="I794" s="63">
        <v>-44473.279999999999</v>
      </c>
      <c r="J794" s="63">
        <v>-35647.339999999997</v>
      </c>
      <c r="K794" s="63">
        <v>-44912.75</v>
      </c>
      <c r="L794" s="63">
        <v>-44912.75</v>
      </c>
      <c r="M794" s="63">
        <v>-44912.75</v>
      </c>
      <c r="N794" s="63">
        <v>-44912.75</v>
      </c>
      <c r="O794" s="63">
        <v>-44912.75</v>
      </c>
      <c r="P794" s="63">
        <v>-43300.02</v>
      </c>
      <c r="Q794" s="63">
        <v>-45344.97</v>
      </c>
      <c r="R794" s="63">
        <v>-45344.97</v>
      </c>
      <c r="S794" s="63">
        <v>-45344.97</v>
      </c>
      <c r="T794" s="63">
        <v>-45344.97</v>
      </c>
      <c r="U794" s="63"/>
      <c r="V794" s="63">
        <f t="shared" si="723"/>
        <v>-44077.368749999994</v>
      </c>
      <c r="W794" s="69"/>
      <c r="X794" s="68"/>
      <c r="Y794" s="82">
        <f t="shared" si="758"/>
        <v>-45344.97</v>
      </c>
      <c r="Z794" s="325">
        <f t="shared" si="758"/>
        <v>0</v>
      </c>
      <c r="AA794" s="325">
        <f t="shared" si="758"/>
        <v>0</v>
      </c>
      <c r="AB794" s="326">
        <f t="shared" si="725"/>
        <v>0</v>
      </c>
      <c r="AC794" s="312">
        <f t="shared" si="726"/>
        <v>0</v>
      </c>
      <c r="AD794" s="325">
        <f t="shared" si="589"/>
        <v>0</v>
      </c>
      <c r="AE794" s="329">
        <f t="shared" si="734"/>
        <v>0</v>
      </c>
      <c r="AF794" s="326">
        <f t="shared" si="735"/>
        <v>0</v>
      </c>
      <c r="AG794" s="174">
        <f t="shared" si="727"/>
        <v>0</v>
      </c>
      <c r="AH794" s="312">
        <f t="shared" si="728"/>
        <v>0</v>
      </c>
      <c r="AI794" s="324">
        <f t="shared" si="733"/>
        <v>-44077.368749999994</v>
      </c>
      <c r="AJ794" s="325">
        <f t="shared" si="733"/>
        <v>0</v>
      </c>
      <c r="AK794" s="325">
        <f t="shared" si="733"/>
        <v>0</v>
      </c>
      <c r="AL794" s="326">
        <f t="shared" si="729"/>
        <v>0</v>
      </c>
      <c r="AM794" s="312">
        <f t="shared" si="730"/>
        <v>0</v>
      </c>
      <c r="AN794" s="325">
        <f t="shared" si="737"/>
        <v>0</v>
      </c>
      <c r="AO794" s="325">
        <f t="shared" si="738"/>
        <v>0</v>
      </c>
      <c r="AP794" s="325">
        <f t="shared" si="731"/>
        <v>0</v>
      </c>
      <c r="AQ794" s="174">
        <f t="shared" si="584"/>
        <v>0</v>
      </c>
      <c r="AR794" s="312">
        <f t="shared" si="732"/>
        <v>0</v>
      </c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N794" s="62"/>
    </row>
    <row r="795" spans="1:66" s="11" customFormat="1" ht="12" customHeight="1">
      <c r="A795" s="114">
        <v>18600123</v>
      </c>
      <c r="B795" s="74" t="str">
        <f t="shared" si="592"/>
        <v>18600123</v>
      </c>
      <c r="C795" s="62" t="s">
        <v>73</v>
      </c>
      <c r="D795" s="78" t="s">
        <v>1724</v>
      </c>
      <c r="E795" s="78"/>
      <c r="F795" s="62"/>
      <c r="G795" s="78"/>
      <c r="H795" s="63">
        <v>0</v>
      </c>
      <c r="I795" s="63">
        <v>0</v>
      </c>
      <c r="J795" s="63">
        <v>0</v>
      </c>
      <c r="K795" s="63">
        <v>0</v>
      </c>
      <c r="L795" s="63">
        <v>0</v>
      </c>
      <c r="M795" s="63">
        <v>0</v>
      </c>
      <c r="N795" s="63">
        <v>0</v>
      </c>
      <c r="O795" s="63">
        <v>0</v>
      </c>
      <c r="P795" s="63">
        <v>0</v>
      </c>
      <c r="Q795" s="63">
        <v>0</v>
      </c>
      <c r="R795" s="63">
        <v>0</v>
      </c>
      <c r="S795" s="63">
        <v>0</v>
      </c>
      <c r="T795" s="63">
        <v>0</v>
      </c>
      <c r="U795" s="63"/>
      <c r="V795" s="63">
        <f t="shared" si="723"/>
        <v>0</v>
      </c>
      <c r="W795" s="69"/>
      <c r="X795" s="68"/>
      <c r="Y795" s="82">
        <f t="shared" si="758"/>
        <v>0</v>
      </c>
      <c r="Z795" s="325">
        <f t="shared" si="758"/>
        <v>0</v>
      </c>
      <c r="AA795" s="325">
        <f t="shared" si="758"/>
        <v>0</v>
      </c>
      <c r="AB795" s="326">
        <f t="shared" si="725"/>
        <v>0</v>
      </c>
      <c r="AC795" s="312">
        <f t="shared" si="726"/>
        <v>0</v>
      </c>
      <c r="AD795" s="325">
        <f t="shared" ref="AD795:AD889" si="777">IF($D795=AD$5,$T795,IF($D795=AD$4, $T795*$AK$1,0))</f>
        <v>0</v>
      </c>
      <c r="AE795" s="329">
        <f t="shared" si="734"/>
        <v>0</v>
      </c>
      <c r="AF795" s="326">
        <f t="shared" si="735"/>
        <v>0</v>
      </c>
      <c r="AG795" s="174">
        <f t="shared" si="727"/>
        <v>0</v>
      </c>
      <c r="AH795" s="312">
        <f t="shared" si="728"/>
        <v>0</v>
      </c>
      <c r="AI795" s="324">
        <f t="shared" si="733"/>
        <v>0</v>
      </c>
      <c r="AJ795" s="325">
        <f t="shared" si="733"/>
        <v>0</v>
      </c>
      <c r="AK795" s="325">
        <f t="shared" si="733"/>
        <v>0</v>
      </c>
      <c r="AL795" s="326">
        <f t="shared" si="729"/>
        <v>0</v>
      </c>
      <c r="AM795" s="312">
        <f t="shared" si="730"/>
        <v>0</v>
      </c>
      <c r="AN795" s="325">
        <f t="shared" si="737"/>
        <v>0</v>
      </c>
      <c r="AO795" s="325">
        <f t="shared" si="738"/>
        <v>0</v>
      </c>
      <c r="AP795" s="325">
        <f t="shared" si="731"/>
        <v>0</v>
      </c>
      <c r="AQ795" s="174">
        <f t="shared" si="584"/>
        <v>0</v>
      </c>
      <c r="AR795" s="312">
        <f t="shared" si="732"/>
        <v>0</v>
      </c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N795" s="62"/>
    </row>
    <row r="796" spans="1:66" s="11" customFormat="1" ht="12" customHeight="1">
      <c r="A796" s="114">
        <v>18600143</v>
      </c>
      <c r="B796" s="74" t="str">
        <f t="shared" si="592"/>
        <v>18600143</v>
      </c>
      <c r="C796" s="62" t="s">
        <v>1069</v>
      </c>
      <c r="D796" s="78" t="s">
        <v>184</v>
      </c>
      <c r="E796" s="78"/>
      <c r="F796" s="62"/>
      <c r="G796" s="78"/>
      <c r="H796" s="63">
        <v>38478.370000000003</v>
      </c>
      <c r="I796" s="63">
        <v>35081.82</v>
      </c>
      <c r="J796" s="63">
        <v>40784.32</v>
      </c>
      <c r="K796" s="63">
        <v>31984.62</v>
      </c>
      <c r="L796" s="63">
        <v>35532.5</v>
      </c>
      <c r="M796" s="63">
        <v>35981.599999999999</v>
      </c>
      <c r="N796" s="63">
        <v>38888.699999999997</v>
      </c>
      <c r="O796" s="63">
        <v>44682.400000000001</v>
      </c>
      <c r="P796" s="63">
        <v>37967.370000000003</v>
      </c>
      <c r="Q796" s="63">
        <v>43194.58</v>
      </c>
      <c r="R796" s="63">
        <v>48949.95</v>
      </c>
      <c r="S796" s="63">
        <v>38577.379999999997</v>
      </c>
      <c r="T796" s="63">
        <v>37171.379999999997</v>
      </c>
      <c r="U796" s="63"/>
      <c r="V796" s="63">
        <f t="shared" si="723"/>
        <v>39120.842916666668</v>
      </c>
      <c r="W796" s="69"/>
      <c r="X796" s="68"/>
      <c r="Y796" s="82">
        <f t="shared" si="758"/>
        <v>0</v>
      </c>
      <c r="Z796" s="325">
        <f t="shared" si="758"/>
        <v>0</v>
      </c>
      <c r="AA796" s="325">
        <f t="shared" si="758"/>
        <v>0</v>
      </c>
      <c r="AB796" s="326">
        <f t="shared" si="725"/>
        <v>37171.379999999997</v>
      </c>
      <c r="AC796" s="312">
        <f t="shared" si="726"/>
        <v>0</v>
      </c>
      <c r="AD796" s="325">
        <f t="shared" si="777"/>
        <v>0</v>
      </c>
      <c r="AE796" s="329">
        <f t="shared" si="734"/>
        <v>0</v>
      </c>
      <c r="AF796" s="326">
        <f t="shared" si="735"/>
        <v>37171.379999999997</v>
      </c>
      <c r="AG796" s="174">
        <f t="shared" si="727"/>
        <v>37171.379999999997</v>
      </c>
      <c r="AH796" s="312">
        <f t="shared" si="728"/>
        <v>0</v>
      </c>
      <c r="AI796" s="324"/>
      <c r="AJ796" s="325"/>
      <c r="AK796" s="325"/>
      <c r="AL796" s="326">
        <f t="shared" si="729"/>
        <v>39120.842916666668</v>
      </c>
      <c r="AM796" s="312">
        <f t="shared" si="730"/>
        <v>0</v>
      </c>
      <c r="AN796" s="325">
        <f t="shared" si="737"/>
        <v>0</v>
      </c>
      <c r="AO796" s="325">
        <f t="shared" si="738"/>
        <v>0</v>
      </c>
      <c r="AP796" s="325">
        <f t="shared" si="731"/>
        <v>39120.842916666668</v>
      </c>
      <c r="AQ796" s="174">
        <f t="shared" si="584"/>
        <v>39120.842916666668</v>
      </c>
      <c r="AR796" s="312">
        <f t="shared" si="732"/>
        <v>0</v>
      </c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N796" s="62"/>
    </row>
    <row r="797" spans="1:66" s="11" customFormat="1" ht="12" customHeight="1">
      <c r="A797" s="114">
        <v>18600203</v>
      </c>
      <c r="B797" s="74" t="str">
        <f t="shared" si="592"/>
        <v>18600203</v>
      </c>
      <c r="C797" s="62" t="s">
        <v>97</v>
      </c>
      <c r="D797" s="78" t="s">
        <v>1724</v>
      </c>
      <c r="E797" s="78"/>
      <c r="F797" s="62"/>
      <c r="G797" s="78"/>
      <c r="H797" s="63">
        <v>92943.7</v>
      </c>
      <c r="I797" s="63">
        <v>0</v>
      </c>
      <c r="J797" s="63">
        <v>0</v>
      </c>
      <c r="K797" s="63">
        <v>197420.01</v>
      </c>
      <c r="L797" s="63">
        <v>0</v>
      </c>
      <c r="M797" s="63">
        <v>0</v>
      </c>
      <c r="N797" s="63">
        <v>-239461.55</v>
      </c>
      <c r="O797" s="63">
        <v>0</v>
      </c>
      <c r="P797" s="63">
        <v>0</v>
      </c>
      <c r="Q797" s="63">
        <v>-264521.14</v>
      </c>
      <c r="R797" s="63">
        <v>0</v>
      </c>
      <c r="S797" s="63">
        <v>0</v>
      </c>
      <c r="T797" s="63">
        <v>108975.08</v>
      </c>
      <c r="U797" s="63"/>
      <c r="V797" s="63">
        <f t="shared" si="723"/>
        <v>-17133.607499999998</v>
      </c>
      <c r="W797" s="69"/>
      <c r="X797" s="68"/>
      <c r="Y797" s="82">
        <f t="shared" si="758"/>
        <v>108975.08</v>
      </c>
      <c r="Z797" s="325">
        <f t="shared" si="758"/>
        <v>0</v>
      </c>
      <c r="AA797" s="325">
        <f t="shared" si="758"/>
        <v>0</v>
      </c>
      <c r="AB797" s="326">
        <f t="shared" si="725"/>
        <v>0</v>
      </c>
      <c r="AC797" s="312">
        <f t="shared" si="726"/>
        <v>0</v>
      </c>
      <c r="AD797" s="325">
        <f t="shared" si="777"/>
        <v>0</v>
      </c>
      <c r="AE797" s="329">
        <f t="shared" si="734"/>
        <v>0</v>
      </c>
      <c r="AF797" s="326">
        <f t="shared" si="735"/>
        <v>0</v>
      </c>
      <c r="AG797" s="174">
        <f t="shared" si="727"/>
        <v>0</v>
      </c>
      <c r="AH797" s="312">
        <f t="shared" si="728"/>
        <v>0</v>
      </c>
      <c r="AI797" s="324">
        <f t="shared" ref="AI797:AK817" si="778">IF($D797=AI$5,$V797,0)</f>
        <v>-17133.607499999998</v>
      </c>
      <c r="AJ797" s="325">
        <f t="shared" si="778"/>
        <v>0</v>
      </c>
      <c r="AK797" s="325">
        <f t="shared" si="778"/>
        <v>0</v>
      </c>
      <c r="AL797" s="326">
        <f t="shared" si="729"/>
        <v>0</v>
      </c>
      <c r="AM797" s="312">
        <f t="shared" si="730"/>
        <v>0</v>
      </c>
      <c r="AN797" s="325">
        <f t="shared" si="737"/>
        <v>0</v>
      </c>
      <c r="AO797" s="325">
        <f t="shared" si="738"/>
        <v>0</v>
      </c>
      <c r="AP797" s="325">
        <f t="shared" si="731"/>
        <v>0</v>
      </c>
      <c r="AQ797" s="174">
        <f t="shared" si="584"/>
        <v>0</v>
      </c>
      <c r="AR797" s="312">
        <f t="shared" si="732"/>
        <v>0</v>
      </c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N797" s="62"/>
    </row>
    <row r="798" spans="1:66" s="11" customFormat="1" ht="12" customHeight="1">
      <c r="A798" s="114">
        <v>18600291</v>
      </c>
      <c r="B798" s="74" t="str">
        <f t="shared" si="592"/>
        <v>18600291</v>
      </c>
      <c r="C798" s="62" t="s">
        <v>81</v>
      </c>
      <c r="D798" s="78" t="s">
        <v>1724</v>
      </c>
      <c r="E798" s="78"/>
      <c r="F798" s="62"/>
      <c r="G798" s="78"/>
      <c r="H798" s="63">
        <v>0</v>
      </c>
      <c r="I798" s="63">
        <v>0</v>
      </c>
      <c r="J798" s="63">
        <v>0</v>
      </c>
      <c r="K798" s="63">
        <v>0</v>
      </c>
      <c r="L798" s="63">
        <v>0</v>
      </c>
      <c r="M798" s="63">
        <v>0</v>
      </c>
      <c r="N798" s="63">
        <v>0</v>
      </c>
      <c r="O798" s="63">
        <v>0</v>
      </c>
      <c r="P798" s="63">
        <v>0</v>
      </c>
      <c r="Q798" s="63">
        <v>0</v>
      </c>
      <c r="R798" s="63">
        <v>0</v>
      </c>
      <c r="S798" s="63">
        <v>0</v>
      </c>
      <c r="T798" s="63">
        <v>0</v>
      </c>
      <c r="U798" s="63"/>
      <c r="V798" s="63">
        <f t="shared" si="723"/>
        <v>0</v>
      </c>
      <c r="W798" s="69"/>
      <c r="X798" s="68"/>
      <c r="Y798" s="82">
        <f t="shared" si="758"/>
        <v>0</v>
      </c>
      <c r="Z798" s="325">
        <f t="shared" si="758"/>
        <v>0</v>
      </c>
      <c r="AA798" s="325">
        <f t="shared" si="758"/>
        <v>0</v>
      </c>
      <c r="AB798" s="326">
        <f t="shared" si="725"/>
        <v>0</v>
      </c>
      <c r="AC798" s="312">
        <f t="shared" si="726"/>
        <v>0</v>
      </c>
      <c r="AD798" s="325">
        <f t="shared" si="777"/>
        <v>0</v>
      </c>
      <c r="AE798" s="329">
        <f t="shared" si="734"/>
        <v>0</v>
      </c>
      <c r="AF798" s="326">
        <f t="shared" si="735"/>
        <v>0</v>
      </c>
      <c r="AG798" s="174">
        <f t="shared" si="727"/>
        <v>0</v>
      </c>
      <c r="AH798" s="312">
        <f t="shared" si="728"/>
        <v>0</v>
      </c>
      <c r="AI798" s="324">
        <f t="shared" si="778"/>
        <v>0</v>
      </c>
      <c r="AJ798" s="325">
        <f t="shared" si="778"/>
        <v>0</v>
      </c>
      <c r="AK798" s="325">
        <f t="shared" si="778"/>
        <v>0</v>
      </c>
      <c r="AL798" s="326">
        <f t="shared" si="729"/>
        <v>0</v>
      </c>
      <c r="AM798" s="312">
        <f t="shared" si="730"/>
        <v>0</v>
      </c>
      <c r="AN798" s="325">
        <f t="shared" si="737"/>
        <v>0</v>
      </c>
      <c r="AO798" s="325">
        <f t="shared" si="738"/>
        <v>0</v>
      </c>
      <c r="AP798" s="325">
        <f t="shared" si="731"/>
        <v>0</v>
      </c>
      <c r="AQ798" s="174">
        <f t="shared" si="584"/>
        <v>0</v>
      </c>
      <c r="AR798" s="312">
        <f t="shared" si="732"/>
        <v>0</v>
      </c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N798" s="62"/>
    </row>
    <row r="799" spans="1:66" s="11" customFormat="1" ht="12" customHeight="1">
      <c r="A799" s="114">
        <v>18600293</v>
      </c>
      <c r="B799" s="74" t="str">
        <f t="shared" si="592"/>
        <v>18600293</v>
      </c>
      <c r="C799" s="62" t="s">
        <v>293</v>
      </c>
      <c r="D799" s="78" t="s">
        <v>1724</v>
      </c>
      <c r="E799" s="78"/>
      <c r="F799" s="62"/>
      <c r="G799" s="78"/>
      <c r="H799" s="63">
        <v>0</v>
      </c>
      <c r="I799" s="63">
        <v>0</v>
      </c>
      <c r="J799" s="63">
        <v>0</v>
      </c>
      <c r="K799" s="63">
        <v>0</v>
      </c>
      <c r="L799" s="63">
        <v>0</v>
      </c>
      <c r="M799" s="63">
        <v>0</v>
      </c>
      <c r="N799" s="63">
        <v>0</v>
      </c>
      <c r="O799" s="63">
        <v>0</v>
      </c>
      <c r="P799" s="63">
        <v>0</v>
      </c>
      <c r="Q799" s="63">
        <v>0</v>
      </c>
      <c r="R799" s="63">
        <v>0</v>
      </c>
      <c r="S799" s="63">
        <v>0</v>
      </c>
      <c r="T799" s="63">
        <v>0</v>
      </c>
      <c r="U799" s="63"/>
      <c r="V799" s="63">
        <f t="shared" si="723"/>
        <v>0</v>
      </c>
      <c r="W799" s="69"/>
      <c r="X799" s="68"/>
      <c r="Y799" s="82">
        <f t="shared" si="758"/>
        <v>0</v>
      </c>
      <c r="Z799" s="325">
        <f t="shared" si="758"/>
        <v>0</v>
      </c>
      <c r="AA799" s="325">
        <f t="shared" si="758"/>
        <v>0</v>
      </c>
      <c r="AB799" s="326">
        <f t="shared" si="725"/>
        <v>0</v>
      </c>
      <c r="AC799" s="312">
        <f t="shared" si="726"/>
        <v>0</v>
      </c>
      <c r="AD799" s="325">
        <f t="shared" si="777"/>
        <v>0</v>
      </c>
      <c r="AE799" s="329">
        <f t="shared" si="734"/>
        <v>0</v>
      </c>
      <c r="AF799" s="326">
        <f t="shared" si="735"/>
        <v>0</v>
      </c>
      <c r="AG799" s="174">
        <f t="shared" si="727"/>
        <v>0</v>
      </c>
      <c r="AH799" s="312">
        <f t="shared" si="728"/>
        <v>0</v>
      </c>
      <c r="AI799" s="324">
        <f t="shared" si="778"/>
        <v>0</v>
      </c>
      <c r="AJ799" s="325">
        <f t="shared" si="778"/>
        <v>0</v>
      </c>
      <c r="AK799" s="325">
        <f t="shared" si="778"/>
        <v>0</v>
      </c>
      <c r="AL799" s="326">
        <f t="shared" si="729"/>
        <v>0</v>
      </c>
      <c r="AM799" s="312">
        <f t="shared" si="730"/>
        <v>0</v>
      </c>
      <c r="AN799" s="325">
        <f t="shared" si="737"/>
        <v>0</v>
      </c>
      <c r="AO799" s="325">
        <f t="shared" si="738"/>
        <v>0</v>
      </c>
      <c r="AP799" s="325">
        <f t="shared" si="731"/>
        <v>0</v>
      </c>
      <c r="AQ799" s="174">
        <f t="shared" si="584"/>
        <v>0</v>
      </c>
      <c r="AR799" s="312">
        <f t="shared" si="732"/>
        <v>0</v>
      </c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N799" s="62"/>
    </row>
    <row r="800" spans="1:66" s="11" customFormat="1" ht="12" customHeight="1">
      <c r="A800" s="114">
        <v>18600321</v>
      </c>
      <c r="B800" s="74" t="str">
        <f t="shared" si="592"/>
        <v>18600321</v>
      </c>
      <c r="C800" s="11" t="s">
        <v>216</v>
      </c>
      <c r="D800" s="78" t="s">
        <v>1724</v>
      </c>
      <c r="E800" s="78"/>
      <c r="F800" s="62"/>
      <c r="G800" s="78"/>
      <c r="H800" s="63">
        <v>10782445.210000001</v>
      </c>
      <c r="I800" s="63">
        <v>11672318.76</v>
      </c>
      <c r="J800" s="63">
        <v>11672318.76</v>
      </c>
      <c r="K800" s="63">
        <v>10322367.300000001</v>
      </c>
      <c r="L800" s="63">
        <v>10674853.869999999</v>
      </c>
      <c r="M800" s="63">
        <v>10939290.98</v>
      </c>
      <c r="N800" s="63">
        <v>10879818.6</v>
      </c>
      <c r="O800" s="63">
        <v>11651136.17</v>
      </c>
      <c r="P800" s="63">
        <v>12434380.51</v>
      </c>
      <c r="Q800" s="63">
        <v>12472180.189999999</v>
      </c>
      <c r="R800" s="63">
        <v>12793547.18</v>
      </c>
      <c r="S800" s="63">
        <v>14686957.449999999</v>
      </c>
      <c r="T800" s="63">
        <v>15785108.789999999</v>
      </c>
      <c r="U800" s="63"/>
      <c r="V800" s="63">
        <f t="shared" si="723"/>
        <v>11956912.230833331</v>
      </c>
      <c r="W800" s="69"/>
      <c r="X800" s="68"/>
      <c r="Y800" s="82">
        <f t="shared" si="758"/>
        <v>15785108.789999999</v>
      </c>
      <c r="Z800" s="325">
        <f t="shared" si="758"/>
        <v>0</v>
      </c>
      <c r="AA800" s="325">
        <f t="shared" si="758"/>
        <v>0</v>
      </c>
      <c r="AB800" s="326">
        <f t="shared" si="725"/>
        <v>0</v>
      </c>
      <c r="AC800" s="312">
        <f t="shared" si="726"/>
        <v>0</v>
      </c>
      <c r="AD800" s="325">
        <f t="shared" si="777"/>
        <v>0</v>
      </c>
      <c r="AE800" s="329">
        <f t="shared" si="734"/>
        <v>0</v>
      </c>
      <c r="AF800" s="326">
        <f t="shared" si="735"/>
        <v>0</v>
      </c>
      <c r="AG800" s="174">
        <f t="shared" si="727"/>
        <v>0</v>
      </c>
      <c r="AH800" s="312">
        <f t="shared" si="728"/>
        <v>0</v>
      </c>
      <c r="AI800" s="324">
        <f t="shared" si="778"/>
        <v>11956912.230833331</v>
      </c>
      <c r="AJ800" s="325">
        <f t="shared" si="778"/>
        <v>0</v>
      </c>
      <c r="AK800" s="325">
        <f t="shared" si="778"/>
        <v>0</v>
      </c>
      <c r="AL800" s="326">
        <f t="shared" si="729"/>
        <v>0</v>
      </c>
      <c r="AM800" s="312">
        <f t="shared" si="730"/>
        <v>0</v>
      </c>
      <c r="AN800" s="325">
        <f t="shared" si="737"/>
        <v>0</v>
      </c>
      <c r="AO800" s="325">
        <f t="shared" si="738"/>
        <v>0</v>
      </c>
      <c r="AP800" s="325">
        <f t="shared" si="731"/>
        <v>0</v>
      </c>
      <c r="AQ800" s="174">
        <f t="shared" si="584"/>
        <v>0</v>
      </c>
      <c r="AR800" s="312">
        <f t="shared" si="732"/>
        <v>0</v>
      </c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N800" s="62"/>
    </row>
    <row r="801" spans="1:66" s="11" customFormat="1" ht="12" customHeight="1">
      <c r="A801" s="114">
        <v>18600363</v>
      </c>
      <c r="B801" s="74" t="str">
        <f t="shared" si="592"/>
        <v>18600363</v>
      </c>
      <c r="C801" s="62" t="s">
        <v>696</v>
      </c>
      <c r="D801" s="78" t="s">
        <v>1436</v>
      </c>
      <c r="E801" s="78"/>
      <c r="F801" s="62"/>
      <c r="G801" s="78"/>
      <c r="H801" s="63">
        <v>0</v>
      </c>
      <c r="I801" s="63">
        <v>0</v>
      </c>
      <c r="J801" s="63">
        <v>0</v>
      </c>
      <c r="K801" s="63">
        <v>0</v>
      </c>
      <c r="L801" s="63">
        <v>0</v>
      </c>
      <c r="M801" s="63">
        <v>0</v>
      </c>
      <c r="N801" s="63">
        <v>0</v>
      </c>
      <c r="O801" s="63">
        <v>0</v>
      </c>
      <c r="P801" s="63">
        <v>0</v>
      </c>
      <c r="Q801" s="63">
        <v>0</v>
      </c>
      <c r="R801" s="63">
        <v>0</v>
      </c>
      <c r="S801" s="63">
        <v>0</v>
      </c>
      <c r="T801" s="63">
        <v>0</v>
      </c>
      <c r="U801" s="63"/>
      <c r="V801" s="63">
        <f t="shared" si="723"/>
        <v>0</v>
      </c>
      <c r="W801" s="69"/>
      <c r="X801" s="68"/>
      <c r="Y801" s="82">
        <f t="shared" si="758"/>
        <v>0</v>
      </c>
      <c r="Z801" s="325">
        <f t="shared" si="758"/>
        <v>0</v>
      </c>
      <c r="AA801" s="325">
        <f t="shared" si="758"/>
        <v>0</v>
      </c>
      <c r="AB801" s="326">
        <f t="shared" si="725"/>
        <v>0</v>
      </c>
      <c r="AC801" s="312">
        <f t="shared" si="726"/>
        <v>0</v>
      </c>
      <c r="AD801" s="325">
        <f t="shared" si="777"/>
        <v>0</v>
      </c>
      <c r="AE801" s="329">
        <f t="shared" si="734"/>
        <v>0</v>
      </c>
      <c r="AF801" s="326">
        <f t="shared" si="735"/>
        <v>0</v>
      </c>
      <c r="AG801" s="174">
        <f t="shared" si="727"/>
        <v>0</v>
      </c>
      <c r="AH801" s="312">
        <f t="shared" si="728"/>
        <v>0</v>
      </c>
      <c r="AI801" s="324">
        <f t="shared" si="778"/>
        <v>0</v>
      </c>
      <c r="AJ801" s="325">
        <f t="shared" si="778"/>
        <v>0</v>
      </c>
      <c r="AK801" s="325">
        <f t="shared" si="778"/>
        <v>0</v>
      </c>
      <c r="AL801" s="326">
        <f t="shared" si="729"/>
        <v>0</v>
      </c>
      <c r="AM801" s="312">
        <f t="shared" si="730"/>
        <v>0</v>
      </c>
      <c r="AN801" s="325">
        <f t="shared" si="737"/>
        <v>0</v>
      </c>
      <c r="AO801" s="325">
        <f t="shared" si="738"/>
        <v>0</v>
      </c>
      <c r="AP801" s="325">
        <f t="shared" si="731"/>
        <v>0</v>
      </c>
      <c r="AQ801" s="174">
        <f t="shared" si="584"/>
        <v>0</v>
      </c>
      <c r="AR801" s="312">
        <f t="shared" si="732"/>
        <v>0</v>
      </c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N801" s="62"/>
    </row>
    <row r="802" spans="1:66" s="11" customFormat="1" ht="12" customHeight="1">
      <c r="A802" s="120">
        <v>18600383</v>
      </c>
      <c r="B802" s="145" t="str">
        <f t="shared" si="592"/>
        <v>18600383</v>
      </c>
      <c r="C802" s="62" t="s">
        <v>881</v>
      </c>
      <c r="D802" s="78" t="s">
        <v>1436</v>
      </c>
      <c r="E802" s="78"/>
      <c r="F802" s="62"/>
      <c r="G802" s="78"/>
      <c r="H802" s="63">
        <v>98.43</v>
      </c>
      <c r="I802" s="63">
        <v>98.43</v>
      </c>
      <c r="J802" s="63">
        <v>98.43</v>
      </c>
      <c r="K802" s="63">
        <v>747.63</v>
      </c>
      <c r="L802" s="63">
        <v>747.63</v>
      </c>
      <c r="M802" s="63">
        <v>2208.33</v>
      </c>
      <c r="N802" s="63">
        <v>2208.33</v>
      </c>
      <c r="O802" s="63">
        <v>2208.33</v>
      </c>
      <c r="P802" s="63">
        <v>2208.33</v>
      </c>
      <c r="Q802" s="63">
        <v>2208.33</v>
      </c>
      <c r="R802" s="63">
        <v>2208.33</v>
      </c>
      <c r="S802" s="63">
        <v>2208.33</v>
      </c>
      <c r="T802" s="63">
        <v>2208.33</v>
      </c>
      <c r="U802" s="63"/>
      <c r="V802" s="63">
        <f t="shared" si="723"/>
        <v>1525.3175000000001</v>
      </c>
      <c r="W802" s="69"/>
      <c r="X802" s="68"/>
      <c r="Y802" s="82">
        <f t="shared" si="758"/>
        <v>0</v>
      </c>
      <c r="Z802" s="325">
        <f t="shared" si="758"/>
        <v>0</v>
      </c>
      <c r="AA802" s="325">
        <f t="shared" si="758"/>
        <v>2208.33</v>
      </c>
      <c r="AB802" s="326">
        <f t="shared" si="725"/>
        <v>0</v>
      </c>
      <c r="AC802" s="312">
        <f t="shared" si="726"/>
        <v>0</v>
      </c>
      <c r="AD802" s="325">
        <f t="shared" si="777"/>
        <v>0</v>
      </c>
      <c r="AE802" s="329">
        <f t="shared" si="734"/>
        <v>0</v>
      </c>
      <c r="AF802" s="326">
        <f t="shared" si="735"/>
        <v>0</v>
      </c>
      <c r="AG802" s="174">
        <f t="shared" si="727"/>
        <v>0</v>
      </c>
      <c r="AH802" s="312">
        <f t="shared" si="728"/>
        <v>0</v>
      </c>
      <c r="AI802" s="324">
        <f t="shared" si="778"/>
        <v>0</v>
      </c>
      <c r="AJ802" s="325">
        <f t="shared" si="778"/>
        <v>0</v>
      </c>
      <c r="AK802" s="325">
        <f t="shared" si="778"/>
        <v>1525.3175000000001</v>
      </c>
      <c r="AL802" s="326">
        <f t="shared" si="729"/>
        <v>0</v>
      </c>
      <c r="AM802" s="312">
        <f t="shared" si="730"/>
        <v>0</v>
      </c>
      <c r="AN802" s="325">
        <f t="shared" si="737"/>
        <v>0</v>
      </c>
      <c r="AO802" s="325">
        <f t="shared" si="738"/>
        <v>0</v>
      </c>
      <c r="AP802" s="325">
        <f t="shared" si="731"/>
        <v>0</v>
      </c>
      <c r="AQ802" s="174">
        <f t="shared" si="584"/>
        <v>0</v>
      </c>
      <c r="AR802" s="312">
        <f t="shared" si="732"/>
        <v>0</v>
      </c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N802" s="62"/>
    </row>
    <row r="803" spans="1:66" s="11" customFormat="1" ht="12" customHeight="1">
      <c r="A803" s="114">
        <v>18600403</v>
      </c>
      <c r="B803" s="74" t="str">
        <f t="shared" si="592"/>
        <v>18600403</v>
      </c>
      <c r="C803" s="62" t="s">
        <v>908</v>
      </c>
      <c r="D803" s="78" t="s">
        <v>1724</v>
      </c>
      <c r="E803" s="78"/>
      <c r="F803" s="62"/>
      <c r="G803" s="78"/>
      <c r="H803" s="63">
        <v>145074.60999999999</v>
      </c>
      <c r="I803" s="63">
        <v>145074.60999999999</v>
      </c>
      <c r="J803" s="63">
        <v>145074.60999999999</v>
      </c>
      <c r="K803" s="63">
        <v>37366.089999999997</v>
      </c>
      <c r="L803" s="63">
        <v>37366.089999999997</v>
      </c>
      <c r="M803" s="63">
        <v>37366.089999999997</v>
      </c>
      <c r="N803" s="63">
        <v>-58679.63</v>
      </c>
      <c r="O803" s="63">
        <v>-58679.63</v>
      </c>
      <c r="P803" s="63">
        <v>-58679.63</v>
      </c>
      <c r="Q803" s="63">
        <v>-205974.71</v>
      </c>
      <c r="R803" s="63">
        <v>-205974.71</v>
      </c>
      <c r="S803" s="63">
        <v>-205974.71</v>
      </c>
      <c r="T803" s="63">
        <v>-99599.7</v>
      </c>
      <c r="U803" s="63"/>
      <c r="V803" s="63">
        <f t="shared" si="723"/>
        <v>-30748.172916666677</v>
      </c>
      <c r="W803" s="69"/>
      <c r="X803" s="68"/>
      <c r="Y803" s="82">
        <f t="shared" si="758"/>
        <v>-99599.7</v>
      </c>
      <c r="Z803" s="325">
        <f t="shared" si="758"/>
        <v>0</v>
      </c>
      <c r="AA803" s="325">
        <f t="shared" si="758"/>
        <v>0</v>
      </c>
      <c r="AB803" s="326">
        <f t="shared" si="725"/>
        <v>0</v>
      </c>
      <c r="AC803" s="312">
        <f t="shared" si="726"/>
        <v>0</v>
      </c>
      <c r="AD803" s="325">
        <f t="shared" si="777"/>
        <v>0</v>
      </c>
      <c r="AE803" s="329">
        <f t="shared" si="734"/>
        <v>0</v>
      </c>
      <c r="AF803" s="326">
        <f t="shared" si="735"/>
        <v>0</v>
      </c>
      <c r="AG803" s="174">
        <f t="shared" si="727"/>
        <v>0</v>
      </c>
      <c r="AH803" s="312">
        <f t="shared" si="728"/>
        <v>0</v>
      </c>
      <c r="AI803" s="324">
        <f t="shared" si="778"/>
        <v>-30748.172916666677</v>
      </c>
      <c r="AJ803" s="325">
        <f t="shared" si="778"/>
        <v>0</v>
      </c>
      <c r="AK803" s="325">
        <f t="shared" si="778"/>
        <v>0</v>
      </c>
      <c r="AL803" s="326">
        <f t="shared" si="729"/>
        <v>0</v>
      </c>
      <c r="AM803" s="312">
        <f t="shared" si="730"/>
        <v>0</v>
      </c>
      <c r="AN803" s="325">
        <f t="shared" si="737"/>
        <v>0</v>
      </c>
      <c r="AO803" s="325">
        <f t="shared" si="738"/>
        <v>0</v>
      </c>
      <c r="AP803" s="325">
        <f t="shared" si="731"/>
        <v>0</v>
      </c>
      <c r="AQ803" s="174">
        <f t="shared" si="584"/>
        <v>0</v>
      </c>
      <c r="AR803" s="312">
        <f t="shared" si="732"/>
        <v>0</v>
      </c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N803" s="62"/>
    </row>
    <row r="804" spans="1:66" s="11" customFormat="1" ht="12" customHeight="1">
      <c r="A804" s="120">
        <v>18600443</v>
      </c>
      <c r="B804" s="145" t="str">
        <f t="shared" si="592"/>
        <v>18600443</v>
      </c>
      <c r="C804" s="62" t="s">
        <v>1301</v>
      </c>
      <c r="D804" s="78" t="s">
        <v>1436</v>
      </c>
      <c r="E804" s="78"/>
      <c r="F804" s="140">
        <v>43025</v>
      </c>
      <c r="G804" s="78"/>
      <c r="H804" s="63">
        <v>0</v>
      </c>
      <c r="I804" s="63">
        <v>0</v>
      </c>
      <c r="J804" s="63">
        <v>0</v>
      </c>
      <c r="K804" s="63">
        <v>0</v>
      </c>
      <c r="L804" s="63">
        <v>0</v>
      </c>
      <c r="M804" s="63">
        <v>0</v>
      </c>
      <c r="N804" s="63">
        <v>0</v>
      </c>
      <c r="O804" s="63">
        <v>0</v>
      </c>
      <c r="P804" s="63">
        <v>0</v>
      </c>
      <c r="Q804" s="63">
        <v>0</v>
      </c>
      <c r="R804" s="63">
        <v>0</v>
      </c>
      <c r="S804" s="63">
        <v>0</v>
      </c>
      <c r="T804" s="63">
        <v>0</v>
      </c>
      <c r="U804" s="63"/>
      <c r="V804" s="63">
        <f t="shared" si="723"/>
        <v>0</v>
      </c>
      <c r="W804" s="69"/>
      <c r="X804" s="68"/>
      <c r="Y804" s="82">
        <f t="shared" si="758"/>
        <v>0</v>
      </c>
      <c r="Z804" s="325">
        <f t="shared" si="758"/>
        <v>0</v>
      </c>
      <c r="AA804" s="325">
        <f t="shared" si="758"/>
        <v>0</v>
      </c>
      <c r="AB804" s="326">
        <f t="shared" si="725"/>
        <v>0</v>
      </c>
      <c r="AC804" s="312">
        <f t="shared" si="726"/>
        <v>0</v>
      </c>
      <c r="AD804" s="325">
        <f t="shared" si="777"/>
        <v>0</v>
      </c>
      <c r="AE804" s="329">
        <f t="shared" si="734"/>
        <v>0</v>
      </c>
      <c r="AF804" s="326">
        <f t="shared" si="735"/>
        <v>0</v>
      </c>
      <c r="AG804" s="174">
        <f t="shared" si="727"/>
        <v>0</v>
      </c>
      <c r="AH804" s="312">
        <f t="shared" si="728"/>
        <v>0</v>
      </c>
      <c r="AI804" s="324">
        <f t="shared" si="778"/>
        <v>0</v>
      </c>
      <c r="AJ804" s="325">
        <f t="shared" si="778"/>
        <v>0</v>
      </c>
      <c r="AK804" s="325">
        <f t="shared" si="778"/>
        <v>0</v>
      </c>
      <c r="AL804" s="326">
        <f t="shared" si="729"/>
        <v>0</v>
      </c>
      <c r="AM804" s="312">
        <f t="shared" si="730"/>
        <v>0</v>
      </c>
      <c r="AN804" s="325">
        <f t="shared" si="737"/>
        <v>0</v>
      </c>
      <c r="AO804" s="325">
        <f t="shared" si="738"/>
        <v>0</v>
      </c>
      <c r="AP804" s="325">
        <f t="shared" si="731"/>
        <v>0</v>
      </c>
      <c r="AQ804" s="174">
        <f t="shared" si="584"/>
        <v>0</v>
      </c>
      <c r="AR804" s="312">
        <f t="shared" si="732"/>
        <v>0</v>
      </c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 s="4"/>
      <c r="BH804" s="4"/>
      <c r="BI804" s="4"/>
      <c r="BJ804" s="4"/>
      <c r="BK804" s="4"/>
      <c r="BL804" s="4"/>
      <c r="BN804" s="62"/>
    </row>
    <row r="805" spans="1:66" s="11" customFormat="1" ht="12" customHeight="1">
      <c r="A805" s="184">
        <v>18600483</v>
      </c>
      <c r="B805" s="185" t="str">
        <f t="shared" ref="B805" si="779">TEXT(A805,"##")</f>
        <v>18600483</v>
      </c>
      <c r="C805" s="179" t="s">
        <v>1871</v>
      </c>
      <c r="D805" s="180" t="s">
        <v>1436</v>
      </c>
      <c r="E805" s="180"/>
      <c r="F805" s="186">
        <v>44348</v>
      </c>
      <c r="G805" s="180"/>
      <c r="H805" s="182">
        <v>0</v>
      </c>
      <c r="I805" s="182">
        <v>0</v>
      </c>
      <c r="J805" s="182">
        <v>0</v>
      </c>
      <c r="K805" s="182">
        <v>0</v>
      </c>
      <c r="L805" s="182">
        <v>0</v>
      </c>
      <c r="M805" s="182">
        <v>0</v>
      </c>
      <c r="N805" s="182">
        <v>0</v>
      </c>
      <c r="O805" s="182">
        <v>0</v>
      </c>
      <c r="P805" s="182">
        <v>0</v>
      </c>
      <c r="Q805" s="182">
        <v>0</v>
      </c>
      <c r="R805" s="182">
        <v>0</v>
      </c>
      <c r="S805" s="182">
        <v>0</v>
      </c>
      <c r="T805" s="182">
        <v>0</v>
      </c>
      <c r="U805" s="182"/>
      <c r="V805" s="182">
        <f t="shared" ref="V805" si="780">(H805+T805+SUM(I805:S805)*2)/24</f>
        <v>0</v>
      </c>
      <c r="W805" s="206"/>
      <c r="X805" s="219"/>
      <c r="Y805" s="82">
        <f t="shared" si="758"/>
        <v>0</v>
      </c>
      <c r="Z805" s="325">
        <f t="shared" si="758"/>
        <v>0</v>
      </c>
      <c r="AA805" s="325">
        <f t="shared" si="758"/>
        <v>0</v>
      </c>
      <c r="AB805" s="326">
        <f t="shared" ref="AB805" si="781">T805-SUM(Y805:AA805)</f>
        <v>0</v>
      </c>
      <c r="AC805" s="312">
        <f t="shared" ref="AC805" si="782">T805-SUM(Y805:AA805)-AB805</f>
        <v>0</v>
      </c>
      <c r="AD805" s="325">
        <f t="shared" si="777"/>
        <v>0</v>
      </c>
      <c r="AE805" s="329">
        <f t="shared" si="734"/>
        <v>0</v>
      </c>
      <c r="AF805" s="326">
        <f t="shared" si="735"/>
        <v>0</v>
      </c>
      <c r="AG805" s="174">
        <f t="shared" ref="AG805" si="783">SUM(AD805:AF805)</f>
        <v>0</v>
      </c>
      <c r="AH805" s="312">
        <f t="shared" ref="AH805" si="784">AG805-AB805</f>
        <v>0</v>
      </c>
      <c r="AI805" s="324">
        <f t="shared" si="778"/>
        <v>0</v>
      </c>
      <c r="AJ805" s="325">
        <f t="shared" si="778"/>
        <v>0</v>
      </c>
      <c r="AK805" s="325">
        <f t="shared" si="778"/>
        <v>0</v>
      </c>
      <c r="AL805" s="326">
        <f t="shared" ref="AL805" si="785">V805-SUM(AI805:AK805)</f>
        <v>0</v>
      </c>
      <c r="AM805" s="312">
        <f t="shared" ref="AM805" si="786">V805-SUM(AI805:AK805)-AL805</f>
        <v>0</v>
      </c>
      <c r="AN805" s="325">
        <f t="shared" si="737"/>
        <v>0</v>
      </c>
      <c r="AO805" s="325">
        <f t="shared" si="738"/>
        <v>0</v>
      </c>
      <c r="AP805" s="325">
        <f t="shared" si="731"/>
        <v>0</v>
      </c>
      <c r="AQ805" s="174">
        <f t="shared" ref="AQ805" si="787">SUM(AN805:AP805)</f>
        <v>0</v>
      </c>
      <c r="AR805" s="312">
        <f t="shared" ref="AR805" si="788">AQ805-AL805</f>
        <v>0</v>
      </c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N805" s="62"/>
    </row>
    <row r="806" spans="1:66" s="11" customFormat="1" ht="12" customHeight="1">
      <c r="A806" s="114">
        <v>18600512</v>
      </c>
      <c r="B806" s="74" t="str">
        <f t="shared" si="592"/>
        <v>18600512</v>
      </c>
      <c r="C806" s="62" t="s">
        <v>847</v>
      </c>
      <c r="D806" s="78" t="s">
        <v>184</v>
      </c>
      <c r="E806" s="78"/>
      <c r="F806" s="62"/>
      <c r="G806" s="78"/>
      <c r="H806" s="63">
        <v>0</v>
      </c>
      <c r="I806" s="63">
        <v>0</v>
      </c>
      <c r="J806" s="63">
        <v>0</v>
      </c>
      <c r="K806" s="63">
        <v>0</v>
      </c>
      <c r="L806" s="63">
        <v>0</v>
      </c>
      <c r="M806" s="63">
        <v>0</v>
      </c>
      <c r="N806" s="63">
        <v>0</v>
      </c>
      <c r="O806" s="63">
        <v>0</v>
      </c>
      <c r="P806" s="63">
        <v>0</v>
      </c>
      <c r="Q806" s="63">
        <v>0</v>
      </c>
      <c r="R806" s="63">
        <v>0</v>
      </c>
      <c r="S806" s="63">
        <v>0</v>
      </c>
      <c r="T806" s="63">
        <v>0</v>
      </c>
      <c r="U806" s="63"/>
      <c r="V806" s="63">
        <f t="shared" si="723"/>
        <v>0</v>
      </c>
      <c r="W806" s="69"/>
      <c r="X806" s="68"/>
      <c r="Y806" s="82">
        <f t="shared" si="758"/>
        <v>0</v>
      </c>
      <c r="Z806" s="325">
        <f t="shared" si="758"/>
        <v>0</v>
      </c>
      <c r="AA806" s="325">
        <f t="shared" si="758"/>
        <v>0</v>
      </c>
      <c r="AB806" s="326">
        <f t="shared" si="725"/>
        <v>0</v>
      </c>
      <c r="AC806" s="312">
        <f t="shared" si="726"/>
        <v>0</v>
      </c>
      <c r="AD806" s="325">
        <f t="shared" si="777"/>
        <v>0</v>
      </c>
      <c r="AE806" s="329">
        <f t="shared" si="734"/>
        <v>0</v>
      </c>
      <c r="AF806" s="326">
        <f t="shared" si="735"/>
        <v>0</v>
      </c>
      <c r="AG806" s="174">
        <f t="shared" si="727"/>
        <v>0</v>
      </c>
      <c r="AH806" s="312">
        <f t="shared" si="728"/>
        <v>0</v>
      </c>
      <c r="AI806" s="324">
        <f t="shared" si="778"/>
        <v>0</v>
      </c>
      <c r="AJ806" s="325">
        <f t="shared" si="778"/>
        <v>0</v>
      </c>
      <c r="AK806" s="325">
        <f t="shared" si="778"/>
        <v>0</v>
      </c>
      <c r="AL806" s="326">
        <f t="shared" si="729"/>
        <v>0</v>
      </c>
      <c r="AM806" s="312">
        <f t="shared" si="730"/>
        <v>0</v>
      </c>
      <c r="AN806" s="325">
        <f t="shared" si="737"/>
        <v>0</v>
      </c>
      <c r="AO806" s="325">
        <f t="shared" si="738"/>
        <v>0</v>
      </c>
      <c r="AP806" s="325">
        <f t="shared" si="731"/>
        <v>0</v>
      </c>
      <c r="AQ806" s="174">
        <f t="shared" si="584"/>
        <v>0</v>
      </c>
      <c r="AR806" s="312">
        <f t="shared" si="732"/>
        <v>0</v>
      </c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N806" s="62"/>
    </row>
    <row r="807" spans="1:66" s="11" customFormat="1" ht="12" customHeight="1">
      <c r="A807" s="120">
        <v>18600513</v>
      </c>
      <c r="B807" s="145" t="str">
        <f t="shared" si="592"/>
        <v>18600513</v>
      </c>
      <c r="C807" s="62" t="s">
        <v>1247</v>
      </c>
      <c r="D807" s="78" t="s">
        <v>1724</v>
      </c>
      <c r="E807" s="78"/>
      <c r="F807" s="140">
        <v>42752</v>
      </c>
      <c r="G807" s="78"/>
      <c r="H807" s="63">
        <v>0</v>
      </c>
      <c r="I807" s="63">
        <v>0</v>
      </c>
      <c r="J807" s="63">
        <v>0</v>
      </c>
      <c r="K807" s="63">
        <v>0</v>
      </c>
      <c r="L807" s="63">
        <v>0</v>
      </c>
      <c r="M807" s="63">
        <v>0</v>
      </c>
      <c r="N807" s="63">
        <v>0</v>
      </c>
      <c r="O807" s="63">
        <v>0</v>
      </c>
      <c r="P807" s="63">
        <v>0</v>
      </c>
      <c r="Q807" s="63">
        <v>0</v>
      </c>
      <c r="R807" s="63">
        <v>0</v>
      </c>
      <c r="S807" s="63">
        <v>0</v>
      </c>
      <c r="T807" s="63">
        <v>0</v>
      </c>
      <c r="U807" s="63"/>
      <c r="V807" s="63">
        <f t="shared" si="723"/>
        <v>0</v>
      </c>
      <c r="W807" s="69"/>
      <c r="X807" s="68"/>
      <c r="Y807" s="82">
        <f t="shared" si="758"/>
        <v>0</v>
      </c>
      <c r="Z807" s="325">
        <f t="shared" si="758"/>
        <v>0</v>
      </c>
      <c r="AA807" s="325">
        <f t="shared" si="758"/>
        <v>0</v>
      </c>
      <c r="AB807" s="326">
        <f t="shared" si="725"/>
        <v>0</v>
      </c>
      <c r="AC807" s="312">
        <f t="shared" si="726"/>
        <v>0</v>
      </c>
      <c r="AD807" s="325">
        <f t="shared" si="777"/>
        <v>0</v>
      </c>
      <c r="AE807" s="329">
        <f t="shared" si="734"/>
        <v>0</v>
      </c>
      <c r="AF807" s="326">
        <f t="shared" si="735"/>
        <v>0</v>
      </c>
      <c r="AG807" s="174">
        <f t="shared" si="727"/>
        <v>0</v>
      </c>
      <c r="AH807" s="312">
        <f t="shared" si="728"/>
        <v>0</v>
      </c>
      <c r="AI807" s="324">
        <f t="shared" si="778"/>
        <v>0</v>
      </c>
      <c r="AJ807" s="325">
        <f t="shared" si="778"/>
        <v>0</v>
      </c>
      <c r="AK807" s="325">
        <f t="shared" si="778"/>
        <v>0</v>
      </c>
      <c r="AL807" s="326">
        <f t="shared" si="729"/>
        <v>0</v>
      </c>
      <c r="AM807" s="312">
        <f t="shared" si="730"/>
        <v>0</v>
      </c>
      <c r="AN807" s="325">
        <f t="shared" si="737"/>
        <v>0</v>
      </c>
      <c r="AO807" s="325">
        <f t="shared" si="738"/>
        <v>0</v>
      </c>
      <c r="AP807" s="325">
        <f t="shared" si="731"/>
        <v>0</v>
      </c>
      <c r="AQ807" s="174">
        <f t="shared" si="584"/>
        <v>0</v>
      </c>
      <c r="AR807" s="312">
        <f t="shared" si="732"/>
        <v>0</v>
      </c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 s="4"/>
      <c r="BH807" s="4"/>
      <c r="BI807" s="4"/>
      <c r="BJ807" s="4"/>
      <c r="BK807" s="4"/>
      <c r="BL807" s="4"/>
      <c r="BN807" s="62"/>
    </row>
    <row r="808" spans="1:66" s="11" customFormat="1" ht="12" customHeight="1">
      <c r="A808" s="114">
        <v>18600561</v>
      </c>
      <c r="B808" s="74" t="str">
        <f t="shared" si="592"/>
        <v>18600561</v>
      </c>
      <c r="C808" s="62" t="s">
        <v>374</v>
      </c>
      <c r="D808" s="78" t="s">
        <v>184</v>
      </c>
      <c r="E808" s="78"/>
      <c r="F808" s="62"/>
      <c r="G808" s="78"/>
      <c r="H808" s="63">
        <v>7446472</v>
      </c>
      <c r="I808" s="63">
        <v>7446472</v>
      </c>
      <c r="J808" s="63">
        <v>7446472</v>
      </c>
      <c r="K808" s="63">
        <v>7446061</v>
      </c>
      <c r="L808" s="63">
        <v>7446061</v>
      </c>
      <c r="M808" s="63">
        <v>7446061</v>
      </c>
      <c r="N808" s="63">
        <v>7445642</v>
      </c>
      <c r="O808" s="63">
        <v>7445642</v>
      </c>
      <c r="P808" s="63">
        <v>7445642</v>
      </c>
      <c r="Q808" s="63">
        <v>7445215</v>
      </c>
      <c r="R808" s="63">
        <v>7445215</v>
      </c>
      <c r="S808" s="63">
        <v>7445215</v>
      </c>
      <c r="T808" s="63">
        <v>7444780</v>
      </c>
      <c r="U808" s="63"/>
      <c r="V808" s="63">
        <f t="shared" si="723"/>
        <v>7445777</v>
      </c>
      <c r="W808" s="69"/>
      <c r="X808" s="68"/>
      <c r="Y808" s="82">
        <f t="shared" si="758"/>
        <v>0</v>
      </c>
      <c r="Z808" s="325">
        <f t="shared" si="758"/>
        <v>0</v>
      </c>
      <c r="AA808" s="325">
        <f t="shared" si="758"/>
        <v>0</v>
      </c>
      <c r="AB808" s="326">
        <f t="shared" si="725"/>
        <v>7444780</v>
      </c>
      <c r="AC808" s="312">
        <f t="shared" si="726"/>
        <v>0</v>
      </c>
      <c r="AD808" s="325">
        <f t="shared" si="777"/>
        <v>0</v>
      </c>
      <c r="AE808" s="329">
        <f t="shared" si="734"/>
        <v>0</v>
      </c>
      <c r="AF808" s="326">
        <f t="shared" si="735"/>
        <v>7444780</v>
      </c>
      <c r="AG808" s="174">
        <f t="shared" si="727"/>
        <v>7444780</v>
      </c>
      <c r="AH808" s="312">
        <f t="shared" si="728"/>
        <v>0</v>
      </c>
      <c r="AI808" s="324">
        <f t="shared" si="778"/>
        <v>0</v>
      </c>
      <c r="AJ808" s="325">
        <f t="shared" si="778"/>
        <v>0</v>
      </c>
      <c r="AK808" s="325">
        <f t="shared" si="778"/>
        <v>0</v>
      </c>
      <c r="AL808" s="326">
        <f t="shared" si="729"/>
        <v>7445777</v>
      </c>
      <c r="AM808" s="312">
        <f t="shared" si="730"/>
        <v>0</v>
      </c>
      <c r="AN808" s="325">
        <f t="shared" si="737"/>
        <v>0</v>
      </c>
      <c r="AO808" s="325">
        <f t="shared" si="738"/>
        <v>0</v>
      </c>
      <c r="AP808" s="325">
        <f t="shared" si="731"/>
        <v>7445777</v>
      </c>
      <c r="AQ808" s="174">
        <f t="shared" si="584"/>
        <v>7445777</v>
      </c>
      <c r="AR808" s="312">
        <f t="shared" si="732"/>
        <v>0</v>
      </c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N808" s="62"/>
    </row>
    <row r="809" spans="1:66" s="11" customFormat="1" ht="12" customHeight="1">
      <c r="A809" s="114">
        <v>18600571</v>
      </c>
      <c r="B809" s="74" t="str">
        <f t="shared" si="592"/>
        <v>18600571</v>
      </c>
      <c r="C809" s="62" t="s">
        <v>469</v>
      </c>
      <c r="D809" s="78" t="s">
        <v>184</v>
      </c>
      <c r="E809" s="78"/>
      <c r="F809" s="62"/>
      <c r="G809" s="78"/>
      <c r="H809" s="63">
        <v>54524622.75</v>
      </c>
      <c r="I809" s="63">
        <v>54524622.75</v>
      </c>
      <c r="J809" s="63">
        <v>54524622.75</v>
      </c>
      <c r="K809" s="63">
        <v>54346691.25</v>
      </c>
      <c r="L809" s="63">
        <v>54346691.25</v>
      </c>
      <c r="M809" s="63">
        <v>54346691.25</v>
      </c>
      <c r="N809" s="63">
        <v>54182521.07</v>
      </c>
      <c r="O809" s="63">
        <v>54182521.07</v>
      </c>
      <c r="P809" s="63">
        <v>54182521.07</v>
      </c>
      <c r="Q809" s="63">
        <v>54864111.159999996</v>
      </c>
      <c r="R809" s="63">
        <v>54864111.159999996</v>
      </c>
      <c r="S809" s="63">
        <v>54864111.159999996</v>
      </c>
      <c r="T809" s="63">
        <v>55049618.82</v>
      </c>
      <c r="U809" s="63"/>
      <c r="V809" s="63">
        <f t="shared" si="723"/>
        <v>54501361.39374999</v>
      </c>
      <c r="W809" s="69"/>
      <c r="X809" s="68"/>
      <c r="Y809" s="82">
        <f t="shared" si="758"/>
        <v>0</v>
      </c>
      <c r="Z809" s="325">
        <f t="shared" si="758"/>
        <v>0</v>
      </c>
      <c r="AA809" s="325">
        <f t="shared" si="758"/>
        <v>0</v>
      </c>
      <c r="AB809" s="326">
        <f t="shared" si="725"/>
        <v>55049618.82</v>
      </c>
      <c r="AC809" s="312">
        <f t="shared" si="726"/>
        <v>0</v>
      </c>
      <c r="AD809" s="325">
        <f t="shared" si="777"/>
        <v>0</v>
      </c>
      <c r="AE809" s="329">
        <f t="shared" si="734"/>
        <v>0</v>
      </c>
      <c r="AF809" s="326">
        <f t="shared" si="735"/>
        <v>55049618.82</v>
      </c>
      <c r="AG809" s="174">
        <f t="shared" si="727"/>
        <v>55049618.82</v>
      </c>
      <c r="AH809" s="312">
        <f t="shared" si="728"/>
        <v>0</v>
      </c>
      <c r="AI809" s="324">
        <f t="shared" si="778"/>
        <v>0</v>
      </c>
      <c r="AJ809" s="325">
        <f t="shared" si="778"/>
        <v>0</v>
      </c>
      <c r="AK809" s="325">
        <f t="shared" si="778"/>
        <v>0</v>
      </c>
      <c r="AL809" s="326">
        <f t="shared" si="729"/>
        <v>54501361.39374999</v>
      </c>
      <c r="AM809" s="312">
        <f t="shared" si="730"/>
        <v>0</v>
      </c>
      <c r="AN809" s="325">
        <f t="shared" si="737"/>
        <v>0</v>
      </c>
      <c r="AO809" s="325">
        <f t="shared" si="738"/>
        <v>0</v>
      </c>
      <c r="AP809" s="325">
        <f t="shared" si="731"/>
        <v>54501361.39374999</v>
      </c>
      <c r="AQ809" s="174">
        <f t="shared" si="584"/>
        <v>54501361.39374999</v>
      </c>
      <c r="AR809" s="312">
        <f t="shared" si="732"/>
        <v>0</v>
      </c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N809" s="62"/>
    </row>
    <row r="810" spans="1:66" s="11" customFormat="1" ht="12" customHeight="1">
      <c r="A810" s="114">
        <v>18600573</v>
      </c>
      <c r="B810" s="74" t="str">
        <f t="shared" si="592"/>
        <v>18600573</v>
      </c>
      <c r="C810" s="62" t="s">
        <v>1073</v>
      </c>
      <c r="D810" s="78" t="s">
        <v>184</v>
      </c>
      <c r="E810" s="78"/>
      <c r="F810" s="62"/>
      <c r="G810" s="78"/>
      <c r="H810" s="63">
        <v>8395465.4100000001</v>
      </c>
      <c r="I810" s="63">
        <v>8401377.9900000002</v>
      </c>
      <c r="J810" s="63">
        <v>8391660.4299999997</v>
      </c>
      <c r="K810" s="63">
        <v>8397561.1400000006</v>
      </c>
      <c r="L810" s="63">
        <v>8392379.3300000001</v>
      </c>
      <c r="M810" s="63">
        <v>8391576.3399999999</v>
      </c>
      <c r="N810" s="63">
        <v>8380515.8499999996</v>
      </c>
      <c r="O810" s="63">
        <v>8379589.5499999998</v>
      </c>
      <c r="P810" s="63">
        <v>8320835.3600000003</v>
      </c>
      <c r="Q810" s="63">
        <v>8320078.2699999996</v>
      </c>
      <c r="R810" s="63">
        <v>8319941.3200000003</v>
      </c>
      <c r="S810" s="63">
        <v>8312955.8700000001</v>
      </c>
      <c r="T810" s="63">
        <v>8306025.0099999998</v>
      </c>
      <c r="U810" s="63"/>
      <c r="V810" s="63">
        <f t="shared" si="723"/>
        <v>8363268.0550000006</v>
      </c>
      <c r="W810" s="69"/>
      <c r="X810" s="68"/>
      <c r="Y810" s="82">
        <f t="shared" si="758"/>
        <v>0</v>
      </c>
      <c r="Z810" s="325">
        <f t="shared" si="758"/>
        <v>0</v>
      </c>
      <c r="AA810" s="325">
        <f t="shared" si="758"/>
        <v>0</v>
      </c>
      <c r="AB810" s="326">
        <f t="shared" si="725"/>
        <v>8306025.0099999998</v>
      </c>
      <c r="AC810" s="312">
        <f t="shared" si="726"/>
        <v>0</v>
      </c>
      <c r="AD810" s="325">
        <f t="shared" si="777"/>
        <v>0</v>
      </c>
      <c r="AE810" s="329">
        <f t="shared" si="734"/>
        <v>0</v>
      </c>
      <c r="AF810" s="326">
        <f t="shared" si="735"/>
        <v>8306025.0099999998</v>
      </c>
      <c r="AG810" s="174">
        <f t="shared" si="727"/>
        <v>8306025.0099999998</v>
      </c>
      <c r="AH810" s="312">
        <f t="shared" si="728"/>
        <v>0</v>
      </c>
      <c r="AI810" s="324">
        <f t="shared" si="778"/>
        <v>0</v>
      </c>
      <c r="AJ810" s="325">
        <f t="shared" si="778"/>
        <v>0</v>
      </c>
      <c r="AK810" s="325">
        <f t="shared" si="778"/>
        <v>0</v>
      </c>
      <c r="AL810" s="326">
        <f t="shared" si="729"/>
        <v>8363268.0550000006</v>
      </c>
      <c r="AM810" s="312">
        <f t="shared" si="730"/>
        <v>0</v>
      </c>
      <c r="AN810" s="325">
        <f t="shared" si="737"/>
        <v>0</v>
      </c>
      <c r="AO810" s="325">
        <f t="shared" si="738"/>
        <v>0</v>
      </c>
      <c r="AP810" s="325">
        <f t="shared" si="731"/>
        <v>8363268.0550000006</v>
      </c>
      <c r="AQ810" s="174">
        <f t="shared" si="584"/>
        <v>8363268.0550000006</v>
      </c>
      <c r="AR810" s="312">
        <f t="shared" si="732"/>
        <v>0</v>
      </c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N810" s="62"/>
    </row>
    <row r="811" spans="1:66" s="11" customFormat="1" ht="12" customHeight="1">
      <c r="A811" s="117">
        <v>18600751</v>
      </c>
      <c r="B811" s="144" t="str">
        <f t="shared" si="592"/>
        <v>18600751</v>
      </c>
      <c r="C811" s="72" t="s">
        <v>754</v>
      </c>
      <c r="D811" s="78" t="s">
        <v>1724</v>
      </c>
      <c r="E811" s="78"/>
      <c r="F811" s="72"/>
      <c r="G811" s="78"/>
      <c r="H811" s="63">
        <v>1761570.97</v>
      </c>
      <c r="I811" s="63">
        <v>1977446.91</v>
      </c>
      <c r="J811" s="63">
        <v>1960545.65</v>
      </c>
      <c r="K811" s="63">
        <v>1943644.39</v>
      </c>
      <c r="L811" s="63">
        <v>1926743.13</v>
      </c>
      <c r="M811" s="63">
        <v>1909841.87</v>
      </c>
      <c r="N811" s="63">
        <v>1892940.61</v>
      </c>
      <c r="O811" s="63">
        <v>1876039.35</v>
      </c>
      <c r="P811" s="63">
        <v>1859138.09</v>
      </c>
      <c r="Q811" s="63">
        <v>1842236.83</v>
      </c>
      <c r="R811" s="63">
        <v>1825335.57</v>
      </c>
      <c r="S811" s="63">
        <v>1808434.31</v>
      </c>
      <c r="T811" s="63">
        <v>1791533.1</v>
      </c>
      <c r="U811" s="63"/>
      <c r="V811" s="63">
        <f t="shared" si="723"/>
        <v>1883241.562083333</v>
      </c>
      <c r="W811" s="69"/>
      <c r="X811" s="68"/>
      <c r="Y811" s="82">
        <f t="shared" ref="Y811:AA857" si="789">IF($D811=Y$5,$T811,0)</f>
        <v>1791533.1</v>
      </c>
      <c r="Z811" s="325">
        <f t="shared" si="789"/>
        <v>0</v>
      </c>
      <c r="AA811" s="325">
        <f t="shared" si="789"/>
        <v>0</v>
      </c>
      <c r="AB811" s="326">
        <f t="shared" si="725"/>
        <v>0</v>
      </c>
      <c r="AC811" s="312">
        <f t="shared" si="726"/>
        <v>0</v>
      </c>
      <c r="AD811" s="325">
        <f t="shared" si="777"/>
        <v>0</v>
      </c>
      <c r="AE811" s="329">
        <f t="shared" si="734"/>
        <v>0</v>
      </c>
      <c r="AF811" s="326">
        <f t="shared" si="735"/>
        <v>0</v>
      </c>
      <c r="AG811" s="174">
        <f t="shared" si="727"/>
        <v>0</v>
      </c>
      <c r="AH811" s="312">
        <f t="shared" si="728"/>
        <v>0</v>
      </c>
      <c r="AI811" s="324">
        <f t="shared" si="778"/>
        <v>1883241.562083333</v>
      </c>
      <c r="AJ811" s="325">
        <f t="shared" si="778"/>
        <v>0</v>
      </c>
      <c r="AK811" s="325">
        <f t="shared" si="778"/>
        <v>0</v>
      </c>
      <c r="AL811" s="326">
        <f t="shared" si="729"/>
        <v>0</v>
      </c>
      <c r="AM811" s="312">
        <f t="shared" si="730"/>
        <v>0</v>
      </c>
      <c r="AN811" s="325">
        <f t="shared" si="737"/>
        <v>0</v>
      </c>
      <c r="AO811" s="325">
        <f t="shared" si="738"/>
        <v>0</v>
      </c>
      <c r="AP811" s="325">
        <f t="shared" si="731"/>
        <v>0</v>
      </c>
      <c r="AQ811" s="174">
        <f t="shared" si="584"/>
        <v>0</v>
      </c>
      <c r="AR811" s="312">
        <f t="shared" si="732"/>
        <v>0</v>
      </c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N811" s="62"/>
    </row>
    <row r="812" spans="1:66" s="11" customFormat="1" ht="12" customHeight="1">
      <c r="A812" s="117">
        <v>18600761</v>
      </c>
      <c r="B812" s="144" t="str">
        <f t="shared" si="592"/>
        <v>18600761</v>
      </c>
      <c r="C812" s="72" t="s">
        <v>755</v>
      </c>
      <c r="D812" s="78" t="s">
        <v>1724</v>
      </c>
      <c r="E812" s="78"/>
      <c r="F812" s="72"/>
      <c r="G812" s="78"/>
      <c r="H812" s="63">
        <v>656939.06000000006</v>
      </c>
      <c r="I812" s="63">
        <v>651371.77</v>
      </c>
      <c r="J812" s="63">
        <v>645804.48</v>
      </c>
      <c r="K812" s="63">
        <v>640237.18999999994</v>
      </c>
      <c r="L812" s="63">
        <v>634669.9</v>
      </c>
      <c r="M812" s="63">
        <v>629102.61</v>
      </c>
      <c r="N812" s="63">
        <v>623535.31999999995</v>
      </c>
      <c r="O812" s="63">
        <v>617968.03</v>
      </c>
      <c r="P812" s="63">
        <v>612400.74</v>
      </c>
      <c r="Q812" s="63">
        <v>606833.44999999995</v>
      </c>
      <c r="R812" s="63">
        <v>601266.16</v>
      </c>
      <c r="S812" s="63">
        <v>595698.87</v>
      </c>
      <c r="T812" s="63">
        <v>590131.57999999996</v>
      </c>
      <c r="U812" s="63"/>
      <c r="V812" s="63">
        <f t="shared" si="723"/>
        <v>623535.32000000007</v>
      </c>
      <c r="W812" s="69"/>
      <c r="X812" s="68"/>
      <c r="Y812" s="82">
        <f t="shared" si="789"/>
        <v>590131.57999999996</v>
      </c>
      <c r="Z812" s="325">
        <f t="shared" si="789"/>
        <v>0</v>
      </c>
      <c r="AA812" s="325">
        <f t="shared" si="789"/>
        <v>0</v>
      </c>
      <c r="AB812" s="326">
        <f t="shared" si="725"/>
        <v>0</v>
      </c>
      <c r="AC812" s="312">
        <f t="shared" si="726"/>
        <v>0</v>
      </c>
      <c r="AD812" s="325">
        <f t="shared" si="777"/>
        <v>0</v>
      </c>
      <c r="AE812" s="329">
        <f t="shared" si="734"/>
        <v>0</v>
      </c>
      <c r="AF812" s="326">
        <f t="shared" si="735"/>
        <v>0</v>
      </c>
      <c r="AG812" s="174">
        <f t="shared" si="727"/>
        <v>0</v>
      </c>
      <c r="AH812" s="312">
        <f t="shared" si="728"/>
        <v>0</v>
      </c>
      <c r="AI812" s="324">
        <f t="shared" si="778"/>
        <v>623535.32000000007</v>
      </c>
      <c r="AJ812" s="325">
        <f t="shared" si="778"/>
        <v>0</v>
      </c>
      <c r="AK812" s="325">
        <f t="shared" si="778"/>
        <v>0</v>
      </c>
      <c r="AL812" s="326">
        <f t="shared" si="729"/>
        <v>0</v>
      </c>
      <c r="AM812" s="312">
        <f t="shared" si="730"/>
        <v>0</v>
      </c>
      <c r="AN812" s="325">
        <f t="shared" si="737"/>
        <v>0</v>
      </c>
      <c r="AO812" s="325">
        <f t="shared" si="738"/>
        <v>0</v>
      </c>
      <c r="AP812" s="325">
        <f t="shared" si="731"/>
        <v>0</v>
      </c>
      <c r="AQ812" s="174">
        <f t="shared" si="584"/>
        <v>0</v>
      </c>
      <c r="AR812" s="312">
        <f t="shared" si="732"/>
        <v>0</v>
      </c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N812" s="62"/>
    </row>
    <row r="813" spans="1:66" s="11" customFormat="1" ht="12" customHeight="1">
      <c r="A813" s="117">
        <v>18600771</v>
      </c>
      <c r="B813" s="144" t="str">
        <f t="shared" si="592"/>
        <v>18600771</v>
      </c>
      <c r="C813" s="72" t="s">
        <v>832</v>
      </c>
      <c r="D813" s="78" t="s">
        <v>1724</v>
      </c>
      <c r="E813" s="78"/>
      <c r="F813" s="72"/>
      <c r="G813" s="78"/>
      <c r="H813" s="63">
        <v>1811045.81</v>
      </c>
      <c r="I813" s="63">
        <v>2026502.48</v>
      </c>
      <c r="J813" s="63">
        <v>2009181.95</v>
      </c>
      <c r="K813" s="63">
        <v>1991861.42</v>
      </c>
      <c r="L813" s="63">
        <v>1974540.89</v>
      </c>
      <c r="M813" s="63">
        <v>1957220.36</v>
      </c>
      <c r="N813" s="63">
        <v>1939899.83</v>
      </c>
      <c r="O813" s="63">
        <v>1922579.3</v>
      </c>
      <c r="P813" s="63">
        <v>1905258.77</v>
      </c>
      <c r="Q813" s="63">
        <v>1887938.24</v>
      </c>
      <c r="R813" s="63">
        <v>1870617.71</v>
      </c>
      <c r="S813" s="63">
        <v>1853297.18</v>
      </c>
      <c r="T813" s="63">
        <v>1835976.6</v>
      </c>
      <c r="U813" s="63"/>
      <c r="V813" s="63">
        <f t="shared" si="723"/>
        <v>1930200.7779166668</v>
      </c>
      <c r="W813" s="69"/>
      <c r="X813" s="68"/>
      <c r="Y813" s="82">
        <f t="shared" si="789"/>
        <v>1835976.6</v>
      </c>
      <c r="Z813" s="325">
        <f t="shared" si="789"/>
        <v>0</v>
      </c>
      <c r="AA813" s="325">
        <f t="shared" si="789"/>
        <v>0</v>
      </c>
      <c r="AB813" s="326">
        <f t="shared" si="725"/>
        <v>0</v>
      </c>
      <c r="AC813" s="312">
        <f t="shared" si="726"/>
        <v>0</v>
      </c>
      <c r="AD813" s="325">
        <f t="shared" si="777"/>
        <v>0</v>
      </c>
      <c r="AE813" s="329">
        <f t="shared" si="734"/>
        <v>0</v>
      </c>
      <c r="AF813" s="326">
        <f t="shared" si="735"/>
        <v>0</v>
      </c>
      <c r="AG813" s="174">
        <f t="shared" si="727"/>
        <v>0</v>
      </c>
      <c r="AH813" s="312">
        <f t="shared" si="728"/>
        <v>0</v>
      </c>
      <c r="AI813" s="324">
        <f t="shared" si="778"/>
        <v>1930200.7779166668</v>
      </c>
      <c r="AJ813" s="325">
        <f t="shared" si="778"/>
        <v>0</v>
      </c>
      <c r="AK813" s="325">
        <f t="shared" si="778"/>
        <v>0</v>
      </c>
      <c r="AL813" s="326">
        <f t="shared" si="729"/>
        <v>0</v>
      </c>
      <c r="AM813" s="312">
        <f t="shared" si="730"/>
        <v>0</v>
      </c>
      <c r="AN813" s="325">
        <f t="shared" si="737"/>
        <v>0</v>
      </c>
      <c r="AO813" s="325">
        <f t="shared" si="738"/>
        <v>0</v>
      </c>
      <c r="AP813" s="325">
        <f t="shared" si="731"/>
        <v>0</v>
      </c>
      <c r="AQ813" s="174">
        <f t="shared" si="584"/>
        <v>0</v>
      </c>
      <c r="AR813" s="312">
        <f t="shared" si="732"/>
        <v>0</v>
      </c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N813" s="62"/>
    </row>
    <row r="814" spans="1:66" s="11" customFormat="1" ht="12" customHeight="1">
      <c r="A814" s="117">
        <v>18600781</v>
      </c>
      <c r="B814" s="144" t="str">
        <f t="shared" si="592"/>
        <v>18600781</v>
      </c>
      <c r="C814" s="72" t="s">
        <v>833</v>
      </c>
      <c r="D814" s="78" t="s">
        <v>1724</v>
      </c>
      <c r="E814" s="78"/>
      <c r="F814" s="72"/>
      <c r="G814" s="78"/>
      <c r="H814" s="63">
        <v>839138.94</v>
      </c>
      <c r="I814" s="63">
        <v>832027.6</v>
      </c>
      <c r="J814" s="63">
        <v>824916.26</v>
      </c>
      <c r="K814" s="63">
        <v>817804.92</v>
      </c>
      <c r="L814" s="63">
        <v>810693.58</v>
      </c>
      <c r="M814" s="63">
        <v>803582.24</v>
      </c>
      <c r="N814" s="63">
        <v>796470.9</v>
      </c>
      <c r="O814" s="63">
        <v>789359.56</v>
      </c>
      <c r="P814" s="63">
        <v>782248.22</v>
      </c>
      <c r="Q814" s="63">
        <v>775136.88</v>
      </c>
      <c r="R814" s="63">
        <v>768025.54</v>
      </c>
      <c r="S814" s="63">
        <v>760914.2</v>
      </c>
      <c r="T814" s="63">
        <v>753802.86</v>
      </c>
      <c r="U814" s="63"/>
      <c r="V814" s="63">
        <f t="shared" si="723"/>
        <v>796470.9</v>
      </c>
      <c r="W814" s="69"/>
      <c r="X814" s="68"/>
      <c r="Y814" s="82">
        <f t="shared" si="789"/>
        <v>753802.86</v>
      </c>
      <c r="Z814" s="325">
        <f t="shared" si="789"/>
        <v>0</v>
      </c>
      <c r="AA814" s="325">
        <f t="shared" si="789"/>
        <v>0</v>
      </c>
      <c r="AB814" s="326">
        <f t="shared" si="725"/>
        <v>0</v>
      </c>
      <c r="AC814" s="312">
        <f t="shared" si="726"/>
        <v>0</v>
      </c>
      <c r="AD814" s="325">
        <f t="shared" si="777"/>
        <v>0</v>
      </c>
      <c r="AE814" s="329">
        <f t="shared" si="734"/>
        <v>0</v>
      </c>
      <c r="AF814" s="326">
        <f t="shared" si="735"/>
        <v>0</v>
      </c>
      <c r="AG814" s="174">
        <f t="shared" si="727"/>
        <v>0</v>
      </c>
      <c r="AH814" s="312">
        <f t="shared" si="728"/>
        <v>0</v>
      </c>
      <c r="AI814" s="324">
        <f t="shared" si="778"/>
        <v>796470.9</v>
      </c>
      <c r="AJ814" s="325">
        <f t="shared" si="778"/>
        <v>0</v>
      </c>
      <c r="AK814" s="325">
        <f t="shared" si="778"/>
        <v>0</v>
      </c>
      <c r="AL814" s="326">
        <f t="shared" si="729"/>
        <v>0</v>
      </c>
      <c r="AM814" s="312">
        <f t="shared" si="730"/>
        <v>0</v>
      </c>
      <c r="AN814" s="325">
        <f t="shared" si="737"/>
        <v>0</v>
      </c>
      <c r="AO814" s="325">
        <f t="shared" si="738"/>
        <v>0</v>
      </c>
      <c r="AP814" s="325">
        <f t="shared" si="731"/>
        <v>0</v>
      </c>
      <c r="AQ814" s="174">
        <f t="shared" si="584"/>
        <v>0</v>
      </c>
      <c r="AR814" s="312">
        <f t="shared" si="732"/>
        <v>0</v>
      </c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N814" s="62"/>
    </row>
    <row r="815" spans="1:66" s="11" customFormat="1" ht="12" customHeight="1">
      <c r="A815" s="117">
        <v>18600861</v>
      </c>
      <c r="B815" s="144" t="str">
        <f t="shared" si="592"/>
        <v>18600861</v>
      </c>
      <c r="C815" s="72" t="s">
        <v>1352</v>
      </c>
      <c r="D815" s="78" t="s">
        <v>1724</v>
      </c>
      <c r="E815" s="78"/>
      <c r="F815" s="140">
        <v>43070</v>
      </c>
      <c r="G815" s="78"/>
      <c r="H815" s="63">
        <v>0</v>
      </c>
      <c r="I815" s="63">
        <v>0</v>
      </c>
      <c r="J815" s="63">
        <v>0</v>
      </c>
      <c r="K815" s="63">
        <v>0</v>
      </c>
      <c r="L815" s="63">
        <v>0</v>
      </c>
      <c r="M815" s="63">
        <v>0</v>
      </c>
      <c r="N815" s="63">
        <v>0</v>
      </c>
      <c r="O815" s="63">
        <v>0</v>
      </c>
      <c r="P815" s="63">
        <v>0</v>
      </c>
      <c r="Q815" s="63">
        <v>0</v>
      </c>
      <c r="R815" s="63">
        <v>0</v>
      </c>
      <c r="S815" s="63">
        <v>0</v>
      </c>
      <c r="T815" s="63">
        <v>0</v>
      </c>
      <c r="U815" s="63"/>
      <c r="V815" s="63">
        <f t="shared" si="723"/>
        <v>0</v>
      </c>
      <c r="W815" s="69"/>
      <c r="X815" s="85"/>
      <c r="Y815" s="82">
        <f t="shared" si="789"/>
        <v>0</v>
      </c>
      <c r="Z815" s="325">
        <f t="shared" si="789"/>
        <v>0</v>
      </c>
      <c r="AA815" s="325">
        <f t="shared" si="789"/>
        <v>0</v>
      </c>
      <c r="AB815" s="326">
        <f t="shared" si="725"/>
        <v>0</v>
      </c>
      <c r="AC815" s="312">
        <f t="shared" si="726"/>
        <v>0</v>
      </c>
      <c r="AD815" s="325">
        <f t="shared" si="777"/>
        <v>0</v>
      </c>
      <c r="AE815" s="329">
        <f t="shared" si="734"/>
        <v>0</v>
      </c>
      <c r="AF815" s="326">
        <f t="shared" si="735"/>
        <v>0</v>
      </c>
      <c r="AG815" s="174">
        <f t="shared" si="727"/>
        <v>0</v>
      </c>
      <c r="AH815" s="312">
        <f t="shared" si="728"/>
        <v>0</v>
      </c>
      <c r="AI815" s="324">
        <f t="shared" si="778"/>
        <v>0</v>
      </c>
      <c r="AJ815" s="325">
        <f t="shared" si="778"/>
        <v>0</v>
      </c>
      <c r="AK815" s="325">
        <f t="shared" si="778"/>
        <v>0</v>
      </c>
      <c r="AL815" s="326">
        <f t="shared" si="729"/>
        <v>0</v>
      </c>
      <c r="AM815" s="312">
        <f t="shared" si="730"/>
        <v>0</v>
      </c>
      <c r="AN815" s="325">
        <f t="shared" si="737"/>
        <v>0</v>
      </c>
      <c r="AO815" s="325">
        <f t="shared" si="738"/>
        <v>0</v>
      </c>
      <c r="AP815" s="325">
        <f t="shared" si="731"/>
        <v>0</v>
      </c>
      <c r="AQ815" s="174">
        <f t="shared" ref="AQ815:AQ919" si="790">SUM(AN815:AP815)</f>
        <v>0</v>
      </c>
      <c r="AR815" s="312">
        <f t="shared" si="732"/>
        <v>0</v>
      </c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 s="4"/>
      <c r="BH815" s="4"/>
      <c r="BI815" s="4"/>
      <c r="BJ815" s="4"/>
      <c r="BK815" s="4"/>
      <c r="BL815" s="4"/>
      <c r="BN815" s="62"/>
    </row>
    <row r="816" spans="1:66" s="11" customFormat="1" ht="12" customHeight="1">
      <c r="A816" s="117">
        <v>18600871</v>
      </c>
      <c r="B816" s="144" t="str">
        <f t="shared" si="592"/>
        <v>18600871</v>
      </c>
      <c r="C816" s="72" t="s">
        <v>1445</v>
      </c>
      <c r="D816" s="78" t="s">
        <v>1724</v>
      </c>
      <c r="E816" s="78"/>
      <c r="F816" s="140">
        <v>43191</v>
      </c>
      <c r="G816" s="78"/>
      <c r="H816" s="63">
        <v>86153.61</v>
      </c>
      <c r="I816" s="63">
        <v>68922.899999999994</v>
      </c>
      <c r="J816" s="63">
        <v>51692.19</v>
      </c>
      <c r="K816" s="63">
        <v>34461.480000000003</v>
      </c>
      <c r="L816" s="63">
        <v>17230.77</v>
      </c>
      <c r="M816" s="63">
        <v>0</v>
      </c>
      <c r="N816" s="63">
        <v>0</v>
      </c>
      <c r="O816" s="63">
        <v>0</v>
      </c>
      <c r="P816" s="63">
        <v>0</v>
      </c>
      <c r="Q816" s="63">
        <v>0</v>
      </c>
      <c r="R816" s="63">
        <v>0</v>
      </c>
      <c r="S816" s="63">
        <v>0</v>
      </c>
      <c r="T816" s="63">
        <v>0</v>
      </c>
      <c r="U816" s="63"/>
      <c r="V816" s="63">
        <f t="shared" si="723"/>
        <v>17948.678749999999</v>
      </c>
      <c r="W816" s="69"/>
      <c r="X816" s="85"/>
      <c r="Y816" s="82">
        <f t="shared" si="789"/>
        <v>0</v>
      </c>
      <c r="Z816" s="325">
        <f t="shared" si="789"/>
        <v>0</v>
      </c>
      <c r="AA816" s="325">
        <f t="shared" si="789"/>
        <v>0</v>
      </c>
      <c r="AB816" s="326">
        <f t="shared" si="725"/>
        <v>0</v>
      </c>
      <c r="AC816" s="312">
        <f t="shared" si="726"/>
        <v>0</v>
      </c>
      <c r="AD816" s="325">
        <f t="shared" si="777"/>
        <v>0</v>
      </c>
      <c r="AE816" s="329">
        <f t="shared" si="734"/>
        <v>0</v>
      </c>
      <c r="AF816" s="326">
        <f t="shared" si="735"/>
        <v>0</v>
      </c>
      <c r="AG816" s="174">
        <f t="shared" si="727"/>
        <v>0</v>
      </c>
      <c r="AH816" s="312">
        <f t="shared" si="728"/>
        <v>0</v>
      </c>
      <c r="AI816" s="324">
        <f t="shared" si="778"/>
        <v>17948.678749999999</v>
      </c>
      <c r="AJ816" s="325">
        <f t="shared" si="778"/>
        <v>0</v>
      </c>
      <c r="AK816" s="325">
        <f t="shared" si="778"/>
        <v>0</v>
      </c>
      <c r="AL816" s="326">
        <f t="shared" si="729"/>
        <v>0</v>
      </c>
      <c r="AM816" s="312">
        <f t="shared" si="730"/>
        <v>0</v>
      </c>
      <c r="AN816" s="325">
        <f t="shared" si="737"/>
        <v>0</v>
      </c>
      <c r="AO816" s="325">
        <f t="shared" si="738"/>
        <v>0</v>
      </c>
      <c r="AP816" s="325">
        <f t="shared" si="731"/>
        <v>0</v>
      </c>
      <c r="AQ816" s="174">
        <f t="shared" si="790"/>
        <v>0</v>
      </c>
      <c r="AR816" s="312">
        <f t="shared" si="732"/>
        <v>0</v>
      </c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 s="4"/>
      <c r="BH816" s="4"/>
      <c r="BI816" s="4"/>
      <c r="BJ816" s="4"/>
      <c r="BK816" s="4"/>
      <c r="BL816" s="4"/>
      <c r="BN816" s="62"/>
    </row>
    <row r="817" spans="1:66" s="11" customFormat="1" ht="12" customHeight="1">
      <c r="A817" s="117">
        <v>18600881</v>
      </c>
      <c r="B817" s="144" t="str">
        <f t="shared" si="592"/>
        <v>18600881</v>
      </c>
      <c r="C817" s="86" t="s">
        <v>1508</v>
      </c>
      <c r="D817" s="78" t="s">
        <v>1724</v>
      </c>
      <c r="E817" s="78"/>
      <c r="F817" s="140">
        <v>43313</v>
      </c>
      <c r="G817" s="78"/>
      <c r="H817" s="63">
        <v>694195.32</v>
      </c>
      <c r="I817" s="63">
        <v>687605.28</v>
      </c>
      <c r="J817" s="63">
        <v>681015.24</v>
      </c>
      <c r="K817" s="63">
        <v>674425.2</v>
      </c>
      <c r="L817" s="63">
        <v>667835.16</v>
      </c>
      <c r="M817" s="63">
        <v>661245.12</v>
      </c>
      <c r="N817" s="63">
        <v>654655.07999999996</v>
      </c>
      <c r="O817" s="63">
        <v>648065.04</v>
      </c>
      <c r="P817" s="63">
        <v>641475</v>
      </c>
      <c r="Q817" s="63">
        <v>634884.96</v>
      </c>
      <c r="R817" s="63">
        <v>628294.92000000004</v>
      </c>
      <c r="S817" s="63">
        <v>621704.88</v>
      </c>
      <c r="T817" s="63">
        <v>615114.84</v>
      </c>
      <c r="U817" s="63"/>
      <c r="V817" s="63">
        <f t="shared" si="723"/>
        <v>654655.07999999996</v>
      </c>
      <c r="W817" s="69"/>
      <c r="X817" s="85"/>
      <c r="Y817" s="82">
        <f t="shared" si="789"/>
        <v>615114.84</v>
      </c>
      <c r="Z817" s="325">
        <f t="shared" si="789"/>
        <v>0</v>
      </c>
      <c r="AA817" s="325">
        <f t="shared" si="789"/>
        <v>0</v>
      </c>
      <c r="AB817" s="326">
        <f t="shared" si="725"/>
        <v>0</v>
      </c>
      <c r="AC817" s="312">
        <f t="shared" si="726"/>
        <v>0</v>
      </c>
      <c r="AD817" s="325">
        <f t="shared" si="777"/>
        <v>0</v>
      </c>
      <c r="AE817" s="329">
        <f t="shared" si="734"/>
        <v>0</v>
      </c>
      <c r="AF817" s="326">
        <f t="shared" si="735"/>
        <v>0</v>
      </c>
      <c r="AG817" s="174">
        <f t="shared" si="727"/>
        <v>0</v>
      </c>
      <c r="AH817" s="312">
        <f t="shared" si="728"/>
        <v>0</v>
      </c>
      <c r="AI817" s="324">
        <f t="shared" si="778"/>
        <v>654655.07999999996</v>
      </c>
      <c r="AJ817" s="325">
        <f t="shared" si="778"/>
        <v>0</v>
      </c>
      <c r="AK817" s="325">
        <f t="shared" si="778"/>
        <v>0</v>
      </c>
      <c r="AL817" s="326">
        <f t="shared" si="729"/>
        <v>0</v>
      </c>
      <c r="AM817" s="312">
        <f t="shared" si="730"/>
        <v>0</v>
      </c>
      <c r="AN817" s="325">
        <f t="shared" si="737"/>
        <v>0</v>
      </c>
      <c r="AO817" s="325">
        <f t="shared" si="738"/>
        <v>0</v>
      </c>
      <c r="AP817" s="325">
        <f t="shared" si="731"/>
        <v>0</v>
      </c>
      <c r="AQ817" s="174">
        <f t="shared" ref="AQ817:AQ820" si="791">SUM(AN817:AP817)</f>
        <v>0</v>
      </c>
      <c r="AR817" s="312">
        <f t="shared" si="732"/>
        <v>0</v>
      </c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 s="4"/>
      <c r="BH817" s="4"/>
      <c r="BI817" s="4"/>
      <c r="BJ817" s="4"/>
      <c r="BK817" s="4"/>
      <c r="BL817" s="4"/>
      <c r="BN817" s="62"/>
    </row>
    <row r="818" spans="1:66" s="11" customFormat="1" ht="12" customHeight="1">
      <c r="A818" s="117">
        <v>18600911</v>
      </c>
      <c r="B818" s="144" t="str">
        <f t="shared" si="592"/>
        <v>18600911</v>
      </c>
      <c r="C818" s="86" t="s">
        <v>1518</v>
      </c>
      <c r="D818" s="78" t="s">
        <v>1724</v>
      </c>
      <c r="E818" s="78"/>
      <c r="F818" s="140">
        <v>43344</v>
      </c>
      <c r="G818" s="78"/>
      <c r="H818" s="63">
        <v>0</v>
      </c>
      <c r="I818" s="63">
        <v>0</v>
      </c>
      <c r="J818" s="63">
        <v>0</v>
      </c>
      <c r="K818" s="63">
        <v>0</v>
      </c>
      <c r="L818" s="63">
        <v>0</v>
      </c>
      <c r="M818" s="63">
        <v>0</v>
      </c>
      <c r="N818" s="63">
        <v>0</v>
      </c>
      <c r="O818" s="63">
        <v>0</v>
      </c>
      <c r="P818" s="63">
        <v>0</v>
      </c>
      <c r="Q818" s="63">
        <v>0</v>
      </c>
      <c r="R818" s="63">
        <v>0</v>
      </c>
      <c r="S818" s="63">
        <v>0</v>
      </c>
      <c r="T818" s="63">
        <v>0</v>
      </c>
      <c r="U818" s="63"/>
      <c r="V818" s="63">
        <f t="shared" si="723"/>
        <v>0</v>
      </c>
      <c r="W818" s="69"/>
      <c r="X818" s="85"/>
      <c r="Y818" s="82">
        <f t="shared" si="789"/>
        <v>0</v>
      </c>
      <c r="Z818" s="325">
        <f t="shared" si="789"/>
        <v>0</v>
      </c>
      <c r="AA818" s="325">
        <f t="shared" si="789"/>
        <v>0</v>
      </c>
      <c r="AB818" s="326">
        <f t="shared" si="725"/>
        <v>0</v>
      </c>
      <c r="AC818" s="312">
        <f t="shared" si="726"/>
        <v>0</v>
      </c>
      <c r="AD818" s="325">
        <f t="shared" si="777"/>
        <v>0</v>
      </c>
      <c r="AE818" s="329">
        <f t="shared" si="734"/>
        <v>0</v>
      </c>
      <c r="AF818" s="326">
        <f t="shared" si="735"/>
        <v>0</v>
      </c>
      <c r="AG818" s="174">
        <f t="shared" si="727"/>
        <v>0</v>
      </c>
      <c r="AH818" s="312">
        <f t="shared" si="728"/>
        <v>0</v>
      </c>
      <c r="AI818" s="324">
        <f t="shared" ref="AI818:AK864" si="792">IF($D818=AI$5,$V818,0)</f>
        <v>0</v>
      </c>
      <c r="AJ818" s="325">
        <f t="shared" si="792"/>
        <v>0</v>
      </c>
      <c r="AK818" s="325">
        <f t="shared" si="792"/>
        <v>0</v>
      </c>
      <c r="AL818" s="326">
        <f t="shared" si="729"/>
        <v>0</v>
      </c>
      <c r="AM818" s="312">
        <f t="shared" si="730"/>
        <v>0</v>
      </c>
      <c r="AN818" s="325">
        <f t="shared" si="737"/>
        <v>0</v>
      </c>
      <c r="AO818" s="325">
        <f t="shared" si="738"/>
        <v>0</v>
      </c>
      <c r="AP818" s="325">
        <f t="shared" si="731"/>
        <v>0</v>
      </c>
      <c r="AQ818" s="174">
        <f t="shared" si="791"/>
        <v>0</v>
      </c>
      <c r="AR818" s="312">
        <f t="shared" si="732"/>
        <v>0</v>
      </c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 s="4"/>
      <c r="BH818" s="4"/>
      <c r="BI818" s="4"/>
      <c r="BJ818" s="4"/>
      <c r="BK818" s="4"/>
      <c r="BL818" s="4"/>
      <c r="BN818" s="62"/>
    </row>
    <row r="819" spans="1:66" s="11" customFormat="1" ht="12" customHeight="1">
      <c r="A819" s="117">
        <v>18600921</v>
      </c>
      <c r="B819" s="144" t="str">
        <f t="shared" si="592"/>
        <v>18600921</v>
      </c>
      <c r="C819" s="86" t="s">
        <v>1519</v>
      </c>
      <c r="D819" s="78" t="s">
        <v>184</v>
      </c>
      <c r="E819" s="78"/>
      <c r="F819" s="140">
        <v>43344</v>
      </c>
      <c r="G819" s="78"/>
      <c r="H819" s="63">
        <v>313003.23</v>
      </c>
      <c r="I819" s="63">
        <v>335486.69</v>
      </c>
      <c r="J819" s="63">
        <v>390816.16</v>
      </c>
      <c r="K819" s="63">
        <v>451306.23999999999</v>
      </c>
      <c r="L819" s="63">
        <v>484660.18</v>
      </c>
      <c r="M819" s="63">
        <v>561660.37</v>
      </c>
      <c r="N819" s="63">
        <v>658524.72</v>
      </c>
      <c r="O819" s="63">
        <v>836750.83</v>
      </c>
      <c r="P819" s="63">
        <v>1552588.84</v>
      </c>
      <c r="Q819" s="63">
        <v>1332011.78</v>
      </c>
      <c r="R819" s="63">
        <v>2076722.9</v>
      </c>
      <c r="S819" s="63">
        <v>2054621.4</v>
      </c>
      <c r="T819" s="63">
        <v>2221434.98</v>
      </c>
      <c r="U819" s="63"/>
      <c r="V819" s="63">
        <f t="shared" si="723"/>
        <v>1000197.4345833333</v>
      </c>
      <c r="W819" s="69"/>
      <c r="X819" s="85"/>
      <c r="Y819" s="82">
        <f t="shared" si="789"/>
        <v>0</v>
      </c>
      <c r="Z819" s="325">
        <f t="shared" si="789"/>
        <v>0</v>
      </c>
      <c r="AA819" s="325">
        <f t="shared" si="789"/>
        <v>0</v>
      </c>
      <c r="AB819" s="326">
        <f t="shared" si="725"/>
        <v>2221434.98</v>
      </c>
      <c r="AC819" s="312">
        <f t="shared" si="726"/>
        <v>0</v>
      </c>
      <c r="AD819" s="325">
        <f t="shared" si="777"/>
        <v>0</v>
      </c>
      <c r="AE819" s="329">
        <f t="shared" si="734"/>
        <v>0</v>
      </c>
      <c r="AF819" s="326">
        <f t="shared" si="735"/>
        <v>2221434.98</v>
      </c>
      <c r="AG819" s="174">
        <f t="shared" si="727"/>
        <v>2221434.98</v>
      </c>
      <c r="AH819" s="312">
        <f t="shared" si="728"/>
        <v>0</v>
      </c>
      <c r="AI819" s="324">
        <f t="shared" si="792"/>
        <v>0</v>
      </c>
      <c r="AJ819" s="325">
        <f t="shared" si="792"/>
        <v>0</v>
      </c>
      <c r="AK819" s="325">
        <f t="shared" si="792"/>
        <v>0</v>
      </c>
      <c r="AL819" s="326">
        <f t="shared" si="729"/>
        <v>1000197.4345833333</v>
      </c>
      <c r="AM819" s="312">
        <f t="shared" si="730"/>
        <v>0</v>
      </c>
      <c r="AN819" s="325">
        <f t="shared" si="737"/>
        <v>0</v>
      </c>
      <c r="AO819" s="325">
        <f t="shared" si="738"/>
        <v>0</v>
      </c>
      <c r="AP819" s="325">
        <f t="shared" si="731"/>
        <v>1000197.4345833333</v>
      </c>
      <c r="AQ819" s="174">
        <f t="shared" ref="AQ819" si="793">SUM(AN819:AP819)</f>
        <v>1000197.4345833333</v>
      </c>
      <c r="AR819" s="312">
        <f t="shared" si="732"/>
        <v>0</v>
      </c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 s="4"/>
      <c r="BH819" s="4"/>
      <c r="BI819" s="4"/>
      <c r="BJ819" s="4"/>
      <c r="BK819" s="4"/>
      <c r="BL819" s="4"/>
      <c r="BN819" s="62"/>
    </row>
    <row r="820" spans="1:66" s="11" customFormat="1" ht="12" customHeight="1">
      <c r="A820" s="189">
        <v>18600931</v>
      </c>
      <c r="B820" s="197" t="str">
        <f t="shared" si="592"/>
        <v>18600931</v>
      </c>
      <c r="C820" s="205" t="s">
        <v>1573</v>
      </c>
      <c r="D820" s="180" t="s">
        <v>1724</v>
      </c>
      <c r="E820" s="180"/>
      <c r="F820" s="186">
        <v>43525</v>
      </c>
      <c r="G820" s="180"/>
      <c r="H820" s="182">
        <v>3403314.68</v>
      </c>
      <c r="I820" s="182">
        <v>3372091.61</v>
      </c>
      <c r="J820" s="182">
        <v>3340868.54</v>
      </c>
      <c r="K820" s="182">
        <v>3309645.47</v>
      </c>
      <c r="L820" s="182">
        <v>3278422.4</v>
      </c>
      <c r="M820" s="182">
        <v>3247199.33</v>
      </c>
      <c r="N820" s="182">
        <v>3215976.26</v>
      </c>
      <c r="O820" s="182">
        <v>3184753.19</v>
      </c>
      <c r="P820" s="182">
        <v>3153530.12</v>
      </c>
      <c r="Q820" s="182">
        <v>3122307.05</v>
      </c>
      <c r="R820" s="182">
        <v>3091083.98</v>
      </c>
      <c r="S820" s="182">
        <v>3059860.91</v>
      </c>
      <c r="T820" s="182">
        <v>3028637.84</v>
      </c>
      <c r="U820" s="182"/>
      <c r="V820" s="182">
        <f t="shared" si="723"/>
        <v>3215976.26</v>
      </c>
      <c r="W820" s="206"/>
      <c r="X820" s="204"/>
      <c r="Y820" s="82">
        <f t="shared" si="789"/>
        <v>3028637.84</v>
      </c>
      <c r="Z820" s="325">
        <f t="shared" si="789"/>
        <v>0</v>
      </c>
      <c r="AA820" s="325">
        <f t="shared" si="789"/>
        <v>0</v>
      </c>
      <c r="AB820" s="326">
        <f t="shared" si="725"/>
        <v>0</v>
      </c>
      <c r="AC820" s="312">
        <f t="shared" si="726"/>
        <v>0</v>
      </c>
      <c r="AD820" s="325">
        <f t="shared" si="777"/>
        <v>0</v>
      </c>
      <c r="AE820" s="329">
        <f t="shared" si="734"/>
        <v>0</v>
      </c>
      <c r="AF820" s="326">
        <f t="shared" si="735"/>
        <v>0</v>
      </c>
      <c r="AG820" s="174">
        <f t="shared" si="727"/>
        <v>0</v>
      </c>
      <c r="AH820" s="312">
        <f t="shared" si="728"/>
        <v>0</v>
      </c>
      <c r="AI820" s="324">
        <f t="shared" si="792"/>
        <v>3215976.26</v>
      </c>
      <c r="AJ820" s="325">
        <f t="shared" si="792"/>
        <v>0</v>
      </c>
      <c r="AK820" s="325">
        <f t="shared" si="792"/>
        <v>0</v>
      </c>
      <c r="AL820" s="326">
        <f t="shared" si="729"/>
        <v>0</v>
      </c>
      <c r="AM820" s="312">
        <f t="shared" si="730"/>
        <v>0</v>
      </c>
      <c r="AN820" s="325">
        <f t="shared" si="737"/>
        <v>0</v>
      </c>
      <c r="AO820" s="325">
        <f t="shared" si="738"/>
        <v>0</v>
      </c>
      <c r="AP820" s="325">
        <f t="shared" si="731"/>
        <v>0</v>
      </c>
      <c r="AQ820" s="174">
        <f t="shared" si="791"/>
        <v>0</v>
      </c>
      <c r="AR820" s="312">
        <f t="shared" si="732"/>
        <v>0</v>
      </c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N820" s="62"/>
    </row>
    <row r="821" spans="1:66" s="11" customFormat="1" ht="12" customHeight="1">
      <c r="A821" s="114">
        <v>18600923</v>
      </c>
      <c r="B821" s="74" t="str">
        <f t="shared" si="592"/>
        <v>18600923</v>
      </c>
      <c r="C821" s="62" t="s">
        <v>760</v>
      </c>
      <c r="D821" s="78" t="s">
        <v>1436</v>
      </c>
      <c r="E821" s="78"/>
      <c r="F821" s="62"/>
      <c r="G821" s="78"/>
      <c r="H821" s="63">
        <v>0</v>
      </c>
      <c r="I821" s="63">
        <v>0</v>
      </c>
      <c r="J821" s="63">
        <v>0</v>
      </c>
      <c r="K821" s="63">
        <v>0</v>
      </c>
      <c r="L821" s="63">
        <v>0</v>
      </c>
      <c r="M821" s="63">
        <v>0</v>
      </c>
      <c r="N821" s="63">
        <v>0</v>
      </c>
      <c r="O821" s="63">
        <v>0</v>
      </c>
      <c r="P821" s="63">
        <v>0</v>
      </c>
      <c r="Q821" s="63">
        <v>0</v>
      </c>
      <c r="R821" s="63">
        <v>0</v>
      </c>
      <c r="S821" s="63">
        <v>0</v>
      </c>
      <c r="T821" s="63">
        <v>0</v>
      </c>
      <c r="U821" s="63"/>
      <c r="V821" s="63">
        <f t="shared" si="723"/>
        <v>0</v>
      </c>
      <c r="W821" s="69"/>
      <c r="X821" s="85"/>
      <c r="Y821" s="82">
        <f t="shared" si="789"/>
        <v>0</v>
      </c>
      <c r="Z821" s="325">
        <f t="shared" si="789"/>
        <v>0</v>
      </c>
      <c r="AA821" s="325">
        <f t="shared" si="789"/>
        <v>0</v>
      </c>
      <c r="AB821" s="326">
        <f t="shared" si="725"/>
        <v>0</v>
      </c>
      <c r="AC821" s="312">
        <f t="shared" si="726"/>
        <v>0</v>
      </c>
      <c r="AD821" s="325">
        <f t="shared" si="777"/>
        <v>0</v>
      </c>
      <c r="AE821" s="329">
        <f t="shared" si="734"/>
        <v>0</v>
      </c>
      <c r="AF821" s="326">
        <f t="shared" si="735"/>
        <v>0</v>
      </c>
      <c r="AG821" s="174">
        <f t="shared" si="727"/>
        <v>0</v>
      </c>
      <c r="AH821" s="312">
        <f t="shared" si="728"/>
        <v>0</v>
      </c>
      <c r="AI821" s="324">
        <f t="shared" si="792"/>
        <v>0</v>
      </c>
      <c r="AJ821" s="325">
        <f t="shared" si="792"/>
        <v>0</v>
      </c>
      <c r="AK821" s="325">
        <f t="shared" si="792"/>
        <v>0</v>
      </c>
      <c r="AL821" s="326">
        <f t="shared" si="729"/>
        <v>0</v>
      </c>
      <c r="AM821" s="312">
        <f t="shared" si="730"/>
        <v>0</v>
      </c>
      <c r="AN821" s="325">
        <f t="shared" si="737"/>
        <v>0</v>
      </c>
      <c r="AO821" s="325">
        <f t="shared" si="738"/>
        <v>0</v>
      </c>
      <c r="AP821" s="325">
        <f t="shared" si="731"/>
        <v>0</v>
      </c>
      <c r="AQ821" s="174">
        <f t="shared" si="790"/>
        <v>0</v>
      </c>
      <c r="AR821" s="312">
        <f t="shared" si="732"/>
        <v>0</v>
      </c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N821" s="62"/>
    </row>
    <row r="822" spans="1:66" s="11" customFormat="1" ht="12" customHeight="1">
      <c r="A822" s="114">
        <v>18600941</v>
      </c>
      <c r="B822" s="74" t="str">
        <f t="shared" si="592"/>
        <v>18600941</v>
      </c>
      <c r="C822" s="62" t="s">
        <v>1043</v>
      </c>
      <c r="D822" s="78" t="s">
        <v>1724</v>
      </c>
      <c r="E822" s="78"/>
      <c r="F822" s="62"/>
      <c r="G822" s="78"/>
      <c r="H822" s="63">
        <v>0</v>
      </c>
      <c r="I822" s="63">
        <v>0</v>
      </c>
      <c r="J822" s="63">
        <v>0</v>
      </c>
      <c r="K822" s="63">
        <v>0</v>
      </c>
      <c r="L822" s="63">
        <v>0</v>
      </c>
      <c r="M822" s="63">
        <v>0</v>
      </c>
      <c r="N822" s="63">
        <v>0</v>
      </c>
      <c r="O822" s="63">
        <v>0</v>
      </c>
      <c r="P822" s="63">
        <v>0</v>
      </c>
      <c r="Q822" s="63">
        <v>0</v>
      </c>
      <c r="R822" s="63">
        <v>0</v>
      </c>
      <c r="S822" s="63">
        <v>0</v>
      </c>
      <c r="T822" s="63">
        <v>0</v>
      </c>
      <c r="U822" s="63"/>
      <c r="V822" s="63">
        <f t="shared" si="723"/>
        <v>0</v>
      </c>
      <c r="W822" s="69"/>
      <c r="X822" s="85"/>
      <c r="Y822" s="82">
        <f t="shared" si="789"/>
        <v>0</v>
      </c>
      <c r="Z822" s="325">
        <f t="shared" si="789"/>
        <v>0</v>
      </c>
      <c r="AA822" s="325">
        <f t="shared" si="789"/>
        <v>0</v>
      </c>
      <c r="AB822" s="326">
        <f t="shared" si="725"/>
        <v>0</v>
      </c>
      <c r="AC822" s="312">
        <f t="shared" si="726"/>
        <v>0</v>
      </c>
      <c r="AD822" s="325">
        <f t="shared" si="777"/>
        <v>0</v>
      </c>
      <c r="AE822" s="329">
        <f t="shared" si="734"/>
        <v>0</v>
      </c>
      <c r="AF822" s="326">
        <f t="shared" si="735"/>
        <v>0</v>
      </c>
      <c r="AG822" s="174">
        <f t="shared" si="727"/>
        <v>0</v>
      </c>
      <c r="AH822" s="312">
        <f t="shared" si="728"/>
        <v>0</v>
      </c>
      <c r="AI822" s="324">
        <f t="shared" si="792"/>
        <v>0</v>
      </c>
      <c r="AJ822" s="325">
        <f t="shared" si="792"/>
        <v>0</v>
      </c>
      <c r="AK822" s="325">
        <f t="shared" si="792"/>
        <v>0</v>
      </c>
      <c r="AL822" s="326">
        <f t="shared" si="729"/>
        <v>0</v>
      </c>
      <c r="AM822" s="312">
        <f t="shared" si="730"/>
        <v>0</v>
      </c>
      <c r="AN822" s="325">
        <f t="shared" si="737"/>
        <v>0</v>
      </c>
      <c r="AO822" s="325">
        <f t="shared" si="738"/>
        <v>0</v>
      </c>
      <c r="AP822" s="325">
        <f t="shared" si="731"/>
        <v>0</v>
      </c>
      <c r="AQ822" s="174">
        <f t="shared" si="790"/>
        <v>0</v>
      </c>
      <c r="AR822" s="312">
        <f t="shared" si="732"/>
        <v>0</v>
      </c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N822" s="62"/>
    </row>
    <row r="823" spans="1:66" s="11" customFormat="1" ht="12" customHeight="1">
      <c r="A823" s="114">
        <v>18600943</v>
      </c>
      <c r="B823" s="74" t="str">
        <f t="shared" si="592"/>
        <v>18600943</v>
      </c>
      <c r="C823" s="62" t="s">
        <v>1044</v>
      </c>
      <c r="D823" s="78" t="s">
        <v>1724</v>
      </c>
      <c r="E823" s="78"/>
      <c r="F823" s="62"/>
      <c r="G823" s="78"/>
      <c r="H823" s="63">
        <v>0</v>
      </c>
      <c r="I823" s="63">
        <v>0</v>
      </c>
      <c r="J823" s="63">
        <v>0</v>
      </c>
      <c r="K823" s="63">
        <v>0</v>
      </c>
      <c r="L823" s="63">
        <v>0</v>
      </c>
      <c r="M823" s="63">
        <v>0</v>
      </c>
      <c r="N823" s="63">
        <v>0</v>
      </c>
      <c r="O823" s="63">
        <v>0</v>
      </c>
      <c r="P823" s="63">
        <v>0</v>
      </c>
      <c r="Q823" s="63">
        <v>0</v>
      </c>
      <c r="R823" s="63">
        <v>0</v>
      </c>
      <c r="S823" s="63">
        <v>0</v>
      </c>
      <c r="T823" s="63">
        <v>0</v>
      </c>
      <c r="U823" s="63"/>
      <c r="V823" s="63">
        <f t="shared" si="723"/>
        <v>0</v>
      </c>
      <c r="W823" s="69"/>
      <c r="X823" s="85"/>
      <c r="Y823" s="82">
        <f t="shared" si="789"/>
        <v>0</v>
      </c>
      <c r="Z823" s="325">
        <f t="shared" si="789"/>
        <v>0</v>
      </c>
      <c r="AA823" s="325">
        <f t="shared" si="789"/>
        <v>0</v>
      </c>
      <c r="AB823" s="326">
        <f t="shared" si="725"/>
        <v>0</v>
      </c>
      <c r="AC823" s="312">
        <f t="shared" si="726"/>
        <v>0</v>
      </c>
      <c r="AD823" s="325">
        <f t="shared" si="777"/>
        <v>0</v>
      </c>
      <c r="AE823" s="329">
        <f t="shared" si="734"/>
        <v>0</v>
      </c>
      <c r="AF823" s="326">
        <f t="shared" si="735"/>
        <v>0</v>
      </c>
      <c r="AG823" s="174">
        <f t="shared" si="727"/>
        <v>0</v>
      </c>
      <c r="AH823" s="312">
        <f t="shared" si="728"/>
        <v>0</v>
      </c>
      <c r="AI823" s="324">
        <f t="shared" si="792"/>
        <v>0</v>
      </c>
      <c r="AJ823" s="325">
        <f t="shared" si="792"/>
        <v>0</v>
      </c>
      <c r="AK823" s="325">
        <f t="shared" si="792"/>
        <v>0</v>
      </c>
      <c r="AL823" s="326">
        <f t="shared" si="729"/>
        <v>0</v>
      </c>
      <c r="AM823" s="312">
        <f t="shared" si="730"/>
        <v>0</v>
      </c>
      <c r="AN823" s="325">
        <f t="shared" si="737"/>
        <v>0</v>
      </c>
      <c r="AO823" s="325">
        <f t="shared" si="738"/>
        <v>0</v>
      </c>
      <c r="AP823" s="325">
        <f t="shared" si="731"/>
        <v>0</v>
      </c>
      <c r="AQ823" s="174">
        <f t="shared" si="790"/>
        <v>0</v>
      </c>
      <c r="AR823" s="312">
        <f t="shared" si="732"/>
        <v>0</v>
      </c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N823" s="62"/>
    </row>
    <row r="824" spans="1:66" s="11" customFormat="1" ht="12" customHeight="1">
      <c r="A824" s="190">
        <v>18600951</v>
      </c>
      <c r="B824" s="185" t="str">
        <f t="shared" si="592"/>
        <v>18600951</v>
      </c>
      <c r="C824" s="179" t="s">
        <v>1845</v>
      </c>
      <c r="D824" s="180" t="s">
        <v>184</v>
      </c>
      <c r="E824" s="180"/>
      <c r="F824" s="186">
        <v>44255</v>
      </c>
      <c r="G824" s="180"/>
      <c r="H824" s="182">
        <v>11655.92</v>
      </c>
      <c r="I824" s="182">
        <v>11655.92</v>
      </c>
      <c r="J824" s="182">
        <v>11655.92</v>
      </c>
      <c r="K824" s="182">
        <v>11655.92</v>
      </c>
      <c r="L824" s="182">
        <v>11655.92</v>
      </c>
      <c r="M824" s="182">
        <v>11655.92</v>
      </c>
      <c r="N824" s="182">
        <v>11655.92</v>
      </c>
      <c r="O824" s="182">
        <v>11655.92</v>
      </c>
      <c r="P824" s="182">
        <v>11655.92</v>
      </c>
      <c r="Q824" s="182">
        <v>11655.92</v>
      </c>
      <c r="R824" s="182">
        <v>11655.92</v>
      </c>
      <c r="S824" s="182">
        <v>11655.92</v>
      </c>
      <c r="T824" s="182">
        <v>11655.92</v>
      </c>
      <c r="U824" s="182"/>
      <c r="V824" s="182">
        <f t="shared" ref="V824" si="794">(H824+T824+SUM(I824:S824)*2)/24</f>
        <v>11655.92</v>
      </c>
      <c r="W824" s="206"/>
      <c r="X824" s="204"/>
      <c r="Y824" s="82">
        <f t="shared" si="789"/>
        <v>0</v>
      </c>
      <c r="Z824" s="325">
        <f t="shared" si="789"/>
        <v>0</v>
      </c>
      <c r="AA824" s="325">
        <f t="shared" si="789"/>
        <v>0</v>
      </c>
      <c r="AB824" s="326">
        <f t="shared" ref="AB824" si="795">T824-SUM(Y824:AA824)</f>
        <v>11655.92</v>
      </c>
      <c r="AC824" s="312">
        <f t="shared" ref="AC824" si="796">T824-SUM(Y824:AA824)-AB824</f>
        <v>0</v>
      </c>
      <c r="AD824" s="325">
        <f t="shared" si="777"/>
        <v>0</v>
      </c>
      <c r="AE824" s="329">
        <f t="shared" si="734"/>
        <v>0</v>
      </c>
      <c r="AF824" s="326">
        <f t="shared" si="735"/>
        <v>11655.92</v>
      </c>
      <c r="AG824" s="174">
        <f t="shared" ref="AG824" si="797">SUM(AD824:AF824)</f>
        <v>11655.92</v>
      </c>
      <c r="AH824" s="312">
        <f t="shared" ref="AH824" si="798">AG824-AB824</f>
        <v>0</v>
      </c>
      <c r="AI824" s="324">
        <f t="shared" si="792"/>
        <v>0</v>
      </c>
      <c r="AJ824" s="325">
        <f t="shared" si="792"/>
        <v>0</v>
      </c>
      <c r="AK824" s="325">
        <f t="shared" si="792"/>
        <v>0</v>
      </c>
      <c r="AL824" s="326">
        <f t="shared" ref="AL824" si="799">V824-SUM(AI824:AK824)</f>
        <v>11655.92</v>
      </c>
      <c r="AM824" s="312">
        <f t="shared" ref="AM824" si="800">V824-SUM(AI824:AK824)-AL824</f>
        <v>0</v>
      </c>
      <c r="AN824" s="325">
        <f t="shared" si="737"/>
        <v>0</v>
      </c>
      <c r="AO824" s="325">
        <f t="shared" si="738"/>
        <v>0</v>
      </c>
      <c r="AP824" s="325">
        <f t="shared" si="731"/>
        <v>11655.92</v>
      </c>
      <c r="AQ824" s="174">
        <f t="shared" ref="AQ824" si="801">SUM(AN824:AP824)</f>
        <v>11655.92</v>
      </c>
      <c r="AR824" s="312">
        <f t="shared" ref="AR824" si="802">AQ824-AL824</f>
        <v>0</v>
      </c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N824" s="62"/>
    </row>
    <row r="825" spans="1:66" s="11" customFormat="1" ht="12" customHeight="1">
      <c r="A825" s="190">
        <v>18600961</v>
      </c>
      <c r="B825" s="185" t="str">
        <f t="shared" si="592"/>
        <v>18600961</v>
      </c>
      <c r="C825" s="179" t="s">
        <v>1851</v>
      </c>
      <c r="D825" s="180" t="s">
        <v>1724</v>
      </c>
      <c r="E825" s="180"/>
      <c r="F825" s="186">
        <v>44286</v>
      </c>
      <c r="G825" s="180"/>
      <c r="H825" s="182">
        <v>2435556.1800000002</v>
      </c>
      <c r="I825" s="182">
        <v>2385173.66</v>
      </c>
      <c r="J825" s="182">
        <v>2329704.5099999998</v>
      </c>
      <c r="K825" s="182">
        <v>2274235.36</v>
      </c>
      <c r="L825" s="182">
        <v>2218766.21</v>
      </c>
      <c r="M825" s="182">
        <v>2163297.06</v>
      </c>
      <c r="N825" s="182">
        <v>2107827.91</v>
      </c>
      <c r="O825" s="182">
        <v>2052358.76</v>
      </c>
      <c r="P825" s="182">
        <v>1996889.61</v>
      </c>
      <c r="Q825" s="182">
        <v>1941420.46</v>
      </c>
      <c r="R825" s="182">
        <v>1885951.31</v>
      </c>
      <c r="S825" s="182">
        <v>1830482.16</v>
      </c>
      <c r="T825" s="182">
        <v>1775013.01</v>
      </c>
      <c r="U825" s="182"/>
      <c r="V825" s="182">
        <f t="shared" ref="V825" si="803">(H825+T825+SUM(I825:S825)*2)/24</f>
        <v>2107615.9670833331</v>
      </c>
      <c r="W825" s="206"/>
      <c r="X825" s="204"/>
      <c r="Y825" s="82">
        <f t="shared" si="789"/>
        <v>1775013.01</v>
      </c>
      <c r="Z825" s="325">
        <f t="shared" si="789"/>
        <v>0</v>
      </c>
      <c r="AA825" s="325">
        <f t="shared" si="789"/>
        <v>0</v>
      </c>
      <c r="AB825" s="326">
        <f t="shared" ref="AB825" si="804">T825-SUM(Y825:AA825)</f>
        <v>0</v>
      </c>
      <c r="AC825" s="312">
        <f t="shared" ref="AC825" si="805">T825-SUM(Y825:AA825)-AB825</f>
        <v>0</v>
      </c>
      <c r="AD825" s="325">
        <f t="shared" si="777"/>
        <v>0</v>
      </c>
      <c r="AE825" s="329">
        <f t="shared" si="734"/>
        <v>0</v>
      </c>
      <c r="AF825" s="326">
        <f t="shared" si="735"/>
        <v>0</v>
      </c>
      <c r="AG825" s="174">
        <f t="shared" ref="AG825" si="806">SUM(AD825:AF825)</f>
        <v>0</v>
      </c>
      <c r="AH825" s="312">
        <f t="shared" ref="AH825" si="807">AG825-AB825</f>
        <v>0</v>
      </c>
      <c r="AI825" s="324">
        <f t="shared" si="792"/>
        <v>2107615.9670833331</v>
      </c>
      <c r="AJ825" s="325">
        <f t="shared" si="792"/>
        <v>0</v>
      </c>
      <c r="AK825" s="325">
        <f t="shared" si="792"/>
        <v>0</v>
      </c>
      <c r="AL825" s="326">
        <f t="shared" ref="AL825" si="808">V825-SUM(AI825:AK825)</f>
        <v>0</v>
      </c>
      <c r="AM825" s="312">
        <f t="shared" ref="AM825" si="809">V825-SUM(AI825:AK825)-AL825</f>
        <v>0</v>
      </c>
      <c r="AN825" s="325">
        <f t="shared" si="737"/>
        <v>0</v>
      </c>
      <c r="AO825" s="325">
        <f t="shared" si="738"/>
        <v>0</v>
      </c>
      <c r="AP825" s="325">
        <f t="shared" si="731"/>
        <v>0</v>
      </c>
      <c r="AQ825" s="174">
        <f t="shared" ref="AQ825" si="810">SUM(AN825:AP825)</f>
        <v>0</v>
      </c>
      <c r="AR825" s="312">
        <f t="shared" ref="AR825" si="811">AQ825-AL825</f>
        <v>0</v>
      </c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N825" s="62"/>
    </row>
    <row r="826" spans="1:66" s="11" customFormat="1" ht="12" customHeight="1">
      <c r="A826" s="190">
        <v>18600971</v>
      </c>
      <c r="B826" s="185" t="str">
        <f t="shared" si="592"/>
        <v>18600971</v>
      </c>
      <c r="C826" s="179" t="s">
        <v>1891</v>
      </c>
      <c r="D826" s="180" t="s">
        <v>1724</v>
      </c>
      <c r="E826" s="180"/>
      <c r="F826" s="186">
        <v>44469</v>
      </c>
      <c r="G826" s="180"/>
      <c r="H826" s="182">
        <v>2236336.8199999998</v>
      </c>
      <c r="I826" s="182">
        <v>2786557.51</v>
      </c>
      <c r="J826" s="182">
        <v>3037504.78</v>
      </c>
      <c r="K826" s="182">
        <v>3440435.09</v>
      </c>
      <c r="L826" s="182">
        <v>2857006.25</v>
      </c>
      <c r="M826" s="182">
        <v>3087319.35</v>
      </c>
      <c r="N826" s="182">
        <v>3558715.25</v>
      </c>
      <c r="O826" s="182">
        <v>3897806.73</v>
      </c>
      <c r="P826" s="182">
        <v>4082624.92</v>
      </c>
      <c r="Q826" s="182">
        <v>4363669.82</v>
      </c>
      <c r="R826" s="182">
        <v>4458196.5</v>
      </c>
      <c r="S826" s="182">
        <v>4334364.8499999996</v>
      </c>
      <c r="T826" s="182">
        <v>4340102.53</v>
      </c>
      <c r="U826" s="182"/>
      <c r="V826" s="182">
        <f t="shared" ref="V826" si="812">(H826+T826+SUM(I826:S826)*2)/24</f>
        <v>3599368.3937499993</v>
      </c>
      <c r="W826" s="206"/>
      <c r="X826" s="204"/>
      <c r="Y826" s="82">
        <f t="shared" si="789"/>
        <v>4340102.53</v>
      </c>
      <c r="Z826" s="325">
        <f t="shared" si="789"/>
        <v>0</v>
      </c>
      <c r="AA826" s="325">
        <f t="shared" si="789"/>
        <v>0</v>
      </c>
      <c r="AB826" s="326">
        <f t="shared" ref="AB826" si="813">T826-SUM(Y826:AA826)</f>
        <v>0</v>
      </c>
      <c r="AC826" s="312">
        <f t="shared" ref="AC826" si="814">T826-SUM(Y826:AA826)-AB826</f>
        <v>0</v>
      </c>
      <c r="AD826" s="325">
        <f t="shared" si="777"/>
        <v>0</v>
      </c>
      <c r="AE826" s="329">
        <f t="shared" si="734"/>
        <v>0</v>
      </c>
      <c r="AF826" s="326">
        <f t="shared" si="735"/>
        <v>0</v>
      </c>
      <c r="AG826" s="174">
        <f t="shared" ref="AG826" si="815">SUM(AD826:AF826)</f>
        <v>0</v>
      </c>
      <c r="AH826" s="312">
        <f t="shared" ref="AH826" si="816">AG826-AB826</f>
        <v>0</v>
      </c>
      <c r="AI826" s="324">
        <f t="shared" si="792"/>
        <v>3599368.3937499993</v>
      </c>
      <c r="AJ826" s="325">
        <f t="shared" si="792"/>
        <v>0</v>
      </c>
      <c r="AK826" s="325">
        <f t="shared" si="792"/>
        <v>0</v>
      </c>
      <c r="AL826" s="326">
        <f t="shared" ref="AL826" si="817">V826-SUM(AI826:AK826)</f>
        <v>0</v>
      </c>
      <c r="AM826" s="312">
        <f t="shared" ref="AM826" si="818">V826-SUM(AI826:AK826)-AL826</f>
        <v>0</v>
      </c>
      <c r="AN826" s="325">
        <f t="shared" si="737"/>
        <v>0</v>
      </c>
      <c r="AO826" s="325">
        <f t="shared" si="738"/>
        <v>0</v>
      </c>
      <c r="AP826" s="325">
        <f t="shared" si="731"/>
        <v>0</v>
      </c>
      <c r="AQ826" s="174">
        <f t="shared" ref="AQ826" si="819">SUM(AN826:AP826)</f>
        <v>0</v>
      </c>
      <c r="AR826" s="312">
        <f t="shared" ref="AR826" si="820">AQ826-AL826</f>
        <v>0</v>
      </c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N826" s="62"/>
    </row>
    <row r="827" spans="1:66" s="11" customFormat="1" ht="12" customHeight="1">
      <c r="A827" s="190">
        <v>18600981</v>
      </c>
      <c r="B827" s="185" t="str">
        <f t="shared" si="592"/>
        <v>18600981</v>
      </c>
      <c r="C827" s="179" t="s">
        <v>1925</v>
      </c>
      <c r="D827" s="180" t="s">
        <v>184</v>
      </c>
      <c r="E827" s="180"/>
      <c r="F827" s="186">
        <v>44561</v>
      </c>
      <c r="G827" s="180"/>
      <c r="H827" s="182">
        <v>400000</v>
      </c>
      <c r="I827" s="182">
        <v>400000</v>
      </c>
      <c r="J827" s="182">
        <v>400000</v>
      </c>
      <c r="K827" s="182">
        <v>500000</v>
      </c>
      <c r="L827" s="182">
        <v>500000</v>
      </c>
      <c r="M827" s="182">
        <v>500000</v>
      </c>
      <c r="N827" s="182">
        <v>693160</v>
      </c>
      <c r="O827" s="182">
        <v>693160</v>
      </c>
      <c r="P827" s="182">
        <v>693160</v>
      </c>
      <c r="Q827" s="182">
        <v>693160</v>
      </c>
      <c r="R827" s="182">
        <v>693160</v>
      </c>
      <c r="S827" s="182">
        <v>708160</v>
      </c>
      <c r="T827" s="182">
        <v>708160</v>
      </c>
      <c r="U827" s="182"/>
      <c r="V827" s="182">
        <f t="shared" ref="V827:V831" si="821">(H827+T827+SUM(I827:S827)*2)/24</f>
        <v>585670</v>
      </c>
      <c r="W827" s="206"/>
      <c r="X827" s="204"/>
      <c r="Y827" s="82">
        <f t="shared" si="789"/>
        <v>0</v>
      </c>
      <c r="Z827" s="325">
        <f t="shared" si="789"/>
        <v>0</v>
      </c>
      <c r="AA827" s="325">
        <f t="shared" si="789"/>
        <v>0</v>
      </c>
      <c r="AB827" s="326">
        <f t="shared" ref="AB827:AB831" si="822">T827-SUM(Y827:AA827)</f>
        <v>708160</v>
      </c>
      <c r="AC827" s="312">
        <f t="shared" ref="AC827:AC831" si="823">T827-SUM(Y827:AA827)-AB827</f>
        <v>0</v>
      </c>
      <c r="AD827" s="325">
        <f t="shared" si="777"/>
        <v>0</v>
      </c>
      <c r="AE827" s="329">
        <f t="shared" si="734"/>
        <v>0</v>
      </c>
      <c r="AF827" s="326">
        <f t="shared" si="735"/>
        <v>708160</v>
      </c>
      <c r="AG827" s="174">
        <f t="shared" ref="AG827:AG831" si="824">SUM(AD827:AF827)</f>
        <v>708160</v>
      </c>
      <c r="AH827" s="312">
        <f t="shared" ref="AH827:AH831" si="825">AG827-AB827</f>
        <v>0</v>
      </c>
      <c r="AI827" s="324">
        <f t="shared" si="792"/>
        <v>0</v>
      </c>
      <c r="AJ827" s="325">
        <f t="shared" si="792"/>
        <v>0</v>
      </c>
      <c r="AK827" s="325">
        <f t="shared" si="792"/>
        <v>0</v>
      </c>
      <c r="AL827" s="326">
        <f t="shared" ref="AL827:AL831" si="826">V827-SUM(AI827:AK827)</f>
        <v>585670</v>
      </c>
      <c r="AM827" s="312">
        <f t="shared" ref="AM827:AM831" si="827">V827-SUM(AI827:AK827)-AL827</f>
        <v>0</v>
      </c>
      <c r="AN827" s="325">
        <f t="shared" si="737"/>
        <v>0</v>
      </c>
      <c r="AO827" s="325">
        <f t="shared" si="738"/>
        <v>0</v>
      </c>
      <c r="AP827" s="325">
        <f t="shared" si="731"/>
        <v>585670</v>
      </c>
      <c r="AQ827" s="174">
        <f t="shared" ref="AQ827:AQ831" si="828">SUM(AN827:AP827)</f>
        <v>585670</v>
      </c>
      <c r="AR827" s="312">
        <f t="shared" ref="AR827:AR831" si="829">AQ827-AL827</f>
        <v>0</v>
      </c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N827" s="62"/>
    </row>
    <row r="828" spans="1:66" s="11" customFormat="1" ht="12" customHeight="1">
      <c r="A828" s="190">
        <v>18600991</v>
      </c>
      <c r="B828" s="185" t="str">
        <f t="shared" si="592"/>
        <v>18600991</v>
      </c>
      <c r="C828" s="179" t="s">
        <v>1926</v>
      </c>
      <c r="D828" s="180" t="s">
        <v>184</v>
      </c>
      <c r="E828" s="180"/>
      <c r="F828" s="186">
        <v>44561</v>
      </c>
      <c r="G828" s="180"/>
      <c r="H828" s="182">
        <v>722150</v>
      </c>
      <c r="I828" s="182">
        <v>940226</v>
      </c>
      <c r="J828" s="182">
        <v>1158221</v>
      </c>
      <c r="K828" s="182">
        <v>1375995</v>
      </c>
      <c r="L828" s="182">
        <v>1593769</v>
      </c>
      <c r="M828" s="182">
        <v>1811348</v>
      </c>
      <c r="N828" s="182">
        <v>2014347</v>
      </c>
      <c r="O828" s="182">
        <v>2229552</v>
      </c>
      <c r="P828" s="182">
        <v>2444757</v>
      </c>
      <c r="Q828" s="182">
        <v>2659962</v>
      </c>
      <c r="R828" s="182">
        <v>2875167</v>
      </c>
      <c r="S828" s="182">
        <v>3090372</v>
      </c>
      <c r="T828" s="182">
        <v>3305577</v>
      </c>
      <c r="U828" s="182"/>
      <c r="V828" s="182">
        <f t="shared" si="821"/>
        <v>2017298.2916666667</v>
      </c>
      <c r="W828" s="206"/>
      <c r="X828" s="204"/>
      <c r="Y828" s="82">
        <f t="shared" si="789"/>
        <v>0</v>
      </c>
      <c r="Z828" s="325">
        <f t="shared" si="789"/>
        <v>0</v>
      </c>
      <c r="AA828" s="325">
        <f t="shared" si="789"/>
        <v>0</v>
      </c>
      <c r="AB828" s="326">
        <f t="shared" si="822"/>
        <v>3305577</v>
      </c>
      <c r="AC828" s="312">
        <f t="shared" si="823"/>
        <v>0</v>
      </c>
      <c r="AD828" s="325">
        <f t="shared" si="777"/>
        <v>0</v>
      </c>
      <c r="AE828" s="329">
        <f t="shared" si="734"/>
        <v>0</v>
      </c>
      <c r="AF828" s="326">
        <f t="shared" si="735"/>
        <v>3305577</v>
      </c>
      <c r="AG828" s="174">
        <f t="shared" si="824"/>
        <v>3305577</v>
      </c>
      <c r="AH828" s="312">
        <f t="shared" si="825"/>
        <v>0</v>
      </c>
      <c r="AI828" s="324">
        <f t="shared" si="792"/>
        <v>0</v>
      </c>
      <c r="AJ828" s="325">
        <f t="shared" si="792"/>
        <v>0</v>
      </c>
      <c r="AK828" s="325">
        <f t="shared" si="792"/>
        <v>0</v>
      </c>
      <c r="AL828" s="326">
        <f t="shared" si="826"/>
        <v>2017298.2916666667</v>
      </c>
      <c r="AM828" s="312">
        <f t="shared" si="827"/>
        <v>0</v>
      </c>
      <c r="AN828" s="325">
        <f t="shared" si="737"/>
        <v>0</v>
      </c>
      <c r="AO828" s="325">
        <f t="shared" si="738"/>
        <v>0</v>
      </c>
      <c r="AP828" s="325">
        <f t="shared" si="731"/>
        <v>2017298.2916666667</v>
      </c>
      <c r="AQ828" s="174">
        <f t="shared" si="828"/>
        <v>2017298.2916666667</v>
      </c>
      <c r="AR828" s="312">
        <f t="shared" si="829"/>
        <v>0</v>
      </c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N828" s="62"/>
    </row>
    <row r="829" spans="1:66" s="11" customFormat="1" ht="12" customHeight="1">
      <c r="A829" s="190">
        <v>18600992</v>
      </c>
      <c r="B829" s="185" t="str">
        <f t="shared" si="592"/>
        <v>18600992</v>
      </c>
      <c r="C829" s="179" t="s">
        <v>1927</v>
      </c>
      <c r="D829" s="180" t="s">
        <v>184</v>
      </c>
      <c r="E829" s="180"/>
      <c r="F829" s="186">
        <v>44561</v>
      </c>
      <c r="G829" s="180"/>
      <c r="H829" s="182">
        <v>3831291</v>
      </c>
      <c r="I829" s="182">
        <v>4054070</v>
      </c>
      <c r="J829" s="182">
        <v>4276849</v>
      </c>
      <c r="K829" s="182">
        <v>4499628</v>
      </c>
      <c r="L829" s="182">
        <v>4722407</v>
      </c>
      <c r="M829" s="182">
        <v>4945186</v>
      </c>
      <c r="N829" s="182">
        <v>5167965</v>
      </c>
      <c r="O829" s="182">
        <v>5390744</v>
      </c>
      <c r="P829" s="182">
        <v>5613523</v>
      </c>
      <c r="Q829" s="182">
        <v>5836302</v>
      </c>
      <c r="R829" s="182">
        <v>6059081</v>
      </c>
      <c r="S829" s="182">
        <v>6281860</v>
      </c>
      <c r="T829" s="182">
        <v>6504639</v>
      </c>
      <c r="U829" s="182"/>
      <c r="V829" s="182">
        <f t="shared" si="821"/>
        <v>5167965</v>
      </c>
      <c r="W829" s="206"/>
      <c r="X829" s="204"/>
      <c r="Y829" s="82">
        <f t="shared" si="789"/>
        <v>0</v>
      </c>
      <c r="Z829" s="325">
        <f t="shared" si="789"/>
        <v>0</v>
      </c>
      <c r="AA829" s="325">
        <f t="shared" si="789"/>
        <v>0</v>
      </c>
      <c r="AB829" s="326">
        <f t="shared" si="822"/>
        <v>6504639</v>
      </c>
      <c r="AC829" s="312">
        <f t="shared" si="823"/>
        <v>0</v>
      </c>
      <c r="AD829" s="325">
        <f t="shared" si="777"/>
        <v>0</v>
      </c>
      <c r="AE829" s="329">
        <f t="shared" si="734"/>
        <v>0</v>
      </c>
      <c r="AF829" s="326">
        <f t="shared" si="735"/>
        <v>6504639</v>
      </c>
      <c r="AG829" s="174">
        <f t="shared" si="824"/>
        <v>6504639</v>
      </c>
      <c r="AH829" s="312">
        <f t="shared" si="825"/>
        <v>0</v>
      </c>
      <c r="AI829" s="324">
        <f t="shared" si="792"/>
        <v>0</v>
      </c>
      <c r="AJ829" s="325">
        <f t="shared" si="792"/>
        <v>0</v>
      </c>
      <c r="AK829" s="325">
        <f t="shared" si="792"/>
        <v>0</v>
      </c>
      <c r="AL829" s="326">
        <f t="shared" si="826"/>
        <v>5167965</v>
      </c>
      <c r="AM829" s="312">
        <f t="shared" si="827"/>
        <v>0</v>
      </c>
      <c r="AN829" s="325">
        <f t="shared" si="737"/>
        <v>0</v>
      </c>
      <c r="AO829" s="325">
        <f t="shared" si="738"/>
        <v>0</v>
      </c>
      <c r="AP829" s="325">
        <f t="shared" si="731"/>
        <v>5167965</v>
      </c>
      <c r="AQ829" s="174">
        <f t="shared" si="828"/>
        <v>5167965</v>
      </c>
      <c r="AR829" s="312">
        <f t="shared" si="829"/>
        <v>0</v>
      </c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N829" s="62"/>
    </row>
    <row r="830" spans="1:66" s="11" customFormat="1" ht="12" customHeight="1">
      <c r="A830" s="190">
        <v>18601001</v>
      </c>
      <c r="B830" s="185" t="str">
        <f t="shared" si="592"/>
        <v>18601001</v>
      </c>
      <c r="C830" s="179" t="s">
        <v>1928</v>
      </c>
      <c r="D830" s="180" t="s">
        <v>184</v>
      </c>
      <c r="E830" s="180"/>
      <c r="F830" s="186">
        <v>44561</v>
      </c>
      <c r="G830" s="180"/>
      <c r="H830" s="182">
        <v>4385</v>
      </c>
      <c r="I830" s="182">
        <v>6931</v>
      </c>
      <c r="J830" s="182">
        <v>10068</v>
      </c>
      <c r="K830" s="182">
        <v>13795</v>
      </c>
      <c r="L830" s="182">
        <v>18111</v>
      </c>
      <c r="M830" s="182">
        <v>23017</v>
      </c>
      <c r="N830" s="182">
        <v>28362</v>
      </c>
      <c r="O830" s="182">
        <v>35050</v>
      </c>
      <c r="P830" s="182">
        <v>42383</v>
      </c>
      <c r="Q830" s="182">
        <v>50362</v>
      </c>
      <c r="R830" s="182">
        <v>62125</v>
      </c>
      <c r="S830" s="182">
        <v>74769</v>
      </c>
      <c r="T830" s="182">
        <v>88293</v>
      </c>
      <c r="U830" s="182"/>
      <c r="V830" s="182">
        <f t="shared" si="821"/>
        <v>34276</v>
      </c>
      <c r="W830" s="206"/>
      <c r="X830" s="204"/>
      <c r="Y830" s="82">
        <f t="shared" si="789"/>
        <v>0</v>
      </c>
      <c r="Z830" s="325">
        <f t="shared" si="789"/>
        <v>0</v>
      </c>
      <c r="AA830" s="325">
        <f t="shared" si="789"/>
        <v>0</v>
      </c>
      <c r="AB830" s="326">
        <f t="shared" si="822"/>
        <v>88293</v>
      </c>
      <c r="AC830" s="312">
        <f t="shared" si="823"/>
        <v>0</v>
      </c>
      <c r="AD830" s="325">
        <f t="shared" si="777"/>
        <v>0</v>
      </c>
      <c r="AE830" s="329">
        <f t="shared" si="734"/>
        <v>0</v>
      </c>
      <c r="AF830" s="326">
        <f t="shared" si="735"/>
        <v>88293</v>
      </c>
      <c r="AG830" s="174">
        <f t="shared" si="824"/>
        <v>88293</v>
      </c>
      <c r="AH830" s="312">
        <f t="shared" si="825"/>
        <v>0</v>
      </c>
      <c r="AI830" s="324">
        <f t="shared" si="792"/>
        <v>0</v>
      </c>
      <c r="AJ830" s="325">
        <f t="shared" si="792"/>
        <v>0</v>
      </c>
      <c r="AK830" s="325">
        <f t="shared" si="792"/>
        <v>0</v>
      </c>
      <c r="AL830" s="326">
        <f t="shared" si="826"/>
        <v>34276</v>
      </c>
      <c r="AM830" s="312">
        <f t="shared" si="827"/>
        <v>0</v>
      </c>
      <c r="AN830" s="325">
        <f t="shared" si="737"/>
        <v>0</v>
      </c>
      <c r="AO830" s="325">
        <f t="shared" si="738"/>
        <v>0</v>
      </c>
      <c r="AP830" s="325">
        <f t="shared" si="731"/>
        <v>34276</v>
      </c>
      <c r="AQ830" s="174">
        <f t="shared" si="828"/>
        <v>34276</v>
      </c>
      <c r="AR830" s="312">
        <f t="shared" si="829"/>
        <v>0</v>
      </c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N830" s="62"/>
    </row>
    <row r="831" spans="1:66" s="11" customFormat="1" ht="12" customHeight="1">
      <c r="A831" s="190">
        <v>18601002</v>
      </c>
      <c r="B831" s="185" t="str">
        <f t="shared" si="592"/>
        <v>18601002</v>
      </c>
      <c r="C831" s="179" t="s">
        <v>1929</v>
      </c>
      <c r="D831" s="180" t="s">
        <v>184</v>
      </c>
      <c r="E831" s="180"/>
      <c r="F831" s="186">
        <v>44561</v>
      </c>
      <c r="G831" s="180"/>
      <c r="H831" s="182">
        <v>95025</v>
      </c>
      <c r="I831" s="182">
        <v>106005</v>
      </c>
      <c r="J831" s="182">
        <v>117588</v>
      </c>
      <c r="K831" s="182">
        <v>129774</v>
      </c>
      <c r="L831" s="182">
        <v>142564</v>
      </c>
      <c r="M831" s="182">
        <v>155957</v>
      </c>
      <c r="N831" s="182">
        <v>169954</v>
      </c>
      <c r="O831" s="182">
        <v>186126</v>
      </c>
      <c r="P831" s="182">
        <v>202967</v>
      </c>
      <c r="Q831" s="182">
        <v>220476</v>
      </c>
      <c r="R831" s="182">
        <v>245268</v>
      </c>
      <c r="S831" s="182">
        <v>270971</v>
      </c>
      <c r="T831" s="182">
        <v>297586</v>
      </c>
      <c r="U831" s="182"/>
      <c r="V831" s="182">
        <f t="shared" si="821"/>
        <v>178662.95833333334</v>
      </c>
      <c r="W831" s="206"/>
      <c r="X831" s="204"/>
      <c r="Y831" s="82">
        <f t="shared" si="789"/>
        <v>0</v>
      </c>
      <c r="Z831" s="325">
        <f t="shared" si="789"/>
        <v>0</v>
      </c>
      <c r="AA831" s="325">
        <f t="shared" si="789"/>
        <v>0</v>
      </c>
      <c r="AB831" s="326">
        <f t="shared" si="822"/>
        <v>297586</v>
      </c>
      <c r="AC831" s="312">
        <f t="shared" si="823"/>
        <v>0</v>
      </c>
      <c r="AD831" s="325">
        <f t="shared" si="777"/>
        <v>0</v>
      </c>
      <c r="AE831" s="329">
        <f t="shared" si="734"/>
        <v>0</v>
      </c>
      <c r="AF831" s="326">
        <f t="shared" si="735"/>
        <v>297586</v>
      </c>
      <c r="AG831" s="174">
        <f t="shared" si="824"/>
        <v>297586</v>
      </c>
      <c r="AH831" s="312">
        <f t="shared" si="825"/>
        <v>0</v>
      </c>
      <c r="AI831" s="324">
        <f t="shared" si="792"/>
        <v>0</v>
      </c>
      <c r="AJ831" s="325">
        <f t="shared" si="792"/>
        <v>0</v>
      </c>
      <c r="AK831" s="325">
        <f t="shared" si="792"/>
        <v>0</v>
      </c>
      <c r="AL831" s="326">
        <f t="shared" si="826"/>
        <v>178662.95833333334</v>
      </c>
      <c r="AM831" s="312">
        <f t="shared" si="827"/>
        <v>0</v>
      </c>
      <c r="AN831" s="325">
        <f t="shared" si="737"/>
        <v>0</v>
      </c>
      <c r="AO831" s="325">
        <f t="shared" si="738"/>
        <v>0</v>
      </c>
      <c r="AP831" s="325">
        <f t="shared" si="731"/>
        <v>178662.95833333334</v>
      </c>
      <c r="AQ831" s="174">
        <f t="shared" si="828"/>
        <v>178662.95833333334</v>
      </c>
      <c r="AR831" s="312">
        <f t="shared" si="829"/>
        <v>0</v>
      </c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N831" s="62"/>
    </row>
    <row r="832" spans="1:66" s="11" customFormat="1" ht="12" customHeight="1">
      <c r="A832" s="190">
        <v>18601011</v>
      </c>
      <c r="B832" s="185" t="str">
        <f t="shared" si="592"/>
        <v>18601011</v>
      </c>
      <c r="C832" s="179" t="s">
        <v>1963</v>
      </c>
      <c r="D832" s="180" t="s">
        <v>1724</v>
      </c>
      <c r="E832" s="180"/>
      <c r="F832" s="186">
        <v>44651</v>
      </c>
      <c r="G832" s="180"/>
      <c r="H832" s="182"/>
      <c r="I832" s="182"/>
      <c r="J832" s="182"/>
      <c r="K832" s="182">
        <v>19242.91</v>
      </c>
      <c r="L832" s="182">
        <v>51358.19</v>
      </c>
      <c r="M832" s="182">
        <v>1168719.68</v>
      </c>
      <c r="N832" s="182">
        <v>2731400.97</v>
      </c>
      <c r="O832" s="182">
        <v>2837866.32</v>
      </c>
      <c r="P832" s="182">
        <v>2606155.9900000002</v>
      </c>
      <c r="Q832" s="182">
        <v>3042573.34</v>
      </c>
      <c r="R832" s="182">
        <v>2949201.32</v>
      </c>
      <c r="S832" s="182">
        <v>2856224.4</v>
      </c>
      <c r="T832" s="182">
        <v>2788783.61</v>
      </c>
      <c r="U832" s="182"/>
      <c r="V832" s="182">
        <f t="shared" ref="V832" si="830">(H832+T832+SUM(I832:S832)*2)/24</f>
        <v>1638094.5770833334</v>
      </c>
      <c r="W832" s="206"/>
      <c r="X832" s="204"/>
      <c r="Y832" s="82">
        <f t="shared" si="789"/>
        <v>2788783.61</v>
      </c>
      <c r="Z832" s="325">
        <f t="shared" si="789"/>
        <v>0</v>
      </c>
      <c r="AA832" s="325">
        <f t="shared" si="789"/>
        <v>0</v>
      </c>
      <c r="AB832" s="326">
        <f t="shared" ref="AB832" si="831">T832-SUM(Y832:AA832)</f>
        <v>0</v>
      </c>
      <c r="AC832" s="312">
        <f t="shared" ref="AC832" si="832">T832-SUM(Y832:AA832)-AB832</f>
        <v>0</v>
      </c>
      <c r="AD832" s="325">
        <f t="shared" si="777"/>
        <v>0</v>
      </c>
      <c r="AE832" s="329">
        <f t="shared" si="734"/>
        <v>0</v>
      </c>
      <c r="AF832" s="326">
        <f t="shared" si="735"/>
        <v>0</v>
      </c>
      <c r="AG832" s="174">
        <f t="shared" ref="AG832" si="833">SUM(AD832:AF832)</f>
        <v>0</v>
      </c>
      <c r="AH832" s="312">
        <f t="shared" ref="AH832" si="834">AG832-AB832</f>
        <v>0</v>
      </c>
      <c r="AI832" s="324">
        <f t="shared" si="792"/>
        <v>1638094.5770833334</v>
      </c>
      <c r="AJ832" s="325">
        <f t="shared" si="792"/>
        <v>0</v>
      </c>
      <c r="AK832" s="325">
        <f t="shared" si="792"/>
        <v>0</v>
      </c>
      <c r="AL832" s="326">
        <f t="shared" ref="AL832" si="835">V832-SUM(AI832:AK832)</f>
        <v>0</v>
      </c>
      <c r="AM832" s="312">
        <f t="shared" ref="AM832" si="836">V832-SUM(AI832:AK832)-AL832</f>
        <v>0</v>
      </c>
      <c r="AN832" s="325">
        <f t="shared" si="737"/>
        <v>0</v>
      </c>
      <c r="AO832" s="325">
        <f t="shared" si="738"/>
        <v>0</v>
      </c>
      <c r="AP832" s="325">
        <f t="shared" si="731"/>
        <v>0</v>
      </c>
      <c r="AQ832" s="174">
        <f t="shared" ref="AQ832" si="837">SUM(AN832:AP832)</f>
        <v>0</v>
      </c>
      <c r="AR832" s="312">
        <f t="shared" ref="AR832" si="838">AQ832-AL832</f>
        <v>0</v>
      </c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N832" s="62"/>
    </row>
    <row r="833" spans="1:66" s="11" customFormat="1" ht="12" customHeight="1">
      <c r="A833" s="114">
        <v>18601013</v>
      </c>
      <c r="B833" s="74" t="str">
        <f t="shared" si="592"/>
        <v>18601013</v>
      </c>
      <c r="C833" s="62" t="s">
        <v>1090</v>
      </c>
      <c r="D833" s="78" t="s">
        <v>1724</v>
      </c>
      <c r="E833" s="78"/>
      <c r="F833" s="62"/>
      <c r="G833" s="78"/>
      <c r="H833" s="63">
        <v>46976.22</v>
      </c>
      <c r="I833" s="63">
        <v>45635.3</v>
      </c>
      <c r="J833" s="63">
        <v>44294.38</v>
      </c>
      <c r="K833" s="63">
        <v>42953.46</v>
      </c>
      <c r="L833" s="63">
        <v>41612.54</v>
      </c>
      <c r="M833" s="63">
        <v>40271.620000000003</v>
      </c>
      <c r="N833" s="63">
        <v>38930.699999999997</v>
      </c>
      <c r="O833" s="63">
        <v>37589.78</v>
      </c>
      <c r="P833" s="63">
        <v>36248.86</v>
      </c>
      <c r="Q833" s="63">
        <v>34907.94</v>
      </c>
      <c r="R833" s="63">
        <v>33567.019999999997</v>
      </c>
      <c r="S833" s="63">
        <v>32226.1</v>
      </c>
      <c r="T833" s="63">
        <v>30885.18</v>
      </c>
      <c r="U833" s="63"/>
      <c r="V833" s="63">
        <f t="shared" si="723"/>
        <v>38930.700000000004</v>
      </c>
      <c r="W833" s="69"/>
      <c r="X833" s="68"/>
      <c r="Y833" s="82">
        <f t="shared" si="789"/>
        <v>30885.18</v>
      </c>
      <c r="Z833" s="325">
        <f t="shared" si="789"/>
        <v>0</v>
      </c>
      <c r="AA833" s="325">
        <f t="shared" si="789"/>
        <v>0</v>
      </c>
      <c r="AB833" s="326">
        <f t="shared" si="725"/>
        <v>0</v>
      </c>
      <c r="AC833" s="312">
        <f t="shared" si="726"/>
        <v>0</v>
      </c>
      <c r="AD833" s="325">
        <f t="shared" si="777"/>
        <v>0</v>
      </c>
      <c r="AE833" s="329">
        <f t="shared" si="734"/>
        <v>0</v>
      </c>
      <c r="AF833" s="326">
        <f t="shared" si="735"/>
        <v>0</v>
      </c>
      <c r="AG833" s="174">
        <f t="shared" si="727"/>
        <v>0</v>
      </c>
      <c r="AH833" s="312">
        <f t="shared" si="728"/>
        <v>0</v>
      </c>
      <c r="AI833" s="324">
        <f t="shared" si="792"/>
        <v>38930.700000000004</v>
      </c>
      <c r="AJ833" s="325">
        <f t="shared" si="792"/>
        <v>0</v>
      </c>
      <c r="AK833" s="325">
        <f t="shared" si="792"/>
        <v>0</v>
      </c>
      <c r="AL833" s="326">
        <f t="shared" si="729"/>
        <v>0</v>
      </c>
      <c r="AM833" s="312">
        <f t="shared" si="730"/>
        <v>0</v>
      </c>
      <c r="AN833" s="325">
        <f t="shared" si="737"/>
        <v>0</v>
      </c>
      <c r="AO833" s="325">
        <f t="shared" si="738"/>
        <v>0</v>
      </c>
      <c r="AP833" s="325">
        <f t="shared" si="731"/>
        <v>0</v>
      </c>
      <c r="AQ833" s="174">
        <f t="shared" si="790"/>
        <v>0</v>
      </c>
      <c r="AR833" s="312">
        <f t="shared" si="732"/>
        <v>0</v>
      </c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N833" s="62"/>
    </row>
    <row r="834" spans="1:66" s="11" customFormat="1" ht="12" customHeight="1">
      <c r="A834" s="114">
        <v>18601021</v>
      </c>
      <c r="B834" s="74" t="str">
        <f t="shared" si="592"/>
        <v>18601021</v>
      </c>
      <c r="C834" s="62" t="s">
        <v>929</v>
      </c>
      <c r="D834" s="78" t="s">
        <v>1724</v>
      </c>
      <c r="E834" s="78"/>
      <c r="F834" s="62"/>
      <c r="G834" s="78"/>
      <c r="H834" s="63">
        <v>0</v>
      </c>
      <c r="I834" s="63">
        <v>0</v>
      </c>
      <c r="J834" s="63">
        <v>0</v>
      </c>
      <c r="K834" s="63">
        <v>0</v>
      </c>
      <c r="L834" s="63">
        <v>0</v>
      </c>
      <c r="M834" s="63">
        <v>0</v>
      </c>
      <c r="N834" s="63">
        <v>0</v>
      </c>
      <c r="O834" s="63">
        <v>0</v>
      </c>
      <c r="P834" s="63">
        <v>0</v>
      </c>
      <c r="Q834" s="63">
        <v>0</v>
      </c>
      <c r="R834" s="63">
        <v>0</v>
      </c>
      <c r="S834" s="63">
        <v>0</v>
      </c>
      <c r="T834" s="63">
        <v>0</v>
      </c>
      <c r="U834" s="63"/>
      <c r="V834" s="63">
        <f t="shared" si="723"/>
        <v>0</v>
      </c>
      <c r="W834" s="69"/>
      <c r="X834" s="68"/>
      <c r="Y834" s="82">
        <f t="shared" si="789"/>
        <v>0</v>
      </c>
      <c r="Z834" s="325">
        <f t="shared" si="789"/>
        <v>0</v>
      </c>
      <c r="AA834" s="325">
        <f t="shared" si="789"/>
        <v>0</v>
      </c>
      <c r="AB834" s="326">
        <f t="shared" si="725"/>
        <v>0</v>
      </c>
      <c r="AC834" s="312">
        <f t="shared" si="726"/>
        <v>0</v>
      </c>
      <c r="AD834" s="325">
        <f t="shared" si="777"/>
        <v>0</v>
      </c>
      <c r="AE834" s="329">
        <f t="shared" si="734"/>
        <v>0</v>
      </c>
      <c r="AF834" s="326">
        <f t="shared" si="735"/>
        <v>0</v>
      </c>
      <c r="AG834" s="174">
        <f t="shared" si="727"/>
        <v>0</v>
      </c>
      <c r="AH834" s="312">
        <f t="shared" si="728"/>
        <v>0</v>
      </c>
      <c r="AI834" s="324">
        <f t="shared" si="792"/>
        <v>0</v>
      </c>
      <c r="AJ834" s="325">
        <f t="shared" si="792"/>
        <v>0</v>
      </c>
      <c r="AK834" s="325">
        <f t="shared" si="792"/>
        <v>0</v>
      </c>
      <c r="AL834" s="326">
        <f t="shared" si="729"/>
        <v>0</v>
      </c>
      <c r="AM834" s="312">
        <f t="shared" si="730"/>
        <v>0</v>
      </c>
      <c r="AN834" s="325">
        <f t="shared" si="737"/>
        <v>0</v>
      </c>
      <c r="AO834" s="325">
        <f t="shared" si="738"/>
        <v>0</v>
      </c>
      <c r="AP834" s="325">
        <f t="shared" si="731"/>
        <v>0</v>
      </c>
      <c r="AQ834" s="174">
        <f t="shared" si="790"/>
        <v>0</v>
      </c>
      <c r="AR834" s="312">
        <f t="shared" si="732"/>
        <v>0</v>
      </c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N834" s="62"/>
    </row>
    <row r="835" spans="1:66" s="11" customFormat="1" ht="12" customHeight="1">
      <c r="A835" s="190" t="s">
        <v>1945</v>
      </c>
      <c r="B835" s="185" t="str">
        <f t="shared" si="592"/>
        <v>18601031</v>
      </c>
      <c r="C835" s="179" t="s">
        <v>1940</v>
      </c>
      <c r="D835" s="180" t="s">
        <v>1724</v>
      </c>
      <c r="E835" s="180"/>
      <c r="F835" s="186">
        <v>44592</v>
      </c>
      <c r="G835" s="180"/>
      <c r="H835" s="182"/>
      <c r="I835" s="182">
        <v>153013.82</v>
      </c>
      <c r="J835" s="182">
        <v>181432.22</v>
      </c>
      <c r="K835" s="182">
        <v>563917.57999999996</v>
      </c>
      <c r="L835" s="182">
        <v>888197.79</v>
      </c>
      <c r="M835" s="182">
        <v>1741463.25</v>
      </c>
      <c r="N835" s="182">
        <v>3105817.51</v>
      </c>
      <c r="O835" s="182">
        <v>3442767.64</v>
      </c>
      <c r="P835" s="182">
        <v>4447389.8</v>
      </c>
      <c r="Q835" s="182">
        <v>4456007.1399999997</v>
      </c>
      <c r="R835" s="182">
        <v>4700445.3899999997</v>
      </c>
      <c r="S835" s="182">
        <v>4722839.13</v>
      </c>
      <c r="T835" s="182">
        <v>5076699.45</v>
      </c>
      <c r="U835" s="182"/>
      <c r="V835" s="182">
        <f t="shared" ref="V835" si="839">(H835+T835+SUM(I835:S835)*2)/24</f>
        <v>2578470.0829166668</v>
      </c>
      <c r="W835" s="206"/>
      <c r="X835" s="219"/>
      <c r="Y835" s="82">
        <f t="shared" si="789"/>
        <v>5076699.45</v>
      </c>
      <c r="Z835" s="325">
        <f t="shared" si="789"/>
        <v>0</v>
      </c>
      <c r="AA835" s="325">
        <f t="shared" si="789"/>
        <v>0</v>
      </c>
      <c r="AB835" s="326">
        <f t="shared" ref="AB835" si="840">T835-SUM(Y835:AA835)</f>
        <v>0</v>
      </c>
      <c r="AC835" s="312">
        <f t="shared" ref="AC835" si="841">T835-SUM(Y835:AA835)-AB835</f>
        <v>0</v>
      </c>
      <c r="AD835" s="325">
        <f t="shared" si="777"/>
        <v>0</v>
      </c>
      <c r="AE835" s="329">
        <f t="shared" si="734"/>
        <v>0</v>
      </c>
      <c r="AF835" s="326">
        <f t="shared" si="735"/>
        <v>0</v>
      </c>
      <c r="AG835" s="174">
        <f t="shared" ref="AG835" si="842">SUM(AD835:AF835)</f>
        <v>0</v>
      </c>
      <c r="AH835" s="312">
        <f t="shared" ref="AH835" si="843">AG835-AB835</f>
        <v>0</v>
      </c>
      <c r="AI835" s="324">
        <f t="shared" si="792"/>
        <v>2578470.0829166668</v>
      </c>
      <c r="AJ835" s="325">
        <f t="shared" si="792"/>
        <v>0</v>
      </c>
      <c r="AK835" s="325">
        <f t="shared" si="792"/>
        <v>0</v>
      </c>
      <c r="AL835" s="326">
        <f t="shared" ref="AL835" si="844">V835-SUM(AI835:AK835)</f>
        <v>0</v>
      </c>
      <c r="AM835" s="312">
        <f t="shared" ref="AM835" si="845">V835-SUM(AI835:AK835)-AL835</f>
        <v>0</v>
      </c>
      <c r="AN835" s="325">
        <f t="shared" si="737"/>
        <v>0</v>
      </c>
      <c r="AO835" s="325">
        <f t="shared" si="738"/>
        <v>0</v>
      </c>
      <c r="AP835" s="325">
        <f t="shared" si="731"/>
        <v>0</v>
      </c>
      <c r="AQ835" s="174">
        <f t="shared" ref="AQ835" si="846">SUM(AN835:AP835)</f>
        <v>0</v>
      </c>
      <c r="AR835" s="312">
        <f t="shared" ref="AR835" si="847">AQ835-AL835</f>
        <v>0</v>
      </c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N835" s="62"/>
    </row>
    <row r="836" spans="1:66" s="11" customFormat="1" ht="12" customHeight="1">
      <c r="A836" s="190">
        <v>18601053</v>
      </c>
      <c r="B836" s="185" t="str">
        <f t="shared" si="592"/>
        <v>18601053</v>
      </c>
      <c r="C836" s="179" t="s">
        <v>1982</v>
      </c>
      <c r="D836" s="180" t="s">
        <v>1436</v>
      </c>
      <c r="E836" s="180"/>
      <c r="F836" s="186">
        <v>44804</v>
      </c>
      <c r="G836" s="180"/>
      <c r="H836" s="182"/>
      <c r="I836" s="182"/>
      <c r="J836" s="182"/>
      <c r="K836" s="182"/>
      <c r="L836" s="182"/>
      <c r="M836" s="182"/>
      <c r="N836" s="182"/>
      <c r="O836" s="182"/>
      <c r="P836" s="182">
        <v>129780</v>
      </c>
      <c r="Q836" s="182">
        <v>137216.75</v>
      </c>
      <c r="R836" s="182">
        <v>137216.75</v>
      </c>
      <c r="S836" s="182">
        <v>137216.75</v>
      </c>
      <c r="T836" s="182">
        <v>139259.29999999999</v>
      </c>
      <c r="U836" s="182"/>
      <c r="V836" s="182">
        <f t="shared" ref="V836" si="848">(H836+T836+SUM(I836:S836)*2)/24</f>
        <v>50921.658333333333</v>
      </c>
      <c r="W836" s="206"/>
      <c r="X836" s="219"/>
      <c r="Y836" s="82">
        <f t="shared" si="789"/>
        <v>0</v>
      </c>
      <c r="Z836" s="325">
        <f t="shared" si="789"/>
        <v>0</v>
      </c>
      <c r="AA836" s="325">
        <f t="shared" si="789"/>
        <v>139259.29999999999</v>
      </c>
      <c r="AB836" s="326">
        <f t="shared" ref="AB836" si="849">T836-SUM(Y836:AA836)</f>
        <v>0</v>
      </c>
      <c r="AC836" s="312">
        <f t="shared" ref="AC836" si="850">T836-SUM(Y836:AA836)-AB836</f>
        <v>0</v>
      </c>
      <c r="AD836" s="325">
        <f t="shared" si="777"/>
        <v>0</v>
      </c>
      <c r="AE836" s="329">
        <f t="shared" si="734"/>
        <v>0</v>
      </c>
      <c r="AF836" s="326">
        <f t="shared" si="735"/>
        <v>0</v>
      </c>
      <c r="AG836" s="174">
        <f t="shared" ref="AG836" si="851">SUM(AD836:AF836)</f>
        <v>0</v>
      </c>
      <c r="AH836" s="312">
        <f t="shared" ref="AH836" si="852">AG836-AB836</f>
        <v>0</v>
      </c>
      <c r="AI836" s="324">
        <f t="shared" si="792"/>
        <v>0</v>
      </c>
      <c r="AJ836" s="325">
        <f t="shared" si="792"/>
        <v>0</v>
      </c>
      <c r="AK836" s="325">
        <f t="shared" si="792"/>
        <v>50921.658333333333</v>
      </c>
      <c r="AL836" s="326">
        <f t="shared" ref="AL836" si="853">V836-SUM(AI836:AK836)</f>
        <v>0</v>
      </c>
      <c r="AM836" s="312">
        <f t="shared" ref="AM836" si="854">V836-SUM(AI836:AK836)-AL836</f>
        <v>0</v>
      </c>
      <c r="AN836" s="325">
        <f t="shared" si="737"/>
        <v>0</v>
      </c>
      <c r="AO836" s="325">
        <f t="shared" si="738"/>
        <v>0</v>
      </c>
      <c r="AP836" s="325">
        <f t="shared" si="731"/>
        <v>0</v>
      </c>
      <c r="AQ836" s="174">
        <f t="shared" ref="AQ836" si="855">SUM(AN836:AP836)</f>
        <v>0</v>
      </c>
      <c r="AR836" s="312">
        <f t="shared" ref="AR836" si="856">AQ836-AL836</f>
        <v>0</v>
      </c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N836" s="62"/>
    </row>
    <row r="837" spans="1:66" s="11" customFormat="1" ht="12" customHeight="1">
      <c r="A837" s="190">
        <v>18601061</v>
      </c>
      <c r="B837" s="185" t="str">
        <f t="shared" si="592"/>
        <v>18601061</v>
      </c>
      <c r="C837" s="205" t="s">
        <v>1783</v>
      </c>
      <c r="D837" s="180" t="s">
        <v>184</v>
      </c>
      <c r="E837" s="180"/>
      <c r="F837" s="186">
        <v>44121</v>
      </c>
      <c r="G837" s="180"/>
      <c r="H837" s="182">
        <v>814898.02</v>
      </c>
      <c r="I837" s="182">
        <v>855220.19</v>
      </c>
      <c r="J837" s="182">
        <v>893526.25</v>
      </c>
      <c r="K837" s="182">
        <v>929816.2</v>
      </c>
      <c r="L837" s="182">
        <v>964090.04</v>
      </c>
      <c r="M837" s="182">
        <v>996347.77</v>
      </c>
      <c r="N837" s="182">
        <v>1026589.4</v>
      </c>
      <c r="O837" s="182">
        <v>1054814.92</v>
      </c>
      <c r="P837" s="182">
        <v>1081024.33</v>
      </c>
      <c r="Q837" s="182">
        <v>1105217.6299999999</v>
      </c>
      <c r="R837" s="182">
        <v>1127394.82</v>
      </c>
      <c r="S837" s="182">
        <v>1147555.8999999999</v>
      </c>
      <c r="T837" s="182">
        <v>1165700.8799999999</v>
      </c>
      <c r="U837" s="182"/>
      <c r="V837" s="182">
        <f t="shared" ref="V837:V842" si="857">(H837+T837+SUM(I837:S837)*2)/24</f>
        <v>1014324.7416666667</v>
      </c>
      <c r="W837" s="206"/>
      <c r="X837" s="219"/>
      <c r="Y837" s="82">
        <f t="shared" si="789"/>
        <v>0</v>
      </c>
      <c r="Z837" s="325">
        <f t="shared" si="789"/>
        <v>0</v>
      </c>
      <c r="AA837" s="325">
        <f t="shared" si="789"/>
        <v>0</v>
      </c>
      <c r="AB837" s="326">
        <f t="shared" ref="AB837:AB842" si="858">T837-SUM(Y837:AA837)</f>
        <v>1165700.8799999999</v>
      </c>
      <c r="AC837" s="312">
        <f t="shared" ref="AC837:AC842" si="859">T837-SUM(Y837:AA837)-AB837</f>
        <v>0</v>
      </c>
      <c r="AD837" s="325">
        <f t="shared" si="777"/>
        <v>0</v>
      </c>
      <c r="AE837" s="329">
        <f t="shared" si="734"/>
        <v>0</v>
      </c>
      <c r="AF837" s="326">
        <f t="shared" si="735"/>
        <v>1165700.8799999999</v>
      </c>
      <c r="AG837" s="174">
        <f t="shared" ref="AG837:AG842" si="860">SUM(AD837:AF837)</f>
        <v>1165700.8799999999</v>
      </c>
      <c r="AH837" s="312">
        <f t="shared" ref="AH837:AH842" si="861">AG837-AB837</f>
        <v>0</v>
      </c>
      <c r="AI837" s="324">
        <f t="shared" si="792"/>
        <v>0</v>
      </c>
      <c r="AJ837" s="325">
        <f t="shared" si="792"/>
        <v>0</v>
      </c>
      <c r="AK837" s="325">
        <f t="shared" si="792"/>
        <v>0</v>
      </c>
      <c r="AL837" s="326">
        <f t="shared" ref="AL837:AL842" si="862">V837-SUM(AI837:AK837)</f>
        <v>1014324.7416666667</v>
      </c>
      <c r="AM837" s="312">
        <f t="shared" ref="AM837:AM842" si="863">V837-SUM(AI837:AK837)-AL837</f>
        <v>0</v>
      </c>
      <c r="AN837" s="325">
        <f t="shared" si="737"/>
        <v>0</v>
      </c>
      <c r="AO837" s="325">
        <f t="shared" si="738"/>
        <v>0</v>
      </c>
      <c r="AP837" s="325">
        <f t="shared" si="731"/>
        <v>1014324.7416666667</v>
      </c>
      <c r="AQ837" s="174">
        <f t="shared" ref="AQ837:AQ842" si="864">SUM(AN837:AP837)</f>
        <v>1014324.7416666667</v>
      </c>
      <c r="AR837" s="312">
        <f t="shared" ref="AR837:AR842" si="865">AQ837-AL837</f>
        <v>0</v>
      </c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N837" s="62"/>
    </row>
    <row r="838" spans="1:66" s="11" customFormat="1" ht="12" customHeight="1">
      <c r="A838" s="184">
        <v>18601062</v>
      </c>
      <c r="B838" s="185" t="str">
        <f t="shared" si="592"/>
        <v>18601062</v>
      </c>
      <c r="C838" s="205" t="s">
        <v>1784</v>
      </c>
      <c r="D838" s="180" t="s">
        <v>184</v>
      </c>
      <c r="E838" s="180"/>
      <c r="F838" s="186">
        <v>44121</v>
      </c>
      <c r="G838" s="180"/>
      <c r="H838" s="182">
        <v>378159.89</v>
      </c>
      <c r="I838" s="182">
        <v>396167.5</v>
      </c>
      <c r="J838" s="182">
        <v>413274.73</v>
      </c>
      <c r="K838" s="182">
        <v>429481.58</v>
      </c>
      <c r="L838" s="182">
        <v>444788.05</v>
      </c>
      <c r="M838" s="182">
        <v>459194.14</v>
      </c>
      <c r="N838" s="182">
        <v>472699.85</v>
      </c>
      <c r="O838" s="182">
        <v>485305.18</v>
      </c>
      <c r="P838" s="182">
        <v>497010.13</v>
      </c>
      <c r="Q838" s="182">
        <v>507814.7</v>
      </c>
      <c r="R838" s="182">
        <v>517718.89</v>
      </c>
      <c r="S838" s="182">
        <v>526722.69999999995</v>
      </c>
      <c r="T838" s="182">
        <v>534826.13</v>
      </c>
      <c r="U838" s="182"/>
      <c r="V838" s="182">
        <f t="shared" si="857"/>
        <v>467222.53833333333</v>
      </c>
      <c r="W838" s="206"/>
      <c r="X838" s="219"/>
      <c r="Y838" s="82">
        <f t="shared" si="789"/>
        <v>0</v>
      </c>
      <c r="Z838" s="325">
        <f t="shared" si="789"/>
        <v>0</v>
      </c>
      <c r="AA838" s="325">
        <f t="shared" si="789"/>
        <v>0</v>
      </c>
      <c r="AB838" s="326">
        <f t="shared" si="858"/>
        <v>534826.13</v>
      </c>
      <c r="AC838" s="312">
        <f t="shared" si="859"/>
        <v>0</v>
      </c>
      <c r="AD838" s="325">
        <f t="shared" si="777"/>
        <v>0</v>
      </c>
      <c r="AE838" s="329">
        <f t="shared" si="734"/>
        <v>0</v>
      </c>
      <c r="AF838" s="326">
        <f t="shared" si="735"/>
        <v>534826.13</v>
      </c>
      <c r="AG838" s="174">
        <f t="shared" si="860"/>
        <v>534826.13</v>
      </c>
      <c r="AH838" s="312">
        <f t="shared" si="861"/>
        <v>0</v>
      </c>
      <c r="AI838" s="324">
        <f t="shared" si="792"/>
        <v>0</v>
      </c>
      <c r="AJ838" s="325">
        <f t="shared" si="792"/>
        <v>0</v>
      </c>
      <c r="AK838" s="325">
        <f t="shared" si="792"/>
        <v>0</v>
      </c>
      <c r="AL838" s="326">
        <f t="shared" si="862"/>
        <v>467222.53833333333</v>
      </c>
      <c r="AM838" s="312">
        <f t="shared" si="863"/>
        <v>0</v>
      </c>
      <c r="AN838" s="325">
        <f t="shared" si="737"/>
        <v>0</v>
      </c>
      <c r="AO838" s="325">
        <f t="shared" si="738"/>
        <v>0</v>
      </c>
      <c r="AP838" s="325">
        <f t="shared" si="731"/>
        <v>467222.53833333333</v>
      </c>
      <c r="AQ838" s="174">
        <f t="shared" si="864"/>
        <v>467222.53833333333</v>
      </c>
      <c r="AR838" s="312">
        <f t="shared" si="865"/>
        <v>0</v>
      </c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N838" s="62"/>
    </row>
    <row r="839" spans="1:66" s="11" customFormat="1" ht="12" customHeight="1">
      <c r="A839" s="184">
        <v>18601071</v>
      </c>
      <c r="B839" s="185" t="str">
        <f t="shared" si="592"/>
        <v>18601071</v>
      </c>
      <c r="C839" s="205" t="s">
        <v>1785</v>
      </c>
      <c r="D839" s="180" t="s">
        <v>184</v>
      </c>
      <c r="E839" s="180"/>
      <c r="F839" s="186">
        <v>44121</v>
      </c>
      <c r="G839" s="180"/>
      <c r="H839" s="182">
        <v>491936.4</v>
      </c>
      <c r="I839" s="182">
        <v>525750.21</v>
      </c>
      <c r="J839" s="182">
        <v>559564.02</v>
      </c>
      <c r="K839" s="182">
        <v>593377.82999999996</v>
      </c>
      <c r="L839" s="182">
        <v>627191.64</v>
      </c>
      <c r="M839" s="182">
        <v>661005.44999999995</v>
      </c>
      <c r="N839" s="182">
        <v>694819.26</v>
      </c>
      <c r="O839" s="182">
        <v>728633.07</v>
      </c>
      <c r="P839" s="182">
        <v>762446.88</v>
      </c>
      <c r="Q839" s="182">
        <v>796260.69</v>
      </c>
      <c r="R839" s="182">
        <v>830074.5</v>
      </c>
      <c r="S839" s="182">
        <v>863888.31</v>
      </c>
      <c r="T839" s="182">
        <v>897702.12</v>
      </c>
      <c r="U839" s="182"/>
      <c r="V839" s="182">
        <f t="shared" si="857"/>
        <v>694819.26000000013</v>
      </c>
      <c r="W839" s="206"/>
      <c r="X839" s="219"/>
      <c r="Y839" s="82">
        <f t="shared" si="789"/>
        <v>0</v>
      </c>
      <c r="Z839" s="325">
        <f t="shared" si="789"/>
        <v>0</v>
      </c>
      <c r="AA839" s="325">
        <f t="shared" si="789"/>
        <v>0</v>
      </c>
      <c r="AB839" s="326">
        <f t="shared" si="858"/>
        <v>897702.12</v>
      </c>
      <c r="AC839" s="312">
        <f t="shared" si="859"/>
        <v>0</v>
      </c>
      <c r="AD839" s="325">
        <f t="shared" si="777"/>
        <v>0</v>
      </c>
      <c r="AE839" s="329">
        <f t="shared" si="734"/>
        <v>0</v>
      </c>
      <c r="AF839" s="326">
        <f t="shared" si="735"/>
        <v>897702.12</v>
      </c>
      <c r="AG839" s="174">
        <f t="shared" si="860"/>
        <v>897702.12</v>
      </c>
      <c r="AH839" s="312">
        <f t="shared" si="861"/>
        <v>0</v>
      </c>
      <c r="AI839" s="324">
        <f t="shared" si="792"/>
        <v>0</v>
      </c>
      <c r="AJ839" s="325">
        <f t="shared" si="792"/>
        <v>0</v>
      </c>
      <c r="AK839" s="325">
        <f t="shared" si="792"/>
        <v>0</v>
      </c>
      <c r="AL839" s="326">
        <f t="shared" si="862"/>
        <v>694819.26000000013</v>
      </c>
      <c r="AM839" s="312">
        <f t="shared" si="863"/>
        <v>0</v>
      </c>
      <c r="AN839" s="325">
        <f t="shared" si="737"/>
        <v>0</v>
      </c>
      <c r="AO839" s="325">
        <f t="shared" si="738"/>
        <v>0</v>
      </c>
      <c r="AP839" s="325">
        <f t="shared" si="731"/>
        <v>694819.26000000013</v>
      </c>
      <c r="AQ839" s="174">
        <f t="shared" si="864"/>
        <v>694819.26000000013</v>
      </c>
      <c r="AR839" s="312">
        <f t="shared" si="865"/>
        <v>0</v>
      </c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N839" s="62"/>
    </row>
    <row r="840" spans="1:66" s="11" customFormat="1" ht="12" customHeight="1">
      <c r="A840" s="184">
        <v>18601072</v>
      </c>
      <c r="B840" s="185" t="str">
        <f t="shared" si="592"/>
        <v>18601072</v>
      </c>
      <c r="C840" s="205" t="s">
        <v>1786</v>
      </c>
      <c r="D840" s="180" t="s">
        <v>184</v>
      </c>
      <c r="E840" s="180"/>
      <c r="F840" s="186">
        <v>44121</v>
      </c>
      <c r="G840" s="180"/>
      <c r="H840" s="182">
        <v>205566.3</v>
      </c>
      <c r="I840" s="182">
        <v>219270.72</v>
      </c>
      <c r="J840" s="182">
        <v>232975.14</v>
      </c>
      <c r="K840" s="182">
        <v>246679.56</v>
      </c>
      <c r="L840" s="182">
        <v>260383.98</v>
      </c>
      <c r="M840" s="182">
        <v>274088.40000000002</v>
      </c>
      <c r="N840" s="182">
        <v>287792.82</v>
      </c>
      <c r="O840" s="182">
        <v>301497.24</v>
      </c>
      <c r="P840" s="182">
        <v>315201.65999999997</v>
      </c>
      <c r="Q840" s="182">
        <v>328906.08</v>
      </c>
      <c r="R840" s="182">
        <v>342610.5</v>
      </c>
      <c r="S840" s="182">
        <v>356314.92</v>
      </c>
      <c r="T840" s="182">
        <v>370019.34</v>
      </c>
      <c r="U840" s="182"/>
      <c r="V840" s="182">
        <f t="shared" si="857"/>
        <v>287792.82</v>
      </c>
      <c r="W840" s="206"/>
      <c r="X840" s="219"/>
      <c r="Y840" s="82">
        <f t="shared" si="789"/>
        <v>0</v>
      </c>
      <c r="Z840" s="325">
        <f t="shared" si="789"/>
        <v>0</v>
      </c>
      <c r="AA840" s="325">
        <f t="shared" si="789"/>
        <v>0</v>
      </c>
      <c r="AB840" s="326">
        <f t="shared" si="858"/>
        <v>370019.34</v>
      </c>
      <c r="AC840" s="312">
        <f t="shared" si="859"/>
        <v>0</v>
      </c>
      <c r="AD840" s="325">
        <f t="shared" si="777"/>
        <v>0</v>
      </c>
      <c r="AE840" s="329">
        <f t="shared" si="734"/>
        <v>0</v>
      </c>
      <c r="AF840" s="326">
        <f t="shared" si="735"/>
        <v>370019.34</v>
      </c>
      <c r="AG840" s="174">
        <f t="shared" si="860"/>
        <v>370019.34</v>
      </c>
      <c r="AH840" s="312">
        <f t="shared" si="861"/>
        <v>0</v>
      </c>
      <c r="AI840" s="324">
        <f t="shared" si="792"/>
        <v>0</v>
      </c>
      <c r="AJ840" s="325">
        <f t="shared" si="792"/>
        <v>0</v>
      </c>
      <c r="AK840" s="325">
        <f t="shared" si="792"/>
        <v>0</v>
      </c>
      <c r="AL840" s="326">
        <f t="shared" si="862"/>
        <v>287792.82</v>
      </c>
      <c r="AM840" s="312">
        <f t="shared" si="863"/>
        <v>0</v>
      </c>
      <c r="AN840" s="325">
        <f t="shared" si="737"/>
        <v>0</v>
      </c>
      <c r="AO840" s="325">
        <f t="shared" si="738"/>
        <v>0</v>
      </c>
      <c r="AP840" s="325">
        <f t="shared" si="731"/>
        <v>287792.82</v>
      </c>
      <c r="AQ840" s="174">
        <f t="shared" si="864"/>
        <v>287792.82</v>
      </c>
      <c r="AR840" s="312">
        <f t="shared" si="865"/>
        <v>0</v>
      </c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N840" s="62"/>
    </row>
    <row r="841" spans="1:66" s="11" customFormat="1" ht="12" customHeight="1">
      <c r="A841" s="184">
        <v>18601081</v>
      </c>
      <c r="B841" s="185" t="str">
        <f t="shared" si="592"/>
        <v>18601081</v>
      </c>
      <c r="C841" s="205" t="s">
        <v>1787</v>
      </c>
      <c r="D841" s="180" t="s">
        <v>184</v>
      </c>
      <c r="E841" s="180"/>
      <c r="F841" s="186">
        <v>44121</v>
      </c>
      <c r="G841" s="180"/>
      <c r="H841" s="182">
        <v>126136.41</v>
      </c>
      <c r="I841" s="182">
        <v>134806.54</v>
      </c>
      <c r="J841" s="182">
        <v>143476.67000000001</v>
      </c>
      <c r="K841" s="182">
        <v>152146.79999999999</v>
      </c>
      <c r="L841" s="182">
        <v>160816.93</v>
      </c>
      <c r="M841" s="182">
        <v>169487.06</v>
      </c>
      <c r="N841" s="182">
        <v>178157.19</v>
      </c>
      <c r="O841" s="182">
        <v>186827.32</v>
      </c>
      <c r="P841" s="182">
        <v>195497.45</v>
      </c>
      <c r="Q841" s="182">
        <v>204167.58</v>
      </c>
      <c r="R841" s="182">
        <v>212837.71</v>
      </c>
      <c r="S841" s="182">
        <v>221507.84</v>
      </c>
      <c r="T841" s="182">
        <v>0</v>
      </c>
      <c r="U841" s="182"/>
      <c r="V841" s="182">
        <f t="shared" si="857"/>
        <v>168566.44125</v>
      </c>
      <c r="W841" s="206"/>
      <c r="X841" s="219"/>
      <c r="Y841" s="82">
        <f t="shared" si="789"/>
        <v>0</v>
      </c>
      <c r="Z841" s="325">
        <f t="shared" si="789"/>
        <v>0</v>
      </c>
      <c r="AA841" s="325">
        <f t="shared" si="789"/>
        <v>0</v>
      </c>
      <c r="AB841" s="326">
        <f t="shared" si="858"/>
        <v>0</v>
      </c>
      <c r="AC841" s="312">
        <f t="shared" si="859"/>
        <v>0</v>
      </c>
      <c r="AD841" s="325">
        <f t="shared" si="777"/>
        <v>0</v>
      </c>
      <c r="AE841" s="329">
        <f t="shared" si="734"/>
        <v>0</v>
      </c>
      <c r="AF841" s="326">
        <f t="shared" si="735"/>
        <v>0</v>
      </c>
      <c r="AG841" s="174">
        <f t="shared" si="860"/>
        <v>0</v>
      </c>
      <c r="AH841" s="312">
        <f t="shared" si="861"/>
        <v>0</v>
      </c>
      <c r="AI841" s="324">
        <f t="shared" si="792"/>
        <v>0</v>
      </c>
      <c r="AJ841" s="325">
        <f t="shared" si="792"/>
        <v>0</v>
      </c>
      <c r="AK841" s="325">
        <f t="shared" si="792"/>
        <v>0</v>
      </c>
      <c r="AL841" s="326">
        <f t="shared" si="862"/>
        <v>168566.44125</v>
      </c>
      <c r="AM841" s="312">
        <f t="shared" si="863"/>
        <v>0</v>
      </c>
      <c r="AN841" s="325">
        <f t="shared" si="737"/>
        <v>0</v>
      </c>
      <c r="AO841" s="325">
        <f t="shared" si="738"/>
        <v>0</v>
      </c>
      <c r="AP841" s="325">
        <f t="shared" si="731"/>
        <v>168566.44125</v>
      </c>
      <c r="AQ841" s="174">
        <f t="shared" si="864"/>
        <v>168566.44125</v>
      </c>
      <c r="AR841" s="312">
        <f t="shared" si="865"/>
        <v>0</v>
      </c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N841" s="62"/>
    </row>
    <row r="842" spans="1:66" s="11" customFormat="1" ht="12" customHeight="1">
      <c r="A842" s="184">
        <v>18601082</v>
      </c>
      <c r="B842" s="185" t="str">
        <f t="shared" si="592"/>
        <v>18601082</v>
      </c>
      <c r="C842" s="205" t="s">
        <v>1788</v>
      </c>
      <c r="D842" s="180" t="s">
        <v>184</v>
      </c>
      <c r="E842" s="180"/>
      <c r="F842" s="186">
        <v>44121</v>
      </c>
      <c r="G842" s="180"/>
      <c r="H842" s="182">
        <v>52708.800000000003</v>
      </c>
      <c r="I842" s="182">
        <v>56222.720000000001</v>
      </c>
      <c r="J842" s="182">
        <v>59736.639999999999</v>
      </c>
      <c r="K842" s="182">
        <v>63250.559999999998</v>
      </c>
      <c r="L842" s="182">
        <v>66764.479999999996</v>
      </c>
      <c r="M842" s="182">
        <v>70278.399999999994</v>
      </c>
      <c r="N842" s="182">
        <v>73792.320000000007</v>
      </c>
      <c r="O842" s="182">
        <v>77306.240000000005</v>
      </c>
      <c r="P842" s="182">
        <v>80820.160000000003</v>
      </c>
      <c r="Q842" s="182">
        <v>84334.080000000002</v>
      </c>
      <c r="R842" s="182">
        <v>87848</v>
      </c>
      <c r="S842" s="182">
        <v>91361.919999999998</v>
      </c>
      <c r="T842" s="182">
        <v>0</v>
      </c>
      <c r="U842" s="182"/>
      <c r="V842" s="182">
        <f t="shared" si="857"/>
        <v>69839.159999999989</v>
      </c>
      <c r="W842" s="206"/>
      <c r="X842" s="219"/>
      <c r="Y842" s="82">
        <f t="shared" si="789"/>
        <v>0</v>
      </c>
      <c r="Z842" s="325">
        <f t="shared" si="789"/>
        <v>0</v>
      </c>
      <c r="AA842" s="325">
        <f t="shared" si="789"/>
        <v>0</v>
      </c>
      <c r="AB842" s="326">
        <f t="shared" si="858"/>
        <v>0</v>
      </c>
      <c r="AC842" s="312">
        <f t="shared" si="859"/>
        <v>0</v>
      </c>
      <c r="AD842" s="325">
        <f t="shared" si="777"/>
        <v>0</v>
      </c>
      <c r="AE842" s="329">
        <f t="shared" si="734"/>
        <v>0</v>
      </c>
      <c r="AF842" s="326">
        <f t="shared" si="735"/>
        <v>0</v>
      </c>
      <c r="AG842" s="174">
        <f t="shared" si="860"/>
        <v>0</v>
      </c>
      <c r="AH842" s="312">
        <f t="shared" si="861"/>
        <v>0</v>
      </c>
      <c r="AI842" s="324">
        <f t="shared" si="792"/>
        <v>0</v>
      </c>
      <c r="AJ842" s="325">
        <f t="shared" si="792"/>
        <v>0</v>
      </c>
      <c r="AK842" s="325">
        <f t="shared" si="792"/>
        <v>0</v>
      </c>
      <c r="AL842" s="326">
        <f t="shared" si="862"/>
        <v>69839.159999999989</v>
      </c>
      <c r="AM842" s="312">
        <f t="shared" si="863"/>
        <v>0</v>
      </c>
      <c r="AN842" s="325">
        <f t="shared" si="737"/>
        <v>0</v>
      </c>
      <c r="AO842" s="325">
        <f t="shared" si="738"/>
        <v>0</v>
      </c>
      <c r="AP842" s="325">
        <f t="shared" si="731"/>
        <v>69839.159999999989</v>
      </c>
      <c r="AQ842" s="174">
        <f t="shared" si="864"/>
        <v>69839.159999999989</v>
      </c>
      <c r="AR842" s="312">
        <f t="shared" si="865"/>
        <v>0</v>
      </c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N842" s="62"/>
    </row>
    <row r="843" spans="1:66" s="11" customFormat="1" ht="12" customHeight="1">
      <c r="A843" s="184">
        <v>18601091</v>
      </c>
      <c r="B843" s="185" t="str">
        <f t="shared" si="592"/>
        <v>18601091</v>
      </c>
      <c r="C843" s="205" t="s">
        <v>1789</v>
      </c>
      <c r="D843" s="180" t="s">
        <v>184</v>
      </c>
      <c r="E843" s="180"/>
      <c r="F843" s="186">
        <v>44105</v>
      </c>
      <c r="G843" s="180"/>
      <c r="H843" s="182">
        <v>-40200990.07</v>
      </c>
      <c r="I843" s="182">
        <v>-39703863.409999996</v>
      </c>
      <c r="J843" s="182">
        <v>-41917107.109999999</v>
      </c>
      <c r="K843" s="182">
        <v>-42042196.07</v>
      </c>
      <c r="L843" s="182">
        <v>-42419037.229999997</v>
      </c>
      <c r="M843" s="182">
        <v>-42816892.340000004</v>
      </c>
      <c r="N843" s="182">
        <v>-43111008.960000001</v>
      </c>
      <c r="O843" s="182">
        <v>-43386180.740000002</v>
      </c>
      <c r="P843" s="182">
        <v>-43844497.280000001</v>
      </c>
      <c r="Q843" s="182">
        <v>-44096974.68</v>
      </c>
      <c r="R843" s="182">
        <v>-44291085.950000003</v>
      </c>
      <c r="S843" s="182">
        <v>-44931177.93</v>
      </c>
      <c r="T843" s="182">
        <v>-45475816.200000003</v>
      </c>
      <c r="U843" s="182"/>
      <c r="V843" s="182">
        <f t="shared" ref="V843" si="866">(H843+T843+SUM(I843:S843)*2)/24</f>
        <v>-42949868.736249998</v>
      </c>
      <c r="W843" s="206"/>
      <c r="X843" s="219"/>
      <c r="Y843" s="82">
        <f t="shared" si="789"/>
        <v>0</v>
      </c>
      <c r="Z843" s="325">
        <f t="shared" si="789"/>
        <v>0</v>
      </c>
      <c r="AA843" s="325">
        <f t="shared" si="789"/>
        <v>0</v>
      </c>
      <c r="AB843" s="326">
        <f t="shared" ref="AB843" si="867">T843-SUM(Y843:AA843)</f>
        <v>-45475816.200000003</v>
      </c>
      <c r="AC843" s="312">
        <f t="shared" ref="AC843" si="868">T843-SUM(Y843:AA843)-AB843</f>
        <v>0</v>
      </c>
      <c r="AD843" s="325">
        <f t="shared" si="777"/>
        <v>0</v>
      </c>
      <c r="AE843" s="329">
        <f t="shared" si="734"/>
        <v>0</v>
      </c>
      <c r="AF843" s="326">
        <f t="shared" si="735"/>
        <v>-45475816.200000003</v>
      </c>
      <c r="AG843" s="174">
        <f t="shared" ref="AG843" si="869">SUM(AD843:AF843)</f>
        <v>-45475816.200000003</v>
      </c>
      <c r="AH843" s="312">
        <f t="shared" ref="AH843" si="870">AG843-AB843</f>
        <v>0</v>
      </c>
      <c r="AI843" s="324">
        <f t="shared" si="792"/>
        <v>0</v>
      </c>
      <c r="AJ843" s="325">
        <f t="shared" si="792"/>
        <v>0</v>
      </c>
      <c r="AK843" s="325">
        <f t="shared" si="792"/>
        <v>0</v>
      </c>
      <c r="AL843" s="326">
        <f t="shared" ref="AL843" si="871">V843-SUM(AI843:AK843)</f>
        <v>-42949868.736249998</v>
      </c>
      <c r="AM843" s="312">
        <f t="shared" ref="AM843" si="872">V843-SUM(AI843:AK843)-AL843</f>
        <v>0</v>
      </c>
      <c r="AN843" s="325">
        <f t="shared" si="737"/>
        <v>0</v>
      </c>
      <c r="AO843" s="325">
        <f t="shared" si="738"/>
        <v>0</v>
      </c>
      <c r="AP843" s="325">
        <f t="shared" si="731"/>
        <v>-42949868.736249998</v>
      </c>
      <c r="AQ843" s="174">
        <f t="shared" ref="AQ843" si="873">SUM(AN843:AP843)</f>
        <v>-42949868.736249998</v>
      </c>
      <c r="AR843" s="312">
        <f t="shared" ref="AR843" si="874">AQ843-AL843</f>
        <v>0</v>
      </c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N843" s="62"/>
    </row>
    <row r="844" spans="1:66" s="11" customFormat="1" ht="12" customHeight="1">
      <c r="A844" s="184">
        <v>18601092</v>
      </c>
      <c r="B844" s="185" t="str">
        <f t="shared" si="592"/>
        <v>18601092</v>
      </c>
      <c r="C844" s="205" t="s">
        <v>1790</v>
      </c>
      <c r="D844" s="180" t="s">
        <v>184</v>
      </c>
      <c r="E844" s="180"/>
      <c r="F844" s="186">
        <v>44121</v>
      </c>
      <c r="G844" s="180"/>
      <c r="H844" s="182">
        <v>2006004</v>
      </c>
      <c r="I844" s="182">
        <v>2006004</v>
      </c>
      <c r="J844" s="182">
        <v>2006004</v>
      </c>
      <c r="K844" s="182">
        <v>2006004</v>
      </c>
      <c r="L844" s="182">
        <v>2006004</v>
      </c>
      <c r="M844" s="182">
        <v>2006004</v>
      </c>
      <c r="N844" s="182">
        <v>2006004</v>
      </c>
      <c r="O844" s="182">
        <v>2006004</v>
      </c>
      <c r="P844" s="182">
        <v>2006004</v>
      </c>
      <c r="Q844" s="182">
        <v>2006004</v>
      </c>
      <c r="R844" s="182">
        <v>2006004</v>
      </c>
      <c r="S844" s="182">
        <v>2006004</v>
      </c>
      <c r="T844" s="182">
        <v>2006004</v>
      </c>
      <c r="U844" s="182"/>
      <c r="V844" s="182">
        <f t="shared" ref="V844" si="875">(H844+T844+SUM(I844:S844)*2)/24</f>
        <v>2006004</v>
      </c>
      <c r="W844" s="206"/>
      <c r="X844" s="219"/>
      <c r="Y844" s="82">
        <f t="shared" si="789"/>
        <v>0</v>
      </c>
      <c r="Z844" s="325">
        <f t="shared" si="789"/>
        <v>0</v>
      </c>
      <c r="AA844" s="325">
        <f t="shared" si="789"/>
        <v>0</v>
      </c>
      <c r="AB844" s="326">
        <f t="shared" ref="AB844" si="876">T844-SUM(Y844:AA844)</f>
        <v>2006004</v>
      </c>
      <c r="AC844" s="312">
        <f t="shared" ref="AC844" si="877">T844-SUM(Y844:AA844)-AB844</f>
        <v>0</v>
      </c>
      <c r="AD844" s="325">
        <f t="shared" si="777"/>
        <v>0</v>
      </c>
      <c r="AE844" s="329">
        <f t="shared" si="734"/>
        <v>0</v>
      </c>
      <c r="AF844" s="326">
        <f t="shared" si="735"/>
        <v>2006004</v>
      </c>
      <c r="AG844" s="174">
        <f t="shared" ref="AG844" si="878">SUM(AD844:AF844)</f>
        <v>2006004</v>
      </c>
      <c r="AH844" s="312">
        <f t="shared" ref="AH844" si="879">AG844-AB844</f>
        <v>0</v>
      </c>
      <c r="AI844" s="324">
        <f t="shared" si="792"/>
        <v>0</v>
      </c>
      <c r="AJ844" s="325">
        <f t="shared" si="792"/>
        <v>0</v>
      </c>
      <c r="AK844" s="325">
        <f t="shared" si="792"/>
        <v>0</v>
      </c>
      <c r="AL844" s="326">
        <f t="shared" ref="AL844" si="880">V844-SUM(AI844:AK844)</f>
        <v>2006004</v>
      </c>
      <c r="AM844" s="312">
        <f t="shared" ref="AM844" si="881">V844-SUM(AI844:AK844)-AL844</f>
        <v>0</v>
      </c>
      <c r="AN844" s="325">
        <f t="shared" si="737"/>
        <v>0</v>
      </c>
      <c r="AO844" s="325">
        <f t="shared" si="738"/>
        <v>0</v>
      </c>
      <c r="AP844" s="325">
        <f t="shared" si="731"/>
        <v>2006004</v>
      </c>
      <c r="AQ844" s="174">
        <f t="shared" ref="AQ844" si="882">SUM(AN844:AP844)</f>
        <v>2006004</v>
      </c>
      <c r="AR844" s="312">
        <f t="shared" ref="AR844" si="883">AQ844-AL844</f>
        <v>0</v>
      </c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N844" s="62"/>
    </row>
    <row r="845" spans="1:66" s="11" customFormat="1" ht="12" customHeight="1">
      <c r="A845" s="190">
        <v>18601101</v>
      </c>
      <c r="B845" s="185" t="str">
        <f t="shared" si="592"/>
        <v>18601101</v>
      </c>
      <c r="C845" s="205" t="s">
        <v>1791</v>
      </c>
      <c r="D845" s="180" t="s">
        <v>184</v>
      </c>
      <c r="E845" s="180"/>
      <c r="F845" s="186">
        <v>44105</v>
      </c>
      <c r="G845" s="180"/>
      <c r="H845" s="182">
        <v>-23416852.18</v>
      </c>
      <c r="I845" s="182">
        <v>-23245539.289999999</v>
      </c>
      <c r="J845" s="182">
        <v>-23383158.989999998</v>
      </c>
      <c r="K845" s="182">
        <v>-23646742.469999999</v>
      </c>
      <c r="L845" s="182">
        <v>-24123335.329999998</v>
      </c>
      <c r="M845" s="182">
        <v>-24941874.309999999</v>
      </c>
      <c r="N845" s="182">
        <v>-25433308.539999999</v>
      </c>
      <c r="O845" s="182">
        <v>-25867806.550000001</v>
      </c>
      <c r="P845" s="182">
        <v>-26268669.739999998</v>
      </c>
      <c r="Q845" s="182">
        <v>-26476449.82</v>
      </c>
      <c r="R845" s="182">
        <v>-26804512.850000001</v>
      </c>
      <c r="S845" s="182">
        <v>-26975356.640000001</v>
      </c>
      <c r="T845" s="182">
        <v>-27116475.52</v>
      </c>
      <c r="U845" s="182"/>
      <c r="V845" s="182">
        <f t="shared" ref="V845" si="884">(H845+T845+SUM(I845:S845)*2)/24</f>
        <v>-25202784.865000006</v>
      </c>
      <c r="W845" s="206"/>
      <c r="X845" s="219"/>
      <c r="Y845" s="82">
        <f t="shared" si="789"/>
        <v>0</v>
      </c>
      <c r="Z845" s="325">
        <f t="shared" si="789"/>
        <v>0</v>
      </c>
      <c r="AA845" s="325">
        <f t="shared" si="789"/>
        <v>0</v>
      </c>
      <c r="AB845" s="326">
        <f t="shared" ref="AB845" si="885">T845-SUM(Y845:AA845)</f>
        <v>-27116475.52</v>
      </c>
      <c r="AC845" s="312">
        <f t="shared" ref="AC845" si="886">T845-SUM(Y845:AA845)-AB845</f>
        <v>0</v>
      </c>
      <c r="AD845" s="325">
        <f t="shared" si="777"/>
        <v>0</v>
      </c>
      <c r="AE845" s="329">
        <f t="shared" si="734"/>
        <v>0</v>
      </c>
      <c r="AF845" s="326">
        <f t="shared" si="735"/>
        <v>-27116475.52</v>
      </c>
      <c r="AG845" s="174">
        <f t="shared" ref="AG845" si="887">SUM(AD845:AF845)</f>
        <v>-27116475.52</v>
      </c>
      <c r="AH845" s="312">
        <f t="shared" ref="AH845" si="888">AG845-AB845</f>
        <v>0</v>
      </c>
      <c r="AI845" s="324">
        <f t="shared" si="792"/>
        <v>0</v>
      </c>
      <c r="AJ845" s="325">
        <f t="shared" si="792"/>
        <v>0</v>
      </c>
      <c r="AK845" s="325">
        <f t="shared" si="792"/>
        <v>0</v>
      </c>
      <c r="AL845" s="326">
        <f t="shared" ref="AL845" si="889">V845-SUM(AI845:AK845)</f>
        <v>-25202784.865000006</v>
      </c>
      <c r="AM845" s="312">
        <f t="shared" ref="AM845" si="890">V845-SUM(AI845:AK845)-AL845</f>
        <v>0</v>
      </c>
      <c r="AN845" s="325">
        <f t="shared" si="737"/>
        <v>0</v>
      </c>
      <c r="AO845" s="325">
        <f t="shared" si="738"/>
        <v>0</v>
      </c>
      <c r="AP845" s="325">
        <f t="shared" si="731"/>
        <v>-25202784.865000006</v>
      </c>
      <c r="AQ845" s="174">
        <f t="shared" ref="AQ845" si="891">SUM(AN845:AP845)</f>
        <v>-25202784.865000006</v>
      </c>
      <c r="AR845" s="312">
        <f t="shared" ref="AR845" si="892">AQ845-AL845</f>
        <v>0</v>
      </c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N845" s="62"/>
    </row>
    <row r="846" spans="1:66" s="11" customFormat="1" ht="12" customHeight="1">
      <c r="A846" s="190">
        <v>18601102</v>
      </c>
      <c r="B846" s="185" t="str">
        <f t="shared" si="592"/>
        <v>18601102</v>
      </c>
      <c r="C846" s="205" t="s">
        <v>1792</v>
      </c>
      <c r="D846" s="180" t="s">
        <v>184</v>
      </c>
      <c r="E846" s="180"/>
      <c r="F846" s="186">
        <v>44105</v>
      </c>
      <c r="G846" s="180"/>
      <c r="H846" s="182">
        <v>6255145.0300000003</v>
      </c>
      <c r="I846" s="182">
        <v>6255145.0300000003</v>
      </c>
      <c r="J846" s="182">
        <v>6255145.0300000003</v>
      </c>
      <c r="K846" s="182">
        <v>6255145.0300000003</v>
      </c>
      <c r="L846" s="182">
        <v>6255145.0300000003</v>
      </c>
      <c r="M846" s="182">
        <v>6255145.0300000003</v>
      </c>
      <c r="N846" s="182">
        <v>6255145.0300000003</v>
      </c>
      <c r="O846" s="182">
        <v>6255145.0300000003</v>
      </c>
      <c r="P846" s="182">
        <v>6255145.0300000003</v>
      </c>
      <c r="Q846" s="182">
        <v>6255145.0300000003</v>
      </c>
      <c r="R846" s="182">
        <v>6255145.0300000003</v>
      </c>
      <c r="S846" s="182">
        <v>6255145.0300000003</v>
      </c>
      <c r="T846" s="182">
        <v>6255145.0300000003</v>
      </c>
      <c r="U846" s="182"/>
      <c r="V846" s="182">
        <f t="shared" ref="V846" si="893">(H846+T846+SUM(I846:S846)*2)/24</f>
        <v>6255145.0300000003</v>
      </c>
      <c r="W846" s="206"/>
      <c r="X846" s="219"/>
      <c r="Y846" s="82">
        <f t="shared" si="789"/>
        <v>0</v>
      </c>
      <c r="Z846" s="325">
        <f t="shared" si="789"/>
        <v>0</v>
      </c>
      <c r="AA846" s="325">
        <f t="shared" si="789"/>
        <v>0</v>
      </c>
      <c r="AB846" s="326">
        <f t="shared" ref="AB846" si="894">T846-SUM(Y846:AA846)</f>
        <v>6255145.0300000003</v>
      </c>
      <c r="AC846" s="312">
        <f t="shared" ref="AC846" si="895">T846-SUM(Y846:AA846)-AB846</f>
        <v>0</v>
      </c>
      <c r="AD846" s="325">
        <f t="shared" si="777"/>
        <v>0</v>
      </c>
      <c r="AE846" s="329">
        <f t="shared" si="734"/>
        <v>0</v>
      </c>
      <c r="AF846" s="326">
        <f t="shared" si="735"/>
        <v>6255145.0300000003</v>
      </c>
      <c r="AG846" s="174">
        <f t="shared" ref="AG846" si="896">SUM(AD846:AF846)</f>
        <v>6255145.0300000003</v>
      </c>
      <c r="AH846" s="312">
        <f t="shared" ref="AH846" si="897">AG846-AB846</f>
        <v>0</v>
      </c>
      <c r="AI846" s="324">
        <f t="shared" si="792"/>
        <v>0</v>
      </c>
      <c r="AJ846" s="325">
        <f t="shared" si="792"/>
        <v>0</v>
      </c>
      <c r="AK846" s="325">
        <f t="shared" si="792"/>
        <v>0</v>
      </c>
      <c r="AL846" s="326">
        <f t="shared" ref="AL846" si="898">V846-SUM(AI846:AK846)</f>
        <v>6255145.0300000003</v>
      </c>
      <c r="AM846" s="312">
        <f t="shared" ref="AM846" si="899">V846-SUM(AI846:AK846)-AL846</f>
        <v>0</v>
      </c>
      <c r="AN846" s="325">
        <f t="shared" si="737"/>
        <v>0</v>
      </c>
      <c r="AO846" s="325">
        <f t="shared" si="738"/>
        <v>0</v>
      </c>
      <c r="AP846" s="325">
        <f t="shared" si="731"/>
        <v>6255145.0300000003</v>
      </c>
      <c r="AQ846" s="174">
        <f t="shared" ref="AQ846" si="900">SUM(AN846:AP846)</f>
        <v>6255145.0300000003</v>
      </c>
      <c r="AR846" s="312">
        <f t="shared" ref="AR846" si="901">AQ846-AL846</f>
        <v>0</v>
      </c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N846" s="62"/>
    </row>
    <row r="847" spans="1:66" s="11" customFormat="1" ht="12" customHeight="1">
      <c r="A847" s="190">
        <v>18601112</v>
      </c>
      <c r="B847" s="185" t="str">
        <f t="shared" si="592"/>
        <v>18601112</v>
      </c>
      <c r="C847" s="205" t="s">
        <v>1793</v>
      </c>
      <c r="D847" s="180" t="s">
        <v>184</v>
      </c>
      <c r="E847" s="180"/>
      <c r="F847" s="186">
        <v>44105</v>
      </c>
      <c r="G847" s="180"/>
      <c r="H847" s="182">
        <v>4197280.83</v>
      </c>
      <c r="I847" s="182">
        <v>4197280.83</v>
      </c>
      <c r="J847" s="182">
        <v>4197280.83</v>
      </c>
      <c r="K847" s="182">
        <v>4197280.83</v>
      </c>
      <c r="L847" s="182">
        <v>4197280.83</v>
      </c>
      <c r="M847" s="182">
        <v>4197280.83</v>
      </c>
      <c r="N847" s="182">
        <v>4197280.83</v>
      </c>
      <c r="O847" s="182">
        <v>4197280.83</v>
      </c>
      <c r="P847" s="182">
        <v>4197280.83</v>
      </c>
      <c r="Q847" s="182">
        <v>4197280.83</v>
      </c>
      <c r="R847" s="182">
        <v>4197280.83</v>
      </c>
      <c r="S847" s="182">
        <v>4197280.83</v>
      </c>
      <c r="T847" s="182">
        <v>4197280.83</v>
      </c>
      <c r="U847" s="182"/>
      <c r="V847" s="182">
        <f t="shared" ref="V847" si="902">(H847+T847+SUM(I847:S847)*2)/24</f>
        <v>4197280.8299999991</v>
      </c>
      <c r="W847" s="206"/>
      <c r="X847" s="219"/>
      <c r="Y847" s="82">
        <f t="shared" si="789"/>
        <v>0</v>
      </c>
      <c r="Z847" s="325">
        <f t="shared" si="789"/>
        <v>0</v>
      </c>
      <c r="AA847" s="325">
        <f t="shared" si="789"/>
        <v>0</v>
      </c>
      <c r="AB847" s="326">
        <f t="shared" ref="AB847" si="903">T847-SUM(Y847:AA847)</f>
        <v>4197280.83</v>
      </c>
      <c r="AC847" s="312">
        <f t="shared" ref="AC847" si="904">T847-SUM(Y847:AA847)-AB847</f>
        <v>0</v>
      </c>
      <c r="AD847" s="325">
        <f t="shared" si="777"/>
        <v>0</v>
      </c>
      <c r="AE847" s="329">
        <f t="shared" si="734"/>
        <v>0</v>
      </c>
      <c r="AF847" s="326">
        <f t="shared" si="735"/>
        <v>4197280.83</v>
      </c>
      <c r="AG847" s="174">
        <f t="shared" ref="AG847" si="905">SUM(AD847:AF847)</f>
        <v>4197280.83</v>
      </c>
      <c r="AH847" s="312">
        <f t="shared" ref="AH847" si="906">AG847-AB847</f>
        <v>0</v>
      </c>
      <c r="AI847" s="324">
        <f t="shared" si="792"/>
        <v>0</v>
      </c>
      <c r="AJ847" s="325">
        <f t="shared" si="792"/>
        <v>0</v>
      </c>
      <c r="AK847" s="325">
        <f t="shared" si="792"/>
        <v>0</v>
      </c>
      <c r="AL847" s="326">
        <f t="shared" ref="AL847" si="907">V847-SUM(AI847:AK847)</f>
        <v>4197280.8299999991</v>
      </c>
      <c r="AM847" s="312">
        <f t="shared" ref="AM847" si="908">V847-SUM(AI847:AK847)-AL847</f>
        <v>0</v>
      </c>
      <c r="AN847" s="325">
        <f t="shared" si="737"/>
        <v>0</v>
      </c>
      <c r="AO847" s="325">
        <f t="shared" si="738"/>
        <v>0</v>
      </c>
      <c r="AP847" s="325">
        <f t="shared" si="731"/>
        <v>4197280.8299999991</v>
      </c>
      <c r="AQ847" s="174">
        <f t="shared" ref="AQ847" si="909">SUM(AN847:AP847)</f>
        <v>4197280.8299999991</v>
      </c>
      <c r="AR847" s="312">
        <f t="shared" ref="AR847" si="910">AQ847-AL847</f>
        <v>0</v>
      </c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N847" s="62"/>
    </row>
    <row r="848" spans="1:66" s="11" customFormat="1" ht="12" customHeight="1">
      <c r="A848" s="190">
        <v>18601122</v>
      </c>
      <c r="B848" s="185" t="str">
        <f t="shared" si="592"/>
        <v>18601122</v>
      </c>
      <c r="C848" s="205" t="s">
        <v>1794</v>
      </c>
      <c r="D848" s="180" t="s">
        <v>1724</v>
      </c>
      <c r="E848" s="180"/>
      <c r="F848" s="186">
        <v>44105</v>
      </c>
      <c r="G848" s="180"/>
      <c r="H848" s="182">
        <v>894285</v>
      </c>
      <c r="I848" s="182">
        <v>953904</v>
      </c>
      <c r="J848" s="182">
        <v>1013523</v>
      </c>
      <c r="K848" s="182">
        <v>1073142</v>
      </c>
      <c r="L848" s="182">
        <v>1132761</v>
      </c>
      <c r="M848" s="182">
        <v>1192380</v>
      </c>
      <c r="N848" s="182">
        <v>1251999</v>
      </c>
      <c r="O848" s="182">
        <v>1311618</v>
      </c>
      <c r="P848" s="182">
        <v>1371237</v>
      </c>
      <c r="Q848" s="182">
        <v>1430856</v>
      </c>
      <c r="R848" s="182">
        <v>1490475</v>
      </c>
      <c r="S848" s="182">
        <v>1550094</v>
      </c>
      <c r="T848" s="182">
        <v>1609713</v>
      </c>
      <c r="U848" s="182"/>
      <c r="V848" s="182">
        <f t="shared" ref="V848:V849" si="911">(H848+T848+SUM(I848:S848)*2)/24</f>
        <v>1251999</v>
      </c>
      <c r="W848" s="206"/>
      <c r="X848" s="219"/>
      <c r="Y848" s="82">
        <f t="shared" si="789"/>
        <v>1609713</v>
      </c>
      <c r="Z848" s="325">
        <f t="shared" si="789"/>
        <v>0</v>
      </c>
      <c r="AA848" s="325">
        <f t="shared" si="789"/>
        <v>0</v>
      </c>
      <c r="AB848" s="326">
        <f t="shared" ref="AB848:AB849" si="912">T848-SUM(Y848:AA848)</f>
        <v>0</v>
      </c>
      <c r="AC848" s="312">
        <f t="shared" ref="AC848:AC849" si="913">T848-SUM(Y848:AA848)-AB848</f>
        <v>0</v>
      </c>
      <c r="AD848" s="325">
        <f t="shared" si="777"/>
        <v>0</v>
      </c>
      <c r="AE848" s="329">
        <f t="shared" si="734"/>
        <v>0</v>
      </c>
      <c r="AF848" s="326">
        <f t="shared" si="735"/>
        <v>0</v>
      </c>
      <c r="AG848" s="174">
        <f t="shared" ref="AG848:AG849" si="914">SUM(AD848:AF848)</f>
        <v>0</v>
      </c>
      <c r="AH848" s="312">
        <f t="shared" ref="AH848:AH849" si="915">AG848-AB848</f>
        <v>0</v>
      </c>
      <c r="AI848" s="324">
        <f t="shared" si="792"/>
        <v>1251999</v>
      </c>
      <c r="AJ848" s="325">
        <f t="shared" si="792"/>
        <v>0</v>
      </c>
      <c r="AK848" s="325">
        <f t="shared" si="792"/>
        <v>0</v>
      </c>
      <c r="AL848" s="326">
        <f t="shared" ref="AL848:AL849" si="916">V848-SUM(AI848:AK848)</f>
        <v>0</v>
      </c>
      <c r="AM848" s="312">
        <f t="shared" ref="AM848:AM849" si="917">V848-SUM(AI848:AK848)-AL848</f>
        <v>0</v>
      </c>
      <c r="AN848" s="325">
        <f t="shared" si="737"/>
        <v>0</v>
      </c>
      <c r="AO848" s="325">
        <f t="shared" si="738"/>
        <v>0</v>
      </c>
      <c r="AP848" s="325">
        <f t="shared" si="731"/>
        <v>0</v>
      </c>
      <c r="AQ848" s="174">
        <f t="shared" ref="AQ848:AQ849" si="918">SUM(AN848:AP848)</f>
        <v>0</v>
      </c>
      <c r="AR848" s="312">
        <f t="shared" ref="AR848:AR849" si="919">AQ848-AL848</f>
        <v>0</v>
      </c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N848" s="62"/>
    </row>
    <row r="849" spans="1:66" s="11" customFormat="1" ht="12" customHeight="1">
      <c r="A849" s="190">
        <v>18601132</v>
      </c>
      <c r="B849" s="185" t="str">
        <f t="shared" si="592"/>
        <v>18601132</v>
      </c>
      <c r="C849" s="205" t="s">
        <v>1795</v>
      </c>
      <c r="D849" s="180" t="s">
        <v>184</v>
      </c>
      <c r="E849" s="180"/>
      <c r="F849" s="186">
        <v>44105</v>
      </c>
      <c r="G849" s="180"/>
      <c r="H849" s="182">
        <v>2644454</v>
      </c>
      <c r="I849" s="182">
        <v>2817236</v>
      </c>
      <c r="J849" s="182">
        <v>2989586</v>
      </c>
      <c r="K849" s="182">
        <v>3161504</v>
      </c>
      <c r="L849" s="182">
        <v>3332989</v>
      </c>
      <c r="M849" s="182">
        <v>3504042</v>
      </c>
      <c r="N849" s="182">
        <v>3674662</v>
      </c>
      <c r="O849" s="182">
        <v>3844850</v>
      </c>
      <c r="P849" s="182">
        <v>4014606</v>
      </c>
      <c r="Q849" s="182">
        <v>4183929</v>
      </c>
      <c r="R849" s="182">
        <v>4352820</v>
      </c>
      <c r="S849" s="182">
        <v>4521278</v>
      </c>
      <c r="T849" s="182">
        <v>4689304</v>
      </c>
      <c r="U849" s="182"/>
      <c r="V849" s="182">
        <f t="shared" si="911"/>
        <v>3672031.75</v>
      </c>
      <c r="W849" s="206"/>
      <c r="X849" s="219"/>
      <c r="Y849" s="82">
        <f t="shared" si="789"/>
        <v>0</v>
      </c>
      <c r="Z849" s="325">
        <f t="shared" si="789"/>
        <v>0</v>
      </c>
      <c r="AA849" s="325">
        <f t="shared" si="789"/>
        <v>0</v>
      </c>
      <c r="AB849" s="326">
        <f t="shared" si="912"/>
        <v>4689304</v>
      </c>
      <c r="AC849" s="312">
        <f t="shared" si="913"/>
        <v>0</v>
      </c>
      <c r="AD849" s="325">
        <f t="shared" si="777"/>
        <v>0</v>
      </c>
      <c r="AE849" s="329">
        <f t="shared" si="734"/>
        <v>0</v>
      </c>
      <c r="AF849" s="326">
        <f t="shared" si="735"/>
        <v>4689304</v>
      </c>
      <c r="AG849" s="174">
        <f t="shared" si="914"/>
        <v>4689304</v>
      </c>
      <c r="AH849" s="312">
        <f t="shared" si="915"/>
        <v>0</v>
      </c>
      <c r="AI849" s="324">
        <f t="shared" si="792"/>
        <v>0</v>
      </c>
      <c r="AJ849" s="325">
        <f t="shared" si="792"/>
        <v>0</v>
      </c>
      <c r="AK849" s="325">
        <f t="shared" si="792"/>
        <v>0</v>
      </c>
      <c r="AL849" s="326">
        <f t="shared" si="916"/>
        <v>3672031.75</v>
      </c>
      <c r="AM849" s="312">
        <f t="shared" si="917"/>
        <v>0</v>
      </c>
      <c r="AN849" s="325">
        <f t="shared" si="737"/>
        <v>0</v>
      </c>
      <c r="AO849" s="325">
        <f t="shared" si="738"/>
        <v>0</v>
      </c>
      <c r="AP849" s="325">
        <f t="shared" si="731"/>
        <v>3672031.75</v>
      </c>
      <c r="AQ849" s="174">
        <f t="shared" si="918"/>
        <v>3672031.75</v>
      </c>
      <c r="AR849" s="312">
        <f t="shared" si="919"/>
        <v>0</v>
      </c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N849" s="62"/>
    </row>
    <row r="850" spans="1:66" s="11" customFormat="1" ht="12" customHeight="1">
      <c r="A850" s="114">
        <v>18601173</v>
      </c>
      <c r="B850" s="74" t="str">
        <f t="shared" si="592"/>
        <v>18601173</v>
      </c>
      <c r="C850" s="86" t="s">
        <v>1002</v>
      </c>
      <c r="D850" s="78" t="s">
        <v>1436</v>
      </c>
      <c r="E850" s="78"/>
      <c r="F850" s="140"/>
      <c r="G850" s="78"/>
      <c r="H850" s="63">
        <v>0</v>
      </c>
      <c r="I850" s="63">
        <v>0</v>
      </c>
      <c r="J850" s="63">
        <v>0</v>
      </c>
      <c r="K850" s="63">
        <v>0</v>
      </c>
      <c r="L850" s="63">
        <v>0</v>
      </c>
      <c r="M850" s="63">
        <v>0</v>
      </c>
      <c r="N850" s="63">
        <v>0</v>
      </c>
      <c r="O850" s="63">
        <v>0</v>
      </c>
      <c r="P850" s="63">
        <v>0</v>
      </c>
      <c r="Q850" s="63">
        <v>0</v>
      </c>
      <c r="R850" s="63">
        <v>0</v>
      </c>
      <c r="S850" s="63">
        <v>0</v>
      </c>
      <c r="T850" s="63">
        <v>0</v>
      </c>
      <c r="U850" s="63"/>
      <c r="V850" s="63">
        <f t="shared" si="723"/>
        <v>0</v>
      </c>
      <c r="W850" s="69"/>
      <c r="X850" s="68"/>
      <c r="Y850" s="82">
        <f t="shared" si="789"/>
        <v>0</v>
      </c>
      <c r="Z850" s="325">
        <f t="shared" si="789"/>
        <v>0</v>
      </c>
      <c r="AA850" s="325">
        <f t="shared" si="789"/>
        <v>0</v>
      </c>
      <c r="AB850" s="326">
        <f t="shared" si="725"/>
        <v>0</v>
      </c>
      <c r="AC850" s="312">
        <f t="shared" si="726"/>
        <v>0</v>
      </c>
      <c r="AD850" s="325">
        <f t="shared" si="777"/>
        <v>0</v>
      </c>
      <c r="AE850" s="329">
        <f t="shared" si="734"/>
        <v>0</v>
      </c>
      <c r="AF850" s="326">
        <f t="shared" si="735"/>
        <v>0</v>
      </c>
      <c r="AG850" s="174">
        <f t="shared" si="727"/>
        <v>0</v>
      </c>
      <c r="AH850" s="312">
        <f t="shared" si="728"/>
        <v>0</v>
      </c>
      <c r="AI850" s="324">
        <f t="shared" si="792"/>
        <v>0</v>
      </c>
      <c r="AJ850" s="325">
        <f t="shared" si="792"/>
        <v>0</v>
      </c>
      <c r="AK850" s="325">
        <f t="shared" si="792"/>
        <v>0</v>
      </c>
      <c r="AL850" s="326">
        <f t="shared" si="729"/>
        <v>0</v>
      </c>
      <c r="AM850" s="312">
        <f t="shared" si="730"/>
        <v>0</v>
      </c>
      <c r="AN850" s="325">
        <f t="shared" si="737"/>
        <v>0</v>
      </c>
      <c r="AO850" s="325">
        <f t="shared" si="738"/>
        <v>0</v>
      </c>
      <c r="AP850" s="325">
        <f t="shared" si="731"/>
        <v>0</v>
      </c>
      <c r="AQ850" s="174">
        <f t="shared" si="790"/>
        <v>0</v>
      </c>
      <c r="AR850" s="312">
        <f t="shared" si="732"/>
        <v>0</v>
      </c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N850" s="62"/>
    </row>
    <row r="851" spans="1:66" s="11" customFormat="1" ht="12" customHeight="1">
      <c r="A851" s="120">
        <v>18601183</v>
      </c>
      <c r="B851" s="145" t="str">
        <f t="shared" si="592"/>
        <v>18601183</v>
      </c>
      <c r="C851" s="86" t="s">
        <v>1293</v>
      </c>
      <c r="D851" s="78" t="s">
        <v>1436</v>
      </c>
      <c r="E851" s="78"/>
      <c r="F851" s="140">
        <v>42964</v>
      </c>
      <c r="G851" s="78"/>
      <c r="H851" s="63">
        <v>0</v>
      </c>
      <c r="I851" s="63">
        <v>0</v>
      </c>
      <c r="J851" s="63">
        <v>0</v>
      </c>
      <c r="K851" s="63">
        <v>0</v>
      </c>
      <c r="L851" s="63">
        <v>0</v>
      </c>
      <c r="M851" s="63">
        <v>0</v>
      </c>
      <c r="N851" s="63">
        <v>0</v>
      </c>
      <c r="O851" s="63">
        <v>0</v>
      </c>
      <c r="P851" s="63">
        <v>0</v>
      </c>
      <c r="Q851" s="63">
        <v>0</v>
      </c>
      <c r="R851" s="63">
        <v>0</v>
      </c>
      <c r="S851" s="63">
        <v>0</v>
      </c>
      <c r="T851" s="63">
        <v>0</v>
      </c>
      <c r="U851" s="63"/>
      <c r="V851" s="63">
        <f t="shared" si="723"/>
        <v>0</v>
      </c>
      <c r="W851" s="69"/>
      <c r="X851" s="68"/>
      <c r="Y851" s="82">
        <f t="shared" si="789"/>
        <v>0</v>
      </c>
      <c r="Z851" s="325">
        <f t="shared" si="789"/>
        <v>0</v>
      </c>
      <c r="AA851" s="325">
        <f t="shared" si="789"/>
        <v>0</v>
      </c>
      <c r="AB851" s="326">
        <f t="shared" si="725"/>
        <v>0</v>
      </c>
      <c r="AC851" s="312">
        <f t="shared" si="726"/>
        <v>0</v>
      </c>
      <c r="AD851" s="325">
        <f t="shared" si="777"/>
        <v>0</v>
      </c>
      <c r="AE851" s="329">
        <f t="shared" si="734"/>
        <v>0</v>
      </c>
      <c r="AF851" s="326">
        <f t="shared" si="735"/>
        <v>0</v>
      </c>
      <c r="AG851" s="174">
        <f t="shared" si="727"/>
        <v>0</v>
      </c>
      <c r="AH851" s="312">
        <f t="shared" si="728"/>
        <v>0</v>
      </c>
      <c r="AI851" s="324">
        <f t="shared" si="792"/>
        <v>0</v>
      </c>
      <c r="AJ851" s="325">
        <f t="shared" si="792"/>
        <v>0</v>
      </c>
      <c r="AK851" s="325">
        <f t="shared" si="792"/>
        <v>0</v>
      </c>
      <c r="AL851" s="326">
        <f t="shared" si="729"/>
        <v>0</v>
      </c>
      <c r="AM851" s="312">
        <f t="shared" si="730"/>
        <v>0</v>
      </c>
      <c r="AN851" s="325">
        <f t="shared" si="737"/>
        <v>0</v>
      </c>
      <c r="AO851" s="325">
        <f t="shared" si="738"/>
        <v>0</v>
      </c>
      <c r="AP851" s="325">
        <f t="shared" si="731"/>
        <v>0</v>
      </c>
      <c r="AQ851" s="174">
        <f t="shared" si="790"/>
        <v>0</v>
      </c>
      <c r="AR851" s="312">
        <f t="shared" si="732"/>
        <v>0</v>
      </c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 s="4"/>
      <c r="BH851" s="4"/>
      <c r="BI851" s="4"/>
      <c r="BJ851" s="4"/>
      <c r="BK851" s="4"/>
      <c r="BL851" s="4"/>
      <c r="BN851" s="62"/>
    </row>
    <row r="852" spans="1:66" s="11" customFormat="1" ht="12" customHeight="1">
      <c r="A852" s="190">
        <v>18601231</v>
      </c>
      <c r="B852" s="199" t="str">
        <f t="shared" si="592"/>
        <v>18601231</v>
      </c>
      <c r="C852" s="205" t="s">
        <v>1930</v>
      </c>
      <c r="D852" s="180" t="s">
        <v>1724</v>
      </c>
      <c r="E852" s="180"/>
      <c r="F852" s="186">
        <v>44531</v>
      </c>
      <c r="G852" s="180"/>
      <c r="H852" s="182">
        <v>22797100.949999999</v>
      </c>
      <c r="I852" s="182">
        <v>23038723.420000002</v>
      </c>
      <c r="J852" s="182">
        <v>23190167.510000002</v>
      </c>
      <c r="K852" s="182">
        <v>23194051.609999999</v>
      </c>
      <c r="L852" s="182">
        <v>23165600.140000001</v>
      </c>
      <c r="M852" s="182">
        <v>23165501.73</v>
      </c>
      <c r="N852" s="182">
        <v>23175185.73</v>
      </c>
      <c r="O852" s="182">
        <v>23194055.829999998</v>
      </c>
      <c r="P852" s="182">
        <v>23169982.030000001</v>
      </c>
      <c r="Q852" s="182">
        <v>23169981.350000001</v>
      </c>
      <c r="R852" s="182">
        <v>0</v>
      </c>
      <c r="S852" s="182">
        <v>0</v>
      </c>
      <c r="T852" s="182">
        <v>0</v>
      </c>
      <c r="U852" s="182"/>
      <c r="V852" s="182">
        <f t="shared" ref="V852:V853" si="920">(H852+T852+SUM(I852:S852)*2)/24</f>
        <v>18321816.652083334</v>
      </c>
      <c r="W852" s="206"/>
      <c r="X852" s="219"/>
      <c r="Y852" s="82">
        <f t="shared" si="789"/>
        <v>0</v>
      </c>
      <c r="Z852" s="325">
        <f t="shared" si="789"/>
        <v>0</v>
      </c>
      <c r="AA852" s="325">
        <f t="shared" si="789"/>
        <v>0</v>
      </c>
      <c r="AB852" s="326">
        <f t="shared" ref="AB852:AB853" si="921">T852-SUM(Y852:AA852)</f>
        <v>0</v>
      </c>
      <c r="AC852" s="312">
        <f t="shared" ref="AC852:AC853" si="922">T852-SUM(Y852:AA852)-AB852</f>
        <v>0</v>
      </c>
      <c r="AD852" s="325">
        <f t="shared" si="777"/>
        <v>0</v>
      </c>
      <c r="AE852" s="329">
        <f t="shared" si="734"/>
        <v>0</v>
      </c>
      <c r="AF852" s="326">
        <f t="shared" si="735"/>
        <v>0</v>
      </c>
      <c r="AG852" s="174">
        <f t="shared" ref="AG852:AG853" si="923">SUM(AD852:AF852)</f>
        <v>0</v>
      </c>
      <c r="AH852" s="312">
        <f t="shared" ref="AH852:AH853" si="924">AG852-AB852</f>
        <v>0</v>
      </c>
      <c r="AI852" s="324">
        <f t="shared" si="792"/>
        <v>18321816.652083334</v>
      </c>
      <c r="AJ852" s="325">
        <f t="shared" si="792"/>
        <v>0</v>
      </c>
      <c r="AK852" s="325">
        <f t="shared" si="792"/>
        <v>0</v>
      </c>
      <c r="AL852" s="326">
        <f t="shared" ref="AL852:AL853" si="925">V852-SUM(AI852:AK852)</f>
        <v>0</v>
      </c>
      <c r="AM852" s="312">
        <f t="shared" ref="AM852:AM853" si="926">V852-SUM(AI852:AK852)-AL852</f>
        <v>0</v>
      </c>
      <c r="AN852" s="325">
        <f t="shared" si="737"/>
        <v>0</v>
      </c>
      <c r="AO852" s="325">
        <f t="shared" si="738"/>
        <v>0</v>
      </c>
      <c r="AP852" s="325">
        <f t="shared" si="731"/>
        <v>0</v>
      </c>
      <c r="AQ852" s="174">
        <f t="shared" ref="AQ852:AQ853" si="927">SUM(AN852:AP852)</f>
        <v>0</v>
      </c>
      <c r="AR852" s="312">
        <f t="shared" ref="AR852:AR853" si="928">AQ852-AL852</f>
        <v>0</v>
      </c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 s="4"/>
      <c r="BH852" s="4"/>
      <c r="BI852" s="4"/>
      <c r="BJ852" s="4"/>
      <c r="BK852" s="4"/>
      <c r="BL852" s="4"/>
      <c r="BN852" s="62"/>
    </row>
    <row r="853" spans="1:66" s="11" customFormat="1" ht="12" customHeight="1">
      <c r="A853" s="190">
        <v>18601241</v>
      </c>
      <c r="B853" s="199" t="str">
        <f t="shared" si="592"/>
        <v>18601241</v>
      </c>
      <c r="C853" s="205" t="s">
        <v>1931</v>
      </c>
      <c r="D853" s="180" t="s">
        <v>1724</v>
      </c>
      <c r="E853" s="180"/>
      <c r="F853" s="186">
        <v>44531</v>
      </c>
      <c r="G853" s="180"/>
      <c r="H853" s="182">
        <v>-16000000</v>
      </c>
      <c r="I853" s="182">
        <v>-16200993.029999999</v>
      </c>
      <c r="J853" s="182">
        <v>-16268394.6</v>
      </c>
      <c r="K853" s="182">
        <v>-16265129.789999999</v>
      </c>
      <c r="L853" s="182">
        <v>-16262062.960000001</v>
      </c>
      <c r="M853" s="182">
        <v>-16262009.210000001</v>
      </c>
      <c r="N853" s="182">
        <v>-16262632.449999999</v>
      </c>
      <c r="O853" s="182">
        <v>-16260953.83</v>
      </c>
      <c r="P853" s="182">
        <v>-16260953.83</v>
      </c>
      <c r="Q853" s="182">
        <v>-16260953.83</v>
      </c>
      <c r="R853" s="182">
        <v>0</v>
      </c>
      <c r="S853" s="182">
        <v>0</v>
      </c>
      <c r="T853" s="182">
        <v>0</v>
      </c>
      <c r="U853" s="182"/>
      <c r="V853" s="182">
        <f t="shared" si="920"/>
        <v>-12858673.627499999</v>
      </c>
      <c r="W853" s="206"/>
      <c r="X853" s="219"/>
      <c r="Y853" s="82">
        <f t="shared" si="789"/>
        <v>0</v>
      </c>
      <c r="Z853" s="325">
        <f t="shared" si="789"/>
        <v>0</v>
      </c>
      <c r="AA853" s="325">
        <f t="shared" si="789"/>
        <v>0</v>
      </c>
      <c r="AB853" s="326">
        <f t="shared" si="921"/>
        <v>0</v>
      </c>
      <c r="AC853" s="312">
        <f t="shared" si="922"/>
        <v>0</v>
      </c>
      <c r="AD853" s="325">
        <f t="shared" si="777"/>
        <v>0</v>
      </c>
      <c r="AE853" s="329">
        <f t="shared" si="734"/>
        <v>0</v>
      </c>
      <c r="AF853" s="326">
        <f t="shared" si="735"/>
        <v>0</v>
      </c>
      <c r="AG853" s="174">
        <f t="shared" si="923"/>
        <v>0</v>
      </c>
      <c r="AH853" s="312">
        <f t="shared" si="924"/>
        <v>0</v>
      </c>
      <c r="AI853" s="324">
        <f t="shared" si="792"/>
        <v>-12858673.627499999</v>
      </c>
      <c r="AJ853" s="325">
        <f t="shared" si="792"/>
        <v>0</v>
      </c>
      <c r="AK853" s="325">
        <f t="shared" si="792"/>
        <v>0</v>
      </c>
      <c r="AL853" s="326">
        <f t="shared" si="925"/>
        <v>0</v>
      </c>
      <c r="AM853" s="312">
        <f t="shared" si="926"/>
        <v>0</v>
      </c>
      <c r="AN853" s="325">
        <f t="shared" si="737"/>
        <v>0</v>
      </c>
      <c r="AO853" s="325">
        <f t="shared" si="738"/>
        <v>0</v>
      </c>
      <c r="AP853" s="325">
        <f t="shared" si="731"/>
        <v>0</v>
      </c>
      <c r="AQ853" s="174">
        <f t="shared" si="927"/>
        <v>0</v>
      </c>
      <c r="AR853" s="312">
        <f t="shared" si="928"/>
        <v>0</v>
      </c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 s="4"/>
      <c r="BH853" s="4"/>
      <c r="BI853" s="4"/>
      <c r="BJ853" s="4"/>
      <c r="BK853" s="4"/>
      <c r="BL853" s="4"/>
      <c r="BN853" s="62"/>
    </row>
    <row r="854" spans="1:66" s="11" customFormat="1" ht="12" customHeight="1">
      <c r="A854" s="114">
        <v>18601502</v>
      </c>
      <c r="B854" s="74" t="str">
        <f t="shared" si="592"/>
        <v>18601502</v>
      </c>
      <c r="C854" s="86" t="s">
        <v>910</v>
      </c>
      <c r="D854" s="78" t="s">
        <v>1724</v>
      </c>
      <c r="E854" s="78"/>
      <c r="F854" s="86"/>
      <c r="G854" s="78"/>
      <c r="H854" s="63">
        <v>0</v>
      </c>
      <c r="I854" s="63">
        <v>0</v>
      </c>
      <c r="J854" s="63">
        <v>0</v>
      </c>
      <c r="K854" s="63">
        <v>0</v>
      </c>
      <c r="L854" s="63">
        <v>0</v>
      </c>
      <c r="M854" s="63">
        <v>0</v>
      </c>
      <c r="N854" s="63">
        <v>0</v>
      </c>
      <c r="O854" s="63">
        <v>0</v>
      </c>
      <c r="P854" s="63">
        <v>0</v>
      </c>
      <c r="Q854" s="63">
        <v>0</v>
      </c>
      <c r="R854" s="63">
        <v>0</v>
      </c>
      <c r="S854" s="63">
        <v>0</v>
      </c>
      <c r="T854" s="63">
        <v>0</v>
      </c>
      <c r="U854" s="63"/>
      <c r="V854" s="63">
        <f t="shared" si="723"/>
        <v>0</v>
      </c>
      <c r="W854" s="102"/>
      <c r="X854" s="71"/>
      <c r="Y854" s="82">
        <f t="shared" si="789"/>
        <v>0</v>
      </c>
      <c r="Z854" s="325">
        <f t="shared" si="789"/>
        <v>0</v>
      </c>
      <c r="AA854" s="325">
        <f t="shared" si="789"/>
        <v>0</v>
      </c>
      <c r="AB854" s="326">
        <f t="shared" si="725"/>
        <v>0</v>
      </c>
      <c r="AC854" s="312">
        <f t="shared" si="726"/>
        <v>0</v>
      </c>
      <c r="AD854" s="325">
        <f t="shared" si="777"/>
        <v>0</v>
      </c>
      <c r="AE854" s="329">
        <f t="shared" si="734"/>
        <v>0</v>
      </c>
      <c r="AF854" s="326">
        <f t="shared" si="735"/>
        <v>0</v>
      </c>
      <c r="AG854" s="174">
        <f t="shared" si="727"/>
        <v>0</v>
      </c>
      <c r="AH854" s="312">
        <f t="shared" si="728"/>
        <v>0</v>
      </c>
      <c r="AI854" s="324">
        <f t="shared" si="792"/>
        <v>0</v>
      </c>
      <c r="AJ854" s="325">
        <f t="shared" si="792"/>
        <v>0</v>
      </c>
      <c r="AK854" s="325">
        <f t="shared" si="792"/>
        <v>0</v>
      </c>
      <c r="AL854" s="326">
        <f t="shared" si="729"/>
        <v>0</v>
      </c>
      <c r="AM854" s="312">
        <f t="shared" si="730"/>
        <v>0</v>
      </c>
      <c r="AN854" s="325">
        <f t="shared" si="737"/>
        <v>0</v>
      </c>
      <c r="AO854" s="325">
        <f t="shared" si="738"/>
        <v>0</v>
      </c>
      <c r="AP854" s="325">
        <f t="shared" si="731"/>
        <v>0</v>
      </c>
      <c r="AQ854" s="174">
        <f t="shared" si="790"/>
        <v>0</v>
      </c>
      <c r="AR854" s="312">
        <f t="shared" si="732"/>
        <v>0</v>
      </c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N854" s="62"/>
    </row>
    <row r="855" spans="1:66" s="11" customFormat="1" ht="12" customHeight="1">
      <c r="A855" s="114">
        <v>18602231</v>
      </c>
      <c r="B855" s="74" t="str">
        <f t="shared" si="592"/>
        <v>18602231</v>
      </c>
      <c r="C855" s="86" t="s">
        <v>677</v>
      </c>
      <c r="D855" s="78" t="s">
        <v>184</v>
      </c>
      <c r="E855" s="78"/>
      <c r="F855" s="86"/>
      <c r="G855" s="78"/>
      <c r="H855" s="63">
        <v>0</v>
      </c>
      <c r="I855" s="63">
        <v>0</v>
      </c>
      <c r="J855" s="63">
        <v>0</v>
      </c>
      <c r="K855" s="63">
        <v>0</v>
      </c>
      <c r="L855" s="63">
        <v>0</v>
      </c>
      <c r="M855" s="63">
        <v>0</v>
      </c>
      <c r="N855" s="63">
        <v>0</v>
      </c>
      <c r="O855" s="63">
        <v>0</v>
      </c>
      <c r="P855" s="63">
        <v>0</v>
      </c>
      <c r="Q855" s="63">
        <v>0</v>
      </c>
      <c r="R855" s="63">
        <v>0</v>
      </c>
      <c r="S855" s="63">
        <v>0</v>
      </c>
      <c r="T855" s="63">
        <v>0</v>
      </c>
      <c r="U855" s="63"/>
      <c r="V855" s="63">
        <f t="shared" si="723"/>
        <v>0</v>
      </c>
      <c r="W855" s="69"/>
      <c r="X855" s="68"/>
      <c r="Y855" s="82">
        <f t="shared" si="789"/>
        <v>0</v>
      </c>
      <c r="Z855" s="325">
        <f t="shared" si="789"/>
        <v>0</v>
      </c>
      <c r="AA855" s="325">
        <f t="shared" si="789"/>
        <v>0</v>
      </c>
      <c r="AB855" s="326">
        <f t="shared" si="725"/>
        <v>0</v>
      </c>
      <c r="AC855" s="312">
        <f t="shared" si="726"/>
        <v>0</v>
      </c>
      <c r="AD855" s="325">
        <f t="shared" si="777"/>
        <v>0</v>
      </c>
      <c r="AE855" s="329">
        <f t="shared" si="734"/>
        <v>0</v>
      </c>
      <c r="AF855" s="326">
        <f t="shared" si="735"/>
        <v>0</v>
      </c>
      <c r="AG855" s="174">
        <f t="shared" si="727"/>
        <v>0</v>
      </c>
      <c r="AH855" s="312">
        <f t="shared" si="728"/>
        <v>0</v>
      </c>
      <c r="AI855" s="324">
        <f t="shared" si="792"/>
        <v>0</v>
      </c>
      <c r="AJ855" s="325">
        <f t="shared" si="792"/>
        <v>0</v>
      </c>
      <c r="AK855" s="325">
        <f t="shared" si="792"/>
        <v>0</v>
      </c>
      <c r="AL855" s="326">
        <f t="shared" si="729"/>
        <v>0</v>
      </c>
      <c r="AM855" s="312">
        <f t="shared" si="730"/>
        <v>0</v>
      </c>
      <c r="AN855" s="325">
        <f t="shared" si="737"/>
        <v>0</v>
      </c>
      <c r="AO855" s="325">
        <f t="shared" si="738"/>
        <v>0</v>
      </c>
      <c r="AP855" s="325">
        <f t="shared" si="731"/>
        <v>0</v>
      </c>
      <c r="AQ855" s="174">
        <f t="shared" si="790"/>
        <v>0</v>
      </c>
      <c r="AR855" s="312">
        <f t="shared" si="732"/>
        <v>0</v>
      </c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N855" s="62"/>
    </row>
    <row r="856" spans="1:66" s="11" customFormat="1" ht="12" customHeight="1">
      <c r="A856" s="190">
        <v>18602241</v>
      </c>
      <c r="B856" s="185" t="str">
        <f t="shared" si="592"/>
        <v>18602241</v>
      </c>
      <c r="C856" s="205" t="s">
        <v>1620</v>
      </c>
      <c r="D856" s="180" t="s">
        <v>1724</v>
      </c>
      <c r="E856" s="180"/>
      <c r="F856" s="186">
        <v>43617</v>
      </c>
      <c r="G856" s="180"/>
      <c r="H856" s="182">
        <v>1818204.49</v>
      </c>
      <c r="I856" s="182">
        <v>1757597.67</v>
      </c>
      <c r="J856" s="182">
        <v>1696990.85</v>
      </c>
      <c r="K856" s="182">
        <v>1636384.03</v>
      </c>
      <c r="L856" s="182">
        <v>1575777.21</v>
      </c>
      <c r="M856" s="182">
        <v>1515170.39</v>
      </c>
      <c r="N856" s="182">
        <v>1454563.57</v>
      </c>
      <c r="O856" s="182">
        <v>1393956.75</v>
      </c>
      <c r="P856" s="182">
        <v>1333349.93</v>
      </c>
      <c r="Q856" s="182">
        <v>1272743.1100000001</v>
      </c>
      <c r="R856" s="182">
        <v>1212136.29</v>
      </c>
      <c r="S856" s="182">
        <v>1151529.47</v>
      </c>
      <c r="T856" s="182">
        <v>1090922.6499999999</v>
      </c>
      <c r="U856" s="182"/>
      <c r="V856" s="182">
        <f t="shared" si="723"/>
        <v>1454563.5699999996</v>
      </c>
      <c r="W856" s="206"/>
      <c r="X856" s="219"/>
      <c r="Y856" s="82">
        <f t="shared" si="789"/>
        <v>1090922.6499999999</v>
      </c>
      <c r="Z856" s="325">
        <f t="shared" si="789"/>
        <v>0</v>
      </c>
      <c r="AA856" s="325">
        <f t="shared" si="789"/>
        <v>0</v>
      </c>
      <c r="AB856" s="326">
        <f t="shared" si="725"/>
        <v>0</v>
      </c>
      <c r="AC856" s="312">
        <f t="shared" si="726"/>
        <v>0</v>
      </c>
      <c r="AD856" s="325">
        <f t="shared" si="777"/>
        <v>0</v>
      </c>
      <c r="AE856" s="329">
        <f t="shared" si="734"/>
        <v>0</v>
      </c>
      <c r="AF856" s="326">
        <f t="shared" si="735"/>
        <v>0</v>
      </c>
      <c r="AG856" s="174">
        <f t="shared" si="727"/>
        <v>0</v>
      </c>
      <c r="AH856" s="312">
        <f t="shared" si="728"/>
        <v>0</v>
      </c>
      <c r="AI856" s="324">
        <f t="shared" si="792"/>
        <v>1454563.5699999996</v>
      </c>
      <c r="AJ856" s="325">
        <f t="shared" si="792"/>
        <v>0</v>
      </c>
      <c r="AK856" s="325">
        <f t="shared" si="792"/>
        <v>0</v>
      </c>
      <c r="AL856" s="326">
        <f t="shared" si="729"/>
        <v>0</v>
      </c>
      <c r="AM856" s="312">
        <f t="shared" si="730"/>
        <v>0</v>
      </c>
      <c r="AN856" s="325">
        <f t="shared" si="737"/>
        <v>0</v>
      </c>
      <c r="AO856" s="325">
        <f t="shared" si="738"/>
        <v>0</v>
      </c>
      <c r="AP856" s="325">
        <f t="shared" si="731"/>
        <v>0</v>
      </c>
      <c r="AQ856" s="174">
        <f t="shared" ref="AQ856" si="929">SUM(AN856:AP856)</f>
        <v>0</v>
      </c>
      <c r="AR856" s="312">
        <f t="shared" si="732"/>
        <v>0</v>
      </c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N856" s="62"/>
    </row>
    <row r="857" spans="1:66" s="11" customFormat="1" ht="12" customHeight="1">
      <c r="A857" s="190">
        <v>18602251</v>
      </c>
      <c r="B857" s="185" t="str">
        <f t="shared" ref="B857" si="930">TEXT(A857,"##")</f>
        <v>18602251</v>
      </c>
      <c r="C857" s="205" t="s">
        <v>1892</v>
      </c>
      <c r="D857" s="180" t="s">
        <v>184</v>
      </c>
      <c r="E857" s="180"/>
      <c r="F857" s="186">
        <v>44440</v>
      </c>
      <c r="G857" s="180"/>
      <c r="H857" s="182">
        <v>2126160.85</v>
      </c>
      <c r="I857" s="182">
        <v>2619239.62</v>
      </c>
      <c r="J857" s="182">
        <v>3112484.79</v>
      </c>
      <c r="K857" s="182">
        <v>3605896.8</v>
      </c>
      <c r="L857" s="182">
        <v>4099476.1</v>
      </c>
      <c r="M857" s="182">
        <v>4593223.1500000004</v>
      </c>
      <c r="N857" s="182">
        <v>4793433.3899999997</v>
      </c>
      <c r="O857" s="182">
        <v>4993052.08</v>
      </c>
      <c r="P857" s="182">
        <v>5192077.7</v>
      </c>
      <c r="Q857" s="182">
        <v>5390508.7199999997</v>
      </c>
      <c r="R857" s="182">
        <v>5584121.6399999997</v>
      </c>
      <c r="S857" s="182">
        <v>5777126.2800000003</v>
      </c>
      <c r="T857" s="182">
        <v>5969521.0800000001</v>
      </c>
      <c r="U857" s="182"/>
      <c r="V857" s="182">
        <f t="shared" ref="V857" si="931">(H857+T857+SUM(I857:S857)*2)/24</f>
        <v>4484040.1029166663</v>
      </c>
      <c r="W857" s="206"/>
      <c r="X857" s="219"/>
      <c r="Y857" s="82">
        <f t="shared" si="789"/>
        <v>0</v>
      </c>
      <c r="Z857" s="325">
        <f t="shared" si="789"/>
        <v>0</v>
      </c>
      <c r="AA857" s="325">
        <f t="shared" si="789"/>
        <v>0</v>
      </c>
      <c r="AB857" s="326">
        <f t="shared" ref="AB857" si="932">T857-SUM(Y857:AA857)</f>
        <v>5969521.0800000001</v>
      </c>
      <c r="AC857" s="312">
        <f t="shared" ref="AC857" si="933">T857-SUM(Y857:AA857)-AB857</f>
        <v>0</v>
      </c>
      <c r="AD857" s="325">
        <f t="shared" si="777"/>
        <v>0</v>
      </c>
      <c r="AE857" s="329">
        <f t="shared" si="734"/>
        <v>0</v>
      </c>
      <c r="AF857" s="326">
        <f t="shared" si="735"/>
        <v>5969521.0800000001</v>
      </c>
      <c r="AG857" s="174">
        <f t="shared" ref="AG857" si="934">SUM(AD857:AF857)</f>
        <v>5969521.0800000001</v>
      </c>
      <c r="AH857" s="312">
        <f t="shared" ref="AH857" si="935">AG857-AB857</f>
        <v>0</v>
      </c>
      <c r="AI857" s="324">
        <f t="shared" si="792"/>
        <v>0</v>
      </c>
      <c r="AJ857" s="325">
        <f t="shared" si="792"/>
        <v>0</v>
      </c>
      <c r="AK857" s="325">
        <f t="shared" si="792"/>
        <v>0</v>
      </c>
      <c r="AL857" s="326">
        <f t="shared" ref="AL857" si="936">V857-SUM(AI857:AK857)</f>
        <v>4484040.1029166663</v>
      </c>
      <c r="AM857" s="312">
        <f t="shared" ref="AM857" si="937">V857-SUM(AI857:AK857)-AL857</f>
        <v>0</v>
      </c>
      <c r="AN857" s="325">
        <f t="shared" si="737"/>
        <v>0</v>
      </c>
      <c r="AO857" s="325">
        <f t="shared" si="738"/>
        <v>0</v>
      </c>
      <c r="AP857" s="325">
        <f t="shared" si="731"/>
        <v>4484040.1029166663</v>
      </c>
      <c r="AQ857" s="174">
        <f t="shared" ref="AQ857" si="938">SUM(AN857:AP857)</f>
        <v>4484040.1029166663</v>
      </c>
      <c r="AR857" s="312">
        <f t="shared" ref="AR857" si="939">AQ857-AL857</f>
        <v>0</v>
      </c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N857" s="62"/>
    </row>
    <row r="858" spans="1:66" s="11" customFormat="1" ht="12" customHeight="1">
      <c r="A858" s="120">
        <v>18603001</v>
      </c>
      <c r="B858" s="145" t="str">
        <f t="shared" si="592"/>
        <v>18603001</v>
      </c>
      <c r="C858" s="86" t="s">
        <v>1259</v>
      </c>
      <c r="D858" s="78" t="s">
        <v>1724</v>
      </c>
      <c r="E858" s="78"/>
      <c r="F858" s="140">
        <v>42811</v>
      </c>
      <c r="G858" s="78"/>
      <c r="H858" s="63">
        <v>728768.16</v>
      </c>
      <c r="I858" s="63">
        <v>717381.16</v>
      </c>
      <c r="J858" s="63">
        <v>705994.16</v>
      </c>
      <c r="K858" s="63">
        <v>694607.16</v>
      </c>
      <c r="L858" s="63">
        <v>683220.16</v>
      </c>
      <c r="M858" s="63">
        <v>671833.16</v>
      </c>
      <c r="N858" s="63">
        <v>660446.16</v>
      </c>
      <c r="O858" s="63">
        <v>649059.16</v>
      </c>
      <c r="P858" s="63">
        <v>637672.16</v>
      </c>
      <c r="Q858" s="63">
        <v>626285.16</v>
      </c>
      <c r="R858" s="63">
        <v>614898.16</v>
      </c>
      <c r="S858" s="63">
        <v>603511.16</v>
      </c>
      <c r="T858" s="63">
        <v>592124.16000000003</v>
      </c>
      <c r="U858" s="63"/>
      <c r="V858" s="63">
        <f t="shared" si="723"/>
        <v>660446.16</v>
      </c>
      <c r="W858" s="69"/>
      <c r="X858" s="68"/>
      <c r="Y858" s="82">
        <f t="shared" ref="Y858:AA877" si="940">IF($D858=Y$5,$T858,0)</f>
        <v>592124.16000000003</v>
      </c>
      <c r="Z858" s="325">
        <f t="shared" si="940"/>
        <v>0</v>
      </c>
      <c r="AA858" s="325">
        <f t="shared" si="940"/>
        <v>0</v>
      </c>
      <c r="AB858" s="326">
        <f t="shared" si="725"/>
        <v>0</v>
      </c>
      <c r="AC858" s="312">
        <f t="shared" si="726"/>
        <v>0</v>
      </c>
      <c r="AD858" s="325">
        <f t="shared" si="777"/>
        <v>0</v>
      </c>
      <c r="AE858" s="329">
        <f t="shared" si="734"/>
        <v>0</v>
      </c>
      <c r="AF858" s="326">
        <f t="shared" si="735"/>
        <v>0</v>
      </c>
      <c r="AG858" s="174">
        <f t="shared" si="727"/>
        <v>0</v>
      </c>
      <c r="AH858" s="312">
        <f t="shared" si="728"/>
        <v>0</v>
      </c>
      <c r="AI858" s="324">
        <f t="shared" si="792"/>
        <v>660446.16</v>
      </c>
      <c r="AJ858" s="325">
        <f t="shared" si="792"/>
        <v>0</v>
      </c>
      <c r="AK858" s="325">
        <f t="shared" si="792"/>
        <v>0</v>
      </c>
      <c r="AL858" s="326">
        <f t="shared" si="729"/>
        <v>0</v>
      </c>
      <c r="AM858" s="312">
        <f t="shared" si="730"/>
        <v>0</v>
      </c>
      <c r="AN858" s="325">
        <f t="shared" si="737"/>
        <v>0</v>
      </c>
      <c r="AO858" s="325">
        <f t="shared" si="738"/>
        <v>0</v>
      </c>
      <c r="AP858" s="325">
        <f t="shared" si="731"/>
        <v>0</v>
      </c>
      <c r="AQ858" s="174">
        <f t="shared" si="790"/>
        <v>0</v>
      </c>
      <c r="AR858" s="312">
        <f t="shared" si="732"/>
        <v>0</v>
      </c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 s="4"/>
      <c r="BH858" s="4"/>
      <c r="BI858" s="4"/>
      <c r="BJ858" s="4"/>
      <c r="BK858" s="4"/>
      <c r="BL858" s="4"/>
      <c r="BN858" s="62"/>
    </row>
    <row r="859" spans="1:66" s="11" customFormat="1" ht="12" customHeight="1">
      <c r="A859" s="114">
        <v>18603003</v>
      </c>
      <c r="B859" s="74" t="str">
        <f t="shared" si="592"/>
        <v>18603003</v>
      </c>
      <c r="C859" s="86" t="s">
        <v>989</v>
      </c>
      <c r="D859" s="78" t="s">
        <v>1724</v>
      </c>
      <c r="E859" s="78"/>
      <c r="F859" s="86"/>
      <c r="G859" s="78"/>
      <c r="H859" s="63">
        <v>1537775.74</v>
      </c>
      <c r="I859" s="63">
        <v>1537775.74</v>
      </c>
      <c r="J859" s="63">
        <v>1537775.74</v>
      </c>
      <c r="K859" s="63">
        <v>1543339.78</v>
      </c>
      <c r="L859" s="63">
        <v>1543339.78</v>
      </c>
      <c r="M859" s="63">
        <v>1543339.78</v>
      </c>
      <c r="N859" s="63">
        <v>1548903.82</v>
      </c>
      <c r="O859" s="63">
        <v>1548903.82</v>
      </c>
      <c r="P859" s="63">
        <v>1548903.82</v>
      </c>
      <c r="Q859" s="63">
        <v>1554467.86</v>
      </c>
      <c r="R859" s="63">
        <v>1554467.86</v>
      </c>
      <c r="S859" s="63">
        <v>1554467.86</v>
      </c>
      <c r="T859" s="63">
        <v>1560031.9</v>
      </c>
      <c r="U859" s="63"/>
      <c r="V859" s="63">
        <f t="shared" si="723"/>
        <v>1547049.14</v>
      </c>
      <c r="W859" s="69"/>
      <c r="X859" s="68"/>
      <c r="Y859" s="82">
        <f t="shared" si="940"/>
        <v>1560031.9</v>
      </c>
      <c r="Z859" s="325">
        <f t="shared" si="940"/>
        <v>0</v>
      </c>
      <c r="AA859" s="325">
        <f t="shared" si="940"/>
        <v>0</v>
      </c>
      <c r="AB859" s="326">
        <f t="shared" si="725"/>
        <v>0</v>
      </c>
      <c r="AC859" s="312">
        <f t="shared" si="726"/>
        <v>0</v>
      </c>
      <c r="AD859" s="325">
        <f t="shared" si="777"/>
        <v>0</v>
      </c>
      <c r="AE859" s="329">
        <f t="shared" si="734"/>
        <v>0</v>
      </c>
      <c r="AF859" s="326">
        <f t="shared" si="735"/>
        <v>0</v>
      </c>
      <c r="AG859" s="174">
        <f t="shared" si="727"/>
        <v>0</v>
      </c>
      <c r="AH859" s="312">
        <f t="shared" si="728"/>
        <v>0</v>
      </c>
      <c r="AI859" s="324">
        <f t="shared" si="792"/>
        <v>1547049.14</v>
      </c>
      <c r="AJ859" s="325">
        <f t="shared" si="792"/>
        <v>0</v>
      </c>
      <c r="AK859" s="325">
        <f t="shared" si="792"/>
        <v>0</v>
      </c>
      <c r="AL859" s="326">
        <f t="shared" si="729"/>
        <v>0</v>
      </c>
      <c r="AM859" s="312">
        <f t="shared" si="730"/>
        <v>0</v>
      </c>
      <c r="AN859" s="325">
        <f t="shared" si="737"/>
        <v>0</v>
      </c>
      <c r="AO859" s="325">
        <f t="shared" si="738"/>
        <v>0</v>
      </c>
      <c r="AP859" s="325">
        <f t="shared" si="731"/>
        <v>0</v>
      </c>
      <c r="AQ859" s="174">
        <f t="shared" si="790"/>
        <v>0</v>
      </c>
      <c r="AR859" s="312">
        <f t="shared" si="732"/>
        <v>0</v>
      </c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N859" s="62"/>
    </row>
    <row r="860" spans="1:66" s="11" customFormat="1" ht="12" customHeight="1">
      <c r="A860" s="114">
        <v>18603011</v>
      </c>
      <c r="B860" s="74" t="str">
        <f t="shared" si="592"/>
        <v>18603011</v>
      </c>
      <c r="C860" s="86" t="s">
        <v>1021</v>
      </c>
      <c r="D860" s="78" t="s">
        <v>1724</v>
      </c>
      <c r="E860" s="78"/>
      <c r="F860" s="86"/>
      <c r="G860" s="78"/>
      <c r="H860" s="63">
        <v>100470.39</v>
      </c>
      <c r="I860" s="63">
        <v>80376.149999999994</v>
      </c>
      <c r="J860" s="63">
        <v>60281.91</v>
      </c>
      <c r="K860" s="63">
        <v>40187.67</v>
      </c>
      <c r="L860" s="63">
        <v>20093.43</v>
      </c>
      <c r="M860" s="63">
        <v>0</v>
      </c>
      <c r="N860" s="63">
        <v>0</v>
      </c>
      <c r="O860" s="63">
        <v>0</v>
      </c>
      <c r="P860" s="63">
        <v>0</v>
      </c>
      <c r="Q860" s="63">
        <v>0</v>
      </c>
      <c r="R860" s="63">
        <v>0</v>
      </c>
      <c r="S860" s="63">
        <v>0</v>
      </c>
      <c r="T860" s="63">
        <v>0</v>
      </c>
      <c r="U860" s="63"/>
      <c r="V860" s="63">
        <f t="shared" si="723"/>
        <v>20931.196249999997</v>
      </c>
      <c r="W860" s="69"/>
      <c r="X860" s="68"/>
      <c r="Y860" s="82">
        <f t="shared" si="940"/>
        <v>0</v>
      </c>
      <c r="Z860" s="325">
        <f t="shared" si="940"/>
        <v>0</v>
      </c>
      <c r="AA860" s="325">
        <f t="shared" si="940"/>
        <v>0</v>
      </c>
      <c r="AB860" s="326">
        <f t="shared" si="725"/>
        <v>0</v>
      </c>
      <c r="AC860" s="312">
        <f t="shared" si="726"/>
        <v>0</v>
      </c>
      <c r="AD860" s="325">
        <f t="shared" si="777"/>
        <v>0</v>
      </c>
      <c r="AE860" s="329">
        <f t="shared" si="734"/>
        <v>0</v>
      </c>
      <c r="AF860" s="326">
        <f t="shared" si="735"/>
        <v>0</v>
      </c>
      <c r="AG860" s="174">
        <f t="shared" si="727"/>
        <v>0</v>
      </c>
      <c r="AH860" s="312">
        <f t="shared" si="728"/>
        <v>0</v>
      </c>
      <c r="AI860" s="324">
        <f t="shared" si="792"/>
        <v>20931.196249999997</v>
      </c>
      <c r="AJ860" s="325">
        <f t="shared" si="792"/>
        <v>0</v>
      </c>
      <c r="AK860" s="325">
        <f t="shared" si="792"/>
        <v>0</v>
      </c>
      <c r="AL860" s="326">
        <f t="shared" si="729"/>
        <v>0</v>
      </c>
      <c r="AM860" s="312">
        <f t="shared" si="730"/>
        <v>0</v>
      </c>
      <c r="AN860" s="325">
        <f t="shared" si="737"/>
        <v>0</v>
      </c>
      <c r="AO860" s="325">
        <f t="shared" si="738"/>
        <v>0</v>
      </c>
      <c r="AP860" s="325">
        <f t="shared" si="731"/>
        <v>0</v>
      </c>
      <c r="AQ860" s="174">
        <f t="shared" si="790"/>
        <v>0</v>
      </c>
      <c r="AR860" s="312">
        <f t="shared" si="732"/>
        <v>0</v>
      </c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N860" s="62"/>
    </row>
    <row r="861" spans="1:66" s="11" customFormat="1" ht="12" customHeight="1">
      <c r="A861" s="114">
        <v>18603013</v>
      </c>
      <c r="B861" s="74" t="str">
        <f t="shared" si="592"/>
        <v>18603013</v>
      </c>
      <c r="C861" s="87" t="s">
        <v>1149</v>
      </c>
      <c r="D861" s="78" t="s">
        <v>1436</v>
      </c>
      <c r="E861" s="78"/>
      <c r="F861" s="87"/>
      <c r="G861" s="78"/>
      <c r="H861" s="63">
        <v>0</v>
      </c>
      <c r="I861" s="63">
        <v>0</v>
      </c>
      <c r="J861" s="63">
        <v>0</v>
      </c>
      <c r="K861" s="63">
        <v>0</v>
      </c>
      <c r="L861" s="63">
        <v>0</v>
      </c>
      <c r="M861" s="63">
        <v>0</v>
      </c>
      <c r="N861" s="63">
        <v>0</v>
      </c>
      <c r="O861" s="63">
        <v>0</v>
      </c>
      <c r="P861" s="63">
        <v>0</v>
      </c>
      <c r="Q861" s="63">
        <v>0</v>
      </c>
      <c r="R861" s="63">
        <v>0</v>
      </c>
      <c r="S861" s="63">
        <v>0</v>
      </c>
      <c r="T861" s="63">
        <v>0</v>
      </c>
      <c r="U861" s="63"/>
      <c r="V861" s="63">
        <f t="shared" si="723"/>
        <v>0</v>
      </c>
      <c r="W861" s="69"/>
      <c r="X861" s="68"/>
      <c r="Y861" s="82">
        <f t="shared" si="940"/>
        <v>0</v>
      </c>
      <c r="Z861" s="325">
        <f t="shared" si="940"/>
        <v>0</v>
      </c>
      <c r="AA861" s="325">
        <f t="shared" si="940"/>
        <v>0</v>
      </c>
      <c r="AB861" s="326">
        <f t="shared" si="725"/>
        <v>0</v>
      </c>
      <c r="AC861" s="312">
        <f t="shared" si="726"/>
        <v>0</v>
      </c>
      <c r="AD861" s="325">
        <f t="shared" si="777"/>
        <v>0</v>
      </c>
      <c r="AE861" s="329">
        <f t="shared" si="734"/>
        <v>0</v>
      </c>
      <c r="AF861" s="326">
        <f t="shared" si="735"/>
        <v>0</v>
      </c>
      <c r="AG861" s="174">
        <f t="shared" si="727"/>
        <v>0</v>
      </c>
      <c r="AH861" s="312">
        <f t="shared" si="728"/>
        <v>0</v>
      </c>
      <c r="AI861" s="324">
        <f t="shared" si="792"/>
        <v>0</v>
      </c>
      <c r="AJ861" s="325">
        <f t="shared" si="792"/>
        <v>0</v>
      </c>
      <c r="AK861" s="325">
        <f t="shared" si="792"/>
        <v>0</v>
      </c>
      <c r="AL861" s="326">
        <f t="shared" si="729"/>
        <v>0</v>
      </c>
      <c r="AM861" s="312">
        <f t="shared" si="730"/>
        <v>0</v>
      </c>
      <c r="AN861" s="325">
        <f t="shared" si="737"/>
        <v>0</v>
      </c>
      <c r="AO861" s="325">
        <f t="shared" si="738"/>
        <v>0</v>
      </c>
      <c r="AP861" s="325">
        <f t="shared" si="731"/>
        <v>0</v>
      </c>
      <c r="AQ861" s="174">
        <f>SUM(AN861:AP861)</f>
        <v>0</v>
      </c>
      <c r="AR861" s="312">
        <f t="shared" si="732"/>
        <v>0</v>
      </c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N861" s="62"/>
    </row>
    <row r="862" spans="1:66" s="11" customFormat="1" ht="12" customHeight="1">
      <c r="A862" s="121">
        <v>18603021</v>
      </c>
      <c r="B862" s="78" t="str">
        <f t="shared" si="592"/>
        <v>18603021</v>
      </c>
      <c r="C862" s="62" t="s">
        <v>1031</v>
      </c>
      <c r="D862" s="78" t="s">
        <v>1724</v>
      </c>
      <c r="E862" s="78"/>
      <c r="F862" s="62"/>
      <c r="G862" s="78"/>
      <c r="H862" s="63">
        <v>1690535.08</v>
      </c>
      <c r="I862" s="63">
        <v>1632282.73</v>
      </c>
      <c r="J862" s="63">
        <v>1574030.38</v>
      </c>
      <c r="K862" s="63">
        <v>1515778.03</v>
      </c>
      <c r="L862" s="63">
        <v>1457525.68</v>
      </c>
      <c r="M862" s="63">
        <v>1399273.33</v>
      </c>
      <c r="N862" s="63">
        <v>1341020.98</v>
      </c>
      <c r="O862" s="63">
        <v>1282768.6299999999</v>
      </c>
      <c r="P862" s="63">
        <v>1224516.28</v>
      </c>
      <c r="Q862" s="63">
        <v>1166263.93</v>
      </c>
      <c r="R862" s="63">
        <v>1108011.58</v>
      </c>
      <c r="S862" s="63">
        <v>1049759.23</v>
      </c>
      <c r="T862" s="63">
        <v>991506.88</v>
      </c>
      <c r="U862" s="63"/>
      <c r="V862" s="63">
        <f t="shared" si="723"/>
        <v>1341020.9799999997</v>
      </c>
      <c r="W862" s="69"/>
      <c r="X862" s="68"/>
      <c r="Y862" s="82">
        <f t="shared" si="940"/>
        <v>991506.88</v>
      </c>
      <c r="Z862" s="325">
        <f t="shared" si="940"/>
        <v>0</v>
      </c>
      <c r="AA862" s="325">
        <f t="shared" si="940"/>
        <v>0</v>
      </c>
      <c r="AB862" s="326">
        <f t="shared" si="725"/>
        <v>0</v>
      </c>
      <c r="AC862" s="312">
        <f t="shared" si="726"/>
        <v>0</v>
      </c>
      <c r="AD862" s="325">
        <f t="shared" si="777"/>
        <v>0</v>
      </c>
      <c r="AE862" s="329">
        <f t="shared" si="734"/>
        <v>0</v>
      </c>
      <c r="AF862" s="326">
        <f t="shared" si="735"/>
        <v>0</v>
      </c>
      <c r="AG862" s="174">
        <f t="shared" si="727"/>
        <v>0</v>
      </c>
      <c r="AH862" s="312">
        <f t="shared" si="728"/>
        <v>0</v>
      </c>
      <c r="AI862" s="324">
        <f t="shared" si="792"/>
        <v>1341020.9799999997</v>
      </c>
      <c r="AJ862" s="325">
        <f t="shared" si="792"/>
        <v>0</v>
      </c>
      <c r="AK862" s="325">
        <f t="shared" si="792"/>
        <v>0</v>
      </c>
      <c r="AL862" s="326">
        <f t="shared" si="729"/>
        <v>0</v>
      </c>
      <c r="AM862" s="312">
        <f t="shared" si="730"/>
        <v>0</v>
      </c>
      <c r="AN862" s="325">
        <f t="shared" si="737"/>
        <v>0</v>
      </c>
      <c r="AO862" s="325">
        <f t="shared" si="738"/>
        <v>0</v>
      </c>
      <c r="AP862" s="325">
        <f t="shared" si="731"/>
        <v>0</v>
      </c>
      <c r="AQ862" s="174">
        <f t="shared" si="790"/>
        <v>0</v>
      </c>
      <c r="AR862" s="312">
        <f t="shared" si="732"/>
        <v>0</v>
      </c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N862" s="62"/>
    </row>
    <row r="863" spans="1:66" s="11" customFormat="1" ht="12" customHeight="1">
      <c r="A863" s="114">
        <v>18603031</v>
      </c>
      <c r="B863" s="74" t="str">
        <f t="shared" si="592"/>
        <v>18603031</v>
      </c>
      <c r="C863" s="86" t="s">
        <v>1013</v>
      </c>
      <c r="D863" s="78" t="s">
        <v>1724</v>
      </c>
      <c r="E863" s="78"/>
      <c r="F863" s="86"/>
      <c r="G863" s="78"/>
      <c r="H863" s="63">
        <v>0</v>
      </c>
      <c r="I863" s="63">
        <v>0</v>
      </c>
      <c r="J863" s="63">
        <v>0</v>
      </c>
      <c r="K863" s="63">
        <v>0</v>
      </c>
      <c r="L863" s="63">
        <v>0</v>
      </c>
      <c r="M863" s="63">
        <v>0</v>
      </c>
      <c r="N863" s="63">
        <v>0</v>
      </c>
      <c r="O863" s="63">
        <v>0</v>
      </c>
      <c r="P863" s="63">
        <v>0</v>
      </c>
      <c r="Q863" s="63">
        <v>0</v>
      </c>
      <c r="R863" s="63">
        <v>0</v>
      </c>
      <c r="S863" s="63">
        <v>0</v>
      </c>
      <c r="T863" s="63">
        <v>0</v>
      </c>
      <c r="U863" s="63"/>
      <c r="V863" s="63">
        <f t="shared" si="723"/>
        <v>0</v>
      </c>
      <c r="W863" s="69"/>
      <c r="X863" s="68"/>
      <c r="Y863" s="82">
        <f t="shared" si="940"/>
        <v>0</v>
      </c>
      <c r="Z863" s="325">
        <f t="shared" si="940"/>
        <v>0</v>
      </c>
      <c r="AA863" s="325">
        <f t="shared" si="940"/>
        <v>0</v>
      </c>
      <c r="AB863" s="326">
        <f t="shared" si="725"/>
        <v>0</v>
      </c>
      <c r="AC863" s="312">
        <f t="shared" si="726"/>
        <v>0</v>
      </c>
      <c r="AD863" s="325">
        <f t="shared" si="777"/>
        <v>0</v>
      </c>
      <c r="AE863" s="329">
        <f t="shared" si="734"/>
        <v>0</v>
      </c>
      <c r="AF863" s="326">
        <f t="shared" si="735"/>
        <v>0</v>
      </c>
      <c r="AG863" s="174">
        <f t="shared" si="727"/>
        <v>0</v>
      </c>
      <c r="AH863" s="312">
        <f t="shared" si="728"/>
        <v>0</v>
      </c>
      <c r="AI863" s="324">
        <f t="shared" si="792"/>
        <v>0</v>
      </c>
      <c r="AJ863" s="325">
        <f t="shared" si="792"/>
        <v>0</v>
      </c>
      <c r="AK863" s="325">
        <f t="shared" si="792"/>
        <v>0</v>
      </c>
      <c r="AL863" s="326">
        <f t="shared" si="729"/>
        <v>0</v>
      </c>
      <c r="AM863" s="312">
        <f t="shared" si="730"/>
        <v>0</v>
      </c>
      <c r="AN863" s="325">
        <f t="shared" si="737"/>
        <v>0</v>
      </c>
      <c r="AO863" s="325">
        <f t="shared" si="738"/>
        <v>0</v>
      </c>
      <c r="AP863" s="325">
        <f t="shared" si="731"/>
        <v>0</v>
      </c>
      <c r="AQ863" s="174">
        <f t="shared" si="790"/>
        <v>0</v>
      </c>
      <c r="AR863" s="312">
        <f t="shared" si="732"/>
        <v>0</v>
      </c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N863" s="62"/>
    </row>
    <row r="864" spans="1:66" s="11" customFormat="1" ht="12" customHeight="1">
      <c r="A864" s="190">
        <v>18603023</v>
      </c>
      <c r="B864" s="185" t="str">
        <f t="shared" si="592"/>
        <v>18603023</v>
      </c>
      <c r="C864" s="205" t="s">
        <v>1635</v>
      </c>
      <c r="D864" s="180" t="s">
        <v>1436</v>
      </c>
      <c r="E864" s="180"/>
      <c r="F864" s="186">
        <v>43678</v>
      </c>
      <c r="G864" s="180"/>
      <c r="H864" s="182">
        <v>0</v>
      </c>
      <c r="I864" s="182">
        <v>0</v>
      </c>
      <c r="J864" s="182">
        <v>0</v>
      </c>
      <c r="K864" s="182">
        <v>0</v>
      </c>
      <c r="L864" s="182">
        <v>0</v>
      </c>
      <c r="M864" s="182">
        <v>0</v>
      </c>
      <c r="N864" s="182">
        <v>0</v>
      </c>
      <c r="O864" s="182">
        <v>0</v>
      </c>
      <c r="P864" s="182">
        <v>0</v>
      </c>
      <c r="Q864" s="182">
        <v>0</v>
      </c>
      <c r="R864" s="182">
        <v>0</v>
      </c>
      <c r="S864" s="182">
        <v>0</v>
      </c>
      <c r="T864" s="182">
        <v>0</v>
      </c>
      <c r="U864" s="182"/>
      <c r="V864" s="182">
        <f t="shared" si="723"/>
        <v>0</v>
      </c>
      <c r="W864" s="206"/>
      <c r="X864" s="219"/>
      <c r="Y864" s="82">
        <f t="shared" si="940"/>
        <v>0</v>
      </c>
      <c r="Z864" s="325">
        <f t="shared" si="940"/>
        <v>0</v>
      </c>
      <c r="AA864" s="325">
        <f t="shared" si="940"/>
        <v>0</v>
      </c>
      <c r="AB864" s="326">
        <f t="shared" si="725"/>
        <v>0</v>
      </c>
      <c r="AC864" s="312">
        <f t="shared" si="726"/>
        <v>0</v>
      </c>
      <c r="AD864" s="325">
        <f t="shared" si="777"/>
        <v>0</v>
      </c>
      <c r="AE864" s="329">
        <f t="shared" si="734"/>
        <v>0</v>
      </c>
      <c r="AF864" s="326">
        <f t="shared" si="735"/>
        <v>0</v>
      </c>
      <c r="AG864" s="174">
        <f t="shared" si="727"/>
        <v>0</v>
      </c>
      <c r="AH864" s="312">
        <f t="shared" si="728"/>
        <v>0</v>
      </c>
      <c r="AI864" s="324">
        <f t="shared" si="792"/>
        <v>0</v>
      </c>
      <c r="AJ864" s="325">
        <f t="shared" si="792"/>
        <v>0</v>
      </c>
      <c r="AK864" s="325">
        <f t="shared" si="792"/>
        <v>0</v>
      </c>
      <c r="AL864" s="326">
        <f t="shared" si="729"/>
        <v>0</v>
      </c>
      <c r="AM864" s="312">
        <f t="shared" si="730"/>
        <v>0</v>
      </c>
      <c r="AN864" s="325">
        <f t="shared" si="737"/>
        <v>0</v>
      </c>
      <c r="AO864" s="325">
        <f t="shared" si="738"/>
        <v>0</v>
      </c>
      <c r="AP864" s="325">
        <f t="shared" si="731"/>
        <v>0</v>
      </c>
      <c r="AQ864" s="174">
        <f t="shared" si="790"/>
        <v>0</v>
      </c>
      <c r="AR864" s="312">
        <f t="shared" si="732"/>
        <v>0</v>
      </c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N864" s="62"/>
    </row>
    <row r="865" spans="1:66" s="11" customFormat="1" ht="12" customHeight="1">
      <c r="A865" s="190">
        <v>18603033</v>
      </c>
      <c r="B865" s="185" t="str">
        <f t="shared" si="592"/>
        <v>18603033</v>
      </c>
      <c r="C865" s="205" t="s">
        <v>1621</v>
      </c>
      <c r="D865" s="180" t="s">
        <v>1727</v>
      </c>
      <c r="E865" s="180"/>
      <c r="F865" s="186">
        <v>43617</v>
      </c>
      <c r="G865" s="180"/>
      <c r="H865" s="182">
        <v>0</v>
      </c>
      <c r="I865" s="182">
        <v>0</v>
      </c>
      <c r="J865" s="182">
        <v>0</v>
      </c>
      <c r="K865" s="182">
        <v>0</v>
      </c>
      <c r="L865" s="182">
        <v>0</v>
      </c>
      <c r="M865" s="182">
        <v>0</v>
      </c>
      <c r="N865" s="182">
        <v>0</v>
      </c>
      <c r="O865" s="182">
        <v>0</v>
      </c>
      <c r="P865" s="182">
        <v>0</v>
      </c>
      <c r="Q865" s="182">
        <v>0</v>
      </c>
      <c r="R865" s="182">
        <v>0</v>
      </c>
      <c r="S865" s="182">
        <v>0</v>
      </c>
      <c r="T865" s="182">
        <v>0</v>
      </c>
      <c r="U865" s="182"/>
      <c r="V865" s="182">
        <f t="shared" si="723"/>
        <v>0</v>
      </c>
      <c r="W865" s="206" t="s">
        <v>69</v>
      </c>
      <c r="X865" s="206" t="s">
        <v>1595</v>
      </c>
      <c r="Y865" s="82">
        <f t="shared" si="940"/>
        <v>0</v>
      </c>
      <c r="Z865" s="325">
        <f t="shared" si="940"/>
        <v>0</v>
      </c>
      <c r="AA865" s="325">
        <f t="shared" si="940"/>
        <v>0</v>
      </c>
      <c r="AB865" s="326">
        <f t="shared" si="725"/>
        <v>0</v>
      </c>
      <c r="AC865" s="312">
        <f t="shared" si="726"/>
        <v>0</v>
      </c>
      <c r="AD865" s="325">
        <f t="shared" si="777"/>
        <v>0</v>
      </c>
      <c r="AE865" s="329">
        <f t="shared" si="734"/>
        <v>0</v>
      </c>
      <c r="AF865" s="326">
        <f t="shared" si="735"/>
        <v>0</v>
      </c>
      <c r="AG865" s="174">
        <f t="shared" si="727"/>
        <v>0</v>
      </c>
      <c r="AH865" s="312">
        <f t="shared" si="728"/>
        <v>0</v>
      </c>
      <c r="AI865" s="324">
        <f t="shared" ref="AI865:AK887" si="941">IF($D865=AI$5,$V865,0)</f>
        <v>0</v>
      </c>
      <c r="AJ865" s="325">
        <f t="shared" si="941"/>
        <v>0</v>
      </c>
      <c r="AK865" s="325">
        <f t="shared" si="941"/>
        <v>0</v>
      </c>
      <c r="AL865" s="326">
        <f t="shared" si="729"/>
        <v>0</v>
      </c>
      <c r="AM865" s="312">
        <f t="shared" si="730"/>
        <v>0</v>
      </c>
      <c r="AN865" s="325">
        <f t="shared" si="737"/>
        <v>0</v>
      </c>
      <c r="AO865" s="325">
        <f t="shared" si="738"/>
        <v>0</v>
      </c>
      <c r="AP865" s="325">
        <f t="shared" si="731"/>
        <v>0</v>
      </c>
      <c r="AQ865" s="174">
        <f t="shared" ref="AQ865" si="942">SUM(AN865:AP865)</f>
        <v>0</v>
      </c>
      <c r="AR865" s="312">
        <f t="shared" si="732"/>
        <v>0</v>
      </c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N865" s="62"/>
    </row>
    <row r="866" spans="1:66" s="11" customFormat="1" ht="12" customHeight="1">
      <c r="A866" s="114">
        <v>18603041</v>
      </c>
      <c r="B866" s="74" t="str">
        <f t="shared" si="592"/>
        <v>18603041</v>
      </c>
      <c r="C866" s="62" t="s">
        <v>1032</v>
      </c>
      <c r="D866" s="78" t="s">
        <v>1724</v>
      </c>
      <c r="E866" s="78"/>
      <c r="F866" s="62"/>
      <c r="G866" s="78"/>
      <c r="H866" s="63">
        <v>0</v>
      </c>
      <c r="I866" s="63">
        <v>0</v>
      </c>
      <c r="J866" s="63">
        <v>0</v>
      </c>
      <c r="K866" s="63">
        <v>0</v>
      </c>
      <c r="L866" s="63">
        <v>0</v>
      </c>
      <c r="M866" s="63">
        <v>0</v>
      </c>
      <c r="N866" s="63">
        <v>0</v>
      </c>
      <c r="O866" s="63">
        <v>0</v>
      </c>
      <c r="P866" s="63">
        <v>0</v>
      </c>
      <c r="Q866" s="63">
        <v>0</v>
      </c>
      <c r="R866" s="63">
        <v>0</v>
      </c>
      <c r="S866" s="63">
        <v>0</v>
      </c>
      <c r="T866" s="63">
        <v>0</v>
      </c>
      <c r="U866" s="63"/>
      <c r="V866" s="63">
        <f t="shared" si="723"/>
        <v>0</v>
      </c>
      <c r="W866" s="69"/>
      <c r="X866" s="68"/>
      <c r="Y866" s="82">
        <f t="shared" si="940"/>
        <v>0</v>
      </c>
      <c r="Z866" s="325">
        <f t="shared" si="940"/>
        <v>0</v>
      </c>
      <c r="AA866" s="325">
        <f t="shared" si="940"/>
        <v>0</v>
      </c>
      <c r="AB866" s="326">
        <f t="shared" si="725"/>
        <v>0</v>
      </c>
      <c r="AC866" s="312">
        <f t="shared" si="726"/>
        <v>0</v>
      </c>
      <c r="AD866" s="325">
        <f t="shared" si="777"/>
        <v>0</v>
      </c>
      <c r="AE866" s="329">
        <f t="shared" si="734"/>
        <v>0</v>
      </c>
      <c r="AF866" s="326">
        <f t="shared" si="735"/>
        <v>0</v>
      </c>
      <c r="AG866" s="174">
        <f t="shared" si="727"/>
        <v>0</v>
      </c>
      <c r="AH866" s="312">
        <f t="shared" si="728"/>
        <v>0</v>
      </c>
      <c r="AI866" s="324">
        <f t="shared" si="941"/>
        <v>0</v>
      </c>
      <c r="AJ866" s="325">
        <f t="shared" si="941"/>
        <v>0</v>
      </c>
      <c r="AK866" s="325">
        <f t="shared" si="941"/>
        <v>0</v>
      </c>
      <c r="AL866" s="326">
        <f t="shared" si="729"/>
        <v>0</v>
      </c>
      <c r="AM866" s="312">
        <f t="shared" si="730"/>
        <v>0</v>
      </c>
      <c r="AN866" s="325">
        <f t="shared" si="737"/>
        <v>0</v>
      </c>
      <c r="AO866" s="325">
        <f t="shared" si="738"/>
        <v>0</v>
      </c>
      <c r="AP866" s="325">
        <f t="shared" si="731"/>
        <v>0</v>
      </c>
      <c r="AQ866" s="174">
        <f t="shared" si="790"/>
        <v>0</v>
      </c>
      <c r="AR866" s="312">
        <f t="shared" si="732"/>
        <v>0</v>
      </c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N866" s="62"/>
    </row>
    <row r="867" spans="1:66" s="11" customFormat="1" ht="12" customHeight="1">
      <c r="A867" s="190">
        <v>18603043</v>
      </c>
      <c r="B867" s="185" t="str">
        <f t="shared" si="592"/>
        <v>18603043</v>
      </c>
      <c r="C867" s="179" t="s">
        <v>1622</v>
      </c>
      <c r="D867" s="180" t="s">
        <v>184</v>
      </c>
      <c r="E867" s="180"/>
      <c r="F867" s="186">
        <v>43617</v>
      </c>
      <c r="G867" s="180"/>
      <c r="H867" s="182">
        <v>0</v>
      </c>
      <c r="I867" s="182">
        <v>0</v>
      </c>
      <c r="J867" s="182">
        <v>0</v>
      </c>
      <c r="K867" s="182">
        <v>0</v>
      </c>
      <c r="L867" s="182">
        <v>0</v>
      </c>
      <c r="M867" s="182">
        <v>0</v>
      </c>
      <c r="N867" s="182">
        <v>0</v>
      </c>
      <c r="O867" s="182">
        <v>0</v>
      </c>
      <c r="P867" s="182">
        <v>0</v>
      </c>
      <c r="Q867" s="182">
        <v>0</v>
      </c>
      <c r="R867" s="182">
        <v>0</v>
      </c>
      <c r="S867" s="182">
        <v>0</v>
      </c>
      <c r="T867" s="182">
        <v>0</v>
      </c>
      <c r="U867" s="182"/>
      <c r="V867" s="182">
        <f t="shared" si="723"/>
        <v>0</v>
      </c>
      <c r="W867" s="206"/>
      <c r="X867" s="206"/>
      <c r="Y867" s="82">
        <f t="shared" si="940"/>
        <v>0</v>
      </c>
      <c r="Z867" s="325">
        <f t="shared" si="940"/>
        <v>0</v>
      </c>
      <c r="AA867" s="325">
        <f t="shared" si="940"/>
        <v>0</v>
      </c>
      <c r="AB867" s="326">
        <f t="shared" si="725"/>
        <v>0</v>
      </c>
      <c r="AC867" s="312">
        <f t="shared" si="726"/>
        <v>0</v>
      </c>
      <c r="AD867" s="325">
        <f t="shared" si="777"/>
        <v>0</v>
      </c>
      <c r="AE867" s="329">
        <f t="shared" si="734"/>
        <v>0</v>
      </c>
      <c r="AF867" s="326">
        <f t="shared" si="735"/>
        <v>0</v>
      </c>
      <c r="AG867" s="174">
        <f t="shared" si="727"/>
        <v>0</v>
      </c>
      <c r="AH867" s="312">
        <f t="shared" si="728"/>
        <v>0</v>
      </c>
      <c r="AI867" s="324">
        <f t="shared" si="941"/>
        <v>0</v>
      </c>
      <c r="AJ867" s="325">
        <f t="shared" si="941"/>
        <v>0</v>
      </c>
      <c r="AK867" s="325">
        <f t="shared" si="941"/>
        <v>0</v>
      </c>
      <c r="AL867" s="326">
        <f t="shared" si="729"/>
        <v>0</v>
      </c>
      <c r="AM867" s="312">
        <f t="shared" si="730"/>
        <v>0</v>
      </c>
      <c r="AN867" s="325">
        <f t="shared" si="737"/>
        <v>0</v>
      </c>
      <c r="AO867" s="325">
        <f t="shared" si="738"/>
        <v>0</v>
      </c>
      <c r="AP867" s="325">
        <f t="shared" si="731"/>
        <v>0</v>
      </c>
      <c r="AQ867" s="174">
        <f t="shared" ref="AQ867" si="943">SUM(AN867:AP867)</f>
        <v>0</v>
      </c>
      <c r="AR867" s="312">
        <f t="shared" si="732"/>
        <v>0</v>
      </c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N867" s="62"/>
    </row>
    <row r="868" spans="1:66" s="11" customFormat="1" ht="12" customHeight="1">
      <c r="A868" s="114">
        <v>18603051</v>
      </c>
      <c r="B868" s="74" t="str">
        <f t="shared" si="592"/>
        <v>18603051</v>
      </c>
      <c r="C868" s="62" t="s">
        <v>1034</v>
      </c>
      <c r="D868" s="78" t="s">
        <v>1724</v>
      </c>
      <c r="E868" s="78"/>
      <c r="F868" s="62"/>
      <c r="G868" s="78"/>
      <c r="H868" s="63">
        <v>0</v>
      </c>
      <c r="I868" s="63">
        <v>0</v>
      </c>
      <c r="J868" s="63">
        <v>0</v>
      </c>
      <c r="K868" s="63">
        <v>0</v>
      </c>
      <c r="L868" s="63">
        <v>0</v>
      </c>
      <c r="M868" s="63">
        <v>0</v>
      </c>
      <c r="N868" s="63">
        <v>0</v>
      </c>
      <c r="O868" s="63">
        <v>0</v>
      </c>
      <c r="P868" s="63">
        <v>0</v>
      </c>
      <c r="Q868" s="63">
        <v>0</v>
      </c>
      <c r="R868" s="63">
        <v>0</v>
      </c>
      <c r="S868" s="63">
        <v>0</v>
      </c>
      <c r="T868" s="63">
        <v>0</v>
      </c>
      <c r="U868" s="63"/>
      <c r="V868" s="63">
        <f t="shared" si="723"/>
        <v>0</v>
      </c>
      <c r="W868" s="69"/>
      <c r="X868" s="68"/>
      <c r="Y868" s="82">
        <f t="shared" si="940"/>
        <v>0</v>
      </c>
      <c r="Z868" s="325">
        <f t="shared" si="940"/>
        <v>0</v>
      </c>
      <c r="AA868" s="325">
        <f t="shared" si="940"/>
        <v>0</v>
      </c>
      <c r="AB868" s="326">
        <f t="shared" si="725"/>
        <v>0</v>
      </c>
      <c r="AC868" s="312">
        <f t="shared" si="726"/>
        <v>0</v>
      </c>
      <c r="AD868" s="325">
        <f t="shared" si="777"/>
        <v>0</v>
      </c>
      <c r="AE868" s="329">
        <f t="shared" si="734"/>
        <v>0</v>
      </c>
      <c r="AF868" s="326">
        <f t="shared" si="735"/>
        <v>0</v>
      </c>
      <c r="AG868" s="174">
        <f t="shared" si="727"/>
        <v>0</v>
      </c>
      <c r="AH868" s="312">
        <f t="shared" si="728"/>
        <v>0</v>
      </c>
      <c r="AI868" s="324">
        <f t="shared" si="941"/>
        <v>0</v>
      </c>
      <c r="AJ868" s="325">
        <f t="shared" si="941"/>
        <v>0</v>
      </c>
      <c r="AK868" s="325">
        <f t="shared" si="941"/>
        <v>0</v>
      </c>
      <c r="AL868" s="326">
        <f t="shared" si="729"/>
        <v>0</v>
      </c>
      <c r="AM868" s="312">
        <f t="shared" si="730"/>
        <v>0</v>
      </c>
      <c r="AN868" s="325">
        <f t="shared" si="737"/>
        <v>0</v>
      </c>
      <c r="AO868" s="325">
        <f t="shared" si="738"/>
        <v>0</v>
      </c>
      <c r="AP868" s="325">
        <f t="shared" si="731"/>
        <v>0</v>
      </c>
      <c r="AQ868" s="174">
        <f t="shared" si="790"/>
        <v>0</v>
      </c>
      <c r="AR868" s="312">
        <f t="shared" si="732"/>
        <v>0</v>
      </c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N868" s="62"/>
    </row>
    <row r="869" spans="1:66" s="11" customFormat="1" ht="12" customHeight="1">
      <c r="A869" s="190">
        <v>18603053</v>
      </c>
      <c r="B869" s="185" t="str">
        <f t="shared" si="592"/>
        <v>18603053</v>
      </c>
      <c r="C869" s="179" t="s">
        <v>1685</v>
      </c>
      <c r="D869" s="180" t="s">
        <v>184</v>
      </c>
      <c r="E869" s="180"/>
      <c r="F869" s="186">
        <v>43862</v>
      </c>
      <c r="G869" s="180"/>
      <c r="H869" s="182">
        <v>6634414</v>
      </c>
      <c r="I869" s="182">
        <v>7066862</v>
      </c>
      <c r="J869" s="182">
        <v>7498265</v>
      </c>
      <c r="K869" s="182">
        <v>7929668</v>
      </c>
      <c r="L869" s="182">
        <v>8361065</v>
      </c>
      <c r="M869" s="182">
        <v>8792462</v>
      </c>
      <c r="N869" s="182">
        <v>9210209</v>
      </c>
      <c r="O869" s="182">
        <v>9639506</v>
      </c>
      <c r="P869" s="182">
        <v>10068803</v>
      </c>
      <c r="Q869" s="182">
        <v>10498100</v>
      </c>
      <c r="R869" s="182">
        <v>10927397</v>
      </c>
      <c r="S869" s="182">
        <v>11356694</v>
      </c>
      <c r="T869" s="182">
        <v>11785991</v>
      </c>
      <c r="U869" s="182"/>
      <c r="V869" s="182">
        <f t="shared" si="723"/>
        <v>9213269.458333334</v>
      </c>
      <c r="W869" s="206"/>
      <c r="X869" s="219"/>
      <c r="Y869" s="82">
        <f t="shared" si="940"/>
        <v>0</v>
      </c>
      <c r="Z869" s="325">
        <f t="shared" si="940"/>
        <v>0</v>
      </c>
      <c r="AA869" s="325">
        <f t="shared" si="940"/>
        <v>0</v>
      </c>
      <c r="AB869" s="326">
        <f t="shared" si="725"/>
        <v>11785991</v>
      </c>
      <c r="AC869" s="312">
        <f t="shared" si="726"/>
        <v>0</v>
      </c>
      <c r="AD869" s="325">
        <f t="shared" si="777"/>
        <v>0</v>
      </c>
      <c r="AE869" s="329">
        <f t="shared" si="734"/>
        <v>0</v>
      </c>
      <c r="AF869" s="326">
        <f t="shared" si="735"/>
        <v>11785991</v>
      </c>
      <c r="AG869" s="174">
        <f t="shared" si="727"/>
        <v>11785991</v>
      </c>
      <c r="AH869" s="312">
        <f t="shared" si="728"/>
        <v>0</v>
      </c>
      <c r="AI869" s="324">
        <f t="shared" si="941"/>
        <v>0</v>
      </c>
      <c r="AJ869" s="325">
        <f t="shared" si="941"/>
        <v>0</v>
      </c>
      <c r="AK869" s="325">
        <f t="shared" si="941"/>
        <v>0</v>
      </c>
      <c r="AL869" s="326">
        <f t="shared" si="729"/>
        <v>9213269.458333334</v>
      </c>
      <c r="AM869" s="312">
        <f t="shared" si="730"/>
        <v>0</v>
      </c>
      <c r="AN869" s="325">
        <f t="shared" si="737"/>
        <v>0</v>
      </c>
      <c r="AO869" s="325">
        <f t="shared" si="738"/>
        <v>0</v>
      </c>
      <c r="AP869" s="325">
        <f t="shared" si="731"/>
        <v>9213269.458333334</v>
      </c>
      <c r="AQ869" s="174">
        <f t="shared" ref="AQ869" si="944">SUM(AN869:AP869)</f>
        <v>9213269.458333334</v>
      </c>
      <c r="AR869" s="312">
        <f t="shared" si="732"/>
        <v>0</v>
      </c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N869" s="62"/>
    </row>
    <row r="870" spans="1:66" s="11" customFormat="1" ht="12" customHeight="1">
      <c r="A870" s="114">
        <v>18603061</v>
      </c>
      <c r="B870" s="74" t="str">
        <f t="shared" si="592"/>
        <v>18603061</v>
      </c>
      <c r="C870" s="62" t="s">
        <v>1094</v>
      </c>
      <c r="D870" s="78" t="s">
        <v>1724</v>
      </c>
      <c r="E870" s="78"/>
      <c r="F870" s="62"/>
      <c r="G870" s="78"/>
      <c r="H870" s="63">
        <v>1322719.21</v>
      </c>
      <c r="I870" s="63">
        <v>1302678.02</v>
      </c>
      <c r="J870" s="63">
        <v>1282636.83</v>
      </c>
      <c r="K870" s="63">
        <v>1262595.6399999999</v>
      </c>
      <c r="L870" s="63">
        <v>1242554.45</v>
      </c>
      <c r="M870" s="63">
        <v>1222513.26</v>
      </c>
      <c r="N870" s="63">
        <v>1202472.07</v>
      </c>
      <c r="O870" s="63">
        <v>1182430.8799999999</v>
      </c>
      <c r="P870" s="63">
        <v>1162389.69</v>
      </c>
      <c r="Q870" s="63">
        <v>1142348.5</v>
      </c>
      <c r="R870" s="63">
        <v>1122307.31</v>
      </c>
      <c r="S870" s="63">
        <v>1102266.1200000001</v>
      </c>
      <c r="T870" s="63">
        <v>1082224.93</v>
      </c>
      <c r="U870" s="63"/>
      <c r="V870" s="63">
        <f t="shared" si="723"/>
        <v>1202472.07</v>
      </c>
      <c r="W870" s="69"/>
      <c r="X870" s="68"/>
      <c r="Y870" s="82">
        <f t="shared" si="940"/>
        <v>1082224.93</v>
      </c>
      <c r="Z870" s="325">
        <f t="shared" si="940"/>
        <v>0</v>
      </c>
      <c r="AA870" s="325">
        <f t="shared" si="940"/>
        <v>0</v>
      </c>
      <c r="AB870" s="326">
        <f t="shared" si="725"/>
        <v>0</v>
      </c>
      <c r="AC870" s="312">
        <f t="shared" si="726"/>
        <v>0</v>
      </c>
      <c r="AD870" s="325">
        <f t="shared" si="777"/>
        <v>0</v>
      </c>
      <c r="AE870" s="329">
        <f t="shared" si="734"/>
        <v>0</v>
      </c>
      <c r="AF870" s="326">
        <f t="shared" si="735"/>
        <v>0</v>
      </c>
      <c r="AG870" s="174">
        <f t="shared" si="727"/>
        <v>0</v>
      </c>
      <c r="AH870" s="312">
        <f t="shared" si="728"/>
        <v>0</v>
      </c>
      <c r="AI870" s="324">
        <f t="shared" si="941"/>
        <v>1202472.07</v>
      </c>
      <c r="AJ870" s="325">
        <f t="shared" si="941"/>
        <v>0</v>
      </c>
      <c r="AK870" s="325">
        <f t="shared" si="941"/>
        <v>0</v>
      </c>
      <c r="AL870" s="326">
        <f t="shared" si="729"/>
        <v>0</v>
      </c>
      <c r="AM870" s="312">
        <f t="shared" si="730"/>
        <v>0</v>
      </c>
      <c r="AN870" s="325">
        <f t="shared" si="737"/>
        <v>0</v>
      </c>
      <c r="AO870" s="325">
        <f t="shared" si="738"/>
        <v>0</v>
      </c>
      <c r="AP870" s="325">
        <f t="shared" si="731"/>
        <v>0</v>
      </c>
      <c r="AQ870" s="174">
        <f t="shared" si="790"/>
        <v>0</v>
      </c>
      <c r="AR870" s="312">
        <f t="shared" si="732"/>
        <v>0</v>
      </c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N870" s="62"/>
    </row>
    <row r="871" spans="1:66" s="11" customFormat="1" ht="12" customHeight="1">
      <c r="A871" s="190">
        <v>18603063</v>
      </c>
      <c r="B871" s="185" t="str">
        <f t="shared" si="592"/>
        <v>18603063</v>
      </c>
      <c r="C871" s="179" t="s">
        <v>1686</v>
      </c>
      <c r="D871" s="180" t="s">
        <v>184</v>
      </c>
      <c r="E871" s="180"/>
      <c r="F871" s="186">
        <v>43862</v>
      </c>
      <c r="G871" s="180"/>
      <c r="H871" s="182">
        <v>156709</v>
      </c>
      <c r="I871" s="182">
        <v>175848</v>
      </c>
      <c r="J871" s="182">
        <v>196155</v>
      </c>
      <c r="K871" s="182">
        <v>217631</v>
      </c>
      <c r="L871" s="182">
        <v>240275</v>
      </c>
      <c r="M871" s="182">
        <v>264088</v>
      </c>
      <c r="N871" s="182">
        <v>288933</v>
      </c>
      <c r="O871" s="182">
        <v>317851</v>
      </c>
      <c r="P871" s="182">
        <v>348057</v>
      </c>
      <c r="Q871" s="182">
        <v>379551</v>
      </c>
      <c r="R871" s="182">
        <v>424262</v>
      </c>
      <c r="S871" s="182">
        <v>470729</v>
      </c>
      <c r="T871" s="182">
        <v>518953</v>
      </c>
      <c r="U871" s="182"/>
      <c r="V871" s="182">
        <f t="shared" si="723"/>
        <v>305100.91666666669</v>
      </c>
      <c r="W871" s="206"/>
      <c r="X871" s="219"/>
      <c r="Y871" s="82">
        <f t="shared" si="940"/>
        <v>0</v>
      </c>
      <c r="Z871" s="325">
        <f t="shared" si="940"/>
        <v>0</v>
      </c>
      <c r="AA871" s="325">
        <f t="shared" si="940"/>
        <v>0</v>
      </c>
      <c r="AB871" s="326">
        <f t="shared" si="725"/>
        <v>518953</v>
      </c>
      <c r="AC871" s="312">
        <f t="shared" si="726"/>
        <v>0</v>
      </c>
      <c r="AD871" s="325">
        <f t="shared" si="777"/>
        <v>0</v>
      </c>
      <c r="AE871" s="329">
        <f t="shared" si="734"/>
        <v>0</v>
      </c>
      <c r="AF871" s="326">
        <f t="shared" si="735"/>
        <v>518953</v>
      </c>
      <c r="AG871" s="174">
        <f t="shared" si="727"/>
        <v>518953</v>
      </c>
      <c r="AH871" s="312">
        <f t="shared" si="728"/>
        <v>0</v>
      </c>
      <c r="AI871" s="324">
        <f t="shared" si="941"/>
        <v>0</v>
      </c>
      <c r="AJ871" s="325">
        <f t="shared" si="941"/>
        <v>0</v>
      </c>
      <c r="AK871" s="325">
        <f t="shared" si="941"/>
        <v>0</v>
      </c>
      <c r="AL871" s="326">
        <f t="shared" si="729"/>
        <v>305100.91666666669</v>
      </c>
      <c r="AM871" s="312">
        <f t="shared" si="730"/>
        <v>0</v>
      </c>
      <c r="AN871" s="325">
        <f t="shared" si="737"/>
        <v>0</v>
      </c>
      <c r="AO871" s="325">
        <f t="shared" si="738"/>
        <v>0</v>
      </c>
      <c r="AP871" s="325">
        <f t="shared" si="731"/>
        <v>305100.91666666669</v>
      </c>
      <c r="AQ871" s="174">
        <f t="shared" ref="AQ871" si="945">SUM(AN871:AP871)</f>
        <v>305100.91666666669</v>
      </c>
      <c r="AR871" s="312">
        <f t="shared" si="732"/>
        <v>0</v>
      </c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N871" s="62"/>
    </row>
    <row r="872" spans="1:66" s="11" customFormat="1" ht="12" customHeight="1">
      <c r="A872" s="120">
        <v>18603072</v>
      </c>
      <c r="B872" s="145" t="str">
        <f t="shared" si="592"/>
        <v>18603072</v>
      </c>
      <c r="C872" s="62" t="s">
        <v>1095</v>
      </c>
      <c r="D872" s="78" t="s">
        <v>184</v>
      </c>
      <c r="E872" s="78"/>
      <c r="F872" s="62"/>
      <c r="G872" s="78"/>
      <c r="H872" s="63">
        <v>0</v>
      </c>
      <c r="I872" s="63">
        <v>0</v>
      </c>
      <c r="J872" s="63">
        <v>0</v>
      </c>
      <c r="K872" s="63">
        <v>0</v>
      </c>
      <c r="L872" s="63">
        <v>0</v>
      </c>
      <c r="M872" s="63">
        <v>0</v>
      </c>
      <c r="N872" s="63">
        <v>0</v>
      </c>
      <c r="O872" s="63">
        <v>0</v>
      </c>
      <c r="P872" s="63">
        <v>0</v>
      </c>
      <c r="Q872" s="63">
        <v>0</v>
      </c>
      <c r="R872" s="63">
        <v>0</v>
      </c>
      <c r="S872" s="63">
        <v>0</v>
      </c>
      <c r="T872" s="63">
        <v>0</v>
      </c>
      <c r="U872" s="63"/>
      <c r="V872" s="63">
        <f t="shared" si="723"/>
        <v>0</v>
      </c>
      <c r="W872" s="102"/>
      <c r="X872" s="71"/>
      <c r="Y872" s="82">
        <f t="shared" si="940"/>
        <v>0</v>
      </c>
      <c r="Z872" s="325">
        <f t="shared" si="940"/>
        <v>0</v>
      </c>
      <c r="AA872" s="325">
        <f t="shared" si="940"/>
        <v>0</v>
      </c>
      <c r="AB872" s="326">
        <f t="shared" si="725"/>
        <v>0</v>
      </c>
      <c r="AC872" s="312">
        <f t="shared" si="726"/>
        <v>0</v>
      </c>
      <c r="AD872" s="325">
        <f t="shared" si="777"/>
        <v>0</v>
      </c>
      <c r="AE872" s="329">
        <f t="shared" si="734"/>
        <v>0</v>
      </c>
      <c r="AF872" s="326">
        <f t="shared" si="735"/>
        <v>0</v>
      </c>
      <c r="AG872" s="174">
        <f t="shared" si="727"/>
        <v>0</v>
      </c>
      <c r="AH872" s="312">
        <f t="shared" si="728"/>
        <v>0</v>
      </c>
      <c r="AI872" s="324">
        <f t="shared" si="941"/>
        <v>0</v>
      </c>
      <c r="AJ872" s="325">
        <f t="shared" si="941"/>
        <v>0</v>
      </c>
      <c r="AK872" s="325">
        <f t="shared" si="941"/>
        <v>0</v>
      </c>
      <c r="AL872" s="326">
        <f t="shared" si="729"/>
        <v>0</v>
      </c>
      <c r="AM872" s="312">
        <f t="shared" si="730"/>
        <v>0</v>
      </c>
      <c r="AN872" s="325">
        <f t="shared" si="737"/>
        <v>0</v>
      </c>
      <c r="AO872" s="325">
        <f t="shared" si="738"/>
        <v>0</v>
      </c>
      <c r="AP872" s="325">
        <f t="shared" si="731"/>
        <v>0</v>
      </c>
      <c r="AQ872" s="174">
        <f t="shared" si="790"/>
        <v>0</v>
      </c>
      <c r="AR872" s="312">
        <f t="shared" si="732"/>
        <v>0</v>
      </c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N872" s="62"/>
    </row>
    <row r="873" spans="1:66" s="11" customFormat="1" ht="12" customHeight="1">
      <c r="A873" s="121">
        <v>18603081</v>
      </c>
      <c r="B873" s="78" t="str">
        <f t="shared" si="592"/>
        <v>18603081</v>
      </c>
      <c r="C873" s="62" t="s">
        <v>1097</v>
      </c>
      <c r="D873" s="78" t="s">
        <v>1724</v>
      </c>
      <c r="E873" s="78"/>
      <c r="F873" s="62"/>
      <c r="G873" s="78"/>
      <c r="H873" s="63">
        <v>0</v>
      </c>
      <c r="I873" s="63">
        <v>0</v>
      </c>
      <c r="J873" s="63">
        <v>0</v>
      </c>
      <c r="K873" s="63">
        <v>0</v>
      </c>
      <c r="L873" s="63">
        <v>0</v>
      </c>
      <c r="M873" s="63">
        <v>0</v>
      </c>
      <c r="N873" s="63">
        <v>0</v>
      </c>
      <c r="O873" s="63">
        <v>0</v>
      </c>
      <c r="P873" s="63">
        <v>0</v>
      </c>
      <c r="Q873" s="63">
        <v>0</v>
      </c>
      <c r="R873" s="63">
        <v>0</v>
      </c>
      <c r="S873" s="63">
        <v>0</v>
      </c>
      <c r="T873" s="63">
        <v>0</v>
      </c>
      <c r="U873" s="63"/>
      <c r="V873" s="63">
        <f t="shared" ref="V873:V939" si="946">(H873+T873+SUM(I873:S873)*2)/24</f>
        <v>0</v>
      </c>
      <c r="W873" s="69"/>
      <c r="X873" s="68"/>
      <c r="Y873" s="82">
        <f t="shared" si="940"/>
        <v>0</v>
      </c>
      <c r="Z873" s="325">
        <f t="shared" si="940"/>
        <v>0</v>
      </c>
      <c r="AA873" s="325">
        <f t="shared" si="940"/>
        <v>0</v>
      </c>
      <c r="AB873" s="326">
        <f t="shared" si="725"/>
        <v>0</v>
      </c>
      <c r="AC873" s="312">
        <f t="shared" si="726"/>
        <v>0</v>
      </c>
      <c r="AD873" s="325">
        <f t="shared" si="777"/>
        <v>0</v>
      </c>
      <c r="AE873" s="329">
        <f t="shared" si="734"/>
        <v>0</v>
      </c>
      <c r="AF873" s="326">
        <f t="shared" si="735"/>
        <v>0</v>
      </c>
      <c r="AG873" s="174">
        <f t="shared" si="727"/>
        <v>0</v>
      </c>
      <c r="AH873" s="312">
        <f t="shared" si="728"/>
        <v>0</v>
      </c>
      <c r="AI873" s="324">
        <f t="shared" si="941"/>
        <v>0</v>
      </c>
      <c r="AJ873" s="325">
        <f t="shared" si="941"/>
        <v>0</v>
      </c>
      <c r="AK873" s="325">
        <f t="shared" si="941"/>
        <v>0</v>
      </c>
      <c r="AL873" s="326">
        <f t="shared" si="729"/>
        <v>0</v>
      </c>
      <c r="AM873" s="312">
        <f t="shared" si="730"/>
        <v>0</v>
      </c>
      <c r="AN873" s="325">
        <f t="shared" si="737"/>
        <v>0</v>
      </c>
      <c r="AO873" s="325">
        <f t="shared" si="738"/>
        <v>0</v>
      </c>
      <c r="AP873" s="325">
        <f t="shared" si="731"/>
        <v>0</v>
      </c>
      <c r="AQ873" s="174">
        <f t="shared" si="790"/>
        <v>0</v>
      </c>
      <c r="AR873" s="312">
        <f t="shared" si="732"/>
        <v>0</v>
      </c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N873" s="62"/>
    </row>
    <row r="874" spans="1:66" s="11" customFormat="1" ht="12" customHeight="1">
      <c r="A874" s="121">
        <v>18603091</v>
      </c>
      <c r="B874" s="78" t="str">
        <f t="shared" si="592"/>
        <v>18603091</v>
      </c>
      <c r="C874" s="62" t="s">
        <v>1098</v>
      </c>
      <c r="D874" s="78" t="s">
        <v>1724</v>
      </c>
      <c r="E874" s="78"/>
      <c r="F874" s="62"/>
      <c r="G874" s="78"/>
      <c r="H874" s="63">
        <v>7500</v>
      </c>
      <c r="I874" s="63">
        <v>7500</v>
      </c>
      <c r="J874" s="63">
        <v>7500</v>
      </c>
      <c r="K874" s="63">
        <v>7500</v>
      </c>
      <c r="L874" s="63">
        <v>7500</v>
      </c>
      <c r="M874" s="63">
        <v>7500</v>
      </c>
      <c r="N874" s="63">
        <v>7500</v>
      </c>
      <c r="O874" s="63">
        <v>7500</v>
      </c>
      <c r="P874" s="63">
        <v>7500</v>
      </c>
      <c r="Q874" s="63">
        <v>7500</v>
      </c>
      <c r="R874" s="63">
        <v>7500</v>
      </c>
      <c r="S874" s="63">
        <v>7500</v>
      </c>
      <c r="T874" s="63">
        <v>7500</v>
      </c>
      <c r="U874" s="63"/>
      <c r="V874" s="63">
        <f t="shared" si="946"/>
        <v>7500</v>
      </c>
      <c r="W874" s="69"/>
      <c r="X874" s="68"/>
      <c r="Y874" s="82">
        <f t="shared" si="940"/>
        <v>7500</v>
      </c>
      <c r="Z874" s="325">
        <f t="shared" si="940"/>
        <v>0</v>
      </c>
      <c r="AA874" s="325">
        <f t="shared" si="940"/>
        <v>0</v>
      </c>
      <c r="AB874" s="326">
        <f t="shared" ref="AB874:AB940" si="947">T874-SUM(Y874:AA874)</f>
        <v>0</v>
      </c>
      <c r="AC874" s="312">
        <f t="shared" ref="AC874:AC940" si="948">T874-SUM(Y874:AA874)-AB874</f>
        <v>0</v>
      </c>
      <c r="AD874" s="325">
        <f t="shared" si="777"/>
        <v>0</v>
      </c>
      <c r="AE874" s="329">
        <f t="shared" si="734"/>
        <v>0</v>
      </c>
      <c r="AF874" s="326">
        <f t="shared" si="735"/>
        <v>0</v>
      </c>
      <c r="AG874" s="174">
        <f t="shared" ref="AG874:AG940" si="949">SUM(AD874:AF874)</f>
        <v>0</v>
      </c>
      <c r="AH874" s="312">
        <f t="shared" ref="AH874:AH940" si="950">AG874-AB874</f>
        <v>0</v>
      </c>
      <c r="AI874" s="324">
        <f t="shared" si="941"/>
        <v>7500</v>
      </c>
      <c r="AJ874" s="325">
        <f t="shared" si="941"/>
        <v>0</v>
      </c>
      <c r="AK874" s="325">
        <f t="shared" si="941"/>
        <v>0</v>
      </c>
      <c r="AL874" s="326">
        <f t="shared" ref="AL874:AL940" si="951">V874-SUM(AI874:AK874)</f>
        <v>0</v>
      </c>
      <c r="AM874" s="312">
        <f t="shared" ref="AM874:AM940" si="952">V874-SUM(AI874:AK874)-AL874</f>
        <v>0</v>
      </c>
      <c r="AN874" s="325">
        <f t="shared" si="737"/>
        <v>0</v>
      </c>
      <c r="AO874" s="325">
        <f t="shared" si="738"/>
        <v>0</v>
      </c>
      <c r="AP874" s="325">
        <f t="shared" ref="AP874:AP940" si="953">IF($D874=AP$5,$V874,IF($D874=AP$4, $V874*$AL$2,0))</f>
        <v>0</v>
      </c>
      <c r="AQ874" s="174">
        <f t="shared" si="790"/>
        <v>0</v>
      </c>
      <c r="AR874" s="312">
        <f t="shared" ref="AR874:AR940" si="954">AQ874-AL874</f>
        <v>0</v>
      </c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N874" s="62"/>
    </row>
    <row r="875" spans="1:66" s="11" customFormat="1" ht="12" customHeight="1">
      <c r="A875" s="121">
        <v>18604001</v>
      </c>
      <c r="B875" s="78" t="str">
        <f t="shared" si="592"/>
        <v>18604001</v>
      </c>
      <c r="C875" s="62" t="s">
        <v>1260</v>
      </c>
      <c r="D875" s="78" t="s">
        <v>1724</v>
      </c>
      <c r="E875" s="78"/>
      <c r="F875" s="140">
        <v>42811</v>
      </c>
      <c r="G875" s="78"/>
      <c r="H875" s="63">
        <v>496428.6</v>
      </c>
      <c r="I875" s="63">
        <v>468849.22</v>
      </c>
      <c r="J875" s="63">
        <v>441269.84</v>
      </c>
      <c r="K875" s="63">
        <v>413690.46</v>
      </c>
      <c r="L875" s="63">
        <v>386111.08</v>
      </c>
      <c r="M875" s="63">
        <v>358531.7</v>
      </c>
      <c r="N875" s="63">
        <v>330952.32000000001</v>
      </c>
      <c r="O875" s="63">
        <v>303372.94</v>
      </c>
      <c r="P875" s="63">
        <v>275793.56</v>
      </c>
      <c r="Q875" s="63">
        <v>248214.18</v>
      </c>
      <c r="R875" s="63">
        <v>220634.8</v>
      </c>
      <c r="S875" s="63">
        <v>193055.42</v>
      </c>
      <c r="T875" s="63">
        <v>165476.04</v>
      </c>
      <c r="U875" s="63"/>
      <c r="V875" s="63">
        <f t="shared" si="946"/>
        <v>330952.32000000001</v>
      </c>
      <c r="W875" s="69"/>
      <c r="X875" s="68"/>
      <c r="Y875" s="82">
        <f t="shared" si="940"/>
        <v>165476.04</v>
      </c>
      <c r="Z875" s="325">
        <f t="shared" si="940"/>
        <v>0</v>
      </c>
      <c r="AA875" s="325">
        <f t="shared" si="940"/>
        <v>0</v>
      </c>
      <c r="AB875" s="326">
        <f t="shared" si="947"/>
        <v>0</v>
      </c>
      <c r="AC875" s="312">
        <f t="shared" si="948"/>
        <v>0</v>
      </c>
      <c r="AD875" s="325">
        <f t="shared" si="777"/>
        <v>0</v>
      </c>
      <c r="AE875" s="329">
        <f t="shared" si="734"/>
        <v>0</v>
      </c>
      <c r="AF875" s="326">
        <f t="shared" si="735"/>
        <v>0</v>
      </c>
      <c r="AG875" s="174">
        <f t="shared" si="949"/>
        <v>0</v>
      </c>
      <c r="AH875" s="312">
        <f t="shared" si="950"/>
        <v>0</v>
      </c>
      <c r="AI875" s="324">
        <f t="shared" si="941"/>
        <v>330952.32000000001</v>
      </c>
      <c r="AJ875" s="325">
        <f t="shared" si="941"/>
        <v>0</v>
      </c>
      <c r="AK875" s="325">
        <f t="shared" si="941"/>
        <v>0</v>
      </c>
      <c r="AL875" s="326">
        <f t="shared" si="951"/>
        <v>0</v>
      </c>
      <c r="AM875" s="312">
        <f t="shared" si="952"/>
        <v>0</v>
      </c>
      <c r="AN875" s="325">
        <f t="shared" si="737"/>
        <v>0</v>
      </c>
      <c r="AO875" s="325">
        <f t="shared" si="738"/>
        <v>0</v>
      </c>
      <c r="AP875" s="325">
        <f t="shared" si="953"/>
        <v>0</v>
      </c>
      <c r="AQ875" s="174">
        <f t="shared" si="790"/>
        <v>0</v>
      </c>
      <c r="AR875" s="312">
        <f t="shared" si="954"/>
        <v>0</v>
      </c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 s="4"/>
      <c r="BH875" s="4"/>
      <c r="BI875" s="4"/>
      <c r="BJ875" s="4"/>
      <c r="BK875" s="4"/>
      <c r="BL875" s="4"/>
      <c r="BN875" s="62"/>
    </row>
    <row r="876" spans="1:66" s="11" customFormat="1" ht="12" customHeight="1">
      <c r="A876" s="121">
        <v>18604011</v>
      </c>
      <c r="B876" s="78" t="str">
        <f t="shared" si="592"/>
        <v>18604011</v>
      </c>
      <c r="C876" s="62" t="s">
        <v>1272</v>
      </c>
      <c r="D876" s="78" t="s">
        <v>1724</v>
      </c>
      <c r="E876" s="78"/>
      <c r="F876" s="140">
        <v>42872</v>
      </c>
      <c r="G876" s="78"/>
      <c r="H876" s="63">
        <v>0</v>
      </c>
      <c r="I876" s="63">
        <v>0</v>
      </c>
      <c r="J876" s="63">
        <v>0</v>
      </c>
      <c r="K876" s="63">
        <v>0</v>
      </c>
      <c r="L876" s="63">
        <v>0</v>
      </c>
      <c r="M876" s="63">
        <v>0</v>
      </c>
      <c r="N876" s="63">
        <v>0</v>
      </c>
      <c r="O876" s="63">
        <v>0</v>
      </c>
      <c r="P876" s="63">
        <v>0</v>
      </c>
      <c r="Q876" s="63">
        <v>0</v>
      </c>
      <c r="R876" s="63">
        <v>0</v>
      </c>
      <c r="S876" s="63">
        <v>0</v>
      </c>
      <c r="T876" s="63">
        <v>0</v>
      </c>
      <c r="U876" s="63"/>
      <c r="V876" s="63">
        <f t="shared" si="946"/>
        <v>0</v>
      </c>
      <c r="W876" s="69"/>
      <c r="X876" s="68"/>
      <c r="Y876" s="82">
        <f t="shared" si="940"/>
        <v>0</v>
      </c>
      <c r="Z876" s="325">
        <f t="shared" si="940"/>
        <v>0</v>
      </c>
      <c r="AA876" s="325">
        <f t="shared" si="940"/>
        <v>0</v>
      </c>
      <c r="AB876" s="326">
        <f t="shared" si="947"/>
        <v>0</v>
      </c>
      <c r="AC876" s="312">
        <f t="shared" si="948"/>
        <v>0</v>
      </c>
      <c r="AD876" s="325">
        <f t="shared" si="777"/>
        <v>0</v>
      </c>
      <c r="AE876" s="329">
        <f t="shared" si="734"/>
        <v>0</v>
      </c>
      <c r="AF876" s="326">
        <f t="shared" si="735"/>
        <v>0</v>
      </c>
      <c r="AG876" s="174">
        <f t="shared" si="949"/>
        <v>0</v>
      </c>
      <c r="AH876" s="312">
        <f t="shared" si="950"/>
        <v>0</v>
      </c>
      <c r="AI876" s="324">
        <f t="shared" si="941"/>
        <v>0</v>
      </c>
      <c r="AJ876" s="325">
        <f t="shared" si="941"/>
        <v>0</v>
      </c>
      <c r="AK876" s="325">
        <f t="shared" si="941"/>
        <v>0</v>
      </c>
      <c r="AL876" s="326">
        <f t="shared" si="951"/>
        <v>0</v>
      </c>
      <c r="AM876" s="312">
        <f t="shared" si="952"/>
        <v>0</v>
      </c>
      <c r="AN876" s="325">
        <f t="shared" si="737"/>
        <v>0</v>
      </c>
      <c r="AO876" s="325">
        <f t="shared" si="738"/>
        <v>0</v>
      </c>
      <c r="AP876" s="325">
        <f t="shared" si="953"/>
        <v>0</v>
      </c>
      <c r="AQ876" s="174">
        <f t="shared" si="790"/>
        <v>0</v>
      </c>
      <c r="AR876" s="312">
        <f t="shared" si="954"/>
        <v>0</v>
      </c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 s="4"/>
      <c r="BH876" s="4"/>
      <c r="BI876" s="4"/>
      <c r="BJ876" s="4"/>
      <c r="BK876" s="4"/>
      <c r="BL876" s="4"/>
      <c r="BN876" s="62"/>
    </row>
    <row r="877" spans="1:66" s="11" customFormat="1" ht="12" customHeight="1">
      <c r="A877" s="121">
        <v>18604021</v>
      </c>
      <c r="B877" s="78" t="str">
        <f t="shared" si="592"/>
        <v>18604021</v>
      </c>
      <c r="C877" s="62" t="s">
        <v>1274</v>
      </c>
      <c r="D877" s="78" t="s">
        <v>1724</v>
      </c>
      <c r="E877" s="78"/>
      <c r="F877" s="140">
        <v>42904</v>
      </c>
      <c r="G877" s="78"/>
      <c r="H877" s="63">
        <v>1197005.71</v>
      </c>
      <c r="I877" s="63">
        <v>1183452.56</v>
      </c>
      <c r="J877" s="63">
        <v>1169899.4099999999</v>
      </c>
      <c r="K877" s="63">
        <v>1156346.26</v>
      </c>
      <c r="L877" s="63">
        <v>1142793.1100000001</v>
      </c>
      <c r="M877" s="63">
        <v>1129239.96</v>
      </c>
      <c r="N877" s="63">
        <v>1115686.81</v>
      </c>
      <c r="O877" s="63">
        <v>1102133.6599999999</v>
      </c>
      <c r="P877" s="63">
        <v>1088580.51</v>
      </c>
      <c r="Q877" s="63">
        <v>1075027.3600000001</v>
      </c>
      <c r="R877" s="63">
        <v>1061474.21</v>
      </c>
      <c r="S877" s="63">
        <v>1047921.06</v>
      </c>
      <c r="T877" s="63">
        <v>1034367.91</v>
      </c>
      <c r="U877" s="63"/>
      <c r="V877" s="63">
        <f t="shared" si="946"/>
        <v>1115686.8099999998</v>
      </c>
      <c r="W877" s="69"/>
      <c r="X877" s="68"/>
      <c r="Y877" s="82">
        <f t="shared" si="940"/>
        <v>1034367.91</v>
      </c>
      <c r="Z877" s="325">
        <f t="shared" si="940"/>
        <v>0</v>
      </c>
      <c r="AA877" s="325">
        <f t="shared" si="940"/>
        <v>0</v>
      </c>
      <c r="AB877" s="326">
        <f t="shared" si="947"/>
        <v>0</v>
      </c>
      <c r="AC877" s="312">
        <f t="shared" si="948"/>
        <v>0</v>
      </c>
      <c r="AD877" s="325">
        <f t="shared" si="777"/>
        <v>0</v>
      </c>
      <c r="AE877" s="329">
        <f t="shared" si="734"/>
        <v>0</v>
      </c>
      <c r="AF877" s="326">
        <f t="shared" si="735"/>
        <v>0</v>
      </c>
      <c r="AG877" s="174">
        <f t="shared" si="949"/>
        <v>0</v>
      </c>
      <c r="AH877" s="312">
        <f t="shared" si="950"/>
        <v>0</v>
      </c>
      <c r="AI877" s="324">
        <f t="shared" si="941"/>
        <v>1115686.8099999998</v>
      </c>
      <c r="AJ877" s="325">
        <f t="shared" si="941"/>
        <v>0</v>
      </c>
      <c r="AK877" s="325">
        <f t="shared" si="941"/>
        <v>0</v>
      </c>
      <c r="AL877" s="326">
        <f t="shared" si="951"/>
        <v>0</v>
      </c>
      <c r="AM877" s="312">
        <f t="shared" si="952"/>
        <v>0</v>
      </c>
      <c r="AN877" s="325">
        <f t="shared" si="737"/>
        <v>0</v>
      </c>
      <c r="AO877" s="325">
        <f t="shared" si="738"/>
        <v>0</v>
      </c>
      <c r="AP877" s="325">
        <f t="shared" si="953"/>
        <v>0</v>
      </c>
      <c r="AQ877" s="174">
        <f t="shared" si="790"/>
        <v>0</v>
      </c>
      <c r="AR877" s="312">
        <f t="shared" si="954"/>
        <v>0</v>
      </c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 s="4"/>
      <c r="BH877" s="4"/>
      <c r="BI877" s="4"/>
      <c r="BJ877" s="4"/>
      <c r="BK877" s="4"/>
      <c r="BL877" s="4"/>
      <c r="BN877" s="62"/>
    </row>
    <row r="878" spans="1:66" s="11" customFormat="1" ht="12" customHeight="1">
      <c r="A878" s="121">
        <v>18604031</v>
      </c>
      <c r="B878" s="78" t="str">
        <f t="shared" si="592"/>
        <v>18604031</v>
      </c>
      <c r="C878" s="62" t="s">
        <v>1266</v>
      </c>
      <c r="D878" s="78" t="s">
        <v>1724</v>
      </c>
      <c r="E878" s="78"/>
      <c r="F878" s="140">
        <v>42842</v>
      </c>
      <c r="G878" s="78"/>
      <c r="H878" s="63">
        <v>1003353.71</v>
      </c>
      <c r="I878" s="63">
        <v>990013.46</v>
      </c>
      <c r="J878" s="63">
        <v>976673.21</v>
      </c>
      <c r="K878" s="63">
        <v>963332.96</v>
      </c>
      <c r="L878" s="63">
        <v>949992.71</v>
      </c>
      <c r="M878" s="63">
        <v>936652.46</v>
      </c>
      <c r="N878" s="63">
        <v>923312.21</v>
      </c>
      <c r="O878" s="63">
        <v>909971.96</v>
      </c>
      <c r="P878" s="63">
        <v>896631.71</v>
      </c>
      <c r="Q878" s="63">
        <v>883291.46</v>
      </c>
      <c r="R878" s="63">
        <v>869951.21</v>
      </c>
      <c r="S878" s="63">
        <v>856610.96</v>
      </c>
      <c r="T878" s="63">
        <v>843270.71</v>
      </c>
      <c r="U878" s="63"/>
      <c r="V878" s="63">
        <f t="shared" si="946"/>
        <v>923312.21000000031</v>
      </c>
      <c r="W878" s="69"/>
      <c r="X878" s="68"/>
      <c r="Y878" s="82">
        <f t="shared" ref="Y878:AA900" si="955">IF($D878=Y$5,$T878,0)</f>
        <v>843270.71</v>
      </c>
      <c r="Z878" s="325">
        <f t="shared" si="955"/>
        <v>0</v>
      </c>
      <c r="AA878" s="325">
        <f t="shared" si="955"/>
        <v>0</v>
      </c>
      <c r="AB878" s="326">
        <f t="shared" si="947"/>
        <v>0</v>
      </c>
      <c r="AC878" s="312">
        <f t="shared" si="948"/>
        <v>0</v>
      </c>
      <c r="AD878" s="325">
        <f t="shared" si="777"/>
        <v>0</v>
      </c>
      <c r="AE878" s="329">
        <f t="shared" ref="AE878:AE944" si="956">IF($D878=AE$5,$T878,IF($D878=AE$4, $T878*$AK$2,0))</f>
        <v>0</v>
      </c>
      <c r="AF878" s="326">
        <f t="shared" ref="AF878:AF944" si="957">IF($D878=AF$5,$T878,IF($D878=AF$4, $T878*$AL$2,0))</f>
        <v>0</v>
      </c>
      <c r="AG878" s="174">
        <f t="shared" si="949"/>
        <v>0</v>
      </c>
      <c r="AH878" s="312">
        <f t="shared" si="950"/>
        <v>0</v>
      </c>
      <c r="AI878" s="324">
        <f t="shared" si="941"/>
        <v>923312.21000000031</v>
      </c>
      <c r="AJ878" s="325">
        <f t="shared" si="941"/>
        <v>0</v>
      </c>
      <c r="AK878" s="325">
        <f t="shared" si="941"/>
        <v>0</v>
      </c>
      <c r="AL878" s="326">
        <f t="shared" si="951"/>
        <v>0</v>
      </c>
      <c r="AM878" s="312">
        <f t="shared" si="952"/>
        <v>0</v>
      </c>
      <c r="AN878" s="325">
        <f t="shared" si="737"/>
        <v>0</v>
      </c>
      <c r="AO878" s="325">
        <f t="shared" si="738"/>
        <v>0</v>
      </c>
      <c r="AP878" s="325">
        <f t="shared" si="953"/>
        <v>0</v>
      </c>
      <c r="AQ878" s="174">
        <f t="shared" si="790"/>
        <v>0</v>
      </c>
      <c r="AR878" s="312">
        <f t="shared" si="954"/>
        <v>0</v>
      </c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 s="4"/>
      <c r="BH878" s="4"/>
      <c r="BI878" s="4"/>
      <c r="BJ878" s="4"/>
      <c r="BK878" s="4"/>
      <c r="BL878" s="4"/>
      <c r="BN878" s="62"/>
    </row>
    <row r="879" spans="1:66" s="11" customFormat="1" ht="12" customHeight="1">
      <c r="A879" s="121">
        <v>18604041</v>
      </c>
      <c r="B879" s="78" t="str">
        <f t="shared" si="592"/>
        <v>18604041</v>
      </c>
      <c r="C879" s="62" t="s">
        <v>1275</v>
      </c>
      <c r="D879" s="78" t="s">
        <v>1724</v>
      </c>
      <c r="E879" s="78"/>
      <c r="F879" s="140">
        <v>42904</v>
      </c>
      <c r="G879" s="78"/>
      <c r="H879" s="63">
        <v>484013.35</v>
      </c>
      <c r="I879" s="63">
        <v>466086.94</v>
      </c>
      <c r="J879" s="63">
        <v>448160.53</v>
      </c>
      <c r="K879" s="63">
        <v>430234.12</v>
      </c>
      <c r="L879" s="63">
        <v>412307.71</v>
      </c>
      <c r="M879" s="63">
        <v>394381.3</v>
      </c>
      <c r="N879" s="63">
        <v>376454.89</v>
      </c>
      <c r="O879" s="63">
        <v>358528.48</v>
      </c>
      <c r="P879" s="63">
        <v>340602.07</v>
      </c>
      <c r="Q879" s="63">
        <v>322675.65999999997</v>
      </c>
      <c r="R879" s="63">
        <v>304749.25</v>
      </c>
      <c r="S879" s="63">
        <v>286822.84000000003</v>
      </c>
      <c r="T879" s="63">
        <v>268896.43</v>
      </c>
      <c r="U879" s="63"/>
      <c r="V879" s="63">
        <f t="shared" si="946"/>
        <v>376454.88999999996</v>
      </c>
      <c r="W879" s="69"/>
      <c r="X879" s="68"/>
      <c r="Y879" s="82">
        <f t="shared" si="955"/>
        <v>268896.43</v>
      </c>
      <c r="Z879" s="325">
        <f t="shared" si="955"/>
        <v>0</v>
      </c>
      <c r="AA879" s="325">
        <f t="shared" si="955"/>
        <v>0</v>
      </c>
      <c r="AB879" s="326">
        <f t="shared" si="947"/>
        <v>0</v>
      </c>
      <c r="AC879" s="312">
        <f t="shared" si="948"/>
        <v>0</v>
      </c>
      <c r="AD879" s="325">
        <f t="shared" si="777"/>
        <v>0</v>
      </c>
      <c r="AE879" s="329">
        <f t="shared" si="956"/>
        <v>0</v>
      </c>
      <c r="AF879" s="326">
        <f t="shared" si="957"/>
        <v>0</v>
      </c>
      <c r="AG879" s="174">
        <f t="shared" si="949"/>
        <v>0</v>
      </c>
      <c r="AH879" s="312">
        <f t="shared" si="950"/>
        <v>0</v>
      </c>
      <c r="AI879" s="324">
        <f t="shared" si="941"/>
        <v>376454.88999999996</v>
      </c>
      <c r="AJ879" s="325">
        <f t="shared" si="941"/>
        <v>0</v>
      </c>
      <c r="AK879" s="325">
        <f t="shared" si="941"/>
        <v>0</v>
      </c>
      <c r="AL879" s="326">
        <f t="shared" si="951"/>
        <v>0</v>
      </c>
      <c r="AM879" s="312">
        <f t="shared" si="952"/>
        <v>0</v>
      </c>
      <c r="AN879" s="325">
        <f t="shared" ref="AN879:AN945" si="958">IF($D879=AN$5,$V879,IF($D879=AN$4, $V879*$AK$1,0))</f>
        <v>0</v>
      </c>
      <c r="AO879" s="325">
        <f t="shared" ref="AO879:AO945" si="959">IF($D879=AO$5,$V879,IF($D879=AO$4, $V879*$AK$2,0))</f>
        <v>0</v>
      </c>
      <c r="AP879" s="325">
        <f t="shared" si="953"/>
        <v>0</v>
      </c>
      <c r="AQ879" s="174">
        <f t="shared" si="790"/>
        <v>0</v>
      </c>
      <c r="AR879" s="312">
        <f t="shared" si="954"/>
        <v>0</v>
      </c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 s="4"/>
      <c r="BH879" s="4"/>
      <c r="BI879" s="4"/>
      <c r="BJ879" s="4"/>
      <c r="BK879" s="4"/>
      <c r="BL879" s="4"/>
      <c r="BN879" s="62"/>
    </row>
    <row r="880" spans="1:66" s="11" customFormat="1" ht="12" customHeight="1">
      <c r="A880" s="190">
        <v>18604051</v>
      </c>
      <c r="B880" s="185" t="str">
        <f t="shared" si="592"/>
        <v>18604051</v>
      </c>
      <c r="C880" s="179" t="s">
        <v>1881</v>
      </c>
      <c r="D880" s="180" t="s">
        <v>1724</v>
      </c>
      <c r="E880" s="180"/>
      <c r="F880" s="186">
        <v>44439</v>
      </c>
      <c r="G880" s="180"/>
      <c r="H880" s="182">
        <v>2898036.04</v>
      </c>
      <c r="I880" s="182">
        <v>2865103.81</v>
      </c>
      <c r="J880" s="182">
        <v>2832171.58</v>
      </c>
      <c r="K880" s="182">
        <v>2799239.35</v>
      </c>
      <c r="L880" s="182">
        <v>2766307.12</v>
      </c>
      <c r="M880" s="182">
        <v>2733374.89</v>
      </c>
      <c r="N880" s="182">
        <v>2700442.66</v>
      </c>
      <c r="O880" s="182">
        <v>2667510.4300000002</v>
      </c>
      <c r="P880" s="182">
        <v>2634578.2000000002</v>
      </c>
      <c r="Q880" s="182">
        <v>2601645.9700000002</v>
      </c>
      <c r="R880" s="182">
        <v>2568713.7400000002</v>
      </c>
      <c r="S880" s="182">
        <v>2535781.5099999998</v>
      </c>
      <c r="T880" s="182">
        <v>2502849.2799999998</v>
      </c>
      <c r="U880" s="182"/>
      <c r="V880" s="182">
        <f t="shared" ref="V880:V881" si="960">(H880+T880+SUM(I880:S880)*2)/24</f>
        <v>2700442.6599999997</v>
      </c>
      <c r="W880" s="206"/>
      <c r="X880" s="219"/>
      <c r="Y880" s="82">
        <f t="shared" si="955"/>
        <v>2502849.2799999998</v>
      </c>
      <c r="Z880" s="325">
        <f t="shared" si="955"/>
        <v>0</v>
      </c>
      <c r="AA880" s="325">
        <f t="shared" si="955"/>
        <v>0</v>
      </c>
      <c r="AB880" s="326">
        <f t="shared" ref="AB880:AB881" si="961">T880-SUM(Y880:AA880)</f>
        <v>0</v>
      </c>
      <c r="AC880" s="312">
        <f t="shared" ref="AC880:AC881" si="962">T880-SUM(Y880:AA880)-AB880</f>
        <v>0</v>
      </c>
      <c r="AD880" s="325">
        <f t="shared" si="777"/>
        <v>0</v>
      </c>
      <c r="AE880" s="329">
        <f t="shared" si="956"/>
        <v>0</v>
      </c>
      <c r="AF880" s="326">
        <f t="shared" si="957"/>
        <v>0</v>
      </c>
      <c r="AG880" s="174">
        <f t="shared" ref="AG880:AG881" si="963">SUM(AD880:AF880)</f>
        <v>0</v>
      </c>
      <c r="AH880" s="312">
        <f t="shared" ref="AH880:AH881" si="964">AG880-AB880</f>
        <v>0</v>
      </c>
      <c r="AI880" s="324">
        <f t="shared" si="941"/>
        <v>2700442.6599999997</v>
      </c>
      <c r="AJ880" s="325">
        <f t="shared" si="941"/>
        <v>0</v>
      </c>
      <c r="AK880" s="325">
        <f t="shared" si="941"/>
        <v>0</v>
      </c>
      <c r="AL880" s="326">
        <f t="shared" ref="AL880:AL881" si="965">V880-SUM(AI880:AK880)</f>
        <v>0</v>
      </c>
      <c r="AM880" s="312">
        <f t="shared" ref="AM880:AM881" si="966">V880-SUM(AI880:AK880)-AL880</f>
        <v>0</v>
      </c>
      <c r="AN880" s="325">
        <f t="shared" si="958"/>
        <v>0</v>
      </c>
      <c r="AO880" s="325">
        <f t="shared" si="959"/>
        <v>0</v>
      </c>
      <c r="AP880" s="325">
        <f t="shared" si="953"/>
        <v>0</v>
      </c>
      <c r="AQ880" s="174">
        <f t="shared" ref="AQ880:AQ881" si="967">SUM(AN880:AP880)</f>
        <v>0</v>
      </c>
      <c r="AR880" s="312">
        <f t="shared" ref="AR880:AR881" si="968">AQ880-AL880</f>
        <v>0</v>
      </c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N880" s="62"/>
    </row>
    <row r="881" spans="1:66" s="11" customFormat="1" ht="12" customHeight="1">
      <c r="A881" s="190">
        <v>18604061</v>
      </c>
      <c r="B881" s="185" t="str">
        <f t="shared" si="592"/>
        <v>18604061</v>
      </c>
      <c r="C881" s="179" t="s">
        <v>1882</v>
      </c>
      <c r="D881" s="180" t="s">
        <v>1724</v>
      </c>
      <c r="E881" s="180"/>
      <c r="F881" s="186">
        <v>44439</v>
      </c>
      <c r="G881" s="180"/>
      <c r="H881" s="182">
        <v>1423216.08</v>
      </c>
      <c r="I881" s="182">
        <v>1387635.68</v>
      </c>
      <c r="J881" s="182">
        <v>1352055.28</v>
      </c>
      <c r="K881" s="182">
        <v>1316474.8799999999</v>
      </c>
      <c r="L881" s="182">
        <v>1280894.48</v>
      </c>
      <c r="M881" s="182">
        <v>1392590.59</v>
      </c>
      <c r="N881" s="182">
        <v>1336474.74</v>
      </c>
      <c r="O881" s="182">
        <v>1297181.21</v>
      </c>
      <c r="P881" s="182">
        <v>1257887.68</v>
      </c>
      <c r="Q881" s="182">
        <v>1218594.1499999999</v>
      </c>
      <c r="R881" s="182">
        <v>1179300.6200000001</v>
      </c>
      <c r="S881" s="182">
        <v>1140007.0900000001</v>
      </c>
      <c r="T881" s="182">
        <v>1100713.56</v>
      </c>
      <c r="U881" s="182"/>
      <c r="V881" s="182">
        <f t="shared" si="960"/>
        <v>1285088.4349999998</v>
      </c>
      <c r="W881" s="206"/>
      <c r="X881" s="219"/>
      <c r="Y881" s="82">
        <f t="shared" si="955"/>
        <v>1100713.56</v>
      </c>
      <c r="Z881" s="325">
        <f t="shared" si="955"/>
        <v>0</v>
      </c>
      <c r="AA881" s="325">
        <f t="shared" si="955"/>
        <v>0</v>
      </c>
      <c r="AB881" s="326">
        <f t="shared" si="961"/>
        <v>0</v>
      </c>
      <c r="AC881" s="312">
        <f t="shared" si="962"/>
        <v>0</v>
      </c>
      <c r="AD881" s="325">
        <f t="shared" si="777"/>
        <v>0</v>
      </c>
      <c r="AE881" s="329">
        <f t="shared" si="956"/>
        <v>0</v>
      </c>
      <c r="AF881" s="326">
        <f t="shared" si="957"/>
        <v>0</v>
      </c>
      <c r="AG881" s="174">
        <f t="shared" si="963"/>
        <v>0</v>
      </c>
      <c r="AH881" s="312">
        <f t="shared" si="964"/>
        <v>0</v>
      </c>
      <c r="AI881" s="324">
        <f t="shared" si="941"/>
        <v>1285088.4349999998</v>
      </c>
      <c r="AJ881" s="325">
        <f t="shared" si="941"/>
        <v>0</v>
      </c>
      <c r="AK881" s="325">
        <f t="shared" si="941"/>
        <v>0</v>
      </c>
      <c r="AL881" s="326">
        <f t="shared" si="965"/>
        <v>0</v>
      </c>
      <c r="AM881" s="312">
        <f t="shared" si="966"/>
        <v>0</v>
      </c>
      <c r="AN881" s="325">
        <f t="shared" si="958"/>
        <v>0</v>
      </c>
      <c r="AO881" s="325">
        <f t="shared" si="959"/>
        <v>0</v>
      </c>
      <c r="AP881" s="325">
        <f t="shared" si="953"/>
        <v>0</v>
      </c>
      <c r="AQ881" s="174">
        <f t="shared" si="967"/>
        <v>0</v>
      </c>
      <c r="AR881" s="312">
        <f t="shared" si="968"/>
        <v>0</v>
      </c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N881" s="62"/>
    </row>
    <row r="882" spans="1:66" s="11" customFormat="1" ht="12" customHeight="1">
      <c r="A882" s="190">
        <v>18604071</v>
      </c>
      <c r="B882" s="185" t="str">
        <f t="shared" si="592"/>
        <v>18604071</v>
      </c>
      <c r="C882" s="179" t="s">
        <v>1916</v>
      </c>
      <c r="D882" s="180" t="s">
        <v>1724</v>
      </c>
      <c r="E882" s="180"/>
      <c r="F882" s="186">
        <v>44530</v>
      </c>
      <c r="G882" s="180"/>
      <c r="H882" s="182">
        <v>3860232.27</v>
      </c>
      <c r="I882" s="182">
        <v>3798958.74</v>
      </c>
      <c r="J882" s="182">
        <v>3737685.21</v>
      </c>
      <c r="K882" s="182">
        <v>3676411.68</v>
      </c>
      <c r="L882" s="182">
        <v>3615138.15</v>
      </c>
      <c r="M882" s="182">
        <v>3553864.62</v>
      </c>
      <c r="N882" s="182">
        <v>3492591.09</v>
      </c>
      <c r="O882" s="182">
        <v>3431317.56</v>
      </c>
      <c r="P882" s="182">
        <v>3370044.03</v>
      </c>
      <c r="Q882" s="182">
        <v>3308770.5</v>
      </c>
      <c r="R882" s="182">
        <v>3247496.97</v>
      </c>
      <c r="S882" s="182">
        <v>3186223.44</v>
      </c>
      <c r="T882" s="182">
        <v>3124949.91</v>
      </c>
      <c r="U882" s="182"/>
      <c r="V882" s="182">
        <f t="shared" ref="V882" si="969">(H882+T882+SUM(I882:S882)*2)/24</f>
        <v>3492591.09</v>
      </c>
      <c r="W882" s="206"/>
      <c r="X882" s="219"/>
      <c r="Y882" s="82">
        <f t="shared" si="955"/>
        <v>3124949.91</v>
      </c>
      <c r="Z882" s="325">
        <f t="shared" si="955"/>
        <v>0</v>
      </c>
      <c r="AA882" s="325">
        <f t="shared" si="955"/>
        <v>0</v>
      </c>
      <c r="AB882" s="326">
        <f t="shared" ref="AB882" si="970">T882-SUM(Y882:AA882)</f>
        <v>0</v>
      </c>
      <c r="AC882" s="312">
        <f t="shared" ref="AC882" si="971">T882-SUM(Y882:AA882)-AB882</f>
        <v>0</v>
      </c>
      <c r="AD882" s="325">
        <f t="shared" si="777"/>
        <v>0</v>
      </c>
      <c r="AE882" s="329">
        <f t="shared" si="956"/>
        <v>0</v>
      </c>
      <c r="AF882" s="326">
        <f t="shared" si="957"/>
        <v>0</v>
      </c>
      <c r="AG882" s="174">
        <f t="shared" ref="AG882" si="972">SUM(AD882:AF882)</f>
        <v>0</v>
      </c>
      <c r="AH882" s="312">
        <f t="shared" ref="AH882" si="973">AG882-AB882</f>
        <v>0</v>
      </c>
      <c r="AI882" s="324">
        <f t="shared" si="941"/>
        <v>3492591.09</v>
      </c>
      <c r="AJ882" s="325">
        <f t="shared" si="941"/>
        <v>0</v>
      </c>
      <c r="AK882" s="325">
        <f t="shared" si="941"/>
        <v>0</v>
      </c>
      <c r="AL882" s="326">
        <f t="shared" ref="AL882" si="974">V882-SUM(AI882:AK882)</f>
        <v>0</v>
      </c>
      <c r="AM882" s="312">
        <f t="shared" ref="AM882" si="975">V882-SUM(AI882:AK882)-AL882</f>
        <v>0</v>
      </c>
      <c r="AN882" s="325">
        <f t="shared" si="958"/>
        <v>0</v>
      </c>
      <c r="AO882" s="325">
        <f t="shared" si="959"/>
        <v>0</v>
      </c>
      <c r="AP882" s="325">
        <f t="shared" si="953"/>
        <v>0</v>
      </c>
      <c r="AQ882" s="174">
        <f t="shared" ref="AQ882" si="976">SUM(AN882:AP882)</f>
        <v>0</v>
      </c>
      <c r="AR882" s="312">
        <f t="shared" ref="AR882" si="977">AQ882-AL882</f>
        <v>0</v>
      </c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N882" s="62"/>
    </row>
    <row r="883" spans="1:66" s="11" customFormat="1" ht="12" customHeight="1">
      <c r="A883" s="114">
        <v>18605011</v>
      </c>
      <c r="B883" s="74" t="str">
        <f t="shared" si="592"/>
        <v>18605011</v>
      </c>
      <c r="C883" s="86" t="s">
        <v>1064</v>
      </c>
      <c r="D883" s="78" t="s">
        <v>1724</v>
      </c>
      <c r="E883" s="78"/>
      <c r="F883" s="86"/>
      <c r="G883" s="78"/>
      <c r="H883" s="63">
        <v>4035412.33</v>
      </c>
      <c r="I883" s="63">
        <v>4035412.33</v>
      </c>
      <c r="J883" s="63">
        <v>4035412.33</v>
      </c>
      <c r="K883" s="63">
        <v>4035412.33</v>
      </c>
      <c r="L883" s="63">
        <v>4035412.33</v>
      </c>
      <c r="M883" s="63">
        <v>4035412.33</v>
      </c>
      <c r="N883" s="63">
        <v>4035412.33</v>
      </c>
      <c r="O883" s="63">
        <v>4035412.33</v>
      </c>
      <c r="P883" s="63">
        <v>4035412.33</v>
      </c>
      <c r="Q883" s="63">
        <v>4035412.33</v>
      </c>
      <c r="R883" s="63">
        <v>4035412.33</v>
      </c>
      <c r="S883" s="63">
        <v>4035412.33</v>
      </c>
      <c r="T883" s="63">
        <v>4035412.33</v>
      </c>
      <c r="U883" s="63"/>
      <c r="V883" s="63">
        <f t="shared" si="946"/>
        <v>4035412.3299999987</v>
      </c>
      <c r="W883" s="69"/>
      <c r="X883" s="68"/>
      <c r="Y883" s="82">
        <f t="shared" si="955"/>
        <v>4035412.33</v>
      </c>
      <c r="Z883" s="325">
        <f t="shared" si="955"/>
        <v>0</v>
      </c>
      <c r="AA883" s="325">
        <f t="shared" si="955"/>
        <v>0</v>
      </c>
      <c r="AB883" s="326">
        <f t="shared" si="947"/>
        <v>0</v>
      </c>
      <c r="AC883" s="312">
        <f t="shared" si="948"/>
        <v>0</v>
      </c>
      <c r="AD883" s="325">
        <f t="shared" si="777"/>
        <v>0</v>
      </c>
      <c r="AE883" s="329">
        <f t="shared" si="956"/>
        <v>0</v>
      </c>
      <c r="AF883" s="326">
        <f t="shared" si="957"/>
        <v>0</v>
      </c>
      <c r="AG883" s="174">
        <f t="shared" si="949"/>
        <v>0</v>
      </c>
      <c r="AH883" s="312">
        <f t="shared" si="950"/>
        <v>0</v>
      </c>
      <c r="AI883" s="324">
        <f t="shared" si="941"/>
        <v>4035412.3299999987</v>
      </c>
      <c r="AJ883" s="325">
        <f t="shared" si="941"/>
        <v>0</v>
      </c>
      <c r="AK883" s="325">
        <f t="shared" si="941"/>
        <v>0</v>
      </c>
      <c r="AL883" s="326">
        <f t="shared" si="951"/>
        <v>0</v>
      </c>
      <c r="AM883" s="312">
        <f t="shared" si="952"/>
        <v>0</v>
      </c>
      <c r="AN883" s="325">
        <f t="shared" si="958"/>
        <v>0</v>
      </c>
      <c r="AO883" s="325">
        <f t="shared" si="959"/>
        <v>0</v>
      </c>
      <c r="AP883" s="325">
        <f t="shared" si="953"/>
        <v>0</v>
      </c>
      <c r="AQ883" s="174">
        <f t="shared" si="790"/>
        <v>0</v>
      </c>
      <c r="AR883" s="312">
        <f t="shared" si="954"/>
        <v>0</v>
      </c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N883" s="62"/>
    </row>
    <row r="884" spans="1:66" s="11" customFormat="1" ht="12" customHeight="1">
      <c r="A884" s="121">
        <v>18605021</v>
      </c>
      <c r="B884" s="78" t="str">
        <f t="shared" ref="B884:B949" si="978">TEXT(A884,"##")</f>
        <v>18605021</v>
      </c>
      <c r="C884" s="62" t="s">
        <v>1099</v>
      </c>
      <c r="D884" s="78" t="s">
        <v>1724</v>
      </c>
      <c r="E884" s="78"/>
      <c r="F884" s="62"/>
      <c r="G884" s="78"/>
      <c r="H884" s="63">
        <v>0</v>
      </c>
      <c r="I884" s="63">
        <v>0</v>
      </c>
      <c r="J884" s="63">
        <v>0</v>
      </c>
      <c r="K884" s="63">
        <v>0</v>
      </c>
      <c r="L884" s="63">
        <v>0</v>
      </c>
      <c r="M884" s="63">
        <v>0</v>
      </c>
      <c r="N884" s="63">
        <v>0</v>
      </c>
      <c r="O884" s="63">
        <v>0</v>
      </c>
      <c r="P884" s="63">
        <v>0</v>
      </c>
      <c r="Q884" s="63">
        <v>0</v>
      </c>
      <c r="R884" s="63">
        <v>0</v>
      </c>
      <c r="S884" s="63">
        <v>0</v>
      </c>
      <c r="T884" s="63">
        <v>0</v>
      </c>
      <c r="U884" s="63"/>
      <c r="V884" s="63">
        <f t="shared" si="946"/>
        <v>0</v>
      </c>
      <c r="W884" s="69"/>
      <c r="X884" s="68"/>
      <c r="Y884" s="82">
        <f t="shared" si="955"/>
        <v>0</v>
      </c>
      <c r="Z884" s="325">
        <f t="shared" si="955"/>
        <v>0</v>
      </c>
      <c r="AA884" s="325">
        <f t="shared" si="955"/>
        <v>0</v>
      </c>
      <c r="AB884" s="326">
        <f t="shared" si="947"/>
        <v>0</v>
      </c>
      <c r="AC884" s="312">
        <f t="shared" si="948"/>
        <v>0</v>
      </c>
      <c r="AD884" s="325">
        <f t="shared" si="777"/>
        <v>0</v>
      </c>
      <c r="AE884" s="329">
        <f t="shared" si="956"/>
        <v>0</v>
      </c>
      <c r="AF884" s="326">
        <f t="shared" si="957"/>
        <v>0</v>
      </c>
      <c r="AG884" s="174">
        <f t="shared" si="949"/>
        <v>0</v>
      </c>
      <c r="AH884" s="312">
        <f t="shared" si="950"/>
        <v>0</v>
      </c>
      <c r="AI884" s="324">
        <f t="shared" si="941"/>
        <v>0</v>
      </c>
      <c r="AJ884" s="325">
        <f t="shared" si="941"/>
        <v>0</v>
      </c>
      <c r="AK884" s="325">
        <f t="shared" si="941"/>
        <v>0</v>
      </c>
      <c r="AL884" s="326">
        <f t="shared" si="951"/>
        <v>0</v>
      </c>
      <c r="AM884" s="312">
        <f t="shared" si="952"/>
        <v>0</v>
      </c>
      <c r="AN884" s="325">
        <f t="shared" si="958"/>
        <v>0</v>
      </c>
      <c r="AO884" s="325">
        <f t="shared" si="959"/>
        <v>0</v>
      </c>
      <c r="AP884" s="325">
        <f t="shared" si="953"/>
        <v>0</v>
      </c>
      <c r="AQ884" s="174">
        <f t="shared" si="790"/>
        <v>0</v>
      </c>
      <c r="AR884" s="312">
        <f t="shared" si="954"/>
        <v>0</v>
      </c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N884" s="62"/>
    </row>
    <row r="885" spans="1:66" s="11" customFormat="1" ht="12" customHeight="1">
      <c r="A885" s="114">
        <v>18605031</v>
      </c>
      <c r="B885" s="74" t="str">
        <f t="shared" si="978"/>
        <v>18605031</v>
      </c>
      <c r="C885" s="84" t="s">
        <v>1111</v>
      </c>
      <c r="D885" s="78" t="s">
        <v>1724</v>
      </c>
      <c r="E885" s="78"/>
      <c r="F885" s="84"/>
      <c r="G885" s="78"/>
      <c r="H885" s="63">
        <v>0</v>
      </c>
      <c r="I885" s="63">
        <v>0</v>
      </c>
      <c r="J885" s="63">
        <v>0</v>
      </c>
      <c r="K885" s="63">
        <v>0</v>
      </c>
      <c r="L885" s="63">
        <v>0</v>
      </c>
      <c r="M885" s="63">
        <v>0</v>
      </c>
      <c r="N885" s="63">
        <v>0</v>
      </c>
      <c r="O885" s="63">
        <v>0</v>
      </c>
      <c r="P885" s="63">
        <v>0</v>
      </c>
      <c r="Q885" s="63">
        <v>0</v>
      </c>
      <c r="R885" s="63">
        <v>0</v>
      </c>
      <c r="S885" s="63">
        <v>0</v>
      </c>
      <c r="T885" s="63">
        <v>0</v>
      </c>
      <c r="U885" s="63"/>
      <c r="V885" s="63">
        <f t="shared" si="946"/>
        <v>0</v>
      </c>
      <c r="W885" s="69"/>
      <c r="X885" s="68"/>
      <c r="Y885" s="82">
        <f t="shared" si="955"/>
        <v>0</v>
      </c>
      <c r="Z885" s="325">
        <f t="shared" si="955"/>
        <v>0</v>
      </c>
      <c r="AA885" s="325">
        <f t="shared" si="955"/>
        <v>0</v>
      </c>
      <c r="AB885" s="326">
        <f t="shared" si="947"/>
        <v>0</v>
      </c>
      <c r="AC885" s="312">
        <f t="shared" si="948"/>
        <v>0</v>
      </c>
      <c r="AD885" s="325">
        <f t="shared" si="777"/>
        <v>0</v>
      </c>
      <c r="AE885" s="329">
        <f t="shared" si="956"/>
        <v>0</v>
      </c>
      <c r="AF885" s="326">
        <f t="shared" si="957"/>
        <v>0</v>
      </c>
      <c r="AG885" s="174">
        <f t="shared" si="949"/>
        <v>0</v>
      </c>
      <c r="AH885" s="312">
        <f t="shared" si="950"/>
        <v>0</v>
      </c>
      <c r="AI885" s="324">
        <f t="shared" si="941"/>
        <v>0</v>
      </c>
      <c r="AJ885" s="325">
        <f t="shared" si="941"/>
        <v>0</v>
      </c>
      <c r="AK885" s="325">
        <f t="shared" si="941"/>
        <v>0</v>
      </c>
      <c r="AL885" s="326">
        <f t="shared" si="951"/>
        <v>0</v>
      </c>
      <c r="AM885" s="312">
        <f t="shared" si="952"/>
        <v>0</v>
      </c>
      <c r="AN885" s="325">
        <f t="shared" si="958"/>
        <v>0</v>
      </c>
      <c r="AO885" s="325">
        <f t="shared" si="959"/>
        <v>0</v>
      </c>
      <c r="AP885" s="325">
        <f t="shared" si="953"/>
        <v>0</v>
      </c>
      <c r="AQ885" s="174">
        <f t="shared" si="790"/>
        <v>0</v>
      </c>
      <c r="AR885" s="312">
        <f t="shared" si="954"/>
        <v>0</v>
      </c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N885" s="62"/>
    </row>
    <row r="886" spans="1:66" s="11" customFormat="1" ht="12" customHeight="1">
      <c r="A886" s="114">
        <v>18605041</v>
      </c>
      <c r="B886" s="74" t="str">
        <f t="shared" si="978"/>
        <v>18605041</v>
      </c>
      <c r="C886" s="86" t="s">
        <v>1127</v>
      </c>
      <c r="D886" s="78" t="s">
        <v>1724</v>
      </c>
      <c r="E886" s="78"/>
      <c r="F886" s="86"/>
      <c r="G886" s="78"/>
      <c r="H886" s="63">
        <v>1135810.75</v>
      </c>
      <c r="I886" s="63">
        <v>1107446.75</v>
      </c>
      <c r="J886" s="63">
        <v>1079082.75</v>
      </c>
      <c r="K886" s="63">
        <v>1050718.75</v>
      </c>
      <c r="L886" s="63">
        <v>1022354.75</v>
      </c>
      <c r="M886" s="63">
        <v>993990.75</v>
      </c>
      <c r="N886" s="63">
        <v>965626.75</v>
      </c>
      <c r="O886" s="63">
        <v>937262.75</v>
      </c>
      <c r="P886" s="63">
        <v>908898.75</v>
      </c>
      <c r="Q886" s="63">
        <v>880534.75</v>
      </c>
      <c r="R886" s="63">
        <v>852170.75</v>
      </c>
      <c r="S886" s="63">
        <v>823806.75</v>
      </c>
      <c r="T886" s="63">
        <v>795442.75</v>
      </c>
      <c r="U886" s="63"/>
      <c r="V886" s="63">
        <f t="shared" si="946"/>
        <v>965626.75</v>
      </c>
      <c r="W886" s="69"/>
      <c r="X886" s="68"/>
      <c r="Y886" s="82">
        <f t="shared" si="955"/>
        <v>795442.75</v>
      </c>
      <c r="Z886" s="325">
        <f t="shared" si="955"/>
        <v>0</v>
      </c>
      <c r="AA886" s="325">
        <f t="shared" si="955"/>
        <v>0</v>
      </c>
      <c r="AB886" s="326">
        <f t="shared" si="947"/>
        <v>0</v>
      </c>
      <c r="AC886" s="312">
        <f t="shared" si="948"/>
        <v>0</v>
      </c>
      <c r="AD886" s="325">
        <f t="shared" si="777"/>
        <v>0</v>
      </c>
      <c r="AE886" s="329">
        <f t="shared" si="956"/>
        <v>0</v>
      </c>
      <c r="AF886" s="326">
        <f t="shared" si="957"/>
        <v>0</v>
      </c>
      <c r="AG886" s="174">
        <f t="shared" si="949"/>
        <v>0</v>
      </c>
      <c r="AH886" s="312">
        <f t="shared" si="950"/>
        <v>0</v>
      </c>
      <c r="AI886" s="324">
        <f t="shared" si="941"/>
        <v>965626.75</v>
      </c>
      <c r="AJ886" s="325">
        <f t="shared" si="941"/>
        <v>0</v>
      </c>
      <c r="AK886" s="325">
        <f t="shared" si="941"/>
        <v>0</v>
      </c>
      <c r="AL886" s="326">
        <f t="shared" si="951"/>
        <v>0</v>
      </c>
      <c r="AM886" s="312">
        <f t="shared" si="952"/>
        <v>0</v>
      </c>
      <c r="AN886" s="325">
        <f t="shared" si="958"/>
        <v>0</v>
      </c>
      <c r="AO886" s="325">
        <f t="shared" si="959"/>
        <v>0</v>
      </c>
      <c r="AP886" s="325">
        <f t="shared" si="953"/>
        <v>0</v>
      </c>
      <c r="AQ886" s="174">
        <f t="shared" si="790"/>
        <v>0</v>
      </c>
      <c r="AR886" s="312">
        <f t="shared" si="954"/>
        <v>0</v>
      </c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N886" s="62"/>
    </row>
    <row r="887" spans="1:66" s="11" customFormat="1" ht="12" customHeight="1">
      <c r="A887" s="120">
        <v>18605051</v>
      </c>
      <c r="B887" s="145" t="str">
        <f t="shared" si="978"/>
        <v>18605051</v>
      </c>
      <c r="C887" s="62" t="s">
        <v>1185</v>
      </c>
      <c r="D887" s="78" t="s">
        <v>1724</v>
      </c>
      <c r="E887" s="78"/>
      <c r="F887" s="62"/>
      <c r="G887" s="78"/>
      <c r="H887" s="63">
        <v>1691602.97</v>
      </c>
      <c r="I887" s="63">
        <v>1659072.15</v>
      </c>
      <c r="J887" s="63">
        <v>1626541.33</v>
      </c>
      <c r="K887" s="63">
        <v>1594010.51</v>
      </c>
      <c r="L887" s="63">
        <v>1561479.69</v>
      </c>
      <c r="M887" s="63">
        <v>1528948.87</v>
      </c>
      <c r="N887" s="63">
        <v>1496418.05</v>
      </c>
      <c r="O887" s="63">
        <v>1463887.23</v>
      </c>
      <c r="P887" s="63">
        <v>1431356.41</v>
      </c>
      <c r="Q887" s="63">
        <v>1398825.59</v>
      </c>
      <c r="R887" s="63">
        <v>1366294.77</v>
      </c>
      <c r="S887" s="63">
        <v>1333763.95</v>
      </c>
      <c r="T887" s="63">
        <v>1301233.1299999999</v>
      </c>
      <c r="U887" s="63"/>
      <c r="V887" s="63">
        <f t="shared" si="946"/>
        <v>1496418.0499999998</v>
      </c>
      <c r="W887" s="69"/>
      <c r="X887" s="68"/>
      <c r="Y887" s="82">
        <f t="shared" si="955"/>
        <v>1301233.1299999999</v>
      </c>
      <c r="Z887" s="325">
        <f t="shared" si="955"/>
        <v>0</v>
      </c>
      <c r="AA887" s="325">
        <f t="shared" si="955"/>
        <v>0</v>
      </c>
      <c r="AB887" s="326">
        <f t="shared" si="947"/>
        <v>0</v>
      </c>
      <c r="AC887" s="312">
        <f t="shared" si="948"/>
        <v>0</v>
      </c>
      <c r="AD887" s="325">
        <f t="shared" si="777"/>
        <v>0</v>
      </c>
      <c r="AE887" s="329">
        <f t="shared" si="956"/>
        <v>0</v>
      </c>
      <c r="AF887" s="326">
        <f t="shared" si="957"/>
        <v>0</v>
      </c>
      <c r="AG887" s="174">
        <f t="shared" si="949"/>
        <v>0</v>
      </c>
      <c r="AH887" s="312">
        <f t="shared" si="950"/>
        <v>0</v>
      </c>
      <c r="AI887" s="324">
        <f t="shared" si="941"/>
        <v>1496418.0499999998</v>
      </c>
      <c r="AJ887" s="325">
        <f t="shared" si="941"/>
        <v>0</v>
      </c>
      <c r="AK887" s="325">
        <f t="shared" si="941"/>
        <v>0</v>
      </c>
      <c r="AL887" s="326">
        <f t="shared" si="951"/>
        <v>0</v>
      </c>
      <c r="AM887" s="312">
        <f t="shared" si="952"/>
        <v>0</v>
      </c>
      <c r="AN887" s="325">
        <f t="shared" si="958"/>
        <v>0</v>
      </c>
      <c r="AO887" s="325">
        <f t="shared" si="959"/>
        <v>0</v>
      </c>
      <c r="AP887" s="325">
        <f t="shared" si="953"/>
        <v>0</v>
      </c>
      <c r="AQ887" s="174">
        <f t="shared" si="790"/>
        <v>0</v>
      </c>
      <c r="AR887" s="312">
        <f t="shared" si="954"/>
        <v>0</v>
      </c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N887" s="62"/>
    </row>
    <row r="888" spans="1:66" s="11" customFormat="1" ht="12" customHeight="1">
      <c r="A888" s="114">
        <v>18605061</v>
      </c>
      <c r="B888" s="74" t="str">
        <f t="shared" si="978"/>
        <v>18605061</v>
      </c>
      <c r="C888" s="62" t="s">
        <v>1227</v>
      </c>
      <c r="D888" s="78" t="s">
        <v>1724</v>
      </c>
      <c r="E888" s="78"/>
      <c r="F888" s="62"/>
      <c r="G888" s="78"/>
      <c r="H888" s="63">
        <v>123175.62</v>
      </c>
      <c r="I888" s="63">
        <v>102646.34</v>
      </c>
      <c r="J888" s="63">
        <v>82117.06</v>
      </c>
      <c r="K888" s="63">
        <v>61587.78</v>
      </c>
      <c r="L888" s="63">
        <v>41058.5</v>
      </c>
      <c r="M888" s="63">
        <v>20529.22</v>
      </c>
      <c r="N888" s="63">
        <v>0</v>
      </c>
      <c r="O888" s="63">
        <v>0</v>
      </c>
      <c r="P888" s="63">
        <v>0</v>
      </c>
      <c r="Q888" s="63">
        <v>0</v>
      </c>
      <c r="R888" s="63">
        <v>0</v>
      </c>
      <c r="S888" s="63">
        <v>0</v>
      </c>
      <c r="T888" s="63">
        <v>0</v>
      </c>
      <c r="U888" s="63"/>
      <c r="V888" s="63">
        <f t="shared" si="946"/>
        <v>30793.892500000002</v>
      </c>
      <c r="W888" s="69"/>
      <c r="X888" s="68"/>
      <c r="Y888" s="82">
        <f t="shared" si="955"/>
        <v>0</v>
      </c>
      <c r="Z888" s="325">
        <f t="shared" si="955"/>
        <v>0</v>
      </c>
      <c r="AA888" s="325">
        <f t="shared" si="955"/>
        <v>0</v>
      </c>
      <c r="AB888" s="326">
        <f t="shared" si="947"/>
        <v>0</v>
      </c>
      <c r="AC888" s="312">
        <f t="shared" si="948"/>
        <v>0</v>
      </c>
      <c r="AD888" s="325">
        <f t="shared" si="777"/>
        <v>0</v>
      </c>
      <c r="AE888" s="329">
        <f t="shared" si="956"/>
        <v>0</v>
      </c>
      <c r="AF888" s="326">
        <f t="shared" si="957"/>
        <v>0</v>
      </c>
      <c r="AG888" s="174">
        <f t="shared" si="949"/>
        <v>0</v>
      </c>
      <c r="AH888" s="312">
        <f t="shared" si="950"/>
        <v>0</v>
      </c>
      <c r="AI888" s="324">
        <f t="shared" ref="AI888:AK907" si="979">IF($D888=AI$5,$V888,0)</f>
        <v>30793.892500000002</v>
      </c>
      <c r="AJ888" s="325">
        <f t="shared" si="979"/>
        <v>0</v>
      </c>
      <c r="AK888" s="325">
        <f t="shared" si="979"/>
        <v>0</v>
      </c>
      <c r="AL888" s="326">
        <f t="shared" si="951"/>
        <v>0</v>
      </c>
      <c r="AM888" s="312">
        <f t="shared" si="952"/>
        <v>0</v>
      </c>
      <c r="AN888" s="325">
        <f t="shared" si="958"/>
        <v>0</v>
      </c>
      <c r="AO888" s="325">
        <f t="shared" si="959"/>
        <v>0</v>
      </c>
      <c r="AP888" s="325">
        <f t="shared" si="953"/>
        <v>0</v>
      </c>
      <c r="AQ888" s="174">
        <f t="shared" si="790"/>
        <v>0</v>
      </c>
      <c r="AR888" s="312">
        <f t="shared" si="954"/>
        <v>0</v>
      </c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N888" s="62"/>
    </row>
    <row r="889" spans="1:66" s="11" customFormat="1" ht="12" customHeight="1">
      <c r="A889" s="114">
        <v>18605071</v>
      </c>
      <c r="B889" s="74" t="str">
        <f t="shared" si="978"/>
        <v>18605071</v>
      </c>
      <c r="C889" s="62" t="s">
        <v>1194</v>
      </c>
      <c r="D889" s="78" t="s">
        <v>1724</v>
      </c>
      <c r="E889" s="78"/>
      <c r="F889" s="62"/>
      <c r="G889" s="78"/>
      <c r="H889" s="63">
        <v>134831.79999999999</v>
      </c>
      <c r="I889" s="63">
        <v>101123.8</v>
      </c>
      <c r="J889" s="63">
        <v>67415.8</v>
      </c>
      <c r="K889" s="63">
        <v>33707.800000000003</v>
      </c>
      <c r="L889" s="63">
        <v>0</v>
      </c>
      <c r="M889" s="63">
        <v>0</v>
      </c>
      <c r="N889" s="63">
        <v>0</v>
      </c>
      <c r="O889" s="63">
        <v>0</v>
      </c>
      <c r="P889" s="63">
        <v>0</v>
      </c>
      <c r="Q889" s="63">
        <v>0</v>
      </c>
      <c r="R889" s="63">
        <v>0</v>
      </c>
      <c r="S889" s="63">
        <v>0</v>
      </c>
      <c r="T889" s="63">
        <v>0</v>
      </c>
      <c r="U889" s="63"/>
      <c r="V889" s="63">
        <f t="shared" si="946"/>
        <v>22471.941666666669</v>
      </c>
      <c r="W889" s="69"/>
      <c r="X889" s="68"/>
      <c r="Y889" s="82">
        <f t="shared" si="955"/>
        <v>0</v>
      </c>
      <c r="Z889" s="325">
        <f t="shared" si="955"/>
        <v>0</v>
      </c>
      <c r="AA889" s="325">
        <f t="shared" si="955"/>
        <v>0</v>
      </c>
      <c r="AB889" s="326">
        <f t="shared" si="947"/>
        <v>0</v>
      </c>
      <c r="AC889" s="312">
        <f t="shared" si="948"/>
        <v>0</v>
      </c>
      <c r="AD889" s="325">
        <f t="shared" si="777"/>
        <v>0</v>
      </c>
      <c r="AE889" s="329">
        <f t="shared" si="956"/>
        <v>0</v>
      </c>
      <c r="AF889" s="326">
        <f t="shared" si="957"/>
        <v>0</v>
      </c>
      <c r="AG889" s="174">
        <f t="shared" si="949"/>
        <v>0</v>
      </c>
      <c r="AH889" s="312">
        <f t="shared" si="950"/>
        <v>0</v>
      </c>
      <c r="AI889" s="324">
        <f t="shared" si="979"/>
        <v>22471.941666666669</v>
      </c>
      <c r="AJ889" s="325">
        <f t="shared" si="979"/>
        <v>0</v>
      </c>
      <c r="AK889" s="325">
        <f t="shared" si="979"/>
        <v>0</v>
      </c>
      <c r="AL889" s="326">
        <f t="shared" si="951"/>
        <v>0</v>
      </c>
      <c r="AM889" s="312">
        <f t="shared" si="952"/>
        <v>0</v>
      </c>
      <c r="AN889" s="325">
        <f t="shared" si="958"/>
        <v>0</v>
      </c>
      <c r="AO889" s="325">
        <f t="shared" si="959"/>
        <v>0</v>
      </c>
      <c r="AP889" s="325">
        <f t="shared" si="953"/>
        <v>0</v>
      </c>
      <c r="AQ889" s="174">
        <f t="shared" si="790"/>
        <v>0</v>
      </c>
      <c r="AR889" s="312">
        <f t="shared" si="954"/>
        <v>0</v>
      </c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N889" s="62"/>
    </row>
    <row r="890" spans="1:66" s="11" customFormat="1" ht="12" customHeight="1">
      <c r="A890" s="120">
        <v>18605081</v>
      </c>
      <c r="B890" s="145" t="str">
        <f t="shared" si="978"/>
        <v>18605081</v>
      </c>
      <c r="C890" s="62" t="s">
        <v>1261</v>
      </c>
      <c r="D890" s="78" t="s">
        <v>1724</v>
      </c>
      <c r="E890" s="78"/>
      <c r="F890" s="140">
        <v>42811</v>
      </c>
      <c r="G890" s="78"/>
      <c r="H890" s="63">
        <v>1625403.65</v>
      </c>
      <c r="I890" s="63">
        <v>1600006.72</v>
      </c>
      <c r="J890" s="63">
        <v>1574609.79</v>
      </c>
      <c r="K890" s="63">
        <v>1549212.86</v>
      </c>
      <c r="L890" s="63">
        <v>1523815.93</v>
      </c>
      <c r="M890" s="63">
        <v>1498419</v>
      </c>
      <c r="N890" s="63">
        <v>1473022.07</v>
      </c>
      <c r="O890" s="63">
        <v>1447625.14</v>
      </c>
      <c r="P890" s="63">
        <v>1422228.21</v>
      </c>
      <c r="Q890" s="63">
        <v>1396831.28</v>
      </c>
      <c r="R890" s="63">
        <v>1371434.35</v>
      </c>
      <c r="S890" s="63">
        <v>1346037.42</v>
      </c>
      <c r="T890" s="63">
        <v>1320640.49</v>
      </c>
      <c r="U890" s="63"/>
      <c r="V890" s="63">
        <f t="shared" si="946"/>
        <v>1473022.0699999996</v>
      </c>
      <c r="W890" s="69"/>
      <c r="X890" s="68"/>
      <c r="Y890" s="82">
        <f t="shared" si="955"/>
        <v>1320640.49</v>
      </c>
      <c r="Z890" s="325">
        <f t="shared" si="955"/>
        <v>0</v>
      </c>
      <c r="AA890" s="325">
        <f t="shared" si="955"/>
        <v>0</v>
      </c>
      <c r="AB890" s="326">
        <f t="shared" si="947"/>
        <v>0</v>
      </c>
      <c r="AC890" s="312">
        <f t="shared" si="948"/>
        <v>0</v>
      </c>
      <c r="AD890" s="325">
        <f t="shared" ref="AD890:AD956" si="980">IF($D890=AD$5,$T890,IF($D890=AD$4, $T890*$AK$1,0))</f>
        <v>0</v>
      </c>
      <c r="AE890" s="329">
        <f t="shared" si="956"/>
        <v>0</v>
      </c>
      <c r="AF890" s="326">
        <f t="shared" si="957"/>
        <v>0</v>
      </c>
      <c r="AG890" s="174">
        <f t="shared" si="949"/>
        <v>0</v>
      </c>
      <c r="AH890" s="312">
        <f t="shared" si="950"/>
        <v>0</v>
      </c>
      <c r="AI890" s="324">
        <f t="shared" si="979"/>
        <v>1473022.0699999996</v>
      </c>
      <c r="AJ890" s="325">
        <f t="shared" si="979"/>
        <v>0</v>
      </c>
      <c r="AK890" s="325">
        <f t="shared" si="979"/>
        <v>0</v>
      </c>
      <c r="AL890" s="326">
        <f t="shared" si="951"/>
        <v>0</v>
      </c>
      <c r="AM890" s="312">
        <f t="shared" si="952"/>
        <v>0</v>
      </c>
      <c r="AN890" s="325">
        <f t="shared" si="958"/>
        <v>0</v>
      </c>
      <c r="AO890" s="325">
        <f t="shared" si="959"/>
        <v>0</v>
      </c>
      <c r="AP890" s="325">
        <f t="shared" si="953"/>
        <v>0</v>
      </c>
      <c r="AQ890" s="174">
        <f t="shared" si="790"/>
        <v>0</v>
      </c>
      <c r="AR890" s="312">
        <f t="shared" si="954"/>
        <v>0</v>
      </c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 s="4"/>
      <c r="BH890" s="4"/>
      <c r="BI890" s="4"/>
      <c r="BJ890" s="4"/>
      <c r="BK890" s="4"/>
      <c r="BL890" s="4"/>
      <c r="BN890" s="62"/>
    </row>
    <row r="891" spans="1:66" s="11" customFormat="1" ht="12" customHeight="1">
      <c r="A891" s="120">
        <v>18605091</v>
      </c>
      <c r="B891" s="145" t="str">
        <f t="shared" si="978"/>
        <v>18605091</v>
      </c>
      <c r="C891" s="62" t="s">
        <v>1267</v>
      </c>
      <c r="D891" s="78" t="s">
        <v>184</v>
      </c>
      <c r="E891" s="78"/>
      <c r="F891" s="140">
        <v>42842</v>
      </c>
      <c r="G891" s="78"/>
      <c r="H891" s="63">
        <v>0</v>
      </c>
      <c r="I891" s="63">
        <v>0</v>
      </c>
      <c r="J891" s="63">
        <v>0</v>
      </c>
      <c r="K891" s="63">
        <v>0</v>
      </c>
      <c r="L891" s="63">
        <v>0</v>
      </c>
      <c r="M891" s="63">
        <v>0</v>
      </c>
      <c r="N891" s="63">
        <v>0</v>
      </c>
      <c r="O891" s="63">
        <v>0</v>
      </c>
      <c r="P891" s="63">
        <v>0</v>
      </c>
      <c r="Q891" s="63">
        <v>0</v>
      </c>
      <c r="R891" s="63">
        <v>0</v>
      </c>
      <c r="S891" s="63">
        <v>0</v>
      </c>
      <c r="T891" s="63">
        <v>0</v>
      </c>
      <c r="U891" s="63"/>
      <c r="V891" s="63">
        <f t="shared" si="946"/>
        <v>0</v>
      </c>
      <c r="W891" s="69"/>
      <c r="X891" s="68"/>
      <c r="Y891" s="82">
        <f t="shared" si="955"/>
        <v>0</v>
      </c>
      <c r="Z891" s="325">
        <f t="shared" si="955"/>
        <v>0</v>
      </c>
      <c r="AA891" s="325">
        <f t="shared" si="955"/>
        <v>0</v>
      </c>
      <c r="AB891" s="326">
        <f t="shared" si="947"/>
        <v>0</v>
      </c>
      <c r="AC891" s="312">
        <f t="shared" si="948"/>
        <v>0</v>
      </c>
      <c r="AD891" s="325">
        <f t="shared" si="980"/>
        <v>0</v>
      </c>
      <c r="AE891" s="329">
        <f t="shared" si="956"/>
        <v>0</v>
      </c>
      <c r="AF891" s="326">
        <f t="shared" si="957"/>
        <v>0</v>
      </c>
      <c r="AG891" s="174">
        <f t="shared" si="949"/>
        <v>0</v>
      </c>
      <c r="AH891" s="312">
        <f t="shared" si="950"/>
        <v>0</v>
      </c>
      <c r="AI891" s="324">
        <f t="shared" si="979"/>
        <v>0</v>
      </c>
      <c r="AJ891" s="325">
        <f t="shared" si="979"/>
        <v>0</v>
      </c>
      <c r="AK891" s="325">
        <f t="shared" si="979"/>
        <v>0</v>
      </c>
      <c r="AL891" s="326">
        <f t="shared" si="951"/>
        <v>0</v>
      </c>
      <c r="AM891" s="312">
        <f t="shared" si="952"/>
        <v>0</v>
      </c>
      <c r="AN891" s="325">
        <f t="shared" si="958"/>
        <v>0</v>
      </c>
      <c r="AO891" s="325">
        <f t="shared" si="959"/>
        <v>0</v>
      </c>
      <c r="AP891" s="325">
        <f t="shared" si="953"/>
        <v>0</v>
      </c>
      <c r="AQ891" s="174">
        <f t="shared" si="790"/>
        <v>0</v>
      </c>
      <c r="AR891" s="312">
        <f t="shared" si="954"/>
        <v>0</v>
      </c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 s="4"/>
      <c r="BH891" s="4"/>
      <c r="BI891" s="4"/>
      <c r="BJ891" s="4"/>
      <c r="BK891" s="4"/>
      <c r="BL891" s="4"/>
      <c r="BN891" s="62"/>
    </row>
    <row r="892" spans="1:66" s="11" customFormat="1" ht="12" customHeight="1">
      <c r="A892" s="114">
        <v>18608001</v>
      </c>
      <c r="B892" s="74" t="str">
        <f t="shared" si="978"/>
        <v>18608001</v>
      </c>
      <c r="C892" s="86" t="s">
        <v>229</v>
      </c>
      <c r="D892" s="78" t="s">
        <v>1724</v>
      </c>
      <c r="E892" s="78"/>
      <c r="F892" s="86"/>
      <c r="G892" s="78"/>
      <c r="H892" s="63">
        <v>85176.29</v>
      </c>
      <c r="I892" s="63">
        <v>85176.29</v>
      </c>
      <c r="J892" s="63">
        <v>85176.29</v>
      </c>
      <c r="K892" s="63">
        <v>85176.29</v>
      </c>
      <c r="L892" s="63">
        <v>85176.29</v>
      </c>
      <c r="M892" s="63">
        <v>85176.29</v>
      </c>
      <c r="N892" s="63">
        <v>85176.29</v>
      </c>
      <c r="O892" s="63">
        <v>85176.29</v>
      </c>
      <c r="P892" s="63">
        <v>85176.29</v>
      </c>
      <c r="Q892" s="63">
        <v>85176.29</v>
      </c>
      <c r="R892" s="63">
        <v>85176.29</v>
      </c>
      <c r="S892" s="63">
        <v>85176.29</v>
      </c>
      <c r="T892" s="63">
        <v>85176.29</v>
      </c>
      <c r="U892" s="63"/>
      <c r="V892" s="63">
        <f t="shared" si="946"/>
        <v>85176.290000000008</v>
      </c>
      <c r="W892" s="69"/>
      <c r="X892" s="68"/>
      <c r="Y892" s="82">
        <f t="shared" si="955"/>
        <v>85176.29</v>
      </c>
      <c r="Z892" s="325">
        <f t="shared" si="955"/>
        <v>0</v>
      </c>
      <c r="AA892" s="325">
        <f t="shared" si="955"/>
        <v>0</v>
      </c>
      <c r="AB892" s="326">
        <f t="shared" si="947"/>
        <v>0</v>
      </c>
      <c r="AC892" s="312">
        <f t="shared" si="948"/>
        <v>0</v>
      </c>
      <c r="AD892" s="325">
        <f t="shared" si="980"/>
        <v>0</v>
      </c>
      <c r="AE892" s="329">
        <f t="shared" si="956"/>
        <v>0</v>
      </c>
      <c r="AF892" s="326">
        <f t="shared" si="957"/>
        <v>0</v>
      </c>
      <c r="AG892" s="174">
        <f t="shared" si="949"/>
        <v>0</v>
      </c>
      <c r="AH892" s="312">
        <f t="shared" si="950"/>
        <v>0</v>
      </c>
      <c r="AI892" s="324">
        <f t="shared" si="979"/>
        <v>85176.290000000008</v>
      </c>
      <c r="AJ892" s="325">
        <f t="shared" si="979"/>
        <v>0</v>
      </c>
      <c r="AK892" s="325">
        <f t="shared" si="979"/>
        <v>0</v>
      </c>
      <c r="AL892" s="326">
        <f t="shared" si="951"/>
        <v>0</v>
      </c>
      <c r="AM892" s="312">
        <f t="shared" si="952"/>
        <v>0</v>
      </c>
      <c r="AN892" s="325">
        <f t="shared" si="958"/>
        <v>0</v>
      </c>
      <c r="AO892" s="325">
        <f t="shared" si="959"/>
        <v>0</v>
      </c>
      <c r="AP892" s="325">
        <f t="shared" si="953"/>
        <v>0</v>
      </c>
      <c r="AQ892" s="174">
        <f t="shared" si="790"/>
        <v>0</v>
      </c>
      <c r="AR892" s="312">
        <f t="shared" si="954"/>
        <v>0</v>
      </c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N892" s="62"/>
    </row>
    <row r="893" spans="1:66" s="11" customFormat="1" ht="12" customHeight="1">
      <c r="A893" s="114">
        <v>18608002</v>
      </c>
      <c r="B893" s="74" t="str">
        <f t="shared" si="978"/>
        <v>18608002</v>
      </c>
      <c r="C893" s="86" t="s">
        <v>1038</v>
      </c>
      <c r="D893" s="78" t="s">
        <v>1724</v>
      </c>
      <c r="E893" s="78"/>
      <c r="F893" s="86"/>
      <c r="G893" s="78"/>
      <c r="H893" s="63">
        <v>182950.1</v>
      </c>
      <c r="I893" s="63">
        <v>185145.1</v>
      </c>
      <c r="J893" s="63">
        <v>185145.1</v>
      </c>
      <c r="K893" s="63">
        <v>185958.85</v>
      </c>
      <c r="L893" s="63">
        <v>186111.35</v>
      </c>
      <c r="M893" s="63">
        <v>186111.35</v>
      </c>
      <c r="N893" s="63">
        <v>187304.8</v>
      </c>
      <c r="O893" s="63">
        <v>190197.8</v>
      </c>
      <c r="P893" s="63">
        <v>190197.8</v>
      </c>
      <c r="Q893" s="63">
        <v>190197.8</v>
      </c>
      <c r="R893" s="63">
        <v>190197.8</v>
      </c>
      <c r="S893" s="63">
        <v>190197.8</v>
      </c>
      <c r="T893" s="63">
        <v>190197.8</v>
      </c>
      <c r="U893" s="63"/>
      <c r="V893" s="63">
        <f t="shared" si="946"/>
        <v>187778.29166666672</v>
      </c>
      <c r="W893" s="102"/>
      <c r="X893" s="71"/>
      <c r="Y893" s="82">
        <f t="shared" si="955"/>
        <v>190197.8</v>
      </c>
      <c r="Z893" s="325">
        <f t="shared" si="955"/>
        <v>0</v>
      </c>
      <c r="AA893" s="325">
        <f t="shared" si="955"/>
        <v>0</v>
      </c>
      <c r="AB893" s="326">
        <f t="shared" si="947"/>
        <v>0</v>
      </c>
      <c r="AC893" s="312">
        <f t="shared" si="948"/>
        <v>0</v>
      </c>
      <c r="AD893" s="325">
        <f t="shared" si="980"/>
        <v>0</v>
      </c>
      <c r="AE893" s="329">
        <f t="shared" si="956"/>
        <v>0</v>
      </c>
      <c r="AF893" s="326">
        <f t="shared" si="957"/>
        <v>0</v>
      </c>
      <c r="AG893" s="174">
        <f t="shared" si="949"/>
        <v>0</v>
      </c>
      <c r="AH893" s="312">
        <f t="shared" si="950"/>
        <v>0</v>
      </c>
      <c r="AI893" s="324">
        <f t="shared" si="979"/>
        <v>187778.29166666672</v>
      </c>
      <c r="AJ893" s="325">
        <f t="shared" si="979"/>
        <v>0</v>
      </c>
      <c r="AK893" s="325">
        <f t="shared" si="979"/>
        <v>0</v>
      </c>
      <c r="AL893" s="326">
        <f t="shared" si="951"/>
        <v>0</v>
      </c>
      <c r="AM893" s="312">
        <f t="shared" si="952"/>
        <v>0</v>
      </c>
      <c r="AN893" s="325">
        <f t="shared" si="958"/>
        <v>0</v>
      </c>
      <c r="AO893" s="325">
        <f t="shared" si="959"/>
        <v>0</v>
      </c>
      <c r="AP893" s="325">
        <f t="shared" si="953"/>
        <v>0</v>
      </c>
      <c r="AQ893" s="174">
        <f t="shared" si="790"/>
        <v>0</v>
      </c>
      <c r="AR893" s="312">
        <f t="shared" si="954"/>
        <v>0</v>
      </c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N893" s="62"/>
    </row>
    <row r="894" spans="1:66" s="11" customFormat="1" ht="12" customHeight="1">
      <c r="A894" s="114">
        <v>18608011</v>
      </c>
      <c r="B894" s="74" t="str">
        <f t="shared" si="978"/>
        <v>18608011</v>
      </c>
      <c r="C894" s="86" t="s">
        <v>231</v>
      </c>
      <c r="D894" s="78" t="s">
        <v>184</v>
      </c>
      <c r="E894" s="78"/>
      <c r="F894" s="86"/>
      <c r="G894" s="78"/>
      <c r="H894" s="63">
        <v>345471.25</v>
      </c>
      <c r="I894" s="63">
        <v>345471.25</v>
      </c>
      <c r="J894" s="63">
        <v>345471.25</v>
      </c>
      <c r="K894" s="63">
        <v>345471.25</v>
      </c>
      <c r="L894" s="63">
        <v>345471.25</v>
      </c>
      <c r="M894" s="63">
        <v>345471.25</v>
      </c>
      <c r="N894" s="63">
        <v>345471.25</v>
      </c>
      <c r="O894" s="63">
        <v>345471.25</v>
      </c>
      <c r="P894" s="63">
        <v>345471.25</v>
      </c>
      <c r="Q894" s="63">
        <v>345471.25</v>
      </c>
      <c r="R894" s="63">
        <v>345471.25</v>
      </c>
      <c r="S894" s="63">
        <v>345471.25</v>
      </c>
      <c r="T894" s="63">
        <v>300000</v>
      </c>
      <c r="U894" s="63"/>
      <c r="V894" s="63">
        <f t="shared" si="946"/>
        <v>343576.61458333331</v>
      </c>
      <c r="W894" s="69"/>
      <c r="X894" s="68"/>
      <c r="Y894" s="82">
        <f t="shared" si="955"/>
        <v>0</v>
      </c>
      <c r="Z894" s="325">
        <f t="shared" si="955"/>
        <v>0</v>
      </c>
      <c r="AA894" s="325">
        <f t="shared" si="955"/>
        <v>0</v>
      </c>
      <c r="AB894" s="326">
        <f t="shared" si="947"/>
        <v>300000</v>
      </c>
      <c r="AC894" s="312">
        <f t="shared" si="948"/>
        <v>0</v>
      </c>
      <c r="AD894" s="325">
        <f t="shared" si="980"/>
        <v>0</v>
      </c>
      <c r="AE894" s="329">
        <f t="shared" si="956"/>
        <v>0</v>
      </c>
      <c r="AF894" s="326">
        <f t="shared" si="957"/>
        <v>300000</v>
      </c>
      <c r="AG894" s="174">
        <f t="shared" si="949"/>
        <v>300000</v>
      </c>
      <c r="AH894" s="312">
        <f t="shared" si="950"/>
        <v>0</v>
      </c>
      <c r="AI894" s="324">
        <f t="shared" si="979"/>
        <v>0</v>
      </c>
      <c r="AJ894" s="325">
        <f t="shared" si="979"/>
        <v>0</v>
      </c>
      <c r="AK894" s="325">
        <f t="shared" si="979"/>
        <v>0</v>
      </c>
      <c r="AL894" s="326">
        <f t="shared" si="951"/>
        <v>343576.61458333331</v>
      </c>
      <c r="AM894" s="312">
        <f t="shared" si="952"/>
        <v>0</v>
      </c>
      <c r="AN894" s="325">
        <f t="shared" si="958"/>
        <v>0</v>
      </c>
      <c r="AO894" s="325">
        <f t="shared" si="959"/>
        <v>0</v>
      </c>
      <c r="AP894" s="325">
        <f t="shared" si="953"/>
        <v>343576.61458333331</v>
      </c>
      <c r="AQ894" s="174">
        <f t="shared" si="790"/>
        <v>343576.61458333331</v>
      </c>
      <c r="AR894" s="312">
        <f t="shared" si="954"/>
        <v>0</v>
      </c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N894" s="62"/>
    </row>
    <row r="895" spans="1:66" s="11" customFormat="1" ht="12" customHeight="1">
      <c r="A895" s="114">
        <v>18608012</v>
      </c>
      <c r="B895" s="74" t="str">
        <f t="shared" si="978"/>
        <v>18608012</v>
      </c>
      <c r="C895" s="86" t="s">
        <v>1040</v>
      </c>
      <c r="D895" s="78" t="s">
        <v>184</v>
      </c>
      <c r="E895" s="78"/>
      <c r="F895" s="86"/>
      <c r="G895" s="78"/>
      <c r="H895" s="63">
        <v>63171.5</v>
      </c>
      <c r="I895" s="63">
        <v>63171.5</v>
      </c>
      <c r="J895" s="63">
        <v>63171.5</v>
      </c>
      <c r="K895" s="63">
        <v>60162.75</v>
      </c>
      <c r="L895" s="63">
        <v>60162.75</v>
      </c>
      <c r="M895" s="63">
        <v>60162.75</v>
      </c>
      <c r="N895" s="63">
        <v>58816.800000000003</v>
      </c>
      <c r="O895" s="63">
        <v>58816.800000000003</v>
      </c>
      <c r="P895" s="63">
        <v>58816.800000000003</v>
      </c>
      <c r="Q895" s="63">
        <v>55923.8</v>
      </c>
      <c r="R895" s="63">
        <v>55923.8</v>
      </c>
      <c r="S895" s="63">
        <v>55923.8</v>
      </c>
      <c r="T895" s="63">
        <v>55923.8</v>
      </c>
      <c r="U895" s="63"/>
      <c r="V895" s="63">
        <f t="shared" si="946"/>
        <v>59216.725000000006</v>
      </c>
      <c r="W895" s="69"/>
      <c r="X895" s="68"/>
      <c r="Y895" s="82">
        <f t="shared" si="955"/>
        <v>0</v>
      </c>
      <c r="Z895" s="325">
        <f t="shared" si="955"/>
        <v>0</v>
      </c>
      <c r="AA895" s="325">
        <f t="shared" si="955"/>
        <v>0</v>
      </c>
      <c r="AB895" s="326">
        <f t="shared" si="947"/>
        <v>55923.8</v>
      </c>
      <c r="AC895" s="312">
        <f t="shared" si="948"/>
        <v>0</v>
      </c>
      <c r="AD895" s="325">
        <f t="shared" si="980"/>
        <v>0</v>
      </c>
      <c r="AE895" s="329">
        <f t="shared" si="956"/>
        <v>0</v>
      </c>
      <c r="AF895" s="326">
        <f t="shared" si="957"/>
        <v>55923.8</v>
      </c>
      <c r="AG895" s="174">
        <f t="shared" si="949"/>
        <v>55923.8</v>
      </c>
      <c r="AH895" s="312">
        <f t="shared" si="950"/>
        <v>0</v>
      </c>
      <c r="AI895" s="324">
        <f t="shared" si="979"/>
        <v>0</v>
      </c>
      <c r="AJ895" s="325">
        <f t="shared" si="979"/>
        <v>0</v>
      </c>
      <c r="AK895" s="325">
        <f t="shared" si="979"/>
        <v>0</v>
      </c>
      <c r="AL895" s="326">
        <f t="shared" si="951"/>
        <v>59216.725000000006</v>
      </c>
      <c r="AM895" s="312">
        <f t="shared" si="952"/>
        <v>0</v>
      </c>
      <c r="AN895" s="325">
        <f t="shared" si="958"/>
        <v>0</v>
      </c>
      <c r="AO895" s="325">
        <f t="shared" si="959"/>
        <v>0</v>
      </c>
      <c r="AP895" s="325">
        <f t="shared" si="953"/>
        <v>59216.725000000006</v>
      </c>
      <c r="AQ895" s="174">
        <f t="shared" si="790"/>
        <v>59216.725000000006</v>
      </c>
      <c r="AR895" s="312">
        <f t="shared" si="954"/>
        <v>0</v>
      </c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N895" s="62"/>
    </row>
    <row r="896" spans="1:66" s="11" customFormat="1" ht="12" customHeight="1">
      <c r="A896" s="114">
        <v>18608021</v>
      </c>
      <c r="B896" s="74" t="str">
        <f t="shared" si="978"/>
        <v>18608021</v>
      </c>
      <c r="C896" s="86" t="s">
        <v>230</v>
      </c>
      <c r="D896" s="78" t="s">
        <v>1724</v>
      </c>
      <c r="E896" s="78"/>
      <c r="F896" s="86"/>
      <c r="G896" s="78"/>
      <c r="H896" s="63">
        <v>4404</v>
      </c>
      <c r="I896" s="63">
        <v>4404</v>
      </c>
      <c r="J896" s="63">
        <v>4404</v>
      </c>
      <c r="K896" s="63">
        <v>4404</v>
      </c>
      <c r="L896" s="63">
        <v>4404</v>
      </c>
      <c r="M896" s="63">
        <v>4404</v>
      </c>
      <c r="N896" s="63">
        <v>4404</v>
      </c>
      <c r="O896" s="63">
        <v>4404</v>
      </c>
      <c r="P896" s="63">
        <v>4404</v>
      </c>
      <c r="Q896" s="63">
        <v>4404</v>
      </c>
      <c r="R896" s="63">
        <v>4404</v>
      </c>
      <c r="S896" s="63">
        <v>4404</v>
      </c>
      <c r="T896" s="63">
        <v>4404</v>
      </c>
      <c r="U896" s="63"/>
      <c r="V896" s="63">
        <f t="shared" si="946"/>
        <v>4404</v>
      </c>
      <c r="W896" s="69"/>
      <c r="X896" s="68"/>
      <c r="Y896" s="82">
        <f t="shared" si="955"/>
        <v>4404</v>
      </c>
      <c r="Z896" s="325">
        <f t="shared" si="955"/>
        <v>0</v>
      </c>
      <c r="AA896" s="325">
        <f t="shared" si="955"/>
        <v>0</v>
      </c>
      <c r="AB896" s="326">
        <f t="shared" si="947"/>
        <v>0</v>
      </c>
      <c r="AC896" s="312">
        <f t="shared" si="948"/>
        <v>0</v>
      </c>
      <c r="AD896" s="325">
        <f t="shared" si="980"/>
        <v>0</v>
      </c>
      <c r="AE896" s="329">
        <f t="shared" si="956"/>
        <v>0</v>
      </c>
      <c r="AF896" s="326">
        <f t="shared" si="957"/>
        <v>0</v>
      </c>
      <c r="AG896" s="174">
        <f t="shared" si="949"/>
        <v>0</v>
      </c>
      <c r="AH896" s="312">
        <f t="shared" si="950"/>
        <v>0</v>
      </c>
      <c r="AI896" s="324">
        <f t="shared" si="979"/>
        <v>4404</v>
      </c>
      <c r="AJ896" s="325">
        <f t="shared" si="979"/>
        <v>0</v>
      </c>
      <c r="AK896" s="325">
        <f t="shared" si="979"/>
        <v>0</v>
      </c>
      <c r="AL896" s="326">
        <f t="shared" si="951"/>
        <v>0</v>
      </c>
      <c r="AM896" s="312">
        <f t="shared" si="952"/>
        <v>0</v>
      </c>
      <c r="AN896" s="325">
        <f t="shared" si="958"/>
        <v>0</v>
      </c>
      <c r="AO896" s="325">
        <f t="shared" si="959"/>
        <v>0</v>
      </c>
      <c r="AP896" s="325">
        <f t="shared" si="953"/>
        <v>0</v>
      </c>
      <c r="AQ896" s="174">
        <f t="shared" si="790"/>
        <v>0</v>
      </c>
      <c r="AR896" s="312">
        <f t="shared" si="954"/>
        <v>0</v>
      </c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N896" s="62"/>
    </row>
    <row r="897" spans="1:66" s="11" customFormat="1" ht="12" customHeight="1">
      <c r="A897" s="114">
        <v>18608031</v>
      </c>
      <c r="B897" s="74" t="str">
        <f t="shared" si="978"/>
        <v>18608031</v>
      </c>
      <c r="C897" s="86" t="s">
        <v>230</v>
      </c>
      <c r="D897" s="78" t="s">
        <v>1724</v>
      </c>
      <c r="E897" s="78"/>
      <c r="F897" s="86"/>
      <c r="G897" s="78"/>
      <c r="H897" s="63">
        <v>48596</v>
      </c>
      <c r="I897" s="63">
        <v>48596</v>
      </c>
      <c r="J897" s="63">
        <v>48596</v>
      </c>
      <c r="K897" s="63">
        <v>48596</v>
      </c>
      <c r="L897" s="63">
        <v>48596</v>
      </c>
      <c r="M897" s="63">
        <v>48596</v>
      </c>
      <c r="N897" s="63">
        <v>48596</v>
      </c>
      <c r="O897" s="63">
        <v>48596</v>
      </c>
      <c r="P897" s="63">
        <v>48596</v>
      </c>
      <c r="Q897" s="63">
        <v>48596</v>
      </c>
      <c r="R897" s="63">
        <v>48596</v>
      </c>
      <c r="S897" s="63">
        <v>48596</v>
      </c>
      <c r="T897" s="63">
        <v>48596</v>
      </c>
      <c r="U897" s="63"/>
      <c r="V897" s="63">
        <f t="shared" si="946"/>
        <v>48596</v>
      </c>
      <c r="W897" s="69"/>
      <c r="X897" s="68"/>
      <c r="Y897" s="82">
        <f t="shared" si="955"/>
        <v>48596</v>
      </c>
      <c r="Z897" s="325">
        <f t="shared" si="955"/>
        <v>0</v>
      </c>
      <c r="AA897" s="325">
        <f t="shared" si="955"/>
        <v>0</v>
      </c>
      <c r="AB897" s="326">
        <f t="shared" si="947"/>
        <v>0</v>
      </c>
      <c r="AC897" s="312">
        <f t="shared" si="948"/>
        <v>0</v>
      </c>
      <c r="AD897" s="325">
        <f t="shared" si="980"/>
        <v>0</v>
      </c>
      <c r="AE897" s="329">
        <f t="shared" si="956"/>
        <v>0</v>
      </c>
      <c r="AF897" s="326">
        <f t="shared" si="957"/>
        <v>0</v>
      </c>
      <c r="AG897" s="174">
        <f t="shared" si="949"/>
        <v>0</v>
      </c>
      <c r="AH897" s="312">
        <f t="shared" si="950"/>
        <v>0</v>
      </c>
      <c r="AI897" s="324">
        <f t="shared" si="979"/>
        <v>48596</v>
      </c>
      <c r="AJ897" s="325">
        <f t="shared" si="979"/>
        <v>0</v>
      </c>
      <c r="AK897" s="325">
        <f t="shared" si="979"/>
        <v>0</v>
      </c>
      <c r="AL897" s="326">
        <f t="shared" si="951"/>
        <v>0</v>
      </c>
      <c r="AM897" s="312">
        <f t="shared" si="952"/>
        <v>0</v>
      </c>
      <c r="AN897" s="325">
        <f t="shared" si="958"/>
        <v>0</v>
      </c>
      <c r="AO897" s="325">
        <f t="shared" si="959"/>
        <v>0</v>
      </c>
      <c r="AP897" s="325">
        <f t="shared" si="953"/>
        <v>0</v>
      </c>
      <c r="AQ897" s="174">
        <f t="shared" si="790"/>
        <v>0</v>
      </c>
      <c r="AR897" s="312">
        <f t="shared" si="954"/>
        <v>0</v>
      </c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N897" s="62"/>
    </row>
    <row r="898" spans="1:66" s="11" customFormat="1" ht="12" customHeight="1">
      <c r="A898" s="114">
        <v>18608041</v>
      </c>
      <c r="B898" s="74" t="str">
        <f t="shared" si="978"/>
        <v>18608041</v>
      </c>
      <c r="C898" s="86" t="s">
        <v>452</v>
      </c>
      <c r="D898" s="78" t="s">
        <v>1724</v>
      </c>
      <c r="E898" s="78"/>
      <c r="F898" s="86"/>
      <c r="G898" s="78"/>
      <c r="H898" s="63">
        <v>698951.19</v>
      </c>
      <c r="I898" s="63">
        <v>698951.19</v>
      </c>
      <c r="J898" s="63">
        <v>740611.7</v>
      </c>
      <c r="K898" s="63">
        <v>784888.13</v>
      </c>
      <c r="L898" s="63">
        <v>877995.74</v>
      </c>
      <c r="M898" s="63">
        <v>929144.42</v>
      </c>
      <c r="N898" s="63">
        <v>827736.27</v>
      </c>
      <c r="O898" s="63">
        <v>868429.59</v>
      </c>
      <c r="P898" s="63">
        <v>873929.59</v>
      </c>
      <c r="Q898" s="63">
        <v>872970.99</v>
      </c>
      <c r="R898" s="63">
        <v>854071.48</v>
      </c>
      <c r="S898" s="63">
        <v>919641.01</v>
      </c>
      <c r="T898" s="63">
        <v>847052.95</v>
      </c>
      <c r="U898" s="63"/>
      <c r="V898" s="63">
        <f t="shared" si="946"/>
        <v>835114.34833333327</v>
      </c>
      <c r="W898" s="69"/>
      <c r="X898" s="68"/>
      <c r="Y898" s="82">
        <f t="shared" si="955"/>
        <v>847052.95</v>
      </c>
      <c r="Z898" s="325">
        <f t="shared" si="955"/>
        <v>0</v>
      </c>
      <c r="AA898" s="325">
        <f t="shared" si="955"/>
        <v>0</v>
      </c>
      <c r="AB898" s="326">
        <f t="shared" si="947"/>
        <v>0</v>
      </c>
      <c r="AC898" s="312">
        <f t="shared" si="948"/>
        <v>0</v>
      </c>
      <c r="AD898" s="325">
        <f t="shared" si="980"/>
        <v>0</v>
      </c>
      <c r="AE898" s="329">
        <f t="shared" si="956"/>
        <v>0</v>
      </c>
      <c r="AF898" s="326">
        <f t="shared" si="957"/>
        <v>0</v>
      </c>
      <c r="AG898" s="174">
        <f t="shared" si="949"/>
        <v>0</v>
      </c>
      <c r="AH898" s="312">
        <f t="shared" si="950"/>
        <v>0</v>
      </c>
      <c r="AI898" s="324">
        <f t="shared" si="979"/>
        <v>835114.34833333327</v>
      </c>
      <c r="AJ898" s="325">
        <f t="shared" si="979"/>
        <v>0</v>
      </c>
      <c r="AK898" s="325">
        <f t="shared" si="979"/>
        <v>0</v>
      </c>
      <c r="AL898" s="326">
        <f t="shared" si="951"/>
        <v>0</v>
      </c>
      <c r="AM898" s="312">
        <f t="shared" si="952"/>
        <v>0</v>
      </c>
      <c r="AN898" s="325">
        <f t="shared" si="958"/>
        <v>0</v>
      </c>
      <c r="AO898" s="325">
        <f t="shared" si="959"/>
        <v>0</v>
      </c>
      <c r="AP898" s="325">
        <f t="shared" si="953"/>
        <v>0</v>
      </c>
      <c r="AQ898" s="174">
        <f t="shared" si="790"/>
        <v>0</v>
      </c>
      <c r="AR898" s="312">
        <f t="shared" si="954"/>
        <v>0</v>
      </c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N898" s="62"/>
    </row>
    <row r="899" spans="1:66" s="11" customFormat="1" ht="12" customHeight="1">
      <c r="A899" s="114">
        <v>18608051</v>
      </c>
      <c r="B899" s="74" t="str">
        <f t="shared" si="978"/>
        <v>18608051</v>
      </c>
      <c r="C899" s="86" t="s">
        <v>453</v>
      </c>
      <c r="D899" s="78" t="s">
        <v>184</v>
      </c>
      <c r="E899" s="78"/>
      <c r="F899" s="86"/>
      <c r="G899" s="78"/>
      <c r="H899" s="63">
        <v>6218628.7400000002</v>
      </c>
      <c r="I899" s="63">
        <v>6218628.7400000002</v>
      </c>
      <c r="J899" s="63">
        <v>6218628.7400000002</v>
      </c>
      <c r="K899" s="63">
        <v>6034923.8700000001</v>
      </c>
      <c r="L899" s="63">
        <v>6034923.8700000001</v>
      </c>
      <c r="M899" s="63">
        <v>6034923.8700000001</v>
      </c>
      <c r="N899" s="63">
        <v>5955128.5099999998</v>
      </c>
      <c r="O899" s="63">
        <v>5955128.5099999998</v>
      </c>
      <c r="P899" s="63">
        <v>5955128.5099999998</v>
      </c>
      <c r="Q899" s="63">
        <v>5894586.3600000003</v>
      </c>
      <c r="R899" s="63">
        <v>5894586.3600000003</v>
      </c>
      <c r="S899" s="63">
        <v>5894586.3600000003</v>
      </c>
      <c r="T899" s="63">
        <v>6156880.0700000003</v>
      </c>
      <c r="U899" s="63"/>
      <c r="V899" s="63">
        <f t="shared" si="946"/>
        <v>6023244.0087499991</v>
      </c>
      <c r="W899" s="69"/>
      <c r="X899" s="68"/>
      <c r="Y899" s="82">
        <f t="shared" si="955"/>
        <v>0</v>
      </c>
      <c r="Z899" s="325">
        <f t="shared" si="955"/>
        <v>0</v>
      </c>
      <c r="AA899" s="325">
        <f t="shared" si="955"/>
        <v>0</v>
      </c>
      <c r="AB899" s="326">
        <f t="shared" si="947"/>
        <v>6156880.0700000003</v>
      </c>
      <c r="AC899" s="312">
        <f t="shared" si="948"/>
        <v>0</v>
      </c>
      <c r="AD899" s="325">
        <f t="shared" si="980"/>
        <v>0</v>
      </c>
      <c r="AE899" s="329">
        <f t="shared" si="956"/>
        <v>0</v>
      </c>
      <c r="AF899" s="326">
        <f t="shared" si="957"/>
        <v>6156880.0700000003</v>
      </c>
      <c r="AG899" s="174">
        <f t="shared" si="949"/>
        <v>6156880.0700000003</v>
      </c>
      <c r="AH899" s="312">
        <f t="shared" si="950"/>
        <v>0</v>
      </c>
      <c r="AI899" s="324">
        <f t="shared" si="979"/>
        <v>0</v>
      </c>
      <c r="AJ899" s="325">
        <f t="shared" si="979"/>
        <v>0</v>
      </c>
      <c r="AK899" s="325">
        <f t="shared" si="979"/>
        <v>0</v>
      </c>
      <c r="AL899" s="326">
        <f t="shared" si="951"/>
        <v>6023244.0087499991</v>
      </c>
      <c r="AM899" s="312">
        <f t="shared" si="952"/>
        <v>0</v>
      </c>
      <c r="AN899" s="325">
        <f t="shared" si="958"/>
        <v>0</v>
      </c>
      <c r="AO899" s="325">
        <f t="shared" si="959"/>
        <v>0</v>
      </c>
      <c r="AP899" s="325">
        <f t="shared" si="953"/>
        <v>6023244.0087499991</v>
      </c>
      <c r="AQ899" s="174">
        <f t="shared" si="790"/>
        <v>6023244.0087499991</v>
      </c>
      <c r="AR899" s="312">
        <f t="shared" si="954"/>
        <v>0</v>
      </c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N899" s="62"/>
    </row>
    <row r="900" spans="1:66" s="11" customFormat="1" ht="12" customHeight="1">
      <c r="A900" s="114">
        <v>18608062</v>
      </c>
      <c r="B900" s="74" t="str">
        <f t="shared" si="978"/>
        <v>18608062</v>
      </c>
      <c r="C900" s="62" t="s">
        <v>311</v>
      </c>
      <c r="D900" s="78" t="s">
        <v>1724</v>
      </c>
      <c r="E900" s="78"/>
      <c r="F900" s="62"/>
      <c r="G900" s="78"/>
      <c r="H900" s="63">
        <v>-18930246.370000001</v>
      </c>
      <c r="I900" s="63">
        <v>-18930246.370000001</v>
      </c>
      <c r="J900" s="63">
        <v>-18930246.370000001</v>
      </c>
      <c r="K900" s="63">
        <v>-18930246.370000001</v>
      </c>
      <c r="L900" s="63">
        <v>-18930246.370000001</v>
      </c>
      <c r="M900" s="63">
        <v>-18930246.370000001</v>
      </c>
      <c r="N900" s="63">
        <v>-18930246.370000001</v>
      </c>
      <c r="O900" s="63">
        <v>-18930246.370000001</v>
      </c>
      <c r="P900" s="63">
        <v>-18930246.370000001</v>
      </c>
      <c r="Q900" s="63">
        <v>-18930246.370000001</v>
      </c>
      <c r="R900" s="63">
        <v>-18930246.370000001</v>
      </c>
      <c r="S900" s="63">
        <v>-18930246.370000001</v>
      </c>
      <c r="T900" s="63">
        <v>-18930246.370000001</v>
      </c>
      <c r="U900" s="63"/>
      <c r="V900" s="63">
        <f t="shared" si="946"/>
        <v>-18930246.370000001</v>
      </c>
      <c r="W900" s="102"/>
      <c r="X900" s="71"/>
      <c r="Y900" s="82">
        <f t="shared" si="955"/>
        <v>-18930246.370000001</v>
      </c>
      <c r="Z900" s="325">
        <f t="shared" si="955"/>
        <v>0</v>
      </c>
      <c r="AA900" s="325">
        <f t="shared" si="955"/>
        <v>0</v>
      </c>
      <c r="AB900" s="326">
        <f t="shared" si="947"/>
        <v>0</v>
      </c>
      <c r="AC900" s="312">
        <f t="shared" si="948"/>
        <v>0</v>
      </c>
      <c r="AD900" s="325">
        <f t="shared" si="980"/>
        <v>0</v>
      </c>
      <c r="AE900" s="329">
        <f t="shared" si="956"/>
        <v>0</v>
      </c>
      <c r="AF900" s="326">
        <f t="shared" si="957"/>
        <v>0</v>
      </c>
      <c r="AG900" s="174">
        <f t="shared" si="949"/>
        <v>0</v>
      </c>
      <c r="AH900" s="312">
        <f t="shared" si="950"/>
        <v>0</v>
      </c>
      <c r="AI900" s="324">
        <f t="shared" si="979"/>
        <v>-18930246.370000001</v>
      </c>
      <c r="AJ900" s="325">
        <f t="shared" si="979"/>
        <v>0</v>
      </c>
      <c r="AK900" s="325">
        <f t="shared" si="979"/>
        <v>0</v>
      </c>
      <c r="AL900" s="326">
        <f t="shared" si="951"/>
        <v>0</v>
      </c>
      <c r="AM900" s="312">
        <f t="shared" si="952"/>
        <v>0</v>
      </c>
      <c r="AN900" s="325">
        <f t="shared" si="958"/>
        <v>0</v>
      </c>
      <c r="AO900" s="325">
        <f t="shared" si="959"/>
        <v>0</v>
      </c>
      <c r="AP900" s="325">
        <f t="shared" si="953"/>
        <v>0</v>
      </c>
      <c r="AQ900" s="174">
        <f t="shared" si="790"/>
        <v>0</v>
      </c>
      <c r="AR900" s="312">
        <f t="shared" si="954"/>
        <v>0</v>
      </c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N900" s="62"/>
    </row>
    <row r="901" spans="1:66" s="11" customFormat="1" ht="12" customHeight="1">
      <c r="A901" s="114">
        <v>18608081</v>
      </c>
      <c r="B901" s="74" t="str">
        <f t="shared" si="978"/>
        <v>18608081</v>
      </c>
      <c r="C901" s="86" t="s">
        <v>582</v>
      </c>
      <c r="D901" s="78" t="s">
        <v>1724</v>
      </c>
      <c r="E901" s="78"/>
      <c r="F901" s="86"/>
      <c r="G901" s="78"/>
      <c r="H901" s="63">
        <v>1093</v>
      </c>
      <c r="I901" s="63">
        <v>1093</v>
      </c>
      <c r="J901" s="63">
        <v>1093</v>
      </c>
      <c r="K901" s="63">
        <v>1093</v>
      </c>
      <c r="L901" s="63">
        <v>1093</v>
      </c>
      <c r="M901" s="63">
        <v>1093</v>
      </c>
      <c r="N901" s="63">
        <v>1093</v>
      </c>
      <c r="O901" s="63">
        <v>1093</v>
      </c>
      <c r="P901" s="63">
        <v>1093</v>
      </c>
      <c r="Q901" s="63">
        <v>1093</v>
      </c>
      <c r="R901" s="63">
        <v>1093</v>
      </c>
      <c r="S901" s="63">
        <v>1093</v>
      </c>
      <c r="T901" s="63">
        <v>1093</v>
      </c>
      <c r="U901" s="63"/>
      <c r="V901" s="63">
        <f t="shared" si="946"/>
        <v>1093</v>
      </c>
      <c r="W901" s="69"/>
      <c r="X901" s="68"/>
      <c r="Y901" s="82">
        <f t="shared" ref="Y901:AA920" si="981">IF($D901=Y$5,$T901,0)</f>
        <v>1093</v>
      </c>
      <c r="Z901" s="325">
        <f t="shared" si="981"/>
        <v>0</v>
      </c>
      <c r="AA901" s="325">
        <f t="shared" si="981"/>
        <v>0</v>
      </c>
      <c r="AB901" s="326">
        <f t="shared" si="947"/>
        <v>0</v>
      </c>
      <c r="AC901" s="312">
        <f t="shared" si="948"/>
        <v>0</v>
      </c>
      <c r="AD901" s="325">
        <f t="shared" si="980"/>
        <v>0</v>
      </c>
      <c r="AE901" s="329">
        <f t="shared" si="956"/>
        <v>0</v>
      </c>
      <c r="AF901" s="326">
        <f t="shared" si="957"/>
        <v>0</v>
      </c>
      <c r="AG901" s="174">
        <f t="shared" si="949"/>
        <v>0</v>
      </c>
      <c r="AH901" s="312">
        <f t="shared" si="950"/>
        <v>0</v>
      </c>
      <c r="AI901" s="324">
        <f t="shared" si="979"/>
        <v>1093</v>
      </c>
      <c r="AJ901" s="325">
        <f t="shared" si="979"/>
        <v>0</v>
      </c>
      <c r="AK901" s="325">
        <f t="shared" si="979"/>
        <v>0</v>
      </c>
      <c r="AL901" s="326">
        <f t="shared" si="951"/>
        <v>0</v>
      </c>
      <c r="AM901" s="312">
        <f t="shared" si="952"/>
        <v>0</v>
      </c>
      <c r="AN901" s="325">
        <f t="shared" si="958"/>
        <v>0</v>
      </c>
      <c r="AO901" s="325">
        <f t="shared" si="959"/>
        <v>0</v>
      </c>
      <c r="AP901" s="325">
        <f t="shared" si="953"/>
        <v>0</v>
      </c>
      <c r="AQ901" s="174">
        <f t="shared" si="790"/>
        <v>0</v>
      </c>
      <c r="AR901" s="312">
        <f t="shared" si="954"/>
        <v>0</v>
      </c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N901" s="62"/>
    </row>
    <row r="902" spans="1:66" s="11" customFormat="1" ht="12" customHeight="1">
      <c r="A902" s="114">
        <v>18608112</v>
      </c>
      <c r="B902" s="74" t="str">
        <f t="shared" si="978"/>
        <v>18608112</v>
      </c>
      <c r="C902" s="62" t="s">
        <v>16</v>
      </c>
      <c r="D902" s="78" t="s">
        <v>1724</v>
      </c>
      <c r="E902" s="78"/>
      <c r="F902" s="62"/>
      <c r="G902" s="78"/>
      <c r="H902" s="63">
        <v>623693.73</v>
      </c>
      <c r="I902" s="63">
        <v>623693.73</v>
      </c>
      <c r="J902" s="63">
        <v>680044.45</v>
      </c>
      <c r="K902" s="63">
        <v>709865.16</v>
      </c>
      <c r="L902" s="63">
        <v>760559.7</v>
      </c>
      <c r="M902" s="63">
        <v>828925.41</v>
      </c>
      <c r="N902" s="63">
        <v>874154.47</v>
      </c>
      <c r="O902" s="63">
        <v>921452.7</v>
      </c>
      <c r="P902" s="63">
        <v>1068980.29</v>
      </c>
      <c r="Q902" s="63">
        <v>1176800.54</v>
      </c>
      <c r="R902" s="63">
        <v>1190228.45</v>
      </c>
      <c r="S902" s="63">
        <v>1378602.71</v>
      </c>
      <c r="T902" s="63">
        <v>1388827.35</v>
      </c>
      <c r="U902" s="63"/>
      <c r="V902" s="63">
        <f t="shared" si="946"/>
        <v>934964.01249999984</v>
      </c>
      <c r="W902" s="102"/>
      <c r="X902" s="71"/>
      <c r="Y902" s="82">
        <f t="shared" si="981"/>
        <v>1388827.35</v>
      </c>
      <c r="Z902" s="325">
        <f t="shared" si="981"/>
        <v>0</v>
      </c>
      <c r="AA902" s="325">
        <f t="shared" si="981"/>
        <v>0</v>
      </c>
      <c r="AB902" s="326">
        <f t="shared" si="947"/>
        <v>0</v>
      </c>
      <c r="AC902" s="312">
        <f t="shared" si="948"/>
        <v>0</v>
      </c>
      <c r="AD902" s="325">
        <f t="shared" si="980"/>
        <v>0</v>
      </c>
      <c r="AE902" s="329">
        <f t="shared" si="956"/>
        <v>0</v>
      </c>
      <c r="AF902" s="326">
        <f t="shared" si="957"/>
        <v>0</v>
      </c>
      <c r="AG902" s="174">
        <f t="shared" si="949"/>
        <v>0</v>
      </c>
      <c r="AH902" s="312">
        <f t="shared" si="950"/>
        <v>0</v>
      </c>
      <c r="AI902" s="324">
        <f t="shared" si="979"/>
        <v>934964.01249999984</v>
      </c>
      <c r="AJ902" s="325">
        <f t="shared" si="979"/>
        <v>0</v>
      </c>
      <c r="AK902" s="325">
        <f t="shared" si="979"/>
        <v>0</v>
      </c>
      <c r="AL902" s="326">
        <f t="shared" si="951"/>
        <v>0</v>
      </c>
      <c r="AM902" s="312">
        <f t="shared" si="952"/>
        <v>0</v>
      </c>
      <c r="AN902" s="325">
        <f t="shared" si="958"/>
        <v>0</v>
      </c>
      <c r="AO902" s="325">
        <f t="shared" si="959"/>
        <v>0</v>
      </c>
      <c r="AP902" s="325">
        <f t="shared" si="953"/>
        <v>0</v>
      </c>
      <c r="AQ902" s="174">
        <f t="shared" si="790"/>
        <v>0</v>
      </c>
      <c r="AR902" s="312">
        <f t="shared" si="954"/>
        <v>0</v>
      </c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N902" s="62"/>
    </row>
    <row r="903" spans="1:66" s="11" customFormat="1" ht="12" customHeight="1">
      <c r="A903" s="114">
        <v>18608111</v>
      </c>
      <c r="B903" s="74" t="str">
        <f t="shared" si="978"/>
        <v>18608111</v>
      </c>
      <c r="C903" s="86" t="s">
        <v>1197</v>
      </c>
      <c r="D903" s="78" t="s">
        <v>184</v>
      </c>
      <c r="E903" s="78"/>
      <c r="F903" s="86"/>
      <c r="G903" s="78"/>
      <c r="H903" s="63">
        <v>267000</v>
      </c>
      <c r="I903" s="63">
        <v>267000</v>
      </c>
      <c r="J903" s="63">
        <v>267000</v>
      </c>
      <c r="K903" s="63">
        <v>267000</v>
      </c>
      <c r="L903" s="63">
        <v>267000</v>
      </c>
      <c r="M903" s="63">
        <v>267000</v>
      </c>
      <c r="N903" s="63">
        <v>267000</v>
      </c>
      <c r="O903" s="63">
        <v>267000</v>
      </c>
      <c r="P903" s="63">
        <v>267000</v>
      </c>
      <c r="Q903" s="63">
        <v>267000</v>
      </c>
      <c r="R903" s="63">
        <v>267000</v>
      </c>
      <c r="S903" s="63">
        <v>267000</v>
      </c>
      <c r="T903" s="63">
        <v>267000</v>
      </c>
      <c r="U903" s="63"/>
      <c r="V903" s="63">
        <f t="shared" si="946"/>
        <v>267000</v>
      </c>
      <c r="W903" s="69"/>
      <c r="X903" s="68"/>
      <c r="Y903" s="82">
        <f t="shared" si="981"/>
        <v>0</v>
      </c>
      <c r="Z903" s="325">
        <f t="shared" si="981"/>
        <v>0</v>
      </c>
      <c r="AA903" s="325">
        <f t="shared" si="981"/>
        <v>0</v>
      </c>
      <c r="AB903" s="326">
        <f t="shared" si="947"/>
        <v>267000</v>
      </c>
      <c r="AC903" s="312">
        <f t="shared" si="948"/>
        <v>0</v>
      </c>
      <c r="AD903" s="325">
        <f t="shared" si="980"/>
        <v>0</v>
      </c>
      <c r="AE903" s="329">
        <f t="shared" si="956"/>
        <v>0</v>
      </c>
      <c r="AF903" s="326">
        <f t="shared" si="957"/>
        <v>267000</v>
      </c>
      <c r="AG903" s="174">
        <f t="shared" si="949"/>
        <v>267000</v>
      </c>
      <c r="AH903" s="312">
        <f t="shared" si="950"/>
        <v>0</v>
      </c>
      <c r="AI903" s="324">
        <f t="shared" si="979"/>
        <v>0</v>
      </c>
      <c r="AJ903" s="325">
        <f t="shared" si="979"/>
        <v>0</v>
      </c>
      <c r="AK903" s="325">
        <f t="shared" si="979"/>
        <v>0</v>
      </c>
      <c r="AL903" s="326">
        <f t="shared" si="951"/>
        <v>267000</v>
      </c>
      <c r="AM903" s="312">
        <f t="shared" si="952"/>
        <v>0</v>
      </c>
      <c r="AN903" s="325">
        <f t="shared" si="958"/>
        <v>0</v>
      </c>
      <c r="AO903" s="325">
        <f t="shared" si="959"/>
        <v>0</v>
      </c>
      <c r="AP903" s="325">
        <f t="shared" si="953"/>
        <v>267000</v>
      </c>
      <c r="AQ903" s="174">
        <f t="shared" si="790"/>
        <v>267000</v>
      </c>
      <c r="AR903" s="312">
        <f t="shared" si="954"/>
        <v>0</v>
      </c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N903" s="62"/>
    </row>
    <row r="904" spans="1:66" s="11" customFormat="1" ht="12" customHeight="1">
      <c r="A904" s="114">
        <v>18608141</v>
      </c>
      <c r="B904" s="74" t="str">
        <f t="shared" si="978"/>
        <v>18608141</v>
      </c>
      <c r="C904" s="86" t="s">
        <v>517</v>
      </c>
      <c r="D904" s="78" t="s">
        <v>1724</v>
      </c>
      <c r="E904" s="78"/>
      <c r="F904" s="86"/>
      <c r="G904" s="78"/>
      <c r="H904" s="63">
        <v>1845.91</v>
      </c>
      <c r="I904" s="63">
        <v>1845.91</v>
      </c>
      <c r="J904" s="63">
        <v>1845.91</v>
      </c>
      <c r="K904" s="63">
        <v>1845.91</v>
      </c>
      <c r="L904" s="63">
        <v>1845.91</v>
      </c>
      <c r="M904" s="63">
        <v>1845.91</v>
      </c>
      <c r="N904" s="63">
        <v>1845.91</v>
      </c>
      <c r="O904" s="63">
        <v>1845.91</v>
      </c>
      <c r="P904" s="63">
        <v>1845.91</v>
      </c>
      <c r="Q904" s="63">
        <v>1845.91</v>
      </c>
      <c r="R904" s="63">
        <v>1845.91</v>
      </c>
      <c r="S904" s="63">
        <v>1845.91</v>
      </c>
      <c r="T904" s="63">
        <v>1845.91</v>
      </c>
      <c r="U904" s="63"/>
      <c r="V904" s="63">
        <f t="shared" si="946"/>
        <v>1845.91</v>
      </c>
      <c r="W904" s="69"/>
      <c r="X904" s="68"/>
      <c r="Y904" s="82">
        <f t="shared" si="981"/>
        <v>1845.91</v>
      </c>
      <c r="Z904" s="325">
        <f t="shared" si="981"/>
        <v>0</v>
      </c>
      <c r="AA904" s="325">
        <f t="shared" si="981"/>
        <v>0</v>
      </c>
      <c r="AB904" s="326">
        <f t="shared" si="947"/>
        <v>0</v>
      </c>
      <c r="AC904" s="312">
        <f t="shared" si="948"/>
        <v>0</v>
      </c>
      <c r="AD904" s="325">
        <f t="shared" si="980"/>
        <v>0</v>
      </c>
      <c r="AE904" s="329">
        <f t="shared" si="956"/>
        <v>0</v>
      </c>
      <c r="AF904" s="326">
        <f t="shared" si="957"/>
        <v>0</v>
      </c>
      <c r="AG904" s="174">
        <f t="shared" si="949"/>
        <v>0</v>
      </c>
      <c r="AH904" s="312">
        <f t="shared" si="950"/>
        <v>0</v>
      </c>
      <c r="AI904" s="324">
        <f t="shared" si="979"/>
        <v>1845.91</v>
      </c>
      <c r="AJ904" s="325">
        <f t="shared" si="979"/>
        <v>0</v>
      </c>
      <c r="AK904" s="325">
        <f t="shared" si="979"/>
        <v>0</v>
      </c>
      <c r="AL904" s="326">
        <f t="shared" si="951"/>
        <v>0</v>
      </c>
      <c r="AM904" s="312">
        <f t="shared" si="952"/>
        <v>0</v>
      </c>
      <c r="AN904" s="325">
        <f t="shared" si="958"/>
        <v>0</v>
      </c>
      <c r="AO904" s="325">
        <f t="shared" si="959"/>
        <v>0</v>
      </c>
      <c r="AP904" s="325">
        <f t="shared" si="953"/>
        <v>0</v>
      </c>
      <c r="AQ904" s="174">
        <f t="shared" si="790"/>
        <v>0</v>
      </c>
      <c r="AR904" s="312">
        <f t="shared" si="954"/>
        <v>0</v>
      </c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N904" s="62"/>
    </row>
    <row r="905" spans="1:66" s="11" customFormat="1" ht="12" customHeight="1">
      <c r="A905" s="114">
        <v>18608151</v>
      </c>
      <c r="B905" s="74" t="str">
        <f t="shared" si="978"/>
        <v>18608151</v>
      </c>
      <c r="C905" s="62" t="s">
        <v>526</v>
      </c>
      <c r="D905" s="78" t="s">
        <v>184</v>
      </c>
      <c r="E905" s="78"/>
      <c r="F905" s="62"/>
      <c r="G905" s="78"/>
      <c r="H905" s="63">
        <v>79999.990000000005</v>
      </c>
      <c r="I905" s="63">
        <v>79999.990000000005</v>
      </c>
      <c r="J905" s="63">
        <v>79999.990000000005</v>
      </c>
      <c r="K905" s="63">
        <v>79999.990000000005</v>
      </c>
      <c r="L905" s="63">
        <v>79999.990000000005</v>
      </c>
      <c r="M905" s="63">
        <v>79999.990000000005</v>
      </c>
      <c r="N905" s="63">
        <v>79999.990000000005</v>
      </c>
      <c r="O905" s="63">
        <v>79999.990000000005</v>
      </c>
      <c r="P905" s="63">
        <v>79999.990000000005</v>
      </c>
      <c r="Q905" s="63">
        <v>79999.990000000005</v>
      </c>
      <c r="R905" s="63">
        <v>79999.990000000005</v>
      </c>
      <c r="S905" s="63">
        <v>79999.990000000005</v>
      </c>
      <c r="T905" s="63">
        <v>79999.990000000005</v>
      </c>
      <c r="U905" s="63"/>
      <c r="V905" s="63">
        <f t="shared" si="946"/>
        <v>79999.990000000005</v>
      </c>
      <c r="W905" s="69"/>
      <c r="X905" s="68"/>
      <c r="Y905" s="82">
        <f t="shared" si="981"/>
        <v>0</v>
      </c>
      <c r="Z905" s="325">
        <f t="shared" si="981"/>
        <v>0</v>
      </c>
      <c r="AA905" s="325">
        <f t="shared" si="981"/>
        <v>0</v>
      </c>
      <c r="AB905" s="326">
        <f t="shared" si="947"/>
        <v>79999.990000000005</v>
      </c>
      <c r="AC905" s="312">
        <f t="shared" si="948"/>
        <v>0</v>
      </c>
      <c r="AD905" s="325">
        <f t="shared" si="980"/>
        <v>0</v>
      </c>
      <c r="AE905" s="329">
        <f t="shared" si="956"/>
        <v>0</v>
      </c>
      <c r="AF905" s="326">
        <f t="shared" si="957"/>
        <v>79999.990000000005</v>
      </c>
      <c r="AG905" s="174">
        <f t="shared" si="949"/>
        <v>79999.990000000005</v>
      </c>
      <c r="AH905" s="312">
        <f t="shared" si="950"/>
        <v>0</v>
      </c>
      <c r="AI905" s="324">
        <f t="shared" si="979"/>
        <v>0</v>
      </c>
      <c r="AJ905" s="325">
        <f t="shared" si="979"/>
        <v>0</v>
      </c>
      <c r="AK905" s="325">
        <f t="shared" si="979"/>
        <v>0</v>
      </c>
      <c r="AL905" s="326">
        <f t="shared" si="951"/>
        <v>79999.990000000005</v>
      </c>
      <c r="AM905" s="312">
        <f t="shared" si="952"/>
        <v>0</v>
      </c>
      <c r="AN905" s="325">
        <f t="shared" si="958"/>
        <v>0</v>
      </c>
      <c r="AO905" s="325">
        <f t="shared" si="959"/>
        <v>0</v>
      </c>
      <c r="AP905" s="325">
        <f t="shared" si="953"/>
        <v>79999.990000000005</v>
      </c>
      <c r="AQ905" s="174">
        <f t="shared" si="790"/>
        <v>79999.990000000005</v>
      </c>
      <c r="AR905" s="312">
        <f t="shared" si="954"/>
        <v>0</v>
      </c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N905" s="62"/>
    </row>
    <row r="906" spans="1:66" s="11" customFormat="1" ht="12" customHeight="1">
      <c r="A906" s="114">
        <v>18608171</v>
      </c>
      <c r="B906" s="74" t="str">
        <f t="shared" si="978"/>
        <v>18608171</v>
      </c>
      <c r="C906" s="62" t="s">
        <v>739</v>
      </c>
      <c r="D906" s="78" t="s">
        <v>1724</v>
      </c>
      <c r="E906" s="78"/>
      <c r="F906" s="62"/>
      <c r="G906" s="78"/>
      <c r="H906" s="63">
        <v>0</v>
      </c>
      <c r="I906" s="63">
        <v>0</v>
      </c>
      <c r="J906" s="63">
        <v>0</v>
      </c>
      <c r="K906" s="63">
        <v>0</v>
      </c>
      <c r="L906" s="63">
        <v>0</v>
      </c>
      <c r="M906" s="63">
        <v>0</v>
      </c>
      <c r="N906" s="63">
        <v>0</v>
      </c>
      <c r="O906" s="63">
        <v>0</v>
      </c>
      <c r="P906" s="63">
        <v>0</v>
      </c>
      <c r="Q906" s="63">
        <v>0</v>
      </c>
      <c r="R906" s="63">
        <v>0</v>
      </c>
      <c r="S906" s="63">
        <v>0</v>
      </c>
      <c r="T906" s="63">
        <v>0</v>
      </c>
      <c r="U906" s="63"/>
      <c r="V906" s="63">
        <f t="shared" si="946"/>
        <v>0</v>
      </c>
      <c r="W906" s="69"/>
      <c r="X906" s="68"/>
      <c r="Y906" s="82">
        <f t="shared" si="981"/>
        <v>0</v>
      </c>
      <c r="Z906" s="325">
        <f t="shared" si="981"/>
        <v>0</v>
      </c>
      <c r="AA906" s="325">
        <f t="shared" si="981"/>
        <v>0</v>
      </c>
      <c r="AB906" s="326">
        <f t="shared" si="947"/>
        <v>0</v>
      </c>
      <c r="AC906" s="312">
        <f t="shared" si="948"/>
        <v>0</v>
      </c>
      <c r="AD906" s="325">
        <f t="shared" si="980"/>
        <v>0</v>
      </c>
      <c r="AE906" s="329">
        <f t="shared" si="956"/>
        <v>0</v>
      </c>
      <c r="AF906" s="326">
        <f t="shared" si="957"/>
        <v>0</v>
      </c>
      <c r="AG906" s="174">
        <f t="shared" si="949"/>
        <v>0</v>
      </c>
      <c r="AH906" s="312">
        <f t="shared" si="950"/>
        <v>0</v>
      </c>
      <c r="AI906" s="324">
        <f t="shared" si="979"/>
        <v>0</v>
      </c>
      <c r="AJ906" s="325">
        <f t="shared" si="979"/>
        <v>0</v>
      </c>
      <c r="AK906" s="325">
        <f t="shared" si="979"/>
        <v>0</v>
      </c>
      <c r="AL906" s="326">
        <f t="shared" si="951"/>
        <v>0</v>
      </c>
      <c r="AM906" s="312">
        <f t="shared" si="952"/>
        <v>0</v>
      </c>
      <c r="AN906" s="325">
        <f t="shared" si="958"/>
        <v>0</v>
      </c>
      <c r="AO906" s="325">
        <f t="shared" si="959"/>
        <v>0</v>
      </c>
      <c r="AP906" s="325">
        <f t="shared" si="953"/>
        <v>0</v>
      </c>
      <c r="AQ906" s="174">
        <f t="shared" si="790"/>
        <v>0</v>
      </c>
      <c r="AR906" s="312">
        <f t="shared" si="954"/>
        <v>0</v>
      </c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N906" s="62"/>
    </row>
    <row r="907" spans="1:66" s="11" customFormat="1" ht="12" customHeight="1">
      <c r="A907" s="114">
        <v>18608181</v>
      </c>
      <c r="B907" s="74" t="str">
        <f t="shared" si="978"/>
        <v>18608181</v>
      </c>
      <c r="C907" s="62" t="s">
        <v>719</v>
      </c>
      <c r="D907" s="78" t="s">
        <v>184</v>
      </c>
      <c r="E907" s="78"/>
      <c r="F907" s="62"/>
      <c r="G907" s="78"/>
      <c r="H907" s="63">
        <v>53000</v>
      </c>
      <c r="I907" s="63">
        <v>53000</v>
      </c>
      <c r="J907" s="63">
        <v>53000</v>
      </c>
      <c r="K907" s="63">
        <v>53000</v>
      </c>
      <c r="L907" s="63">
        <v>53000</v>
      </c>
      <c r="M907" s="63">
        <v>53000</v>
      </c>
      <c r="N907" s="63">
        <v>53000</v>
      </c>
      <c r="O907" s="63">
        <v>53000</v>
      </c>
      <c r="P907" s="63">
        <v>53000</v>
      </c>
      <c r="Q907" s="63">
        <v>53000</v>
      </c>
      <c r="R907" s="63">
        <v>53000</v>
      </c>
      <c r="S907" s="63">
        <v>53000</v>
      </c>
      <c r="T907" s="63">
        <v>53000</v>
      </c>
      <c r="U907" s="63"/>
      <c r="V907" s="63">
        <f t="shared" si="946"/>
        <v>53000</v>
      </c>
      <c r="W907" s="69"/>
      <c r="X907" s="68"/>
      <c r="Y907" s="82">
        <f t="shared" si="981"/>
        <v>0</v>
      </c>
      <c r="Z907" s="325">
        <f t="shared" si="981"/>
        <v>0</v>
      </c>
      <c r="AA907" s="325">
        <f t="shared" si="981"/>
        <v>0</v>
      </c>
      <c r="AB907" s="326">
        <f t="shared" si="947"/>
        <v>53000</v>
      </c>
      <c r="AC907" s="312">
        <f t="shared" si="948"/>
        <v>0</v>
      </c>
      <c r="AD907" s="325">
        <f t="shared" si="980"/>
        <v>0</v>
      </c>
      <c r="AE907" s="329">
        <f t="shared" si="956"/>
        <v>0</v>
      </c>
      <c r="AF907" s="326">
        <f t="shared" si="957"/>
        <v>53000</v>
      </c>
      <c r="AG907" s="174">
        <f t="shared" si="949"/>
        <v>53000</v>
      </c>
      <c r="AH907" s="312">
        <f t="shared" si="950"/>
        <v>0</v>
      </c>
      <c r="AI907" s="324">
        <f t="shared" si="979"/>
        <v>0</v>
      </c>
      <c r="AJ907" s="325">
        <f t="shared" si="979"/>
        <v>0</v>
      </c>
      <c r="AK907" s="325">
        <f t="shared" si="979"/>
        <v>0</v>
      </c>
      <c r="AL907" s="326">
        <f t="shared" si="951"/>
        <v>53000</v>
      </c>
      <c r="AM907" s="312">
        <f t="shared" si="952"/>
        <v>0</v>
      </c>
      <c r="AN907" s="325">
        <f t="shared" si="958"/>
        <v>0</v>
      </c>
      <c r="AO907" s="325">
        <f t="shared" si="959"/>
        <v>0</v>
      </c>
      <c r="AP907" s="325">
        <f t="shared" si="953"/>
        <v>53000</v>
      </c>
      <c r="AQ907" s="174">
        <f t="shared" si="790"/>
        <v>53000</v>
      </c>
      <c r="AR907" s="312">
        <f t="shared" si="954"/>
        <v>0</v>
      </c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N907" s="62"/>
    </row>
    <row r="908" spans="1:66" s="11" customFormat="1" ht="12" customHeight="1">
      <c r="A908" s="114">
        <v>18608191</v>
      </c>
      <c r="B908" s="74" t="str">
        <f t="shared" si="978"/>
        <v>18608191</v>
      </c>
      <c r="C908" s="62" t="s">
        <v>721</v>
      </c>
      <c r="D908" s="78" t="s">
        <v>1724</v>
      </c>
      <c r="E908" s="78"/>
      <c r="F908" s="62"/>
      <c r="G908" s="78"/>
      <c r="H908" s="63">
        <v>0</v>
      </c>
      <c r="I908" s="63">
        <v>0</v>
      </c>
      <c r="J908" s="63">
        <v>0</v>
      </c>
      <c r="K908" s="63">
        <v>0</v>
      </c>
      <c r="L908" s="63">
        <v>0</v>
      </c>
      <c r="M908" s="63">
        <v>0</v>
      </c>
      <c r="N908" s="63">
        <v>0</v>
      </c>
      <c r="O908" s="63">
        <v>0</v>
      </c>
      <c r="P908" s="63">
        <v>0</v>
      </c>
      <c r="Q908" s="63">
        <v>0</v>
      </c>
      <c r="R908" s="63">
        <v>0</v>
      </c>
      <c r="S908" s="63">
        <v>0</v>
      </c>
      <c r="T908" s="63">
        <v>0</v>
      </c>
      <c r="U908" s="63"/>
      <c r="V908" s="63">
        <f t="shared" si="946"/>
        <v>0</v>
      </c>
      <c r="W908" s="69"/>
      <c r="X908" s="68"/>
      <c r="Y908" s="82">
        <f t="shared" si="981"/>
        <v>0</v>
      </c>
      <c r="Z908" s="325">
        <f t="shared" si="981"/>
        <v>0</v>
      </c>
      <c r="AA908" s="325">
        <f t="shared" si="981"/>
        <v>0</v>
      </c>
      <c r="AB908" s="326">
        <f t="shared" si="947"/>
        <v>0</v>
      </c>
      <c r="AC908" s="312">
        <f t="shared" si="948"/>
        <v>0</v>
      </c>
      <c r="AD908" s="325">
        <f t="shared" si="980"/>
        <v>0</v>
      </c>
      <c r="AE908" s="329">
        <f t="shared" si="956"/>
        <v>0</v>
      </c>
      <c r="AF908" s="326">
        <f t="shared" si="957"/>
        <v>0</v>
      </c>
      <c r="AG908" s="174">
        <f t="shared" si="949"/>
        <v>0</v>
      </c>
      <c r="AH908" s="312">
        <f t="shared" si="950"/>
        <v>0</v>
      </c>
      <c r="AI908" s="324">
        <f t="shared" ref="AI908:AK927" si="982">IF($D908=AI$5,$V908,0)</f>
        <v>0</v>
      </c>
      <c r="AJ908" s="325">
        <f t="shared" si="982"/>
        <v>0</v>
      </c>
      <c r="AK908" s="325">
        <f t="shared" si="982"/>
        <v>0</v>
      </c>
      <c r="AL908" s="326">
        <f t="shared" si="951"/>
        <v>0</v>
      </c>
      <c r="AM908" s="312">
        <f t="shared" si="952"/>
        <v>0</v>
      </c>
      <c r="AN908" s="325">
        <f t="shared" si="958"/>
        <v>0</v>
      </c>
      <c r="AO908" s="325">
        <f t="shared" si="959"/>
        <v>0</v>
      </c>
      <c r="AP908" s="325">
        <f t="shared" si="953"/>
        <v>0</v>
      </c>
      <c r="AQ908" s="174">
        <f t="shared" si="790"/>
        <v>0</v>
      </c>
      <c r="AR908" s="312">
        <f t="shared" si="954"/>
        <v>0</v>
      </c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N908" s="62"/>
    </row>
    <row r="909" spans="1:66" s="11" customFormat="1" ht="12" customHeight="1">
      <c r="A909" s="114">
        <v>18608211</v>
      </c>
      <c r="B909" s="74" t="str">
        <f t="shared" si="978"/>
        <v>18608211</v>
      </c>
      <c r="C909" s="62" t="s">
        <v>750</v>
      </c>
      <c r="D909" s="78" t="s">
        <v>1724</v>
      </c>
      <c r="E909" s="78"/>
      <c r="F909" s="62"/>
      <c r="G909" s="78"/>
      <c r="H909" s="63">
        <v>0</v>
      </c>
      <c r="I909" s="63">
        <v>0</v>
      </c>
      <c r="J909" s="63">
        <v>0</v>
      </c>
      <c r="K909" s="63">
        <v>0</v>
      </c>
      <c r="L909" s="63">
        <v>0</v>
      </c>
      <c r="M909" s="63">
        <v>0</v>
      </c>
      <c r="N909" s="63">
        <v>0</v>
      </c>
      <c r="O909" s="63">
        <v>0</v>
      </c>
      <c r="P909" s="63">
        <v>0</v>
      </c>
      <c r="Q909" s="63">
        <v>0</v>
      </c>
      <c r="R909" s="63">
        <v>0</v>
      </c>
      <c r="S909" s="63">
        <v>0</v>
      </c>
      <c r="T909" s="63">
        <v>0</v>
      </c>
      <c r="U909" s="63"/>
      <c r="V909" s="63">
        <f t="shared" si="946"/>
        <v>0</v>
      </c>
      <c r="W909" s="69"/>
      <c r="X909" s="68"/>
      <c r="Y909" s="82">
        <f t="shared" si="981"/>
        <v>0</v>
      </c>
      <c r="Z909" s="325">
        <f t="shared" si="981"/>
        <v>0</v>
      </c>
      <c r="AA909" s="325">
        <f t="shared" si="981"/>
        <v>0</v>
      </c>
      <c r="AB909" s="326">
        <f t="shared" si="947"/>
        <v>0</v>
      </c>
      <c r="AC909" s="312">
        <f t="shared" si="948"/>
        <v>0</v>
      </c>
      <c r="AD909" s="325">
        <f t="shared" si="980"/>
        <v>0</v>
      </c>
      <c r="AE909" s="329">
        <f t="shared" si="956"/>
        <v>0</v>
      </c>
      <c r="AF909" s="326">
        <f t="shared" si="957"/>
        <v>0</v>
      </c>
      <c r="AG909" s="174">
        <f t="shared" si="949"/>
        <v>0</v>
      </c>
      <c r="AH909" s="312">
        <f t="shared" si="950"/>
        <v>0</v>
      </c>
      <c r="AI909" s="324">
        <f t="shared" si="982"/>
        <v>0</v>
      </c>
      <c r="AJ909" s="325">
        <f t="shared" si="982"/>
        <v>0</v>
      </c>
      <c r="AK909" s="325">
        <f t="shared" si="982"/>
        <v>0</v>
      </c>
      <c r="AL909" s="326">
        <f t="shared" si="951"/>
        <v>0</v>
      </c>
      <c r="AM909" s="312">
        <f t="shared" si="952"/>
        <v>0</v>
      </c>
      <c r="AN909" s="325">
        <f t="shared" si="958"/>
        <v>0</v>
      </c>
      <c r="AO909" s="325">
        <f t="shared" si="959"/>
        <v>0</v>
      </c>
      <c r="AP909" s="325">
        <f t="shared" si="953"/>
        <v>0</v>
      </c>
      <c r="AQ909" s="174">
        <f t="shared" si="790"/>
        <v>0</v>
      </c>
      <c r="AR909" s="312">
        <f t="shared" si="954"/>
        <v>0</v>
      </c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N909" s="62"/>
    </row>
    <row r="910" spans="1:66" s="11" customFormat="1" ht="12" customHeight="1">
      <c r="A910" s="114">
        <v>18608212</v>
      </c>
      <c r="B910" s="74" t="str">
        <f t="shared" si="978"/>
        <v>18608212</v>
      </c>
      <c r="C910" s="62" t="s">
        <v>554</v>
      </c>
      <c r="D910" s="78" t="s">
        <v>1724</v>
      </c>
      <c r="E910" s="78"/>
      <c r="F910" s="62"/>
      <c r="G910" s="78"/>
      <c r="H910" s="63">
        <v>25702.62</v>
      </c>
      <c r="I910" s="63">
        <v>35876.449999999997</v>
      </c>
      <c r="J910" s="63">
        <v>39584.379999999997</v>
      </c>
      <c r="K910" s="63">
        <v>37295.339999999997</v>
      </c>
      <c r="L910" s="63">
        <v>37295.339999999997</v>
      </c>
      <c r="M910" s="63">
        <v>37295.339999999997</v>
      </c>
      <c r="N910" s="63">
        <v>37295.339999999997</v>
      </c>
      <c r="O910" s="63">
        <v>37295.339999999997</v>
      </c>
      <c r="P910" s="63">
        <v>37295.339999999997</v>
      </c>
      <c r="Q910" s="63">
        <v>37295.339999999997</v>
      </c>
      <c r="R910" s="63">
        <v>45280.09</v>
      </c>
      <c r="S910" s="63">
        <v>45280.09</v>
      </c>
      <c r="T910" s="63">
        <v>47081.34</v>
      </c>
      <c r="U910" s="63"/>
      <c r="V910" s="63">
        <f t="shared" si="946"/>
        <v>38623.364166666659</v>
      </c>
      <c r="W910" s="102"/>
      <c r="X910" s="71"/>
      <c r="Y910" s="82">
        <f t="shared" si="981"/>
        <v>47081.34</v>
      </c>
      <c r="Z910" s="325">
        <f t="shared" si="981"/>
        <v>0</v>
      </c>
      <c r="AA910" s="325">
        <f t="shared" si="981"/>
        <v>0</v>
      </c>
      <c r="AB910" s="326">
        <f t="shared" si="947"/>
        <v>0</v>
      </c>
      <c r="AC910" s="312">
        <f t="shared" si="948"/>
        <v>0</v>
      </c>
      <c r="AD910" s="325">
        <f t="shared" si="980"/>
        <v>0</v>
      </c>
      <c r="AE910" s="329">
        <f t="shared" si="956"/>
        <v>0</v>
      </c>
      <c r="AF910" s="326">
        <f t="shared" si="957"/>
        <v>0</v>
      </c>
      <c r="AG910" s="174">
        <f t="shared" si="949"/>
        <v>0</v>
      </c>
      <c r="AH910" s="312">
        <f t="shared" si="950"/>
        <v>0</v>
      </c>
      <c r="AI910" s="324">
        <f t="shared" si="982"/>
        <v>38623.364166666659</v>
      </c>
      <c r="AJ910" s="325">
        <f t="shared" si="982"/>
        <v>0</v>
      </c>
      <c r="AK910" s="325">
        <f t="shared" si="982"/>
        <v>0</v>
      </c>
      <c r="AL910" s="326">
        <f t="shared" si="951"/>
        <v>0</v>
      </c>
      <c r="AM910" s="312">
        <f t="shared" si="952"/>
        <v>0</v>
      </c>
      <c r="AN910" s="325">
        <f t="shared" si="958"/>
        <v>0</v>
      </c>
      <c r="AO910" s="325">
        <f t="shared" si="959"/>
        <v>0</v>
      </c>
      <c r="AP910" s="325">
        <f t="shared" si="953"/>
        <v>0</v>
      </c>
      <c r="AQ910" s="174">
        <f t="shared" si="790"/>
        <v>0</v>
      </c>
      <c r="AR910" s="312">
        <f t="shared" si="954"/>
        <v>0</v>
      </c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N910" s="62"/>
    </row>
    <row r="911" spans="1:66" s="11" customFormat="1" ht="12" customHeight="1">
      <c r="A911" s="114">
        <v>18608221</v>
      </c>
      <c r="B911" s="74" t="str">
        <f t="shared" si="978"/>
        <v>18608221</v>
      </c>
      <c r="C911" s="62" t="s">
        <v>780</v>
      </c>
      <c r="D911" s="78" t="s">
        <v>184</v>
      </c>
      <c r="E911" s="78"/>
      <c r="F911" s="62"/>
      <c r="G911" s="78"/>
      <c r="H911" s="63">
        <v>-981.25</v>
      </c>
      <c r="I911" s="63">
        <v>0</v>
      </c>
      <c r="J911" s="63">
        <v>0</v>
      </c>
      <c r="K911" s="63">
        <v>0</v>
      </c>
      <c r="L911" s="63">
        <v>0</v>
      </c>
      <c r="M911" s="63">
        <v>0</v>
      </c>
      <c r="N911" s="63">
        <v>0</v>
      </c>
      <c r="O911" s="63">
        <v>0</v>
      </c>
      <c r="P911" s="63">
        <v>0</v>
      </c>
      <c r="Q911" s="63">
        <v>0</v>
      </c>
      <c r="R911" s="63">
        <v>0</v>
      </c>
      <c r="S911" s="63">
        <v>0</v>
      </c>
      <c r="T911" s="63">
        <v>0</v>
      </c>
      <c r="U911" s="63"/>
      <c r="V911" s="63">
        <f t="shared" si="946"/>
        <v>-40.885416666666664</v>
      </c>
      <c r="W911" s="69"/>
      <c r="X911" s="68"/>
      <c r="Y911" s="82">
        <f t="shared" si="981"/>
        <v>0</v>
      </c>
      <c r="Z911" s="325">
        <f t="shared" si="981"/>
        <v>0</v>
      </c>
      <c r="AA911" s="325">
        <f t="shared" si="981"/>
        <v>0</v>
      </c>
      <c r="AB911" s="326">
        <f t="shared" si="947"/>
        <v>0</v>
      </c>
      <c r="AC911" s="312">
        <f t="shared" si="948"/>
        <v>0</v>
      </c>
      <c r="AD911" s="325">
        <f t="shared" si="980"/>
        <v>0</v>
      </c>
      <c r="AE911" s="329">
        <f t="shared" si="956"/>
        <v>0</v>
      </c>
      <c r="AF911" s="326">
        <f t="shared" si="957"/>
        <v>0</v>
      </c>
      <c r="AG911" s="174">
        <f t="shared" si="949"/>
        <v>0</v>
      </c>
      <c r="AH911" s="312">
        <f t="shared" si="950"/>
        <v>0</v>
      </c>
      <c r="AI911" s="324">
        <f t="shared" si="982"/>
        <v>0</v>
      </c>
      <c r="AJ911" s="325">
        <f t="shared" si="982"/>
        <v>0</v>
      </c>
      <c r="AK911" s="325">
        <f t="shared" si="982"/>
        <v>0</v>
      </c>
      <c r="AL911" s="326">
        <f t="shared" si="951"/>
        <v>-40.885416666666664</v>
      </c>
      <c r="AM911" s="312">
        <f t="shared" si="952"/>
        <v>0</v>
      </c>
      <c r="AN911" s="325">
        <f t="shared" si="958"/>
        <v>0</v>
      </c>
      <c r="AO911" s="325">
        <f t="shared" si="959"/>
        <v>0</v>
      </c>
      <c r="AP911" s="325">
        <f t="shared" si="953"/>
        <v>-40.885416666666664</v>
      </c>
      <c r="AQ911" s="174">
        <f t="shared" si="790"/>
        <v>-40.885416666666664</v>
      </c>
      <c r="AR911" s="312">
        <f t="shared" si="954"/>
        <v>0</v>
      </c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N911" s="62"/>
    </row>
    <row r="912" spans="1:66" s="11" customFormat="1" ht="12" customHeight="1">
      <c r="A912" s="114">
        <v>18608231</v>
      </c>
      <c r="B912" s="74" t="str">
        <f t="shared" si="978"/>
        <v>18608231</v>
      </c>
      <c r="C912" s="62" t="s">
        <v>834</v>
      </c>
      <c r="D912" s="78" t="s">
        <v>1724</v>
      </c>
      <c r="E912" s="78"/>
      <c r="F912" s="62"/>
      <c r="G912" s="78"/>
      <c r="H912" s="63">
        <v>981.25</v>
      </c>
      <c r="I912" s="63">
        <v>0</v>
      </c>
      <c r="J912" s="63">
        <v>193.07</v>
      </c>
      <c r="K912" s="63">
        <v>0</v>
      </c>
      <c r="L912" s="63">
        <v>0</v>
      </c>
      <c r="M912" s="63">
        <v>0</v>
      </c>
      <c r="N912" s="63">
        <v>0</v>
      </c>
      <c r="O912" s="63">
        <v>0</v>
      </c>
      <c r="P912" s="63">
        <v>0</v>
      </c>
      <c r="Q912" s="63">
        <v>0</v>
      </c>
      <c r="R912" s="63">
        <v>0</v>
      </c>
      <c r="S912" s="63">
        <v>0</v>
      </c>
      <c r="T912" s="63">
        <v>0</v>
      </c>
      <c r="U912" s="63"/>
      <c r="V912" s="63">
        <f t="shared" si="946"/>
        <v>56.974583333333328</v>
      </c>
      <c r="W912" s="69"/>
      <c r="X912" s="68"/>
      <c r="Y912" s="82">
        <f t="shared" si="981"/>
        <v>0</v>
      </c>
      <c r="Z912" s="325">
        <f t="shared" si="981"/>
        <v>0</v>
      </c>
      <c r="AA912" s="325">
        <f t="shared" si="981"/>
        <v>0</v>
      </c>
      <c r="AB912" s="326">
        <f t="shared" si="947"/>
        <v>0</v>
      </c>
      <c r="AC912" s="312">
        <f t="shared" si="948"/>
        <v>0</v>
      </c>
      <c r="AD912" s="325">
        <f t="shared" si="980"/>
        <v>0</v>
      </c>
      <c r="AE912" s="329">
        <f t="shared" si="956"/>
        <v>0</v>
      </c>
      <c r="AF912" s="326">
        <f t="shared" si="957"/>
        <v>0</v>
      </c>
      <c r="AG912" s="174">
        <f t="shared" si="949"/>
        <v>0</v>
      </c>
      <c r="AH912" s="312">
        <f t="shared" si="950"/>
        <v>0</v>
      </c>
      <c r="AI912" s="324">
        <f t="shared" si="982"/>
        <v>56.974583333333328</v>
      </c>
      <c r="AJ912" s="325">
        <f t="shared" si="982"/>
        <v>0</v>
      </c>
      <c r="AK912" s="325">
        <f t="shared" si="982"/>
        <v>0</v>
      </c>
      <c r="AL912" s="326">
        <f t="shared" si="951"/>
        <v>0</v>
      </c>
      <c r="AM912" s="312">
        <f t="shared" si="952"/>
        <v>0</v>
      </c>
      <c r="AN912" s="325">
        <f t="shared" si="958"/>
        <v>0</v>
      </c>
      <c r="AO912" s="325">
        <f t="shared" si="959"/>
        <v>0</v>
      </c>
      <c r="AP912" s="325">
        <f t="shared" si="953"/>
        <v>0</v>
      </c>
      <c r="AQ912" s="174">
        <f t="shared" si="790"/>
        <v>0</v>
      </c>
      <c r="AR912" s="312">
        <f t="shared" si="954"/>
        <v>0</v>
      </c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N912" s="62"/>
    </row>
    <row r="913" spans="1:66" s="11" customFormat="1" ht="12" customHeight="1">
      <c r="A913" s="114">
        <v>18608241</v>
      </c>
      <c r="B913" s="74" t="str">
        <f t="shared" si="978"/>
        <v>18608241</v>
      </c>
      <c r="C913" s="62" t="s">
        <v>781</v>
      </c>
      <c r="D913" s="78" t="s">
        <v>184</v>
      </c>
      <c r="E913" s="78"/>
      <c r="F913" s="62"/>
      <c r="G913" s="78"/>
      <c r="H913" s="63">
        <v>100215.17</v>
      </c>
      <c r="I913" s="63">
        <v>100215.17</v>
      </c>
      <c r="J913" s="63">
        <v>100215.17</v>
      </c>
      <c r="K913" s="63">
        <v>100215.17</v>
      </c>
      <c r="L913" s="63">
        <v>100215.17</v>
      </c>
      <c r="M913" s="63">
        <v>100215.17</v>
      </c>
      <c r="N913" s="63">
        <v>100215.17</v>
      </c>
      <c r="O913" s="63">
        <v>100215.17</v>
      </c>
      <c r="P913" s="63">
        <v>100215.17</v>
      </c>
      <c r="Q913" s="63">
        <v>100215.17</v>
      </c>
      <c r="R913" s="63">
        <v>100215.17</v>
      </c>
      <c r="S913" s="63">
        <v>100215.17</v>
      </c>
      <c r="T913" s="63">
        <v>100215.17</v>
      </c>
      <c r="U913" s="63"/>
      <c r="V913" s="63">
        <f t="shared" si="946"/>
        <v>100215.17</v>
      </c>
      <c r="W913" s="69"/>
      <c r="X913" s="68"/>
      <c r="Y913" s="82">
        <f t="shared" si="981"/>
        <v>0</v>
      </c>
      <c r="Z913" s="325">
        <f t="shared" si="981"/>
        <v>0</v>
      </c>
      <c r="AA913" s="325">
        <f t="shared" si="981"/>
        <v>0</v>
      </c>
      <c r="AB913" s="326">
        <f t="shared" si="947"/>
        <v>100215.17</v>
      </c>
      <c r="AC913" s="312">
        <f t="shared" si="948"/>
        <v>0</v>
      </c>
      <c r="AD913" s="325">
        <f t="shared" si="980"/>
        <v>0</v>
      </c>
      <c r="AE913" s="329">
        <f t="shared" si="956"/>
        <v>0</v>
      </c>
      <c r="AF913" s="326">
        <f t="shared" si="957"/>
        <v>100215.17</v>
      </c>
      <c r="AG913" s="174">
        <f t="shared" si="949"/>
        <v>100215.17</v>
      </c>
      <c r="AH913" s="312">
        <f t="shared" si="950"/>
        <v>0</v>
      </c>
      <c r="AI913" s="324">
        <f t="shared" si="982"/>
        <v>0</v>
      </c>
      <c r="AJ913" s="325">
        <f t="shared" si="982"/>
        <v>0</v>
      </c>
      <c r="AK913" s="325">
        <f t="shared" si="982"/>
        <v>0</v>
      </c>
      <c r="AL913" s="326">
        <f t="shared" si="951"/>
        <v>100215.17</v>
      </c>
      <c r="AM913" s="312">
        <f t="shared" si="952"/>
        <v>0</v>
      </c>
      <c r="AN913" s="325">
        <f t="shared" si="958"/>
        <v>0</v>
      </c>
      <c r="AO913" s="325">
        <f t="shared" si="959"/>
        <v>0</v>
      </c>
      <c r="AP913" s="325">
        <f t="shared" si="953"/>
        <v>100215.17</v>
      </c>
      <c r="AQ913" s="174">
        <f t="shared" si="790"/>
        <v>100215.17</v>
      </c>
      <c r="AR913" s="312">
        <f t="shared" si="954"/>
        <v>0</v>
      </c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N913" s="62"/>
    </row>
    <row r="914" spans="1:66" s="11" customFormat="1" ht="12" customHeight="1">
      <c r="A914" s="114">
        <v>18608251</v>
      </c>
      <c r="B914" s="74" t="str">
        <f t="shared" si="978"/>
        <v>18608251</v>
      </c>
      <c r="C914" s="62" t="s">
        <v>1128</v>
      </c>
      <c r="D914" s="78" t="s">
        <v>1724</v>
      </c>
      <c r="E914" s="78"/>
      <c r="F914" s="62"/>
      <c r="G914" s="78"/>
      <c r="H914" s="63">
        <v>2357.33</v>
      </c>
      <c r="I914" s="63">
        <v>2357.33</v>
      </c>
      <c r="J914" s="63">
        <v>2357.33</v>
      </c>
      <c r="K914" s="63">
        <v>2357.33</v>
      </c>
      <c r="L914" s="63">
        <v>2357.33</v>
      </c>
      <c r="M914" s="63">
        <v>2357.33</v>
      </c>
      <c r="N914" s="63">
        <v>2357.33</v>
      </c>
      <c r="O914" s="63">
        <v>2357.33</v>
      </c>
      <c r="P914" s="63">
        <v>2357.33</v>
      </c>
      <c r="Q914" s="63">
        <v>2357.33</v>
      </c>
      <c r="R914" s="63">
        <v>2357.33</v>
      </c>
      <c r="S914" s="63">
        <v>2357.33</v>
      </c>
      <c r="T914" s="63">
        <v>2357.33</v>
      </c>
      <c r="U914" s="63"/>
      <c r="V914" s="63">
        <f t="shared" si="946"/>
        <v>2357.3300000000004</v>
      </c>
      <c r="W914" s="69"/>
      <c r="X914" s="68"/>
      <c r="Y914" s="82">
        <f t="shared" si="981"/>
        <v>2357.33</v>
      </c>
      <c r="Z914" s="325">
        <f t="shared" si="981"/>
        <v>0</v>
      </c>
      <c r="AA914" s="325">
        <f t="shared" si="981"/>
        <v>0</v>
      </c>
      <c r="AB914" s="326">
        <f t="shared" si="947"/>
        <v>0</v>
      </c>
      <c r="AC914" s="312">
        <f t="shared" si="948"/>
        <v>0</v>
      </c>
      <c r="AD914" s="325">
        <f t="shared" si="980"/>
        <v>0</v>
      </c>
      <c r="AE914" s="329">
        <f t="shared" si="956"/>
        <v>0</v>
      </c>
      <c r="AF914" s="326">
        <f t="shared" si="957"/>
        <v>0</v>
      </c>
      <c r="AG914" s="174">
        <f t="shared" si="949"/>
        <v>0</v>
      </c>
      <c r="AH914" s="312">
        <f t="shared" si="950"/>
        <v>0</v>
      </c>
      <c r="AI914" s="324">
        <f t="shared" si="982"/>
        <v>2357.3300000000004</v>
      </c>
      <c r="AJ914" s="325">
        <f t="shared" si="982"/>
        <v>0</v>
      </c>
      <c r="AK914" s="325">
        <f t="shared" si="982"/>
        <v>0</v>
      </c>
      <c r="AL914" s="326">
        <f t="shared" si="951"/>
        <v>0</v>
      </c>
      <c r="AM914" s="312">
        <f t="shared" si="952"/>
        <v>0</v>
      </c>
      <c r="AN914" s="325">
        <f t="shared" si="958"/>
        <v>0</v>
      </c>
      <c r="AO914" s="325">
        <f t="shared" si="959"/>
        <v>0</v>
      </c>
      <c r="AP914" s="325">
        <f t="shared" si="953"/>
        <v>0</v>
      </c>
      <c r="AQ914" s="174">
        <f t="shared" si="790"/>
        <v>0</v>
      </c>
      <c r="AR914" s="312">
        <f t="shared" si="954"/>
        <v>0</v>
      </c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N914" s="62"/>
    </row>
    <row r="915" spans="1:66" s="11" customFormat="1" ht="12" customHeight="1">
      <c r="A915" s="120">
        <v>18608271</v>
      </c>
      <c r="B915" s="145" t="str">
        <f t="shared" si="978"/>
        <v>18608271</v>
      </c>
      <c r="C915" s="62" t="s">
        <v>1262</v>
      </c>
      <c r="D915" s="78" t="s">
        <v>1724</v>
      </c>
      <c r="E915" s="78"/>
      <c r="F915" s="140">
        <v>42811</v>
      </c>
      <c r="G915" s="78"/>
      <c r="H915" s="63">
        <v>0</v>
      </c>
      <c r="I915" s="63">
        <v>0</v>
      </c>
      <c r="J915" s="63">
        <v>0</v>
      </c>
      <c r="K915" s="63">
        <v>0</v>
      </c>
      <c r="L915" s="63">
        <v>0</v>
      </c>
      <c r="M915" s="63">
        <v>0</v>
      </c>
      <c r="N915" s="63">
        <v>0</v>
      </c>
      <c r="O915" s="63">
        <v>0</v>
      </c>
      <c r="P915" s="63">
        <v>0</v>
      </c>
      <c r="Q915" s="63">
        <v>0</v>
      </c>
      <c r="R915" s="63">
        <v>0</v>
      </c>
      <c r="S915" s="63">
        <v>0</v>
      </c>
      <c r="T915" s="63">
        <v>0</v>
      </c>
      <c r="U915" s="63"/>
      <c r="V915" s="63">
        <f t="shared" si="946"/>
        <v>0</v>
      </c>
      <c r="W915" s="69"/>
      <c r="X915" s="68"/>
      <c r="Y915" s="82">
        <f t="shared" si="981"/>
        <v>0</v>
      </c>
      <c r="Z915" s="325">
        <f t="shared" si="981"/>
        <v>0</v>
      </c>
      <c r="AA915" s="325">
        <f t="shared" si="981"/>
        <v>0</v>
      </c>
      <c r="AB915" s="326">
        <f t="shared" si="947"/>
        <v>0</v>
      </c>
      <c r="AC915" s="312">
        <f t="shared" si="948"/>
        <v>0</v>
      </c>
      <c r="AD915" s="325">
        <f t="shared" si="980"/>
        <v>0</v>
      </c>
      <c r="AE915" s="329">
        <f t="shared" si="956"/>
        <v>0</v>
      </c>
      <c r="AF915" s="326">
        <f t="shared" si="957"/>
        <v>0</v>
      </c>
      <c r="AG915" s="174">
        <f t="shared" si="949"/>
        <v>0</v>
      </c>
      <c r="AH915" s="312">
        <f t="shared" si="950"/>
        <v>0</v>
      </c>
      <c r="AI915" s="324">
        <f t="shared" si="982"/>
        <v>0</v>
      </c>
      <c r="AJ915" s="325">
        <f t="shared" si="982"/>
        <v>0</v>
      </c>
      <c r="AK915" s="325">
        <f t="shared" si="982"/>
        <v>0</v>
      </c>
      <c r="AL915" s="326">
        <f t="shared" si="951"/>
        <v>0</v>
      </c>
      <c r="AM915" s="312">
        <f t="shared" si="952"/>
        <v>0</v>
      </c>
      <c r="AN915" s="325">
        <f t="shared" si="958"/>
        <v>0</v>
      </c>
      <c r="AO915" s="325">
        <f t="shared" si="959"/>
        <v>0</v>
      </c>
      <c r="AP915" s="325">
        <f t="shared" si="953"/>
        <v>0</v>
      </c>
      <c r="AQ915" s="174">
        <f t="shared" si="790"/>
        <v>0</v>
      </c>
      <c r="AR915" s="312">
        <f t="shared" si="954"/>
        <v>0</v>
      </c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 s="4"/>
      <c r="BH915" s="4"/>
      <c r="BI915" s="4"/>
      <c r="BJ915" s="4"/>
      <c r="BK915" s="4"/>
      <c r="BL915" s="4"/>
      <c r="BN915" s="62"/>
    </row>
    <row r="916" spans="1:66" s="11" customFormat="1" ht="12" customHeight="1">
      <c r="A916" s="120">
        <v>18608281</v>
      </c>
      <c r="B916" s="145" t="str">
        <f t="shared" si="978"/>
        <v>18608281</v>
      </c>
      <c r="C916" s="62" t="s">
        <v>1271</v>
      </c>
      <c r="D916" s="78" t="s">
        <v>1724</v>
      </c>
      <c r="E916" s="78"/>
      <c r="F916" s="140">
        <v>42872</v>
      </c>
      <c r="G916" s="78"/>
      <c r="H916" s="63">
        <v>72266.67</v>
      </c>
      <c r="I916" s="63">
        <v>72266.67</v>
      </c>
      <c r="J916" s="63">
        <v>72266.67</v>
      </c>
      <c r="K916" s="63">
        <v>72266.67</v>
      </c>
      <c r="L916" s="63">
        <v>72266.67</v>
      </c>
      <c r="M916" s="63">
        <v>72266.67</v>
      </c>
      <c r="N916" s="63">
        <v>72266.67</v>
      </c>
      <c r="O916" s="63">
        <v>72266.67</v>
      </c>
      <c r="P916" s="63">
        <v>72266.67</v>
      </c>
      <c r="Q916" s="63">
        <v>72266.67</v>
      </c>
      <c r="R916" s="63">
        <v>72266.67</v>
      </c>
      <c r="S916" s="63">
        <v>72266.67</v>
      </c>
      <c r="T916" s="63">
        <v>72266.67</v>
      </c>
      <c r="U916" s="63"/>
      <c r="V916" s="63">
        <f t="shared" si="946"/>
        <v>72266.670000000013</v>
      </c>
      <c r="W916" s="69"/>
      <c r="X916" s="68"/>
      <c r="Y916" s="82">
        <f t="shared" si="981"/>
        <v>72266.67</v>
      </c>
      <c r="Z916" s="325">
        <f t="shared" si="981"/>
        <v>0</v>
      </c>
      <c r="AA916" s="325">
        <f t="shared" si="981"/>
        <v>0</v>
      </c>
      <c r="AB916" s="326">
        <f t="shared" si="947"/>
        <v>0</v>
      </c>
      <c r="AC916" s="312">
        <f t="shared" si="948"/>
        <v>0</v>
      </c>
      <c r="AD916" s="325">
        <f t="shared" si="980"/>
        <v>0</v>
      </c>
      <c r="AE916" s="329">
        <f t="shared" si="956"/>
        <v>0</v>
      </c>
      <c r="AF916" s="326">
        <f t="shared" si="957"/>
        <v>0</v>
      </c>
      <c r="AG916" s="174">
        <f t="shared" si="949"/>
        <v>0</v>
      </c>
      <c r="AH916" s="312">
        <f t="shared" si="950"/>
        <v>0</v>
      </c>
      <c r="AI916" s="324">
        <f t="shared" si="982"/>
        <v>72266.670000000013</v>
      </c>
      <c r="AJ916" s="325">
        <f t="shared" si="982"/>
        <v>0</v>
      </c>
      <c r="AK916" s="325">
        <f t="shared" si="982"/>
        <v>0</v>
      </c>
      <c r="AL916" s="326">
        <f t="shared" si="951"/>
        <v>0</v>
      </c>
      <c r="AM916" s="312">
        <f t="shared" si="952"/>
        <v>0</v>
      </c>
      <c r="AN916" s="325">
        <f t="shared" si="958"/>
        <v>0</v>
      </c>
      <c r="AO916" s="325">
        <f t="shared" si="959"/>
        <v>0</v>
      </c>
      <c r="AP916" s="325">
        <f t="shared" si="953"/>
        <v>0</v>
      </c>
      <c r="AQ916" s="174">
        <f t="shared" si="790"/>
        <v>0</v>
      </c>
      <c r="AR916" s="312">
        <f t="shared" si="954"/>
        <v>0</v>
      </c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 s="4"/>
      <c r="BH916" s="4"/>
      <c r="BI916" s="4"/>
      <c r="BJ916" s="4"/>
      <c r="BK916" s="4"/>
      <c r="BL916" s="4"/>
      <c r="BN916" s="62"/>
    </row>
    <row r="917" spans="1:66" s="11" customFormat="1" ht="12" customHeight="1">
      <c r="A917" s="120">
        <v>18608291</v>
      </c>
      <c r="B917" s="145" t="str">
        <f t="shared" si="978"/>
        <v>18608291</v>
      </c>
      <c r="C917" s="62" t="s">
        <v>1295</v>
      </c>
      <c r="D917" s="78" t="s">
        <v>184</v>
      </c>
      <c r="E917" s="78"/>
      <c r="F917" s="140">
        <v>42995</v>
      </c>
      <c r="G917" s="78"/>
      <c r="H917" s="63">
        <v>0</v>
      </c>
      <c r="I917" s="63">
        <v>25000</v>
      </c>
      <c r="J917" s="63">
        <v>25000</v>
      </c>
      <c r="K917" s="63">
        <v>25000</v>
      </c>
      <c r="L917" s="63">
        <v>25000</v>
      </c>
      <c r="M917" s="63">
        <v>25000</v>
      </c>
      <c r="N917" s="63">
        <v>25000</v>
      </c>
      <c r="O917" s="63">
        <v>25000</v>
      </c>
      <c r="P917" s="63">
        <v>25000</v>
      </c>
      <c r="Q917" s="63">
        <v>25000</v>
      </c>
      <c r="R917" s="63">
        <v>25000</v>
      </c>
      <c r="S917" s="63">
        <v>25000</v>
      </c>
      <c r="T917" s="63">
        <v>25000</v>
      </c>
      <c r="U917" s="63"/>
      <c r="V917" s="63">
        <f t="shared" si="946"/>
        <v>23958.333333333332</v>
      </c>
      <c r="W917" s="69"/>
      <c r="X917" s="68"/>
      <c r="Y917" s="82">
        <f t="shared" si="981"/>
        <v>0</v>
      </c>
      <c r="Z917" s="325">
        <f t="shared" si="981"/>
        <v>0</v>
      </c>
      <c r="AA917" s="325">
        <f t="shared" si="981"/>
        <v>0</v>
      </c>
      <c r="AB917" s="326">
        <f t="shared" si="947"/>
        <v>25000</v>
      </c>
      <c r="AC917" s="312">
        <f t="shared" si="948"/>
        <v>0</v>
      </c>
      <c r="AD917" s="325">
        <f t="shared" si="980"/>
        <v>0</v>
      </c>
      <c r="AE917" s="329">
        <f t="shared" si="956"/>
        <v>0</v>
      </c>
      <c r="AF917" s="326">
        <f t="shared" si="957"/>
        <v>25000</v>
      </c>
      <c r="AG917" s="174">
        <f t="shared" si="949"/>
        <v>25000</v>
      </c>
      <c r="AH917" s="312">
        <f t="shared" si="950"/>
        <v>0</v>
      </c>
      <c r="AI917" s="324">
        <f t="shared" si="982"/>
        <v>0</v>
      </c>
      <c r="AJ917" s="325">
        <f t="shared" si="982"/>
        <v>0</v>
      </c>
      <c r="AK917" s="325">
        <f t="shared" si="982"/>
        <v>0</v>
      </c>
      <c r="AL917" s="326">
        <f t="shared" si="951"/>
        <v>23958.333333333332</v>
      </c>
      <c r="AM917" s="312">
        <f t="shared" si="952"/>
        <v>0</v>
      </c>
      <c r="AN917" s="325">
        <f t="shared" si="958"/>
        <v>0</v>
      </c>
      <c r="AO917" s="325">
        <f t="shared" si="959"/>
        <v>0</v>
      </c>
      <c r="AP917" s="325">
        <f t="shared" si="953"/>
        <v>23958.333333333332</v>
      </c>
      <c r="AQ917" s="174">
        <f t="shared" si="790"/>
        <v>23958.333333333332</v>
      </c>
      <c r="AR917" s="312">
        <f t="shared" si="954"/>
        <v>0</v>
      </c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 s="4"/>
      <c r="BH917" s="4"/>
      <c r="BI917" s="4"/>
      <c r="BJ917" s="4"/>
      <c r="BK917" s="4"/>
      <c r="BL917" s="4"/>
      <c r="BN917" s="62"/>
    </row>
    <row r="918" spans="1:66" s="11" customFormat="1" ht="12" customHeight="1">
      <c r="A918" s="120">
        <v>18608311</v>
      </c>
      <c r="B918" s="145" t="str">
        <f t="shared" si="978"/>
        <v>18608311</v>
      </c>
      <c r="C918" s="62" t="s">
        <v>1278</v>
      </c>
      <c r="D918" s="78" t="s">
        <v>1724</v>
      </c>
      <c r="E918" s="78"/>
      <c r="F918" s="140">
        <v>42933</v>
      </c>
      <c r="G918" s="78"/>
      <c r="H918" s="63">
        <v>664173.92000000004</v>
      </c>
      <c r="I918" s="63">
        <v>642034.80000000005</v>
      </c>
      <c r="J918" s="63">
        <v>619895.68000000005</v>
      </c>
      <c r="K918" s="63">
        <v>597756.56000000006</v>
      </c>
      <c r="L918" s="63">
        <v>575617.43999999994</v>
      </c>
      <c r="M918" s="63">
        <v>553478.31999999995</v>
      </c>
      <c r="N918" s="63">
        <v>531339.19999999995</v>
      </c>
      <c r="O918" s="63">
        <v>509200.08</v>
      </c>
      <c r="P918" s="63">
        <v>487060.96</v>
      </c>
      <c r="Q918" s="63">
        <v>464921.84</v>
      </c>
      <c r="R918" s="63">
        <v>442782.71999999997</v>
      </c>
      <c r="S918" s="63">
        <v>420643.6</v>
      </c>
      <c r="T918" s="63">
        <v>398504.48</v>
      </c>
      <c r="U918" s="63"/>
      <c r="V918" s="63">
        <f t="shared" si="946"/>
        <v>531339.19999999995</v>
      </c>
      <c r="W918" s="69"/>
      <c r="X918" s="68"/>
      <c r="Y918" s="82">
        <f t="shared" si="981"/>
        <v>398504.48</v>
      </c>
      <c r="Z918" s="325">
        <f t="shared" si="981"/>
        <v>0</v>
      </c>
      <c r="AA918" s="325">
        <f t="shared" si="981"/>
        <v>0</v>
      </c>
      <c r="AB918" s="326">
        <f t="shared" si="947"/>
        <v>0</v>
      </c>
      <c r="AC918" s="312">
        <f t="shared" si="948"/>
        <v>0</v>
      </c>
      <c r="AD918" s="325">
        <f t="shared" si="980"/>
        <v>0</v>
      </c>
      <c r="AE918" s="329">
        <f t="shared" si="956"/>
        <v>0</v>
      </c>
      <c r="AF918" s="326">
        <f t="shared" si="957"/>
        <v>0</v>
      </c>
      <c r="AG918" s="174">
        <f t="shared" si="949"/>
        <v>0</v>
      </c>
      <c r="AH918" s="312">
        <f t="shared" si="950"/>
        <v>0</v>
      </c>
      <c r="AI918" s="324">
        <f t="shared" si="982"/>
        <v>531339.19999999995</v>
      </c>
      <c r="AJ918" s="325">
        <f t="shared" si="982"/>
        <v>0</v>
      </c>
      <c r="AK918" s="325">
        <f t="shared" si="982"/>
        <v>0</v>
      </c>
      <c r="AL918" s="326">
        <f t="shared" si="951"/>
        <v>0</v>
      </c>
      <c r="AM918" s="312">
        <f t="shared" si="952"/>
        <v>0</v>
      </c>
      <c r="AN918" s="325">
        <f t="shared" si="958"/>
        <v>0</v>
      </c>
      <c r="AO918" s="325">
        <f t="shared" si="959"/>
        <v>0</v>
      </c>
      <c r="AP918" s="325">
        <f t="shared" si="953"/>
        <v>0</v>
      </c>
      <c r="AQ918" s="174">
        <f t="shared" si="790"/>
        <v>0</v>
      </c>
      <c r="AR918" s="312">
        <f t="shared" si="954"/>
        <v>0</v>
      </c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 s="4"/>
      <c r="BH918" s="4"/>
      <c r="BI918" s="4"/>
      <c r="BJ918" s="4"/>
      <c r="BK918" s="4"/>
      <c r="BL918" s="4"/>
      <c r="BN918" s="62"/>
    </row>
    <row r="919" spans="1:66" s="11" customFormat="1" ht="12" customHeight="1">
      <c r="A919" s="114">
        <v>18608312</v>
      </c>
      <c r="B919" s="74" t="str">
        <f t="shared" si="978"/>
        <v>18608312</v>
      </c>
      <c r="C919" s="62" t="s">
        <v>233</v>
      </c>
      <c r="D919" s="78" t="s">
        <v>1724</v>
      </c>
      <c r="E919" s="78"/>
      <c r="F919" s="62"/>
      <c r="G919" s="78"/>
      <c r="H919" s="63">
        <v>9585.19</v>
      </c>
      <c r="I919" s="63">
        <v>9585.19</v>
      </c>
      <c r="J919" s="63">
        <v>9585.19</v>
      </c>
      <c r="K919" s="63">
        <v>9585.19</v>
      </c>
      <c r="L919" s="63">
        <v>9585.19</v>
      </c>
      <c r="M919" s="63">
        <v>9585.19</v>
      </c>
      <c r="N919" s="63">
        <v>9585.19</v>
      </c>
      <c r="O919" s="63">
        <v>9585.19</v>
      </c>
      <c r="P919" s="63">
        <v>9585.19</v>
      </c>
      <c r="Q919" s="63">
        <v>9585.19</v>
      </c>
      <c r="R919" s="63">
        <v>9585.19</v>
      </c>
      <c r="S919" s="63">
        <v>9585.19</v>
      </c>
      <c r="T919" s="63">
        <v>9585.19</v>
      </c>
      <c r="U919" s="63"/>
      <c r="V919" s="63">
        <f t="shared" si="946"/>
        <v>9585.19</v>
      </c>
      <c r="W919" s="102"/>
      <c r="X919" s="71"/>
      <c r="Y919" s="82">
        <f t="shared" si="981"/>
        <v>9585.19</v>
      </c>
      <c r="Z919" s="325">
        <f t="shared" si="981"/>
        <v>0</v>
      </c>
      <c r="AA919" s="325">
        <f t="shared" si="981"/>
        <v>0</v>
      </c>
      <c r="AB919" s="326">
        <f t="shared" si="947"/>
        <v>0</v>
      </c>
      <c r="AC919" s="312">
        <f t="shared" si="948"/>
        <v>0</v>
      </c>
      <c r="AD919" s="325">
        <f t="shared" si="980"/>
        <v>0</v>
      </c>
      <c r="AE919" s="329">
        <f t="shared" si="956"/>
        <v>0</v>
      </c>
      <c r="AF919" s="326">
        <f t="shared" si="957"/>
        <v>0</v>
      </c>
      <c r="AG919" s="174">
        <f t="shared" si="949"/>
        <v>0</v>
      </c>
      <c r="AH919" s="312">
        <f t="shared" si="950"/>
        <v>0</v>
      </c>
      <c r="AI919" s="324">
        <f t="shared" si="982"/>
        <v>9585.19</v>
      </c>
      <c r="AJ919" s="325">
        <f t="shared" si="982"/>
        <v>0</v>
      </c>
      <c r="AK919" s="325">
        <f t="shared" si="982"/>
        <v>0</v>
      </c>
      <c r="AL919" s="326">
        <f t="shared" si="951"/>
        <v>0</v>
      </c>
      <c r="AM919" s="312">
        <f t="shared" si="952"/>
        <v>0</v>
      </c>
      <c r="AN919" s="325">
        <f t="shared" si="958"/>
        <v>0</v>
      </c>
      <c r="AO919" s="325">
        <f t="shared" si="959"/>
        <v>0</v>
      </c>
      <c r="AP919" s="325">
        <f t="shared" si="953"/>
        <v>0</v>
      </c>
      <c r="AQ919" s="174">
        <f t="shared" si="790"/>
        <v>0</v>
      </c>
      <c r="AR919" s="312">
        <f t="shared" si="954"/>
        <v>0</v>
      </c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N919" s="62"/>
    </row>
    <row r="920" spans="1:66" s="11" customFormat="1" ht="12" customHeight="1">
      <c r="A920" s="120">
        <v>18608411</v>
      </c>
      <c r="B920" s="145" t="str">
        <f t="shared" si="978"/>
        <v>18608411</v>
      </c>
      <c r="C920" s="62" t="s">
        <v>1277</v>
      </c>
      <c r="D920" s="78" t="s">
        <v>1724</v>
      </c>
      <c r="E920" s="78"/>
      <c r="F920" s="140">
        <v>42933</v>
      </c>
      <c r="G920" s="78"/>
      <c r="H920" s="63">
        <v>664173.93999999994</v>
      </c>
      <c r="I920" s="63">
        <v>642034.81999999995</v>
      </c>
      <c r="J920" s="63">
        <v>619895.69999999995</v>
      </c>
      <c r="K920" s="63">
        <v>597756.57999999996</v>
      </c>
      <c r="L920" s="63">
        <v>575617.46</v>
      </c>
      <c r="M920" s="63">
        <v>553478.34</v>
      </c>
      <c r="N920" s="63">
        <v>531339.22</v>
      </c>
      <c r="O920" s="63">
        <v>509200.1</v>
      </c>
      <c r="P920" s="63">
        <v>487060.98</v>
      </c>
      <c r="Q920" s="63">
        <v>464921.86</v>
      </c>
      <c r="R920" s="63">
        <v>442782.74</v>
      </c>
      <c r="S920" s="63">
        <v>420643.62</v>
      </c>
      <c r="T920" s="63">
        <v>398504.5</v>
      </c>
      <c r="U920" s="63"/>
      <c r="V920" s="63">
        <f t="shared" si="946"/>
        <v>531339.22000000009</v>
      </c>
      <c r="W920" s="102"/>
      <c r="X920" s="71"/>
      <c r="Y920" s="82">
        <f t="shared" si="981"/>
        <v>398504.5</v>
      </c>
      <c r="Z920" s="325">
        <f t="shared" si="981"/>
        <v>0</v>
      </c>
      <c r="AA920" s="325">
        <f t="shared" si="981"/>
        <v>0</v>
      </c>
      <c r="AB920" s="326">
        <f t="shared" si="947"/>
        <v>0</v>
      </c>
      <c r="AC920" s="312">
        <f t="shared" si="948"/>
        <v>0</v>
      </c>
      <c r="AD920" s="325">
        <f t="shared" si="980"/>
        <v>0</v>
      </c>
      <c r="AE920" s="329">
        <f t="shared" si="956"/>
        <v>0</v>
      </c>
      <c r="AF920" s="326">
        <f t="shared" si="957"/>
        <v>0</v>
      </c>
      <c r="AG920" s="174">
        <f t="shared" si="949"/>
        <v>0</v>
      </c>
      <c r="AH920" s="312">
        <f t="shared" si="950"/>
        <v>0</v>
      </c>
      <c r="AI920" s="324">
        <f t="shared" si="982"/>
        <v>531339.22000000009</v>
      </c>
      <c r="AJ920" s="325">
        <f t="shared" si="982"/>
        <v>0</v>
      </c>
      <c r="AK920" s="325">
        <f t="shared" si="982"/>
        <v>0</v>
      </c>
      <c r="AL920" s="326">
        <f t="shared" si="951"/>
        <v>0</v>
      </c>
      <c r="AM920" s="312">
        <f t="shared" si="952"/>
        <v>0</v>
      </c>
      <c r="AN920" s="325">
        <f t="shared" si="958"/>
        <v>0</v>
      </c>
      <c r="AO920" s="325">
        <f t="shared" si="959"/>
        <v>0</v>
      </c>
      <c r="AP920" s="325">
        <f t="shared" si="953"/>
        <v>0</v>
      </c>
      <c r="AQ920" s="174">
        <f t="shared" ref="AQ920:AQ1035" si="983">SUM(AN920:AP920)</f>
        <v>0</v>
      </c>
      <c r="AR920" s="312">
        <f t="shared" si="954"/>
        <v>0</v>
      </c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 s="4"/>
      <c r="BH920" s="4"/>
      <c r="BI920" s="4"/>
      <c r="BJ920" s="4"/>
      <c r="BK920" s="4"/>
      <c r="BL920" s="4"/>
      <c r="BN920" s="62"/>
    </row>
    <row r="921" spans="1:66" s="11" customFormat="1" ht="12" customHeight="1">
      <c r="A921" s="114">
        <v>18608412</v>
      </c>
      <c r="B921" s="74" t="str">
        <f t="shared" si="978"/>
        <v>18608412</v>
      </c>
      <c r="C921" s="62" t="s">
        <v>64</v>
      </c>
      <c r="D921" s="78" t="s">
        <v>1724</v>
      </c>
      <c r="E921" s="78"/>
      <c r="F921" s="62"/>
      <c r="G921" s="78"/>
      <c r="H921" s="63">
        <v>0</v>
      </c>
      <c r="I921" s="63">
        <v>0</v>
      </c>
      <c r="J921" s="63">
        <v>0</v>
      </c>
      <c r="K921" s="63">
        <v>0</v>
      </c>
      <c r="L921" s="63">
        <v>0</v>
      </c>
      <c r="M921" s="63">
        <v>0</v>
      </c>
      <c r="N921" s="63">
        <v>0</v>
      </c>
      <c r="O921" s="63">
        <v>0</v>
      </c>
      <c r="P921" s="63">
        <v>0</v>
      </c>
      <c r="Q921" s="63">
        <v>0</v>
      </c>
      <c r="R921" s="63">
        <v>0</v>
      </c>
      <c r="S921" s="63">
        <v>0</v>
      </c>
      <c r="T921" s="63">
        <v>0</v>
      </c>
      <c r="U921" s="63"/>
      <c r="V921" s="63">
        <f t="shared" si="946"/>
        <v>0</v>
      </c>
      <c r="W921" s="102"/>
      <c r="X921" s="71"/>
      <c r="Y921" s="82">
        <f t="shared" ref="Y921:AA940" si="984">IF($D921=Y$5,$T921,0)</f>
        <v>0</v>
      </c>
      <c r="Z921" s="325">
        <f t="shared" si="984"/>
        <v>0</v>
      </c>
      <c r="AA921" s="325">
        <f t="shared" si="984"/>
        <v>0</v>
      </c>
      <c r="AB921" s="326">
        <f t="shared" si="947"/>
        <v>0</v>
      </c>
      <c r="AC921" s="312">
        <f t="shared" si="948"/>
        <v>0</v>
      </c>
      <c r="AD921" s="325">
        <f t="shared" si="980"/>
        <v>0</v>
      </c>
      <c r="AE921" s="329">
        <f t="shared" si="956"/>
        <v>0</v>
      </c>
      <c r="AF921" s="326">
        <f t="shared" si="957"/>
        <v>0</v>
      </c>
      <c r="AG921" s="174">
        <f t="shared" si="949"/>
        <v>0</v>
      </c>
      <c r="AH921" s="312">
        <f t="shared" si="950"/>
        <v>0</v>
      </c>
      <c r="AI921" s="324">
        <f t="shared" si="982"/>
        <v>0</v>
      </c>
      <c r="AJ921" s="325">
        <f t="shared" si="982"/>
        <v>0</v>
      </c>
      <c r="AK921" s="325">
        <f t="shared" si="982"/>
        <v>0</v>
      </c>
      <c r="AL921" s="326">
        <f t="shared" si="951"/>
        <v>0</v>
      </c>
      <c r="AM921" s="312">
        <f t="shared" si="952"/>
        <v>0</v>
      </c>
      <c r="AN921" s="325">
        <f t="shared" si="958"/>
        <v>0</v>
      </c>
      <c r="AO921" s="325">
        <f t="shared" si="959"/>
        <v>0</v>
      </c>
      <c r="AP921" s="325">
        <f t="shared" si="953"/>
        <v>0</v>
      </c>
      <c r="AQ921" s="174">
        <f t="shared" si="983"/>
        <v>0</v>
      </c>
      <c r="AR921" s="312">
        <f t="shared" si="954"/>
        <v>0</v>
      </c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 s="4"/>
      <c r="BH921" s="4"/>
      <c r="BI921" s="4"/>
      <c r="BJ921" s="4"/>
      <c r="BK921" s="4"/>
      <c r="BL921" s="4"/>
      <c r="BN921" s="62"/>
    </row>
    <row r="922" spans="1:66" s="11" customFormat="1" ht="12" customHeight="1">
      <c r="A922" s="120">
        <v>18608451</v>
      </c>
      <c r="B922" s="145" t="str">
        <f t="shared" si="978"/>
        <v>18608451</v>
      </c>
      <c r="C922" s="62" t="s">
        <v>1296</v>
      </c>
      <c r="D922" s="78" t="s">
        <v>184</v>
      </c>
      <c r="E922" s="78"/>
      <c r="F922" s="140">
        <v>42995</v>
      </c>
      <c r="G922" s="78"/>
      <c r="H922" s="63">
        <v>45000</v>
      </c>
      <c r="I922" s="63">
        <v>45000</v>
      </c>
      <c r="J922" s="63">
        <v>45000</v>
      </c>
      <c r="K922" s="63">
        <v>45000</v>
      </c>
      <c r="L922" s="63">
        <v>45000</v>
      </c>
      <c r="M922" s="63">
        <v>45000</v>
      </c>
      <c r="N922" s="63">
        <v>45000</v>
      </c>
      <c r="O922" s="63">
        <v>45000</v>
      </c>
      <c r="P922" s="63">
        <v>45000</v>
      </c>
      <c r="Q922" s="63">
        <v>45000</v>
      </c>
      <c r="R922" s="63">
        <v>45000</v>
      </c>
      <c r="S922" s="63">
        <v>45000</v>
      </c>
      <c r="T922" s="63">
        <v>45000</v>
      </c>
      <c r="U922" s="63"/>
      <c r="V922" s="63">
        <f t="shared" si="946"/>
        <v>45000</v>
      </c>
      <c r="W922" s="102"/>
      <c r="X922" s="71"/>
      <c r="Y922" s="82">
        <f t="shared" si="984"/>
        <v>0</v>
      </c>
      <c r="Z922" s="325">
        <f t="shared" si="984"/>
        <v>0</v>
      </c>
      <c r="AA922" s="325">
        <f t="shared" si="984"/>
        <v>0</v>
      </c>
      <c r="AB922" s="326">
        <f t="shared" si="947"/>
        <v>45000</v>
      </c>
      <c r="AC922" s="312">
        <f t="shared" si="948"/>
        <v>0</v>
      </c>
      <c r="AD922" s="325">
        <f t="shared" si="980"/>
        <v>0</v>
      </c>
      <c r="AE922" s="329">
        <f t="shared" si="956"/>
        <v>0</v>
      </c>
      <c r="AF922" s="326">
        <f t="shared" si="957"/>
        <v>45000</v>
      </c>
      <c r="AG922" s="174">
        <f t="shared" si="949"/>
        <v>45000</v>
      </c>
      <c r="AH922" s="312">
        <f t="shared" si="950"/>
        <v>0</v>
      </c>
      <c r="AI922" s="324">
        <f t="shared" si="982"/>
        <v>0</v>
      </c>
      <c r="AJ922" s="325">
        <f t="shared" si="982"/>
        <v>0</v>
      </c>
      <c r="AK922" s="325">
        <f t="shared" si="982"/>
        <v>0</v>
      </c>
      <c r="AL922" s="326">
        <f t="shared" si="951"/>
        <v>45000</v>
      </c>
      <c r="AM922" s="312">
        <f t="shared" si="952"/>
        <v>0</v>
      </c>
      <c r="AN922" s="325">
        <f t="shared" si="958"/>
        <v>0</v>
      </c>
      <c r="AO922" s="325">
        <f t="shared" si="959"/>
        <v>0</v>
      </c>
      <c r="AP922" s="325">
        <f t="shared" si="953"/>
        <v>45000</v>
      </c>
      <c r="AQ922" s="174">
        <f t="shared" si="983"/>
        <v>45000</v>
      </c>
      <c r="AR922" s="312">
        <f t="shared" si="954"/>
        <v>0</v>
      </c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 s="4"/>
      <c r="BH922" s="4"/>
      <c r="BI922" s="4"/>
      <c r="BJ922" s="4"/>
      <c r="BK922" s="4"/>
      <c r="BL922" s="4"/>
      <c r="BN922" s="62"/>
    </row>
    <row r="923" spans="1:66" s="11" customFormat="1" ht="12" customHeight="1">
      <c r="A923" s="114">
        <v>18608612</v>
      </c>
      <c r="B923" s="74" t="str">
        <f t="shared" si="978"/>
        <v>18608612</v>
      </c>
      <c r="C923" s="62" t="s">
        <v>160</v>
      </c>
      <c r="D923" s="78" t="s">
        <v>1724</v>
      </c>
      <c r="E923" s="78"/>
      <c r="F923" s="62"/>
      <c r="G923" s="78"/>
      <c r="H923" s="63">
        <v>56756.23</v>
      </c>
      <c r="I923" s="63">
        <v>56756.23</v>
      </c>
      <c r="J923" s="63">
        <v>56756.23</v>
      </c>
      <c r="K923" s="63">
        <v>56756.23</v>
      </c>
      <c r="L923" s="63">
        <v>56756.23</v>
      </c>
      <c r="M923" s="63">
        <v>56756.23</v>
      </c>
      <c r="N923" s="63">
        <v>56756.23</v>
      </c>
      <c r="O923" s="63">
        <v>56756.23</v>
      </c>
      <c r="P923" s="63">
        <v>56756.23</v>
      </c>
      <c r="Q923" s="63">
        <v>56756.23</v>
      </c>
      <c r="R923" s="63">
        <v>56756.23</v>
      </c>
      <c r="S923" s="63">
        <v>56756.23</v>
      </c>
      <c r="T923" s="63">
        <v>56756.23</v>
      </c>
      <c r="U923" s="63"/>
      <c r="V923" s="63">
        <f t="shared" si="946"/>
        <v>56756.229999999989</v>
      </c>
      <c r="W923" s="102"/>
      <c r="X923" s="71"/>
      <c r="Y923" s="82">
        <f t="shared" si="984"/>
        <v>56756.23</v>
      </c>
      <c r="Z923" s="325">
        <f t="shared" si="984"/>
        <v>0</v>
      </c>
      <c r="AA923" s="325">
        <f t="shared" si="984"/>
        <v>0</v>
      </c>
      <c r="AB923" s="326">
        <f t="shared" si="947"/>
        <v>0</v>
      </c>
      <c r="AC923" s="312">
        <f t="shared" si="948"/>
        <v>0</v>
      </c>
      <c r="AD923" s="325">
        <f t="shared" si="980"/>
        <v>0</v>
      </c>
      <c r="AE923" s="329">
        <f t="shared" si="956"/>
        <v>0</v>
      </c>
      <c r="AF923" s="326">
        <f t="shared" si="957"/>
        <v>0</v>
      </c>
      <c r="AG923" s="174">
        <f t="shared" si="949"/>
        <v>0</v>
      </c>
      <c r="AH923" s="312">
        <f t="shared" si="950"/>
        <v>0</v>
      </c>
      <c r="AI923" s="324">
        <f t="shared" si="982"/>
        <v>56756.229999999989</v>
      </c>
      <c r="AJ923" s="325">
        <f t="shared" si="982"/>
        <v>0</v>
      </c>
      <c r="AK923" s="325">
        <f t="shared" si="982"/>
        <v>0</v>
      </c>
      <c r="AL923" s="326">
        <f t="shared" si="951"/>
        <v>0</v>
      </c>
      <c r="AM923" s="312">
        <f t="shared" si="952"/>
        <v>0</v>
      </c>
      <c r="AN923" s="325">
        <f t="shared" si="958"/>
        <v>0</v>
      </c>
      <c r="AO923" s="325">
        <f t="shared" si="959"/>
        <v>0</v>
      </c>
      <c r="AP923" s="325">
        <f t="shared" si="953"/>
        <v>0</v>
      </c>
      <c r="AQ923" s="174">
        <f t="shared" si="983"/>
        <v>0</v>
      </c>
      <c r="AR923" s="312">
        <f t="shared" si="954"/>
        <v>0</v>
      </c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 s="4"/>
      <c r="BH923" s="4"/>
      <c r="BI923" s="4"/>
      <c r="BJ923" s="4"/>
      <c r="BK923" s="4"/>
      <c r="BL923" s="4"/>
      <c r="BN923" s="62"/>
    </row>
    <row r="924" spans="1:66" s="11" customFormat="1" ht="12" customHeight="1">
      <c r="A924" s="114">
        <v>18608712</v>
      </c>
      <c r="B924" s="74" t="str">
        <f t="shared" si="978"/>
        <v>18608712</v>
      </c>
      <c r="C924" s="62" t="s">
        <v>161</v>
      </c>
      <c r="D924" s="78" t="s">
        <v>1724</v>
      </c>
      <c r="E924" s="78"/>
      <c r="F924" s="62"/>
      <c r="G924" s="78"/>
      <c r="H924" s="63">
        <v>10673.77</v>
      </c>
      <c r="I924" s="63">
        <v>10673.77</v>
      </c>
      <c r="J924" s="63">
        <v>10673.77</v>
      </c>
      <c r="K924" s="63">
        <v>11322.81</v>
      </c>
      <c r="L924" s="63">
        <v>11322.81</v>
      </c>
      <c r="M924" s="63">
        <v>11322.81</v>
      </c>
      <c r="N924" s="63">
        <v>22822.81</v>
      </c>
      <c r="O924" s="63">
        <v>11322.81</v>
      </c>
      <c r="P924" s="63">
        <v>11322.81</v>
      </c>
      <c r="Q924" s="63">
        <v>11322.81</v>
      </c>
      <c r="R924" s="63">
        <v>11322.81</v>
      </c>
      <c r="S924" s="63">
        <v>11322.81</v>
      </c>
      <c r="T924" s="63">
        <v>11322.81</v>
      </c>
      <c r="U924" s="63"/>
      <c r="V924" s="63">
        <f t="shared" si="946"/>
        <v>12145.926666666666</v>
      </c>
      <c r="W924" s="102"/>
      <c r="X924" s="71"/>
      <c r="Y924" s="82">
        <f t="shared" si="984"/>
        <v>11322.81</v>
      </c>
      <c r="Z924" s="325">
        <f t="shared" si="984"/>
        <v>0</v>
      </c>
      <c r="AA924" s="325">
        <f t="shared" si="984"/>
        <v>0</v>
      </c>
      <c r="AB924" s="326">
        <f t="shared" si="947"/>
        <v>0</v>
      </c>
      <c r="AC924" s="312">
        <f t="shared" si="948"/>
        <v>0</v>
      </c>
      <c r="AD924" s="325">
        <f t="shared" si="980"/>
        <v>0</v>
      </c>
      <c r="AE924" s="329">
        <f t="shared" si="956"/>
        <v>0</v>
      </c>
      <c r="AF924" s="326">
        <f t="shared" si="957"/>
        <v>0</v>
      </c>
      <c r="AG924" s="174">
        <f t="shared" si="949"/>
        <v>0</v>
      </c>
      <c r="AH924" s="312">
        <f t="shared" si="950"/>
        <v>0</v>
      </c>
      <c r="AI924" s="324">
        <f t="shared" si="982"/>
        <v>12145.926666666666</v>
      </c>
      <c r="AJ924" s="325">
        <f t="shared" si="982"/>
        <v>0</v>
      </c>
      <c r="AK924" s="325">
        <f t="shared" si="982"/>
        <v>0</v>
      </c>
      <c r="AL924" s="326">
        <f t="shared" si="951"/>
        <v>0</v>
      </c>
      <c r="AM924" s="312">
        <f t="shared" si="952"/>
        <v>0</v>
      </c>
      <c r="AN924" s="325">
        <f t="shared" si="958"/>
        <v>0</v>
      </c>
      <c r="AO924" s="325">
        <f t="shared" si="959"/>
        <v>0</v>
      </c>
      <c r="AP924" s="325">
        <f t="shared" si="953"/>
        <v>0</v>
      </c>
      <c r="AQ924" s="174">
        <f t="shared" si="983"/>
        <v>0</v>
      </c>
      <c r="AR924" s="312">
        <f t="shared" si="954"/>
        <v>0</v>
      </c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 s="4"/>
      <c r="BH924" s="4"/>
      <c r="BI924" s="4"/>
      <c r="BJ924" s="4"/>
      <c r="BK924" s="4"/>
      <c r="BL924" s="4"/>
      <c r="BN924" s="62"/>
    </row>
    <row r="925" spans="1:66" s="11" customFormat="1" ht="12" customHeight="1">
      <c r="A925" s="120">
        <v>18608722</v>
      </c>
      <c r="B925" s="145" t="str">
        <f t="shared" si="978"/>
        <v>18608722</v>
      </c>
      <c r="C925" s="62" t="s">
        <v>1152</v>
      </c>
      <c r="D925" s="78" t="s">
        <v>1724</v>
      </c>
      <c r="E925" s="78"/>
      <c r="F925" s="62"/>
      <c r="G925" s="78"/>
      <c r="H925" s="63">
        <v>0</v>
      </c>
      <c r="I925" s="63">
        <v>0</v>
      </c>
      <c r="J925" s="63">
        <v>0</v>
      </c>
      <c r="K925" s="63">
        <v>0</v>
      </c>
      <c r="L925" s="63">
        <v>0</v>
      </c>
      <c r="M925" s="63">
        <v>0</v>
      </c>
      <c r="N925" s="63">
        <v>0</v>
      </c>
      <c r="O925" s="63">
        <v>0</v>
      </c>
      <c r="P925" s="63">
        <v>0</v>
      </c>
      <c r="Q925" s="63">
        <v>0</v>
      </c>
      <c r="R925" s="63">
        <v>0</v>
      </c>
      <c r="S925" s="63">
        <v>0</v>
      </c>
      <c r="T925" s="63">
        <v>0</v>
      </c>
      <c r="U925" s="63"/>
      <c r="V925" s="63">
        <f t="shared" si="946"/>
        <v>0</v>
      </c>
      <c r="W925" s="102"/>
      <c r="X925" s="71"/>
      <c r="Y925" s="82">
        <f t="shared" si="984"/>
        <v>0</v>
      </c>
      <c r="Z925" s="325">
        <f t="shared" si="984"/>
        <v>0</v>
      </c>
      <c r="AA925" s="325">
        <f t="shared" si="984"/>
        <v>0</v>
      </c>
      <c r="AB925" s="326">
        <f t="shared" si="947"/>
        <v>0</v>
      </c>
      <c r="AC925" s="312">
        <f t="shared" si="948"/>
        <v>0</v>
      </c>
      <c r="AD925" s="325">
        <f t="shared" si="980"/>
        <v>0</v>
      </c>
      <c r="AE925" s="329">
        <f t="shared" si="956"/>
        <v>0</v>
      </c>
      <c r="AF925" s="326">
        <f t="shared" si="957"/>
        <v>0</v>
      </c>
      <c r="AG925" s="174">
        <f t="shared" si="949"/>
        <v>0</v>
      </c>
      <c r="AH925" s="312">
        <f t="shared" si="950"/>
        <v>0</v>
      </c>
      <c r="AI925" s="324">
        <f t="shared" si="982"/>
        <v>0</v>
      </c>
      <c r="AJ925" s="325">
        <f t="shared" si="982"/>
        <v>0</v>
      </c>
      <c r="AK925" s="325">
        <f t="shared" si="982"/>
        <v>0</v>
      </c>
      <c r="AL925" s="326">
        <f t="shared" si="951"/>
        <v>0</v>
      </c>
      <c r="AM925" s="312">
        <f t="shared" si="952"/>
        <v>0</v>
      </c>
      <c r="AN925" s="325">
        <f t="shared" si="958"/>
        <v>0</v>
      </c>
      <c r="AO925" s="325">
        <f t="shared" si="959"/>
        <v>0</v>
      </c>
      <c r="AP925" s="325">
        <f t="shared" si="953"/>
        <v>0</v>
      </c>
      <c r="AQ925" s="174">
        <f t="shared" si="983"/>
        <v>0</v>
      </c>
      <c r="AR925" s="312">
        <f t="shared" si="954"/>
        <v>0</v>
      </c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 s="4"/>
      <c r="BH925" s="4"/>
      <c r="BI925" s="4"/>
      <c r="BJ925" s="4"/>
      <c r="BK925" s="4"/>
      <c r="BL925" s="4"/>
      <c r="BN925" s="62"/>
    </row>
    <row r="926" spans="1:66" s="11" customFormat="1" ht="12" customHeight="1">
      <c r="A926" s="124">
        <v>18608752</v>
      </c>
      <c r="B926" s="149" t="str">
        <f t="shared" si="978"/>
        <v>18608752</v>
      </c>
      <c r="C926" s="88" t="s">
        <v>645</v>
      </c>
      <c r="D926" s="78" t="s">
        <v>1724</v>
      </c>
      <c r="E926" s="78"/>
      <c r="F926" s="88"/>
      <c r="G926" s="78"/>
      <c r="H926" s="63">
        <v>0</v>
      </c>
      <c r="I926" s="63">
        <v>0</v>
      </c>
      <c r="J926" s="63">
        <v>0</v>
      </c>
      <c r="K926" s="63">
        <v>0</v>
      </c>
      <c r="L926" s="63">
        <v>0</v>
      </c>
      <c r="M926" s="63">
        <v>0</v>
      </c>
      <c r="N926" s="63">
        <v>0</v>
      </c>
      <c r="O926" s="63">
        <v>0</v>
      </c>
      <c r="P926" s="63">
        <v>0</v>
      </c>
      <c r="Q926" s="63">
        <v>0</v>
      </c>
      <c r="R926" s="63">
        <v>0</v>
      </c>
      <c r="S926" s="63">
        <v>0</v>
      </c>
      <c r="T926" s="63">
        <v>0</v>
      </c>
      <c r="U926" s="63"/>
      <c r="V926" s="63">
        <f t="shared" si="946"/>
        <v>0</v>
      </c>
      <c r="W926" s="69"/>
      <c r="X926" s="68"/>
      <c r="Y926" s="82">
        <f t="shared" si="984"/>
        <v>0</v>
      </c>
      <c r="Z926" s="325">
        <f t="shared" si="984"/>
        <v>0</v>
      </c>
      <c r="AA926" s="325">
        <f t="shared" si="984"/>
        <v>0</v>
      </c>
      <c r="AB926" s="326">
        <f t="shared" si="947"/>
        <v>0</v>
      </c>
      <c r="AC926" s="312">
        <f t="shared" si="948"/>
        <v>0</v>
      </c>
      <c r="AD926" s="325">
        <f t="shared" si="980"/>
        <v>0</v>
      </c>
      <c r="AE926" s="329">
        <f t="shared" si="956"/>
        <v>0</v>
      </c>
      <c r="AF926" s="326">
        <f t="shared" si="957"/>
        <v>0</v>
      </c>
      <c r="AG926" s="174">
        <f t="shared" si="949"/>
        <v>0</v>
      </c>
      <c r="AH926" s="312">
        <f t="shared" si="950"/>
        <v>0</v>
      </c>
      <c r="AI926" s="324">
        <f t="shared" si="982"/>
        <v>0</v>
      </c>
      <c r="AJ926" s="325">
        <f t="shared" si="982"/>
        <v>0</v>
      </c>
      <c r="AK926" s="325">
        <f t="shared" si="982"/>
        <v>0</v>
      </c>
      <c r="AL926" s="326">
        <f t="shared" si="951"/>
        <v>0</v>
      </c>
      <c r="AM926" s="312">
        <f t="shared" si="952"/>
        <v>0</v>
      </c>
      <c r="AN926" s="325">
        <f t="shared" si="958"/>
        <v>0</v>
      </c>
      <c r="AO926" s="325">
        <f t="shared" si="959"/>
        <v>0</v>
      </c>
      <c r="AP926" s="325">
        <f t="shared" si="953"/>
        <v>0</v>
      </c>
      <c r="AQ926" s="174">
        <f t="shared" si="983"/>
        <v>0</v>
      </c>
      <c r="AR926" s="312">
        <f t="shared" si="954"/>
        <v>0</v>
      </c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N926" s="62"/>
    </row>
    <row r="927" spans="1:66" s="11" customFormat="1" ht="12" customHeight="1">
      <c r="A927" s="114">
        <v>18608772</v>
      </c>
      <c r="B927" s="74" t="str">
        <f t="shared" si="978"/>
        <v>18608772</v>
      </c>
      <c r="C927" s="62" t="s">
        <v>973</v>
      </c>
      <c r="D927" s="78" t="s">
        <v>1724</v>
      </c>
      <c r="E927" s="78"/>
      <c r="F927" s="62"/>
      <c r="G927" s="78"/>
      <c r="H927" s="63">
        <v>0</v>
      </c>
      <c r="I927" s="63">
        <v>0</v>
      </c>
      <c r="J927" s="63">
        <v>0</v>
      </c>
      <c r="K927" s="63">
        <v>0</v>
      </c>
      <c r="L927" s="63">
        <v>0</v>
      </c>
      <c r="M927" s="63">
        <v>0</v>
      </c>
      <c r="N927" s="63">
        <v>0</v>
      </c>
      <c r="O927" s="63">
        <v>0</v>
      </c>
      <c r="P927" s="63">
        <v>0</v>
      </c>
      <c r="Q927" s="63">
        <v>0</v>
      </c>
      <c r="R927" s="63">
        <v>0</v>
      </c>
      <c r="S927" s="63">
        <v>0</v>
      </c>
      <c r="T927" s="63">
        <v>0</v>
      </c>
      <c r="U927" s="63"/>
      <c r="V927" s="63">
        <f t="shared" si="946"/>
        <v>0</v>
      </c>
      <c r="W927" s="102"/>
      <c r="X927" s="71"/>
      <c r="Y927" s="82">
        <f t="shared" si="984"/>
        <v>0</v>
      </c>
      <c r="Z927" s="325">
        <f t="shared" si="984"/>
        <v>0</v>
      </c>
      <c r="AA927" s="325">
        <f t="shared" si="984"/>
        <v>0</v>
      </c>
      <c r="AB927" s="326">
        <f t="shared" si="947"/>
        <v>0</v>
      </c>
      <c r="AC927" s="312">
        <f t="shared" si="948"/>
        <v>0</v>
      </c>
      <c r="AD927" s="325">
        <f t="shared" si="980"/>
        <v>0</v>
      </c>
      <c r="AE927" s="329">
        <f t="shared" si="956"/>
        <v>0</v>
      </c>
      <c r="AF927" s="326">
        <f t="shared" si="957"/>
        <v>0</v>
      </c>
      <c r="AG927" s="174">
        <f t="shared" si="949"/>
        <v>0</v>
      </c>
      <c r="AH927" s="312">
        <f t="shared" si="950"/>
        <v>0</v>
      </c>
      <c r="AI927" s="324">
        <f t="shared" si="982"/>
        <v>0</v>
      </c>
      <c r="AJ927" s="325">
        <f t="shared" si="982"/>
        <v>0</v>
      </c>
      <c r="AK927" s="325">
        <f t="shared" si="982"/>
        <v>0</v>
      </c>
      <c r="AL927" s="326">
        <f t="shared" si="951"/>
        <v>0</v>
      </c>
      <c r="AM927" s="312">
        <f t="shared" si="952"/>
        <v>0</v>
      </c>
      <c r="AN927" s="325">
        <f t="shared" si="958"/>
        <v>0</v>
      </c>
      <c r="AO927" s="325">
        <f t="shared" si="959"/>
        <v>0</v>
      </c>
      <c r="AP927" s="325">
        <f t="shared" si="953"/>
        <v>0</v>
      </c>
      <c r="AQ927" s="174">
        <f t="shared" si="983"/>
        <v>0</v>
      </c>
      <c r="AR927" s="312">
        <f t="shared" si="954"/>
        <v>0</v>
      </c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N927" s="62"/>
    </row>
    <row r="928" spans="1:66" s="11" customFormat="1" ht="12" customHeight="1">
      <c r="A928" s="114">
        <v>18608782</v>
      </c>
      <c r="B928" s="74" t="str">
        <f t="shared" si="978"/>
        <v>18608782</v>
      </c>
      <c r="C928" s="62" t="s">
        <v>974</v>
      </c>
      <c r="D928" s="78" t="s">
        <v>1724</v>
      </c>
      <c r="E928" s="78"/>
      <c r="F928" s="62"/>
      <c r="G928" s="78"/>
      <c r="H928" s="63">
        <v>0</v>
      </c>
      <c r="I928" s="63">
        <v>0</v>
      </c>
      <c r="J928" s="63">
        <v>0</v>
      </c>
      <c r="K928" s="63">
        <v>0</v>
      </c>
      <c r="L928" s="63">
        <v>0</v>
      </c>
      <c r="M928" s="63">
        <v>0</v>
      </c>
      <c r="N928" s="63">
        <v>0</v>
      </c>
      <c r="O928" s="63">
        <v>0</v>
      </c>
      <c r="P928" s="63">
        <v>0</v>
      </c>
      <c r="Q928" s="63">
        <v>0</v>
      </c>
      <c r="R928" s="63">
        <v>0</v>
      </c>
      <c r="S928" s="63">
        <v>0</v>
      </c>
      <c r="T928" s="63">
        <v>0</v>
      </c>
      <c r="U928" s="63"/>
      <c r="V928" s="63">
        <f t="shared" si="946"/>
        <v>0</v>
      </c>
      <c r="W928" s="102"/>
      <c r="X928" s="71"/>
      <c r="Y928" s="82">
        <f t="shared" si="984"/>
        <v>0</v>
      </c>
      <c r="Z928" s="325">
        <f t="shared" si="984"/>
        <v>0</v>
      </c>
      <c r="AA928" s="325">
        <f t="shared" si="984"/>
        <v>0</v>
      </c>
      <c r="AB928" s="326">
        <f t="shared" si="947"/>
        <v>0</v>
      </c>
      <c r="AC928" s="312">
        <f t="shared" si="948"/>
        <v>0</v>
      </c>
      <c r="AD928" s="325">
        <f t="shared" si="980"/>
        <v>0</v>
      </c>
      <c r="AE928" s="329">
        <f t="shared" si="956"/>
        <v>0</v>
      </c>
      <c r="AF928" s="326">
        <f t="shared" si="957"/>
        <v>0</v>
      </c>
      <c r="AG928" s="174">
        <f t="shared" si="949"/>
        <v>0</v>
      </c>
      <c r="AH928" s="312">
        <f t="shared" si="950"/>
        <v>0</v>
      </c>
      <c r="AI928" s="324">
        <f t="shared" ref="AI928:AK947" si="985">IF($D928=AI$5,$V928,0)</f>
        <v>0</v>
      </c>
      <c r="AJ928" s="325">
        <f t="shared" si="985"/>
        <v>0</v>
      </c>
      <c r="AK928" s="325">
        <f t="shared" si="985"/>
        <v>0</v>
      </c>
      <c r="AL928" s="326">
        <f t="shared" si="951"/>
        <v>0</v>
      </c>
      <c r="AM928" s="312">
        <f t="shared" si="952"/>
        <v>0</v>
      </c>
      <c r="AN928" s="325">
        <f t="shared" si="958"/>
        <v>0</v>
      </c>
      <c r="AO928" s="325">
        <f t="shared" si="959"/>
        <v>0</v>
      </c>
      <c r="AP928" s="325">
        <f t="shared" si="953"/>
        <v>0</v>
      </c>
      <c r="AQ928" s="174">
        <f t="shared" si="983"/>
        <v>0</v>
      </c>
      <c r="AR928" s="312">
        <f t="shared" si="954"/>
        <v>0</v>
      </c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N928" s="62"/>
    </row>
    <row r="929" spans="1:66" s="11" customFormat="1" ht="12" customHeight="1">
      <c r="A929" s="114">
        <v>18608792</v>
      </c>
      <c r="B929" s="74" t="str">
        <f t="shared" si="978"/>
        <v>18608792</v>
      </c>
      <c r="C929" s="62" t="s">
        <v>975</v>
      </c>
      <c r="D929" s="78" t="s">
        <v>1724</v>
      </c>
      <c r="E929" s="78"/>
      <c r="F929" s="62"/>
      <c r="G929" s="78"/>
      <c r="H929" s="63">
        <v>0</v>
      </c>
      <c r="I929" s="63">
        <v>0</v>
      </c>
      <c r="J929" s="63">
        <v>0</v>
      </c>
      <c r="K929" s="63">
        <v>0</v>
      </c>
      <c r="L929" s="63">
        <v>0</v>
      </c>
      <c r="M929" s="63">
        <v>0</v>
      </c>
      <c r="N929" s="63">
        <v>0</v>
      </c>
      <c r="O929" s="63">
        <v>0</v>
      </c>
      <c r="P929" s="63">
        <v>0</v>
      </c>
      <c r="Q929" s="63">
        <v>0</v>
      </c>
      <c r="R929" s="63">
        <v>0</v>
      </c>
      <c r="S929" s="63">
        <v>0</v>
      </c>
      <c r="T929" s="63">
        <v>0</v>
      </c>
      <c r="U929" s="63"/>
      <c r="V929" s="63">
        <f t="shared" si="946"/>
        <v>0</v>
      </c>
      <c r="W929" s="102"/>
      <c r="X929" s="71"/>
      <c r="Y929" s="82">
        <f t="shared" si="984"/>
        <v>0</v>
      </c>
      <c r="Z929" s="325">
        <f t="shared" si="984"/>
        <v>0</v>
      </c>
      <c r="AA929" s="325">
        <f t="shared" si="984"/>
        <v>0</v>
      </c>
      <c r="AB929" s="326">
        <f t="shared" si="947"/>
        <v>0</v>
      </c>
      <c r="AC929" s="312">
        <f t="shared" si="948"/>
        <v>0</v>
      </c>
      <c r="AD929" s="325">
        <f t="shared" si="980"/>
        <v>0</v>
      </c>
      <c r="AE929" s="329">
        <f t="shared" si="956"/>
        <v>0</v>
      </c>
      <c r="AF929" s="326">
        <f t="shared" si="957"/>
        <v>0</v>
      </c>
      <c r="AG929" s="174">
        <f t="shared" si="949"/>
        <v>0</v>
      </c>
      <c r="AH929" s="312">
        <f t="shared" si="950"/>
        <v>0</v>
      </c>
      <c r="AI929" s="324">
        <f t="shared" si="985"/>
        <v>0</v>
      </c>
      <c r="AJ929" s="325">
        <f t="shared" si="985"/>
        <v>0</v>
      </c>
      <c r="AK929" s="325">
        <f t="shared" si="985"/>
        <v>0</v>
      </c>
      <c r="AL929" s="326">
        <f t="shared" si="951"/>
        <v>0</v>
      </c>
      <c r="AM929" s="312">
        <f t="shared" si="952"/>
        <v>0</v>
      </c>
      <c r="AN929" s="325">
        <f t="shared" si="958"/>
        <v>0</v>
      </c>
      <c r="AO929" s="325">
        <f t="shared" si="959"/>
        <v>0</v>
      </c>
      <c r="AP929" s="325">
        <f t="shared" si="953"/>
        <v>0</v>
      </c>
      <c r="AQ929" s="174">
        <f t="shared" si="983"/>
        <v>0</v>
      </c>
      <c r="AR929" s="312">
        <f t="shared" si="954"/>
        <v>0</v>
      </c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N929" s="62"/>
    </row>
    <row r="930" spans="1:66" s="11" customFormat="1" ht="12" customHeight="1">
      <c r="A930" s="418">
        <v>18609211</v>
      </c>
      <c r="B930" s="427" t="str">
        <f t="shared" si="978"/>
        <v>18609211</v>
      </c>
      <c r="C930" s="423" t="s">
        <v>1709</v>
      </c>
      <c r="D930" s="419" t="s">
        <v>1724</v>
      </c>
      <c r="E930" s="419"/>
      <c r="F930" s="424">
        <v>43999</v>
      </c>
      <c r="G930" s="419"/>
      <c r="H930" s="420">
        <v>1574377.41</v>
      </c>
      <c r="I930" s="420">
        <v>1572092.39</v>
      </c>
      <c r="J930" s="420">
        <v>1569807.37</v>
      </c>
      <c r="K930" s="420">
        <v>1567522.35</v>
      </c>
      <c r="L930" s="420">
        <v>1565237.33</v>
      </c>
      <c r="M930" s="420">
        <v>1562952.31</v>
      </c>
      <c r="N930" s="420">
        <v>1560667.29</v>
      </c>
      <c r="O930" s="420">
        <v>1558382.27</v>
      </c>
      <c r="P930" s="420">
        <v>1556097.25</v>
      </c>
      <c r="Q930" s="420">
        <v>1553812.23</v>
      </c>
      <c r="R930" s="420">
        <v>1551527.21</v>
      </c>
      <c r="S930" s="420">
        <v>1549242.19</v>
      </c>
      <c r="T930" s="420">
        <v>1546957.17</v>
      </c>
      <c r="U930" s="420"/>
      <c r="V930" s="420">
        <f t="shared" si="946"/>
        <v>1560667.29</v>
      </c>
      <c r="W930" s="425"/>
      <c r="X930" s="426"/>
      <c r="Y930" s="82">
        <f t="shared" si="984"/>
        <v>1546957.17</v>
      </c>
      <c r="Z930" s="325">
        <f t="shared" si="984"/>
        <v>0</v>
      </c>
      <c r="AA930" s="325">
        <f t="shared" si="984"/>
        <v>0</v>
      </c>
      <c r="AB930" s="326">
        <f t="shared" si="947"/>
        <v>0</v>
      </c>
      <c r="AC930" s="312">
        <f t="shared" si="948"/>
        <v>0</v>
      </c>
      <c r="AD930" s="325">
        <f t="shared" si="980"/>
        <v>0</v>
      </c>
      <c r="AE930" s="329">
        <f t="shared" si="956"/>
        <v>0</v>
      </c>
      <c r="AF930" s="326">
        <f t="shared" si="957"/>
        <v>0</v>
      </c>
      <c r="AG930" s="174">
        <f t="shared" si="949"/>
        <v>0</v>
      </c>
      <c r="AH930" s="312">
        <f t="shared" si="950"/>
        <v>0</v>
      </c>
      <c r="AI930" s="324">
        <f t="shared" si="985"/>
        <v>1560667.29</v>
      </c>
      <c r="AJ930" s="325">
        <f t="shared" si="985"/>
        <v>0</v>
      </c>
      <c r="AK930" s="325">
        <f t="shared" si="985"/>
        <v>0</v>
      </c>
      <c r="AL930" s="326">
        <f t="shared" si="951"/>
        <v>0</v>
      </c>
      <c r="AM930" s="312">
        <f t="shared" si="952"/>
        <v>0</v>
      </c>
      <c r="AN930" s="325">
        <f t="shared" si="958"/>
        <v>0</v>
      </c>
      <c r="AO930" s="325">
        <f t="shared" si="959"/>
        <v>0</v>
      </c>
      <c r="AP930" s="325">
        <f t="shared" si="953"/>
        <v>0</v>
      </c>
      <c r="AQ930" s="174">
        <f t="shared" ref="AQ930" si="986">SUM(AN930:AP930)</f>
        <v>0</v>
      </c>
      <c r="AR930" s="312">
        <f t="shared" si="954"/>
        <v>0</v>
      </c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N930" s="62"/>
    </row>
    <row r="931" spans="1:66" s="11" customFormat="1" ht="12" customHeight="1">
      <c r="A931" s="114">
        <v>18609312</v>
      </c>
      <c r="B931" s="74" t="str">
        <f t="shared" si="978"/>
        <v>18609312</v>
      </c>
      <c r="C931" s="62" t="s">
        <v>162</v>
      </c>
      <c r="D931" s="78" t="s">
        <v>1724</v>
      </c>
      <c r="E931" s="78"/>
      <c r="F931" s="62"/>
      <c r="G931" s="78"/>
      <c r="H931" s="63">
        <v>0</v>
      </c>
      <c r="I931" s="63">
        <v>0</v>
      </c>
      <c r="J931" s="63">
        <v>0</v>
      </c>
      <c r="K931" s="63">
        <v>0</v>
      </c>
      <c r="L931" s="63">
        <v>0</v>
      </c>
      <c r="M931" s="63">
        <v>0</v>
      </c>
      <c r="N931" s="63">
        <v>0</v>
      </c>
      <c r="O931" s="63">
        <v>0</v>
      </c>
      <c r="P931" s="63">
        <v>0</v>
      </c>
      <c r="Q931" s="63">
        <v>0</v>
      </c>
      <c r="R931" s="63">
        <v>0</v>
      </c>
      <c r="S931" s="63">
        <v>0</v>
      </c>
      <c r="T931" s="63">
        <v>0</v>
      </c>
      <c r="U931" s="63"/>
      <c r="V931" s="63">
        <f t="shared" si="946"/>
        <v>0</v>
      </c>
      <c r="W931" s="102"/>
      <c r="X931" s="71"/>
      <c r="Y931" s="82">
        <f t="shared" si="984"/>
        <v>0</v>
      </c>
      <c r="Z931" s="325">
        <f t="shared" si="984"/>
        <v>0</v>
      </c>
      <c r="AA931" s="325">
        <f t="shared" si="984"/>
        <v>0</v>
      </c>
      <c r="AB931" s="326">
        <f t="shared" si="947"/>
        <v>0</v>
      </c>
      <c r="AC931" s="312">
        <f t="shared" si="948"/>
        <v>0</v>
      </c>
      <c r="AD931" s="325">
        <f t="shared" si="980"/>
        <v>0</v>
      </c>
      <c r="AE931" s="329">
        <f t="shared" si="956"/>
        <v>0</v>
      </c>
      <c r="AF931" s="326">
        <f t="shared" si="957"/>
        <v>0</v>
      </c>
      <c r="AG931" s="174">
        <f t="shared" si="949"/>
        <v>0</v>
      </c>
      <c r="AH931" s="312">
        <f t="shared" si="950"/>
        <v>0</v>
      </c>
      <c r="AI931" s="324">
        <f t="shared" si="985"/>
        <v>0</v>
      </c>
      <c r="AJ931" s="325">
        <f t="shared" si="985"/>
        <v>0</v>
      </c>
      <c r="AK931" s="325">
        <f t="shared" si="985"/>
        <v>0</v>
      </c>
      <c r="AL931" s="326">
        <f t="shared" si="951"/>
        <v>0</v>
      </c>
      <c r="AM931" s="312">
        <f t="shared" si="952"/>
        <v>0</v>
      </c>
      <c r="AN931" s="325">
        <f t="shared" si="958"/>
        <v>0</v>
      </c>
      <c r="AO931" s="325">
        <f t="shared" si="959"/>
        <v>0</v>
      </c>
      <c r="AP931" s="325">
        <f t="shared" si="953"/>
        <v>0</v>
      </c>
      <c r="AQ931" s="174">
        <f t="shared" si="983"/>
        <v>0</v>
      </c>
      <c r="AR931" s="312">
        <f t="shared" si="954"/>
        <v>0</v>
      </c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N931" s="62"/>
    </row>
    <row r="932" spans="1:66" s="11" customFormat="1" ht="12" customHeight="1">
      <c r="A932" s="120">
        <v>18609402</v>
      </c>
      <c r="B932" s="145" t="str">
        <f t="shared" si="978"/>
        <v>18609402</v>
      </c>
      <c r="C932" s="62" t="s">
        <v>1263</v>
      </c>
      <c r="D932" s="78" t="s">
        <v>1724</v>
      </c>
      <c r="E932" s="78"/>
      <c r="F932" s="140">
        <v>42811</v>
      </c>
      <c r="G932" s="78"/>
      <c r="H932" s="63">
        <v>-1681970.08</v>
      </c>
      <c r="I932" s="63">
        <v>-1681970.08</v>
      </c>
      <c r="J932" s="63">
        <v>-1676975.08</v>
      </c>
      <c r="K932" s="63">
        <v>-1674477.58</v>
      </c>
      <c r="L932" s="63">
        <v>-1671980.08</v>
      </c>
      <c r="M932" s="63">
        <v>-1669482.58</v>
      </c>
      <c r="N932" s="63">
        <v>-1666985.08</v>
      </c>
      <c r="O932" s="63">
        <v>-1664487.58</v>
      </c>
      <c r="P932" s="63">
        <v>-1661990.08</v>
      </c>
      <c r="Q932" s="63">
        <v>-1659492.58</v>
      </c>
      <c r="R932" s="63">
        <v>-1656995.08</v>
      </c>
      <c r="S932" s="63">
        <v>-1651334.08</v>
      </c>
      <c r="T932" s="63">
        <v>-1651334.08</v>
      </c>
      <c r="U932" s="63"/>
      <c r="V932" s="63">
        <f t="shared" si="946"/>
        <v>-1666901.83</v>
      </c>
      <c r="W932" s="102"/>
      <c r="X932" s="71"/>
      <c r="Y932" s="82">
        <f t="shared" si="984"/>
        <v>-1651334.08</v>
      </c>
      <c r="Z932" s="325">
        <f t="shared" si="984"/>
        <v>0</v>
      </c>
      <c r="AA932" s="325">
        <f t="shared" si="984"/>
        <v>0</v>
      </c>
      <c r="AB932" s="326">
        <f t="shared" si="947"/>
        <v>0</v>
      </c>
      <c r="AC932" s="312">
        <f t="shared" si="948"/>
        <v>0</v>
      </c>
      <c r="AD932" s="325">
        <f t="shared" si="980"/>
        <v>0</v>
      </c>
      <c r="AE932" s="329">
        <f t="shared" si="956"/>
        <v>0</v>
      </c>
      <c r="AF932" s="326">
        <f t="shared" si="957"/>
        <v>0</v>
      </c>
      <c r="AG932" s="174">
        <f t="shared" si="949"/>
        <v>0</v>
      </c>
      <c r="AH932" s="312">
        <f t="shared" si="950"/>
        <v>0</v>
      </c>
      <c r="AI932" s="324">
        <f t="shared" si="985"/>
        <v>-1666901.83</v>
      </c>
      <c r="AJ932" s="325">
        <f t="shared" si="985"/>
        <v>0</v>
      </c>
      <c r="AK932" s="325">
        <f t="shared" si="985"/>
        <v>0</v>
      </c>
      <c r="AL932" s="326">
        <f t="shared" si="951"/>
        <v>0</v>
      </c>
      <c r="AM932" s="312">
        <f t="shared" si="952"/>
        <v>0</v>
      </c>
      <c r="AN932" s="325">
        <f t="shared" si="958"/>
        <v>0</v>
      </c>
      <c r="AO932" s="325">
        <f t="shared" si="959"/>
        <v>0</v>
      </c>
      <c r="AP932" s="325">
        <f t="shared" si="953"/>
        <v>0</v>
      </c>
      <c r="AQ932" s="174">
        <f t="shared" si="983"/>
        <v>0</v>
      </c>
      <c r="AR932" s="312">
        <f t="shared" si="954"/>
        <v>0</v>
      </c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 s="4"/>
      <c r="BH932" s="4"/>
      <c r="BI932" s="4"/>
      <c r="BJ932" s="4"/>
      <c r="BK932" s="4"/>
      <c r="BL932" s="4"/>
      <c r="BN932" s="62"/>
    </row>
    <row r="933" spans="1:66" s="11" customFormat="1" ht="12" customHeight="1">
      <c r="A933" s="114">
        <v>18609422</v>
      </c>
      <c r="B933" s="74" t="str">
        <f t="shared" si="978"/>
        <v>18609422</v>
      </c>
      <c r="C933" s="62" t="s">
        <v>888</v>
      </c>
      <c r="D933" s="78" t="s">
        <v>184</v>
      </c>
      <c r="E933" s="78"/>
      <c r="F933" s="62"/>
      <c r="G933" s="78"/>
      <c r="H933" s="63">
        <v>50934568.539999999</v>
      </c>
      <c r="I933" s="63">
        <v>50934568.539999999</v>
      </c>
      <c r="J933" s="63">
        <v>50934568.539999999</v>
      </c>
      <c r="K933" s="63">
        <v>50525757.969999999</v>
      </c>
      <c r="L933" s="63">
        <v>50525757.969999999</v>
      </c>
      <c r="M933" s="63">
        <v>50525757.969999999</v>
      </c>
      <c r="N933" s="63">
        <v>50413576.100000001</v>
      </c>
      <c r="O933" s="63">
        <v>50413576.100000001</v>
      </c>
      <c r="P933" s="63">
        <v>50413576.100000001</v>
      </c>
      <c r="Q933" s="63">
        <v>50336763.850000001</v>
      </c>
      <c r="R933" s="63">
        <v>50336763.850000001</v>
      </c>
      <c r="S933" s="63">
        <v>50336763.850000001</v>
      </c>
      <c r="T933" s="63">
        <v>50343540.270000003</v>
      </c>
      <c r="U933" s="63"/>
      <c r="V933" s="63">
        <f t="shared" si="946"/>
        <v>50528040.437083341</v>
      </c>
      <c r="W933" s="69"/>
      <c r="X933" s="68"/>
      <c r="Y933" s="82">
        <f t="shared" si="984"/>
        <v>0</v>
      </c>
      <c r="Z933" s="325">
        <f t="shared" si="984"/>
        <v>0</v>
      </c>
      <c r="AA933" s="325">
        <f t="shared" si="984"/>
        <v>0</v>
      </c>
      <c r="AB933" s="326">
        <f t="shared" si="947"/>
        <v>50343540.270000003</v>
      </c>
      <c r="AC933" s="312">
        <f t="shared" si="948"/>
        <v>0</v>
      </c>
      <c r="AD933" s="325">
        <f t="shared" si="980"/>
        <v>0</v>
      </c>
      <c r="AE933" s="329">
        <f t="shared" si="956"/>
        <v>0</v>
      </c>
      <c r="AF933" s="326">
        <f t="shared" si="957"/>
        <v>50343540.270000003</v>
      </c>
      <c r="AG933" s="174">
        <f t="shared" si="949"/>
        <v>50343540.270000003</v>
      </c>
      <c r="AH933" s="312">
        <f t="shared" si="950"/>
        <v>0</v>
      </c>
      <c r="AI933" s="324">
        <f t="shared" si="985"/>
        <v>0</v>
      </c>
      <c r="AJ933" s="325">
        <f t="shared" si="985"/>
        <v>0</v>
      </c>
      <c r="AK933" s="325">
        <f t="shared" si="985"/>
        <v>0</v>
      </c>
      <c r="AL933" s="326">
        <f t="shared" si="951"/>
        <v>50528040.437083341</v>
      </c>
      <c r="AM933" s="312">
        <f t="shared" si="952"/>
        <v>0</v>
      </c>
      <c r="AN933" s="325">
        <f t="shared" si="958"/>
        <v>0</v>
      </c>
      <c r="AO933" s="325">
        <f t="shared" si="959"/>
        <v>0</v>
      </c>
      <c r="AP933" s="325">
        <f t="shared" si="953"/>
        <v>50528040.437083341</v>
      </c>
      <c r="AQ933" s="174">
        <f t="shared" si="983"/>
        <v>50528040.437083341</v>
      </c>
      <c r="AR933" s="312">
        <f t="shared" si="954"/>
        <v>0</v>
      </c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N933" s="62"/>
    </row>
    <row r="934" spans="1:66" s="11" customFormat="1" ht="12" customHeight="1">
      <c r="A934" s="114">
        <v>18609432</v>
      </c>
      <c r="B934" s="74" t="str">
        <f t="shared" si="978"/>
        <v>18609432</v>
      </c>
      <c r="C934" s="62" t="s">
        <v>890</v>
      </c>
      <c r="D934" s="78" t="s">
        <v>1724</v>
      </c>
      <c r="E934" s="78"/>
      <c r="F934" s="62"/>
      <c r="G934" s="78"/>
      <c r="H934" s="63">
        <v>5028845.91</v>
      </c>
      <c r="I934" s="63">
        <v>5042368.4800000004</v>
      </c>
      <c r="J934" s="63">
        <v>5082178.4800000004</v>
      </c>
      <c r="K934" s="63">
        <v>5437656.4800000004</v>
      </c>
      <c r="L934" s="63">
        <v>5495868.5099999998</v>
      </c>
      <c r="M934" s="63">
        <v>5544179.3499999996</v>
      </c>
      <c r="N934" s="63">
        <v>5549838.3499999996</v>
      </c>
      <c r="O934" s="63">
        <v>5549838.3499999996</v>
      </c>
      <c r="P934" s="63">
        <v>5552456.3499999996</v>
      </c>
      <c r="Q934" s="63">
        <v>5626650.5999999996</v>
      </c>
      <c r="R934" s="63">
        <v>5626650.5999999996</v>
      </c>
      <c r="S934" s="63">
        <v>5614696.3399999999</v>
      </c>
      <c r="T934" s="63">
        <v>5619874.1799999997</v>
      </c>
      <c r="U934" s="63"/>
      <c r="V934" s="63">
        <f t="shared" si="946"/>
        <v>5453895.1612500018</v>
      </c>
      <c r="W934" s="102"/>
      <c r="X934" s="71"/>
      <c r="Y934" s="82">
        <f t="shared" si="984"/>
        <v>5619874.1799999997</v>
      </c>
      <c r="Z934" s="325">
        <f t="shared" si="984"/>
        <v>0</v>
      </c>
      <c r="AA934" s="325">
        <f t="shared" si="984"/>
        <v>0</v>
      </c>
      <c r="AB934" s="326">
        <f t="shared" si="947"/>
        <v>0</v>
      </c>
      <c r="AC934" s="312">
        <f t="shared" si="948"/>
        <v>0</v>
      </c>
      <c r="AD934" s="325">
        <f t="shared" si="980"/>
        <v>0</v>
      </c>
      <c r="AE934" s="329">
        <f t="shared" si="956"/>
        <v>0</v>
      </c>
      <c r="AF934" s="326">
        <f t="shared" si="957"/>
        <v>0</v>
      </c>
      <c r="AG934" s="174">
        <f t="shared" si="949"/>
        <v>0</v>
      </c>
      <c r="AH934" s="312">
        <f t="shared" si="950"/>
        <v>0</v>
      </c>
      <c r="AI934" s="324">
        <f t="shared" si="985"/>
        <v>5453895.1612500018</v>
      </c>
      <c r="AJ934" s="325">
        <f t="shared" si="985"/>
        <v>0</v>
      </c>
      <c r="AK934" s="325">
        <f t="shared" si="985"/>
        <v>0</v>
      </c>
      <c r="AL934" s="326">
        <f t="shared" si="951"/>
        <v>0</v>
      </c>
      <c r="AM934" s="312">
        <f t="shared" si="952"/>
        <v>0</v>
      </c>
      <c r="AN934" s="325">
        <f t="shared" si="958"/>
        <v>0</v>
      </c>
      <c r="AO934" s="325">
        <f t="shared" si="959"/>
        <v>0</v>
      </c>
      <c r="AP934" s="325">
        <f t="shared" si="953"/>
        <v>0</v>
      </c>
      <c r="AQ934" s="174">
        <f t="shared" si="983"/>
        <v>0</v>
      </c>
      <c r="AR934" s="312">
        <f t="shared" si="954"/>
        <v>0</v>
      </c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N934" s="62"/>
    </row>
    <row r="935" spans="1:66" s="11" customFormat="1" ht="12" customHeight="1">
      <c r="A935" s="114">
        <v>18609512</v>
      </c>
      <c r="B935" s="74" t="str">
        <f t="shared" si="978"/>
        <v>18609512</v>
      </c>
      <c r="C935" s="62" t="s">
        <v>1112</v>
      </c>
      <c r="D935" s="78" t="s">
        <v>1724</v>
      </c>
      <c r="E935" s="78"/>
      <c r="F935" s="62"/>
      <c r="G935" s="78"/>
      <c r="H935" s="63">
        <v>956459.01</v>
      </c>
      <c r="I935" s="63">
        <v>1181739.68</v>
      </c>
      <c r="J935" s="63">
        <v>1315030.47</v>
      </c>
      <c r="K935" s="63">
        <v>1356558.63</v>
      </c>
      <c r="L935" s="63">
        <v>1423221.82</v>
      </c>
      <c r="M935" s="63">
        <v>1472190.02</v>
      </c>
      <c r="N935" s="63">
        <v>1514630.21</v>
      </c>
      <c r="O935" s="63">
        <v>1444606.47</v>
      </c>
      <c r="P935" s="63">
        <v>1447103.97</v>
      </c>
      <c r="Q935" s="63">
        <v>1480952.84</v>
      </c>
      <c r="R935" s="63">
        <v>1483450.34</v>
      </c>
      <c r="S935" s="63">
        <v>1491778.09</v>
      </c>
      <c r="T935" s="63">
        <v>1778139.99</v>
      </c>
      <c r="U935" s="63"/>
      <c r="V935" s="63">
        <f t="shared" si="946"/>
        <v>1414880.17</v>
      </c>
      <c r="W935" s="102"/>
      <c r="X935" s="71"/>
      <c r="Y935" s="82">
        <f t="shared" si="984"/>
        <v>1778139.99</v>
      </c>
      <c r="Z935" s="325">
        <f t="shared" si="984"/>
        <v>0</v>
      </c>
      <c r="AA935" s="325">
        <f t="shared" si="984"/>
        <v>0</v>
      </c>
      <c r="AB935" s="326">
        <f t="shared" si="947"/>
        <v>0</v>
      </c>
      <c r="AC935" s="312">
        <f t="shared" si="948"/>
        <v>0</v>
      </c>
      <c r="AD935" s="325">
        <f t="shared" si="980"/>
        <v>0</v>
      </c>
      <c r="AE935" s="329">
        <f t="shared" si="956"/>
        <v>0</v>
      </c>
      <c r="AF935" s="326">
        <f t="shared" si="957"/>
        <v>0</v>
      </c>
      <c r="AG935" s="174">
        <f t="shared" si="949"/>
        <v>0</v>
      </c>
      <c r="AH935" s="312">
        <f t="shared" si="950"/>
        <v>0</v>
      </c>
      <c r="AI935" s="324">
        <f t="shared" si="985"/>
        <v>1414880.17</v>
      </c>
      <c r="AJ935" s="325">
        <f t="shared" si="985"/>
        <v>0</v>
      </c>
      <c r="AK935" s="325">
        <f t="shared" si="985"/>
        <v>0</v>
      </c>
      <c r="AL935" s="326">
        <f t="shared" si="951"/>
        <v>0</v>
      </c>
      <c r="AM935" s="312">
        <f t="shared" si="952"/>
        <v>0</v>
      </c>
      <c r="AN935" s="325">
        <f t="shared" si="958"/>
        <v>0</v>
      </c>
      <c r="AO935" s="325">
        <f t="shared" si="959"/>
        <v>0</v>
      </c>
      <c r="AP935" s="325">
        <f t="shared" si="953"/>
        <v>0</v>
      </c>
      <c r="AQ935" s="174">
        <f t="shared" si="983"/>
        <v>0</v>
      </c>
      <c r="AR935" s="312">
        <f t="shared" si="954"/>
        <v>0</v>
      </c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N935" s="62"/>
    </row>
    <row r="936" spans="1:66" s="11" customFormat="1" ht="12" customHeight="1">
      <c r="A936" s="114">
        <v>18609532</v>
      </c>
      <c r="B936" s="74" t="str">
        <f t="shared" si="978"/>
        <v>18609532</v>
      </c>
      <c r="C936" s="62" t="s">
        <v>3</v>
      </c>
      <c r="D936" s="78" t="s">
        <v>1724</v>
      </c>
      <c r="E936" s="78"/>
      <c r="F936" s="62"/>
      <c r="G936" s="78"/>
      <c r="H936" s="63">
        <v>3504123.57</v>
      </c>
      <c r="I936" s="63">
        <v>4146534.53</v>
      </c>
      <c r="J936" s="63">
        <v>4163702.04</v>
      </c>
      <c r="K936" s="63">
        <v>4196731.9800000004</v>
      </c>
      <c r="L936" s="63">
        <v>4166673.92</v>
      </c>
      <c r="M936" s="63">
        <v>4216230.1399999997</v>
      </c>
      <c r="N936" s="63">
        <v>4229065.84</v>
      </c>
      <c r="O936" s="63">
        <v>4290185.4800000004</v>
      </c>
      <c r="P936" s="63">
        <v>4631921.1100000003</v>
      </c>
      <c r="Q936" s="63">
        <v>5068624.93</v>
      </c>
      <c r="R936" s="63">
        <v>5252779.5</v>
      </c>
      <c r="S936" s="63">
        <v>5591048.7999999998</v>
      </c>
      <c r="T936" s="63">
        <v>5567832</v>
      </c>
      <c r="U936" s="63"/>
      <c r="V936" s="63">
        <f t="shared" si="946"/>
        <v>4540789.6712499997</v>
      </c>
      <c r="W936" s="102"/>
      <c r="X936" s="71"/>
      <c r="Y936" s="82">
        <f t="shared" si="984"/>
        <v>5567832</v>
      </c>
      <c r="Z936" s="325">
        <f t="shared" si="984"/>
        <v>0</v>
      </c>
      <c r="AA936" s="325">
        <f t="shared" si="984"/>
        <v>0</v>
      </c>
      <c r="AB936" s="326">
        <f t="shared" si="947"/>
        <v>0</v>
      </c>
      <c r="AC936" s="312">
        <f t="shared" si="948"/>
        <v>0</v>
      </c>
      <c r="AD936" s="325">
        <f t="shared" si="980"/>
        <v>0</v>
      </c>
      <c r="AE936" s="329">
        <f t="shared" si="956"/>
        <v>0</v>
      </c>
      <c r="AF936" s="326">
        <f t="shared" si="957"/>
        <v>0</v>
      </c>
      <c r="AG936" s="174">
        <f t="shared" si="949"/>
        <v>0</v>
      </c>
      <c r="AH936" s="312">
        <f t="shared" si="950"/>
        <v>0</v>
      </c>
      <c r="AI936" s="324">
        <f t="shared" si="985"/>
        <v>4540789.6712499997</v>
      </c>
      <c r="AJ936" s="325">
        <f t="shared" si="985"/>
        <v>0</v>
      </c>
      <c r="AK936" s="325">
        <f t="shared" si="985"/>
        <v>0</v>
      </c>
      <c r="AL936" s="326">
        <f t="shared" si="951"/>
        <v>0</v>
      </c>
      <c r="AM936" s="312">
        <f t="shared" si="952"/>
        <v>0</v>
      </c>
      <c r="AN936" s="325">
        <f t="shared" si="958"/>
        <v>0</v>
      </c>
      <c r="AO936" s="325">
        <f t="shared" si="959"/>
        <v>0</v>
      </c>
      <c r="AP936" s="325">
        <f t="shared" si="953"/>
        <v>0</v>
      </c>
      <c r="AQ936" s="174">
        <f t="shared" si="983"/>
        <v>0</v>
      </c>
      <c r="AR936" s="312">
        <f t="shared" si="954"/>
        <v>0</v>
      </c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N936" s="62"/>
    </row>
    <row r="937" spans="1:66" s="11" customFormat="1" ht="12" customHeight="1">
      <c r="A937" s="114">
        <v>18609542</v>
      </c>
      <c r="B937" s="74" t="str">
        <f t="shared" si="978"/>
        <v>18609542</v>
      </c>
      <c r="C937" s="62" t="s">
        <v>426</v>
      </c>
      <c r="D937" s="78" t="s">
        <v>1724</v>
      </c>
      <c r="E937" s="78"/>
      <c r="F937" s="62"/>
      <c r="G937" s="78"/>
      <c r="H937" s="63">
        <v>20327.990000000002</v>
      </c>
      <c r="I937" s="63">
        <v>21309.24</v>
      </c>
      <c r="J937" s="63">
        <v>21309.24</v>
      </c>
      <c r="K937" s="63">
        <v>21309.24</v>
      </c>
      <c r="L937" s="63">
        <v>21309.24</v>
      </c>
      <c r="M937" s="63">
        <v>21309.24</v>
      </c>
      <c r="N937" s="63">
        <v>21309.24</v>
      </c>
      <c r="O937" s="63">
        <v>21309.24</v>
      </c>
      <c r="P937" s="63">
        <v>21309.24</v>
      </c>
      <c r="Q937" s="63">
        <v>21309.24</v>
      </c>
      <c r="R937" s="63">
        <v>21309.24</v>
      </c>
      <c r="S937" s="63">
        <v>21309.24</v>
      </c>
      <c r="T937" s="63">
        <v>21309.24</v>
      </c>
      <c r="U937" s="63"/>
      <c r="V937" s="63">
        <f t="shared" si="946"/>
        <v>21268.35458333333</v>
      </c>
      <c r="W937" s="102"/>
      <c r="X937" s="71"/>
      <c r="Y937" s="82">
        <f t="shared" si="984"/>
        <v>21309.24</v>
      </c>
      <c r="Z937" s="325">
        <f t="shared" si="984"/>
        <v>0</v>
      </c>
      <c r="AA937" s="325">
        <f t="shared" si="984"/>
        <v>0</v>
      </c>
      <c r="AB937" s="326">
        <f t="shared" si="947"/>
        <v>0</v>
      </c>
      <c r="AC937" s="312">
        <f t="shared" si="948"/>
        <v>0</v>
      </c>
      <c r="AD937" s="325">
        <f t="shared" si="980"/>
        <v>0</v>
      </c>
      <c r="AE937" s="329">
        <f t="shared" si="956"/>
        <v>0</v>
      </c>
      <c r="AF937" s="326">
        <f t="shared" si="957"/>
        <v>0</v>
      </c>
      <c r="AG937" s="174">
        <f t="shared" si="949"/>
        <v>0</v>
      </c>
      <c r="AH937" s="312">
        <f t="shared" si="950"/>
        <v>0</v>
      </c>
      <c r="AI937" s="324">
        <f t="shared" si="985"/>
        <v>21268.35458333333</v>
      </c>
      <c r="AJ937" s="325">
        <f t="shared" si="985"/>
        <v>0</v>
      </c>
      <c r="AK937" s="325">
        <f t="shared" si="985"/>
        <v>0</v>
      </c>
      <c r="AL937" s="326">
        <f t="shared" si="951"/>
        <v>0</v>
      </c>
      <c r="AM937" s="312">
        <f t="shared" si="952"/>
        <v>0</v>
      </c>
      <c r="AN937" s="325">
        <f t="shared" si="958"/>
        <v>0</v>
      </c>
      <c r="AO937" s="325">
        <f t="shared" si="959"/>
        <v>0</v>
      </c>
      <c r="AP937" s="325">
        <f t="shared" si="953"/>
        <v>0</v>
      </c>
      <c r="AQ937" s="174">
        <f t="shared" si="983"/>
        <v>0</v>
      </c>
      <c r="AR937" s="312">
        <f t="shared" si="954"/>
        <v>0</v>
      </c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N937" s="62"/>
    </row>
    <row r="938" spans="1:66" s="11" customFormat="1" ht="12" customHeight="1">
      <c r="A938" s="114">
        <v>18609572</v>
      </c>
      <c r="B938" s="74" t="str">
        <f t="shared" si="978"/>
        <v>18609572</v>
      </c>
      <c r="C938" s="62" t="s">
        <v>786</v>
      </c>
      <c r="D938" s="78" t="s">
        <v>184</v>
      </c>
      <c r="E938" s="78"/>
      <c r="F938" s="62"/>
      <c r="G938" s="78"/>
      <c r="H938" s="63">
        <v>1870591</v>
      </c>
      <c r="I938" s="63">
        <v>1870591</v>
      </c>
      <c r="J938" s="63">
        <v>1870591</v>
      </c>
      <c r="K938" s="63">
        <v>1870591</v>
      </c>
      <c r="L938" s="63">
        <v>1870591</v>
      </c>
      <c r="M938" s="63">
        <v>1870591</v>
      </c>
      <c r="N938" s="63">
        <v>1870591</v>
      </c>
      <c r="O938" s="63">
        <v>1870591</v>
      </c>
      <c r="P938" s="63">
        <v>1870591</v>
      </c>
      <c r="Q938" s="63">
        <v>1870591</v>
      </c>
      <c r="R938" s="63">
        <v>1870591</v>
      </c>
      <c r="S938" s="63">
        <v>1870591</v>
      </c>
      <c r="T938" s="63">
        <v>1939806</v>
      </c>
      <c r="U938" s="63"/>
      <c r="V938" s="63">
        <f t="shared" si="946"/>
        <v>1873474.9583333333</v>
      </c>
      <c r="W938" s="69"/>
      <c r="X938" s="68"/>
      <c r="Y938" s="82">
        <f t="shared" si="984"/>
        <v>0</v>
      </c>
      <c r="Z938" s="325">
        <f t="shared" si="984"/>
        <v>0</v>
      </c>
      <c r="AA938" s="325">
        <f t="shared" si="984"/>
        <v>0</v>
      </c>
      <c r="AB938" s="326">
        <f t="shared" si="947"/>
        <v>1939806</v>
      </c>
      <c r="AC938" s="312">
        <f t="shared" si="948"/>
        <v>0</v>
      </c>
      <c r="AD938" s="325">
        <f t="shared" si="980"/>
        <v>0</v>
      </c>
      <c r="AE938" s="329">
        <f t="shared" si="956"/>
        <v>0</v>
      </c>
      <c r="AF938" s="326">
        <f t="shared" si="957"/>
        <v>1939806</v>
      </c>
      <c r="AG938" s="174">
        <f t="shared" si="949"/>
        <v>1939806</v>
      </c>
      <c r="AH938" s="312">
        <f t="shared" si="950"/>
        <v>0</v>
      </c>
      <c r="AI938" s="324">
        <f t="shared" si="985"/>
        <v>0</v>
      </c>
      <c r="AJ938" s="325">
        <f t="shared" si="985"/>
        <v>0</v>
      </c>
      <c r="AK938" s="325">
        <f t="shared" si="985"/>
        <v>0</v>
      </c>
      <c r="AL938" s="326">
        <f t="shared" si="951"/>
        <v>1873474.9583333333</v>
      </c>
      <c r="AM938" s="312">
        <f t="shared" si="952"/>
        <v>0</v>
      </c>
      <c r="AN938" s="325">
        <f t="shared" si="958"/>
        <v>0</v>
      </c>
      <c r="AO938" s="325">
        <f t="shared" si="959"/>
        <v>0</v>
      </c>
      <c r="AP938" s="325">
        <f t="shared" si="953"/>
        <v>1873474.9583333333</v>
      </c>
      <c r="AQ938" s="174">
        <f t="shared" si="983"/>
        <v>1873474.9583333333</v>
      </c>
      <c r="AR938" s="312">
        <f t="shared" si="954"/>
        <v>0</v>
      </c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N938" s="62"/>
    </row>
    <row r="939" spans="1:66" s="11" customFormat="1" ht="12" customHeight="1">
      <c r="A939" s="114">
        <v>18609582</v>
      </c>
      <c r="B939" s="74" t="str">
        <f t="shared" si="978"/>
        <v>18609582</v>
      </c>
      <c r="C939" s="62" t="s">
        <v>787</v>
      </c>
      <c r="D939" s="78" t="s">
        <v>184</v>
      </c>
      <c r="E939" s="78"/>
      <c r="F939" s="62"/>
      <c r="G939" s="78"/>
      <c r="H939" s="63">
        <v>610000</v>
      </c>
      <c r="I939" s="63">
        <v>610000</v>
      </c>
      <c r="J939" s="63">
        <v>610000</v>
      </c>
      <c r="K939" s="63">
        <v>609350.96</v>
      </c>
      <c r="L939" s="63">
        <v>609350.96</v>
      </c>
      <c r="M939" s="63">
        <v>609350.96</v>
      </c>
      <c r="N939" s="63">
        <v>597850.96</v>
      </c>
      <c r="O939" s="63">
        <v>597850.96</v>
      </c>
      <c r="P939" s="63">
        <v>597850.96</v>
      </c>
      <c r="Q939" s="63">
        <v>609350.96</v>
      </c>
      <c r="R939" s="63">
        <v>609350.96</v>
      </c>
      <c r="S939" s="63">
        <v>609350.96</v>
      </c>
      <c r="T939" s="63">
        <v>652700</v>
      </c>
      <c r="U939" s="63"/>
      <c r="V939" s="63">
        <f t="shared" si="946"/>
        <v>608417.3866666666</v>
      </c>
      <c r="W939" s="69"/>
      <c r="X939" s="68"/>
      <c r="Y939" s="82">
        <f t="shared" si="984"/>
        <v>0</v>
      </c>
      <c r="Z939" s="325">
        <f t="shared" si="984"/>
        <v>0</v>
      </c>
      <c r="AA939" s="325">
        <f t="shared" si="984"/>
        <v>0</v>
      </c>
      <c r="AB939" s="326">
        <f t="shared" si="947"/>
        <v>652700</v>
      </c>
      <c r="AC939" s="312">
        <f t="shared" si="948"/>
        <v>0</v>
      </c>
      <c r="AD939" s="325">
        <f t="shared" si="980"/>
        <v>0</v>
      </c>
      <c r="AE939" s="329">
        <f t="shared" si="956"/>
        <v>0</v>
      </c>
      <c r="AF939" s="326">
        <f t="shared" si="957"/>
        <v>652700</v>
      </c>
      <c r="AG939" s="174">
        <f t="shared" si="949"/>
        <v>652700</v>
      </c>
      <c r="AH939" s="312">
        <f t="shared" si="950"/>
        <v>0</v>
      </c>
      <c r="AI939" s="324">
        <f t="shared" si="985"/>
        <v>0</v>
      </c>
      <c r="AJ939" s="325">
        <f t="shared" si="985"/>
        <v>0</v>
      </c>
      <c r="AK939" s="325">
        <f t="shared" si="985"/>
        <v>0</v>
      </c>
      <c r="AL939" s="326">
        <f t="shared" si="951"/>
        <v>608417.3866666666</v>
      </c>
      <c r="AM939" s="312">
        <f t="shared" si="952"/>
        <v>0</v>
      </c>
      <c r="AN939" s="325">
        <f t="shared" si="958"/>
        <v>0</v>
      </c>
      <c r="AO939" s="325">
        <f t="shared" si="959"/>
        <v>0</v>
      </c>
      <c r="AP939" s="325">
        <f t="shared" si="953"/>
        <v>608417.3866666666</v>
      </c>
      <c r="AQ939" s="174">
        <f t="shared" si="983"/>
        <v>608417.3866666666</v>
      </c>
      <c r="AR939" s="312">
        <f t="shared" si="954"/>
        <v>0</v>
      </c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N939" s="62"/>
    </row>
    <row r="940" spans="1:66" s="11" customFormat="1" ht="12" customHeight="1">
      <c r="A940" s="114">
        <v>18609592</v>
      </c>
      <c r="B940" s="74" t="str">
        <f t="shared" si="978"/>
        <v>18609592</v>
      </c>
      <c r="C940" s="62" t="s">
        <v>788</v>
      </c>
      <c r="D940" s="78" t="s">
        <v>184</v>
      </c>
      <c r="E940" s="78"/>
      <c r="F940" s="62"/>
      <c r="G940" s="78"/>
      <c r="H940" s="63">
        <v>2467570.1800000002</v>
      </c>
      <c r="I940" s="63">
        <v>2467570.1800000002</v>
      </c>
      <c r="J940" s="63">
        <v>2467570.1800000002</v>
      </c>
      <c r="K940" s="63">
        <v>2455977.46</v>
      </c>
      <c r="L940" s="63">
        <v>2455977.46</v>
      </c>
      <c r="M940" s="63">
        <v>2455977.46</v>
      </c>
      <c r="N940" s="63">
        <v>2455977.46</v>
      </c>
      <c r="O940" s="63">
        <v>2455977.46</v>
      </c>
      <c r="P940" s="63">
        <v>2455977.46</v>
      </c>
      <c r="Q940" s="63">
        <v>2455977.46</v>
      </c>
      <c r="R940" s="63">
        <v>2455977.46</v>
      </c>
      <c r="S940" s="63">
        <v>2455977.46</v>
      </c>
      <c r="T940" s="63">
        <v>2446191.46</v>
      </c>
      <c r="U940" s="63"/>
      <c r="V940" s="63">
        <f t="shared" ref="V940:V1040" si="987">(H940+T940+SUM(I940:S940)*2)/24</f>
        <v>2457984.8600000008</v>
      </c>
      <c r="W940" s="69"/>
      <c r="X940" s="68"/>
      <c r="Y940" s="82">
        <f t="shared" si="984"/>
        <v>0</v>
      </c>
      <c r="Z940" s="325">
        <f t="shared" si="984"/>
        <v>0</v>
      </c>
      <c r="AA940" s="325">
        <f t="shared" si="984"/>
        <v>0</v>
      </c>
      <c r="AB940" s="326">
        <f t="shared" si="947"/>
        <v>2446191.46</v>
      </c>
      <c r="AC940" s="312">
        <f t="shared" si="948"/>
        <v>0</v>
      </c>
      <c r="AD940" s="325">
        <f t="shared" si="980"/>
        <v>0</v>
      </c>
      <c r="AE940" s="329">
        <f t="shared" si="956"/>
        <v>0</v>
      </c>
      <c r="AF940" s="326">
        <f t="shared" si="957"/>
        <v>2446191.46</v>
      </c>
      <c r="AG940" s="174">
        <f t="shared" si="949"/>
        <v>2446191.46</v>
      </c>
      <c r="AH940" s="312">
        <f t="shared" si="950"/>
        <v>0</v>
      </c>
      <c r="AI940" s="324">
        <f t="shared" si="985"/>
        <v>0</v>
      </c>
      <c r="AJ940" s="325">
        <f t="shared" si="985"/>
        <v>0</v>
      </c>
      <c r="AK940" s="325">
        <f t="shared" si="985"/>
        <v>0</v>
      </c>
      <c r="AL940" s="326">
        <f t="shared" si="951"/>
        <v>2457984.8600000008</v>
      </c>
      <c r="AM940" s="312">
        <f t="shared" si="952"/>
        <v>0</v>
      </c>
      <c r="AN940" s="325">
        <f t="shared" si="958"/>
        <v>0</v>
      </c>
      <c r="AO940" s="325">
        <f t="shared" si="959"/>
        <v>0</v>
      </c>
      <c r="AP940" s="325">
        <f t="shared" si="953"/>
        <v>2457984.8600000008</v>
      </c>
      <c r="AQ940" s="174">
        <f t="shared" si="983"/>
        <v>2457984.8600000008</v>
      </c>
      <c r="AR940" s="312">
        <f t="shared" si="954"/>
        <v>0</v>
      </c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N940" s="62"/>
    </row>
    <row r="941" spans="1:66" s="11" customFormat="1" ht="12" customHeight="1">
      <c r="A941" s="114">
        <v>18609602</v>
      </c>
      <c r="B941" s="74" t="str">
        <f t="shared" si="978"/>
        <v>18609602</v>
      </c>
      <c r="C941" s="62" t="s">
        <v>789</v>
      </c>
      <c r="D941" s="78" t="s">
        <v>184</v>
      </c>
      <c r="E941" s="78"/>
      <c r="F941" s="62"/>
      <c r="G941" s="78"/>
      <c r="H941" s="63">
        <v>91000</v>
      </c>
      <c r="I941" s="63">
        <v>91000</v>
      </c>
      <c r="J941" s="63">
        <v>91000</v>
      </c>
      <c r="K941" s="63">
        <v>91000</v>
      </c>
      <c r="L941" s="63">
        <v>91000</v>
      </c>
      <c r="M941" s="63">
        <v>91000</v>
      </c>
      <c r="N941" s="63">
        <v>91000</v>
      </c>
      <c r="O941" s="63">
        <v>91000</v>
      </c>
      <c r="P941" s="63">
        <v>91000</v>
      </c>
      <c r="Q941" s="63">
        <v>91000</v>
      </c>
      <c r="R941" s="63">
        <v>91000</v>
      </c>
      <c r="S941" s="63">
        <v>91000</v>
      </c>
      <c r="T941" s="63">
        <v>91000</v>
      </c>
      <c r="U941" s="63"/>
      <c r="V941" s="63">
        <f t="shared" si="987"/>
        <v>91000</v>
      </c>
      <c r="W941" s="69"/>
      <c r="X941" s="68"/>
      <c r="Y941" s="82">
        <f t="shared" ref="Y941:AA963" si="988">IF($D941=Y$5,$T941,0)</f>
        <v>0</v>
      </c>
      <c r="Z941" s="325">
        <f t="shared" si="988"/>
        <v>0</v>
      </c>
      <c r="AA941" s="325">
        <f t="shared" si="988"/>
        <v>0</v>
      </c>
      <c r="AB941" s="326">
        <f t="shared" ref="AB941:AB1042" si="989">T941-SUM(Y941:AA941)</f>
        <v>91000</v>
      </c>
      <c r="AC941" s="312">
        <f t="shared" ref="AC941:AC1042" si="990">T941-SUM(Y941:AA941)-AB941</f>
        <v>0</v>
      </c>
      <c r="AD941" s="325">
        <f t="shared" si="980"/>
        <v>0</v>
      </c>
      <c r="AE941" s="329">
        <f t="shared" si="956"/>
        <v>0</v>
      </c>
      <c r="AF941" s="326">
        <f t="shared" si="957"/>
        <v>91000</v>
      </c>
      <c r="AG941" s="174">
        <f t="shared" ref="AG941:AG1042" si="991">SUM(AD941:AF941)</f>
        <v>91000</v>
      </c>
      <c r="AH941" s="312">
        <f t="shared" ref="AH941:AH1042" si="992">AG941-AB941</f>
        <v>0</v>
      </c>
      <c r="AI941" s="324">
        <f t="shared" si="985"/>
        <v>0</v>
      </c>
      <c r="AJ941" s="325">
        <f t="shared" si="985"/>
        <v>0</v>
      </c>
      <c r="AK941" s="325">
        <f t="shared" si="985"/>
        <v>0</v>
      </c>
      <c r="AL941" s="326">
        <f t="shared" ref="AL941:AL1042" si="993">V941-SUM(AI941:AK941)</f>
        <v>91000</v>
      </c>
      <c r="AM941" s="312">
        <f t="shared" ref="AM941:AM1042" si="994">V941-SUM(AI941:AK941)-AL941</f>
        <v>0</v>
      </c>
      <c r="AN941" s="325">
        <f t="shared" si="958"/>
        <v>0</v>
      </c>
      <c r="AO941" s="325">
        <f t="shared" si="959"/>
        <v>0</v>
      </c>
      <c r="AP941" s="325">
        <f t="shared" ref="AP941:AP1042" si="995">IF($D941=AP$5,$V941,IF($D941=AP$4, $V941*$AL$2,0))</f>
        <v>91000</v>
      </c>
      <c r="AQ941" s="174">
        <f t="shared" si="983"/>
        <v>91000</v>
      </c>
      <c r="AR941" s="312">
        <f t="shared" ref="AR941:AR1042" si="996">AQ941-AL941</f>
        <v>0</v>
      </c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N941" s="62"/>
    </row>
    <row r="942" spans="1:66" s="11" customFormat="1" ht="12" customHeight="1">
      <c r="A942" s="114">
        <v>18609622</v>
      </c>
      <c r="B942" s="74" t="str">
        <f t="shared" si="978"/>
        <v>18609622</v>
      </c>
      <c r="C942" s="62" t="s">
        <v>790</v>
      </c>
      <c r="D942" s="78" t="s">
        <v>184</v>
      </c>
      <c r="E942" s="78"/>
      <c r="F942" s="62"/>
      <c r="G942" s="78"/>
      <c r="H942" s="63">
        <v>3114054.95</v>
      </c>
      <c r="I942" s="63">
        <v>3114054.95</v>
      </c>
      <c r="J942" s="63">
        <v>3114054.95</v>
      </c>
      <c r="K942" s="63">
        <v>19599900.379999999</v>
      </c>
      <c r="L942" s="63">
        <v>19599900.379999999</v>
      </c>
      <c r="M942" s="63">
        <v>19599900.379999999</v>
      </c>
      <c r="N942" s="63">
        <v>19441828.800000001</v>
      </c>
      <c r="O942" s="63">
        <v>19441828.800000001</v>
      </c>
      <c r="P942" s="63">
        <v>19441828.800000001</v>
      </c>
      <c r="Q942" s="63">
        <v>19363998.59</v>
      </c>
      <c r="R942" s="63">
        <v>19363998.59</v>
      </c>
      <c r="S942" s="63">
        <v>19363998.59</v>
      </c>
      <c r="T942" s="63">
        <v>19066811.440000001</v>
      </c>
      <c r="U942" s="63"/>
      <c r="V942" s="63">
        <f t="shared" si="987"/>
        <v>16044643.867083332</v>
      </c>
      <c r="W942" s="69"/>
      <c r="X942" s="68"/>
      <c r="Y942" s="82">
        <f t="shared" si="988"/>
        <v>0</v>
      </c>
      <c r="Z942" s="325">
        <f t="shared" si="988"/>
        <v>0</v>
      </c>
      <c r="AA942" s="325">
        <f t="shared" si="988"/>
        <v>0</v>
      </c>
      <c r="AB942" s="326">
        <f t="shared" si="989"/>
        <v>19066811.440000001</v>
      </c>
      <c r="AC942" s="312">
        <f t="shared" si="990"/>
        <v>0</v>
      </c>
      <c r="AD942" s="325">
        <f t="shared" si="980"/>
        <v>0</v>
      </c>
      <c r="AE942" s="329">
        <f t="shared" si="956"/>
        <v>0</v>
      </c>
      <c r="AF942" s="326">
        <f t="shared" si="957"/>
        <v>19066811.440000001</v>
      </c>
      <c r="AG942" s="174">
        <f t="shared" si="991"/>
        <v>19066811.440000001</v>
      </c>
      <c r="AH942" s="312">
        <f t="shared" si="992"/>
        <v>0</v>
      </c>
      <c r="AI942" s="324">
        <f t="shared" si="985"/>
        <v>0</v>
      </c>
      <c r="AJ942" s="325">
        <f t="shared" si="985"/>
        <v>0</v>
      </c>
      <c r="AK942" s="325">
        <f t="shared" si="985"/>
        <v>0</v>
      </c>
      <c r="AL942" s="326">
        <f t="shared" si="993"/>
        <v>16044643.867083332</v>
      </c>
      <c r="AM942" s="312">
        <f t="shared" si="994"/>
        <v>0</v>
      </c>
      <c r="AN942" s="325">
        <f t="shared" si="958"/>
        <v>0</v>
      </c>
      <c r="AO942" s="325">
        <f t="shared" si="959"/>
        <v>0</v>
      </c>
      <c r="AP942" s="325">
        <f t="shared" si="995"/>
        <v>16044643.867083332</v>
      </c>
      <c r="AQ942" s="174">
        <f t="shared" si="983"/>
        <v>16044643.867083332</v>
      </c>
      <c r="AR942" s="312">
        <f t="shared" si="996"/>
        <v>0</v>
      </c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N942" s="62"/>
    </row>
    <row r="943" spans="1:66" s="11" customFormat="1" ht="12" customHeight="1">
      <c r="A943" s="114">
        <v>18609642</v>
      </c>
      <c r="B943" s="74" t="str">
        <f t="shared" si="978"/>
        <v>18609642</v>
      </c>
      <c r="C943" s="62" t="s">
        <v>791</v>
      </c>
      <c r="D943" s="78" t="s">
        <v>184</v>
      </c>
      <c r="E943" s="78"/>
      <c r="F943" s="62"/>
      <c r="G943" s="78"/>
      <c r="H943" s="63">
        <v>8239447.46</v>
      </c>
      <c r="I943" s="63">
        <v>8239447.46</v>
      </c>
      <c r="J943" s="63">
        <v>8239447.46</v>
      </c>
      <c r="K943" s="63">
        <v>8153276.0300000003</v>
      </c>
      <c r="L943" s="63">
        <v>8153276.0300000003</v>
      </c>
      <c r="M943" s="63">
        <v>8153276.0300000003</v>
      </c>
      <c r="N943" s="63">
        <v>7988986.7199999997</v>
      </c>
      <c r="O943" s="63">
        <v>7988986.7199999997</v>
      </c>
      <c r="P943" s="63">
        <v>7988986.7199999997</v>
      </c>
      <c r="Q943" s="63">
        <v>7686340.6500000004</v>
      </c>
      <c r="R943" s="63">
        <v>7686340.6500000004</v>
      </c>
      <c r="S943" s="63">
        <v>7686340.6500000004</v>
      </c>
      <c r="T943" s="63">
        <v>8638873.1899999995</v>
      </c>
      <c r="U943" s="63"/>
      <c r="V943" s="63">
        <f t="shared" si="987"/>
        <v>8033655.4537500003</v>
      </c>
      <c r="W943" s="69"/>
      <c r="X943" s="68"/>
      <c r="Y943" s="82">
        <f t="shared" si="988"/>
        <v>0</v>
      </c>
      <c r="Z943" s="325">
        <f t="shared" si="988"/>
        <v>0</v>
      </c>
      <c r="AA943" s="325">
        <f t="shared" si="988"/>
        <v>0</v>
      </c>
      <c r="AB943" s="326">
        <f t="shared" si="989"/>
        <v>8638873.1899999995</v>
      </c>
      <c r="AC943" s="312">
        <f t="shared" si="990"/>
        <v>0</v>
      </c>
      <c r="AD943" s="325">
        <f t="shared" si="980"/>
        <v>0</v>
      </c>
      <c r="AE943" s="329">
        <f t="shared" si="956"/>
        <v>0</v>
      </c>
      <c r="AF943" s="326">
        <f t="shared" si="957"/>
        <v>8638873.1899999995</v>
      </c>
      <c r="AG943" s="174">
        <f t="shared" si="991"/>
        <v>8638873.1899999995</v>
      </c>
      <c r="AH943" s="312">
        <f t="shared" si="992"/>
        <v>0</v>
      </c>
      <c r="AI943" s="324">
        <f t="shared" si="985"/>
        <v>0</v>
      </c>
      <c r="AJ943" s="325">
        <f t="shared" si="985"/>
        <v>0</v>
      </c>
      <c r="AK943" s="325">
        <f t="shared" si="985"/>
        <v>0</v>
      </c>
      <c r="AL943" s="326">
        <f t="shared" si="993"/>
        <v>8033655.4537500003</v>
      </c>
      <c r="AM943" s="312">
        <f t="shared" si="994"/>
        <v>0</v>
      </c>
      <c r="AN943" s="325">
        <f t="shared" si="958"/>
        <v>0</v>
      </c>
      <c r="AO943" s="325">
        <f t="shared" si="959"/>
        <v>0</v>
      </c>
      <c r="AP943" s="325">
        <f t="shared" si="995"/>
        <v>8033655.4537500003</v>
      </c>
      <c r="AQ943" s="174">
        <f t="shared" si="983"/>
        <v>8033655.4537500003</v>
      </c>
      <c r="AR943" s="312">
        <f t="shared" si="996"/>
        <v>0</v>
      </c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N943" s="62"/>
    </row>
    <row r="944" spans="1:66" s="11" customFormat="1" ht="12" customHeight="1">
      <c r="A944" s="114">
        <v>18609652</v>
      </c>
      <c r="B944" s="74" t="str">
        <f t="shared" si="978"/>
        <v>18609652</v>
      </c>
      <c r="C944" s="62" t="s">
        <v>792</v>
      </c>
      <c r="D944" s="78" t="s">
        <v>184</v>
      </c>
      <c r="E944" s="78"/>
      <c r="F944" s="62"/>
      <c r="G944" s="78"/>
      <c r="H944" s="63">
        <v>474201.13</v>
      </c>
      <c r="I944" s="63">
        <v>474201.13</v>
      </c>
      <c r="J944" s="63">
        <v>474201.13</v>
      </c>
      <c r="K944" s="63">
        <v>-218407.28</v>
      </c>
      <c r="L944" s="63">
        <v>-218407.28</v>
      </c>
      <c r="M944" s="63">
        <v>-218407.28</v>
      </c>
      <c r="N944" s="63">
        <v>-250741.14</v>
      </c>
      <c r="O944" s="63">
        <v>-250741.14</v>
      </c>
      <c r="P944" s="63">
        <v>-250741.14</v>
      </c>
      <c r="Q944" s="63">
        <v>-1090300.23</v>
      </c>
      <c r="R944" s="63">
        <v>-1090300.23</v>
      </c>
      <c r="S944" s="63">
        <v>-1090300.23</v>
      </c>
      <c r="T944" s="63">
        <v>50792.93</v>
      </c>
      <c r="U944" s="63"/>
      <c r="V944" s="63">
        <f t="shared" si="987"/>
        <v>-288953.88833333337</v>
      </c>
      <c r="W944" s="69"/>
      <c r="X944" s="68"/>
      <c r="Y944" s="82">
        <f t="shared" si="988"/>
        <v>0</v>
      </c>
      <c r="Z944" s="325">
        <f t="shared" si="988"/>
        <v>0</v>
      </c>
      <c r="AA944" s="325">
        <f t="shared" si="988"/>
        <v>0</v>
      </c>
      <c r="AB944" s="326">
        <f t="shared" si="989"/>
        <v>50792.93</v>
      </c>
      <c r="AC944" s="312">
        <f t="shared" si="990"/>
        <v>0</v>
      </c>
      <c r="AD944" s="325">
        <f t="shared" si="980"/>
        <v>0</v>
      </c>
      <c r="AE944" s="329">
        <f t="shared" si="956"/>
        <v>0</v>
      </c>
      <c r="AF944" s="326">
        <f t="shared" si="957"/>
        <v>50792.93</v>
      </c>
      <c r="AG944" s="174">
        <f t="shared" si="991"/>
        <v>50792.93</v>
      </c>
      <c r="AH944" s="312">
        <f t="shared" si="992"/>
        <v>0</v>
      </c>
      <c r="AI944" s="324">
        <f t="shared" si="985"/>
        <v>0</v>
      </c>
      <c r="AJ944" s="325">
        <f t="shared" si="985"/>
        <v>0</v>
      </c>
      <c r="AK944" s="325">
        <f t="shared" si="985"/>
        <v>0</v>
      </c>
      <c r="AL944" s="326">
        <f t="shared" si="993"/>
        <v>-288953.88833333337</v>
      </c>
      <c r="AM944" s="312">
        <f t="shared" si="994"/>
        <v>0</v>
      </c>
      <c r="AN944" s="325">
        <f t="shared" si="958"/>
        <v>0</v>
      </c>
      <c r="AO944" s="325">
        <f t="shared" si="959"/>
        <v>0</v>
      </c>
      <c r="AP944" s="325">
        <f t="shared" si="995"/>
        <v>-288953.88833333337</v>
      </c>
      <c r="AQ944" s="174">
        <f t="shared" si="983"/>
        <v>-288953.88833333337</v>
      </c>
      <c r="AR944" s="312">
        <f t="shared" si="996"/>
        <v>0</v>
      </c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N944" s="62"/>
    </row>
    <row r="945" spans="1:66" s="11" customFormat="1" ht="12" customHeight="1">
      <c r="A945" s="114">
        <v>18609662</v>
      </c>
      <c r="B945" s="74" t="str">
        <f t="shared" si="978"/>
        <v>18609662</v>
      </c>
      <c r="C945" s="62" t="s">
        <v>793</v>
      </c>
      <c r="D945" s="78" t="s">
        <v>184</v>
      </c>
      <c r="E945" s="78"/>
      <c r="F945" s="62"/>
      <c r="G945" s="78"/>
      <c r="H945" s="63">
        <v>608591.92000000004</v>
      </c>
      <c r="I945" s="63">
        <v>607610.67000000004</v>
      </c>
      <c r="J945" s="63">
        <v>607610.67000000004</v>
      </c>
      <c r="K945" s="63">
        <v>607610.67000000004</v>
      </c>
      <c r="L945" s="63">
        <v>607610.67000000004</v>
      </c>
      <c r="M945" s="63">
        <v>607610.67000000004</v>
      </c>
      <c r="N945" s="63">
        <v>607610.67000000004</v>
      </c>
      <c r="O945" s="63">
        <v>607610.67000000004</v>
      </c>
      <c r="P945" s="63">
        <v>607610.67000000004</v>
      </c>
      <c r="Q945" s="63">
        <v>607610.67000000004</v>
      </c>
      <c r="R945" s="63">
        <v>607610.67000000004</v>
      </c>
      <c r="S945" s="63">
        <v>607610.67000000004</v>
      </c>
      <c r="T945" s="63">
        <v>607610.67000000004</v>
      </c>
      <c r="U945" s="63"/>
      <c r="V945" s="63">
        <f t="shared" si="987"/>
        <v>607651.55541666667</v>
      </c>
      <c r="W945" s="69"/>
      <c r="X945" s="68"/>
      <c r="Y945" s="82">
        <f t="shared" si="988"/>
        <v>0</v>
      </c>
      <c r="Z945" s="325">
        <f t="shared" si="988"/>
        <v>0</v>
      </c>
      <c r="AA945" s="325">
        <f t="shared" si="988"/>
        <v>0</v>
      </c>
      <c r="AB945" s="326">
        <f t="shared" si="989"/>
        <v>607610.67000000004</v>
      </c>
      <c r="AC945" s="312">
        <f t="shared" si="990"/>
        <v>0</v>
      </c>
      <c r="AD945" s="325">
        <f t="shared" si="980"/>
        <v>0</v>
      </c>
      <c r="AE945" s="329">
        <f t="shared" ref="AE945:AE1046" si="997">IF($D945=AE$5,$T945,IF($D945=AE$4, $T945*$AK$2,0))</f>
        <v>0</v>
      </c>
      <c r="AF945" s="326">
        <f t="shared" ref="AF945:AF1046" si="998">IF($D945=AF$5,$T945,IF($D945=AF$4, $T945*$AL$2,0))</f>
        <v>607610.67000000004</v>
      </c>
      <c r="AG945" s="174">
        <f t="shared" si="991"/>
        <v>607610.67000000004</v>
      </c>
      <c r="AH945" s="312">
        <f t="shared" si="992"/>
        <v>0</v>
      </c>
      <c r="AI945" s="324">
        <f t="shared" si="985"/>
        <v>0</v>
      </c>
      <c r="AJ945" s="325">
        <f t="shared" si="985"/>
        <v>0</v>
      </c>
      <c r="AK945" s="325">
        <f t="shared" si="985"/>
        <v>0</v>
      </c>
      <c r="AL945" s="326">
        <f t="shared" si="993"/>
        <v>607651.55541666667</v>
      </c>
      <c r="AM945" s="312">
        <f t="shared" si="994"/>
        <v>0</v>
      </c>
      <c r="AN945" s="325">
        <f t="shared" si="958"/>
        <v>0</v>
      </c>
      <c r="AO945" s="325">
        <f t="shared" si="959"/>
        <v>0</v>
      </c>
      <c r="AP945" s="325">
        <f t="shared" si="995"/>
        <v>607651.55541666667</v>
      </c>
      <c r="AQ945" s="174">
        <f t="shared" si="983"/>
        <v>607651.55541666667</v>
      </c>
      <c r="AR945" s="312">
        <f t="shared" si="996"/>
        <v>0</v>
      </c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N945" s="62"/>
    </row>
    <row r="946" spans="1:66" s="11" customFormat="1" ht="12" customHeight="1">
      <c r="A946" s="114">
        <v>18609672</v>
      </c>
      <c r="B946" s="74" t="str">
        <f t="shared" si="978"/>
        <v>18609672</v>
      </c>
      <c r="C946" s="62" t="s">
        <v>794</v>
      </c>
      <c r="D946" s="78" t="s">
        <v>184</v>
      </c>
      <c r="E946" s="78"/>
      <c r="F946" s="62"/>
      <c r="G946" s="78"/>
      <c r="H946" s="63">
        <v>235000</v>
      </c>
      <c r="I946" s="63">
        <v>235000</v>
      </c>
      <c r="J946" s="63">
        <v>235000</v>
      </c>
      <c r="K946" s="63">
        <v>235000</v>
      </c>
      <c r="L946" s="63">
        <v>235000</v>
      </c>
      <c r="M946" s="63">
        <v>235000</v>
      </c>
      <c r="N946" s="63">
        <v>235000</v>
      </c>
      <c r="O946" s="63">
        <v>235000</v>
      </c>
      <c r="P946" s="63">
        <v>235000</v>
      </c>
      <c r="Q946" s="63">
        <v>235000</v>
      </c>
      <c r="R946" s="63">
        <v>235000</v>
      </c>
      <c r="S946" s="63">
        <v>235000</v>
      </c>
      <c r="T946" s="63">
        <v>250000</v>
      </c>
      <c r="U946" s="63"/>
      <c r="V946" s="63">
        <f t="shared" si="987"/>
        <v>235625</v>
      </c>
      <c r="W946" s="69"/>
      <c r="X946" s="68"/>
      <c r="Y946" s="82">
        <f t="shared" si="988"/>
        <v>0</v>
      </c>
      <c r="Z946" s="325">
        <f t="shared" si="988"/>
        <v>0</v>
      </c>
      <c r="AA946" s="325">
        <f t="shared" si="988"/>
        <v>0</v>
      </c>
      <c r="AB946" s="326">
        <f t="shared" si="989"/>
        <v>250000</v>
      </c>
      <c r="AC946" s="312">
        <f t="shared" si="990"/>
        <v>0</v>
      </c>
      <c r="AD946" s="325">
        <f t="shared" si="980"/>
        <v>0</v>
      </c>
      <c r="AE946" s="329">
        <f t="shared" si="997"/>
        <v>0</v>
      </c>
      <c r="AF946" s="326">
        <f t="shared" si="998"/>
        <v>250000</v>
      </c>
      <c r="AG946" s="174">
        <f t="shared" si="991"/>
        <v>250000</v>
      </c>
      <c r="AH946" s="312">
        <f t="shared" si="992"/>
        <v>0</v>
      </c>
      <c r="AI946" s="324">
        <f t="shared" si="985"/>
        <v>0</v>
      </c>
      <c r="AJ946" s="325">
        <f t="shared" si="985"/>
        <v>0</v>
      </c>
      <c r="AK946" s="325">
        <f t="shared" si="985"/>
        <v>0</v>
      </c>
      <c r="AL946" s="326">
        <f t="shared" si="993"/>
        <v>235625</v>
      </c>
      <c r="AM946" s="312">
        <f t="shared" si="994"/>
        <v>0</v>
      </c>
      <c r="AN946" s="325">
        <f t="shared" ref="AN946:AN1047" si="999">IF($D946=AN$5,$V946,IF($D946=AN$4, $V946*$AK$1,0))</f>
        <v>0</v>
      </c>
      <c r="AO946" s="325">
        <f t="shared" ref="AO946:AO1047" si="1000">IF($D946=AO$5,$V946,IF($D946=AO$4, $V946*$AK$2,0))</f>
        <v>0</v>
      </c>
      <c r="AP946" s="325">
        <f t="shared" si="995"/>
        <v>235625</v>
      </c>
      <c r="AQ946" s="174">
        <f t="shared" si="983"/>
        <v>235625</v>
      </c>
      <c r="AR946" s="312">
        <f t="shared" si="996"/>
        <v>0</v>
      </c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N946" s="62"/>
    </row>
    <row r="947" spans="1:66" s="11" customFormat="1" ht="12" customHeight="1">
      <c r="A947" s="114">
        <v>18609682</v>
      </c>
      <c r="B947" s="74" t="str">
        <f t="shared" si="978"/>
        <v>18609682</v>
      </c>
      <c r="C947" s="62" t="s">
        <v>800</v>
      </c>
      <c r="D947" s="78" t="s">
        <v>184</v>
      </c>
      <c r="E947" s="78"/>
      <c r="F947" s="62"/>
      <c r="G947" s="78"/>
      <c r="H947" s="63">
        <v>149000</v>
      </c>
      <c r="I947" s="63">
        <v>149000</v>
      </c>
      <c r="J947" s="63">
        <v>149000</v>
      </c>
      <c r="K947" s="63">
        <v>149000</v>
      </c>
      <c r="L947" s="63">
        <v>149000</v>
      </c>
      <c r="M947" s="63">
        <v>149000</v>
      </c>
      <c r="N947" s="63">
        <v>149000</v>
      </c>
      <c r="O947" s="63">
        <v>149000</v>
      </c>
      <c r="P947" s="63">
        <v>149000</v>
      </c>
      <c r="Q947" s="63">
        <v>149000</v>
      </c>
      <c r="R947" s="63">
        <v>149000</v>
      </c>
      <c r="S947" s="63">
        <v>149000</v>
      </c>
      <c r="T947" s="63">
        <v>149000</v>
      </c>
      <c r="U947" s="63"/>
      <c r="V947" s="63">
        <f t="shared" si="987"/>
        <v>149000</v>
      </c>
      <c r="W947" s="69"/>
      <c r="X947" s="68"/>
      <c r="Y947" s="82">
        <f t="shared" si="988"/>
        <v>0</v>
      </c>
      <c r="Z947" s="325">
        <f t="shared" si="988"/>
        <v>0</v>
      </c>
      <c r="AA947" s="325">
        <f t="shared" si="988"/>
        <v>0</v>
      </c>
      <c r="AB947" s="326">
        <f t="shared" si="989"/>
        <v>149000</v>
      </c>
      <c r="AC947" s="312">
        <f t="shared" si="990"/>
        <v>0</v>
      </c>
      <c r="AD947" s="325">
        <f t="shared" si="980"/>
        <v>0</v>
      </c>
      <c r="AE947" s="329">
        <f t="shared" si="997"/>
        <v>0</v>
      </c>
      <c r="AF947" s="326">
        <f t="shared" si="998"/>
        <v>149000</v>
      </c>
      <c r="AG947" s="174">
        <f t="shared" si="991"/>
        <v>149000</v>
      </c>
      <c r="AH947" s="312">
        <f t="shared" si="992"/>
        <v>0</v>
      </c>
      <c r="AI947" s="324">
        <f t="shared" si="985"/>
        <v>0</v>
      </c>
      <c r="AJ947" s="325">
        <f t="shared" si="985"/>
        <v>0</v>
      </c>
      <c r="AK947" s="325">
        <f t="shared" si="985"/>
        <v>0</v>
      </c>
      <c r="AL947" s="326">
        <f t="shared" si="993"/>
        <v>149000</v>
      </c>
      <c r="AM947" s="312">
        <f t="shared" si="994"/>
        <v>0</v>
      </c>
      <c r="AN947" s="325">
        <f t="shared" si="999"/>
        <v>0</v>
      </c>
      <c r="AO947" s="325">
        <f t="shared" si="1000"/>
        <v>0</v>
      </c>
      <c r="AP947" s="325">
        <f t="shared" si="995"/>
        <v>149000</v>
      </c>
      <c r="AQ947" s="174">
        <f t="shared" si="983"/>
        <v>149000</v>
      </c>
      <c r="AR947" s="312">
        <f t="shared" si="996"/>
        <v>0</v>
      </c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N947" s="62"/>
    </row>
    <row r="948" spans="1:66" s="11" customFormat="1" ht="12" customHeight="1">
      <c r="A948" s="114">
        <v>18609692</v>
      </c>
      <c r="B948" s="74" t="str">
        <f t="shared" si="978"/>
        <v>18609692</v>
      </c>
      <c r="C948" s="62" t="s">
        <v>801</v>
      </c>
      <c r="D948" s="78" t="s">
        <v>184</v>
      </c>
      <c r="E948" s="78"/>
      <c r="F948" s="62"/>
      <c r="G948" s="78"/>
      <c r="H948" s="63">
        <v>107000</v>
      </c>
      <c r="I948" s="63">
        <v>107000</v>
      </c>
      <c r="J948" s="63">
        <v>107000</v>
      </c>
      <c r="K948" s="63">
        <v>107000</v>
      </c>
      <c r="L948" s="63">
        <v>107000</v>
      </c>
      <c r="M948" s="63">
        <v>107000</v>
      </c>
      <c r="N948" s="63">
        <v>107000</v>
      </c>
      <c r="O948" s="63">
        <v>107000</v>
      </c>
      <c r="P948" s="63">
        <v>107000</v>
      </c>
      <c r="Q948" s="63">
        <v>107000</v>
      </c>
      <c r="R948" s="63">
        <v>107000</v>
      </c>
      <c r="S948" s="63">
        <v>107000</v>
      </c>
      <c r="T948" s="63">
        <v>107000</v>
      </c>
      <c r="U948" s="63"/>
      <c r="V948" s="63">
        <f t="shared" si="987"/>
        <v>107000</v>
      </c>
      <c r="W948" s="69"/>
      <c r="X948" s="68"/>
      <c r="Y948" s="82">
        <f t="shared" si="988"/>
        <v>0</v>
      </c>
      <c r="Z948" s="325">
        <f t="shared" si="988"/>
        <v>0</v>
      </c>
      <c r="AA948" s="325">
        <f t="shared" si="988"/>
        <v>0</v>
      </c>
      <c r="AB948" s="326">
        <f t="shared" si="989"/>
        <v>107000</v>
      </c>
      <c r="AC948" s="312">
        <f t="shared" si="990"/>
        <v>0</v>
      </c>
      <c r="AD948" s="325">
        <f t="shared" si="980"/>
        <v>0</v>
      </c>
      <c r="AE948" s="329">
        <f t="shared" si="997"/>
        <v>0</v>
      </c>
      <c r="AF948" s="326">
        <f t="shared" si="998"/>
        <v>107000</v>
      </c>
      <c r="AG948" s="174">
        <f t="shared" si="991"/>
        <v>107000</v>
      </c>
      <c r="AH948" s="312">
        <f t="shared" si="992"/>
        <v>0</v>
      </c>
      <c r="AI948" s="324">
        <f t="shared" ref="AI948:AK978" si="1001">IF($D948=AI$5,$V948,0)</f>
        <v>0</v>
      </c>
      <c r="AJ948" s="325">
        <f t="shared" si="1001"/>
        <v>0</v>
      </c>
      <c r="AK948" s="325">
        <f t="shared" si="1001"/>
        <v>0</v>
      </c>
      <c r="AL948" s="326">
        <f t="shared" si="993"/>
        <v>107000</v>
      </c>
      <c r="AM948" s="312">
        <f t="shared" si="994"/>
        <v>0</v>
      </c>
      <c r="AN948" s="325">
        <f t="shared" si="999"/>
        <v>0</v>
      </c>
      <c r="AO948" s="325">
        <f t="shared" si="1000"/>
        <v>0</v>
      </c>
      <c r="AP948" s="325">
        <f t="shared" si="995"/>
        <v>107000</v>
      </c>
      <c r="AQ948" s="174">
        <f t="shared" si="983"/>
        <v>107000</v>
      </c>
      <c r="AR948" s="312">
        <f t="shared" si="996"/>
        <v>0</v>
      </c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N948" s="62"/>
    </row>
    <row r="949" spans="1:66" s="11" customFormat="1" ht="12" customHeight="1">
      <c r="A949" s="184">
        <v>18609722</v>
      </c>
      <c r="B949" s="185" t="str">
        <f t="shared" si="978"/>
        <v>18609722</v>
      </c>
      <c r="C949" s="391" t="s">
        <v>1574</v>
      </c>
      <c r="D949" s="180" t="s">
        <v>184</v>
      </c>
      <c r="E949" s="180"/>
      <c r="F949" s="186">
        <v>43525</v>
      </c>
      <c r="G949" s="180"/>
      <c r="H949" s="182">
        <v>5138447</v>
      </c>
      <c r="I949" s="182">
        <v>5346818</v>
      </c>
      <c r="J949" s="182">
        <v>5551103</v>
      </c>
      <c r="K949" s="182">
        <v>5751302</v>
      </c>
      <c r="L949" s="182">
        <v>5947415</v>
      </c>
      <c r="M949" s="182">
        <v>6139442</v>
      </c>
      <c r="N949" s="182">
        <v>6327382</v>
      </c>
      <c r="O949" s="182">
        <v>6511236</v>
      </c>
      <c r="P949" s="182">
        <v>6691004</v>
      </c>
      <c r="Q949" s="182">
        <v>6866686</v>
      </c>
      <c r="R949" s="182">
        <v>7038282</v>
      </c>
      <c r="S949" s="182">
        <v>7205792</v>
      </c>
      <c r="T949" s="182">
        <v>7369216</v>
      </c>
      <c r="U949" s="182"/>
      <c r="V949" s="182">
        <f t="shared" si="987"/>
        <v>6302524.458333333</v>
      </c>
      <c r="W949" s="206"/>
      <c r="X949" s="219"/>
      <c r="Y949" s="82">
        <f t="shared" si="988"/>
        <v>0</v>
      </c>
      <c r="Z949" s="325">
        <f t="shared" si="988"/>
        <v>0</v>
      </c>
      <c r="AA949" s="325">
        <f t="shared" si="988"/>
        <v>0</v>
      </c>
      <c r="AB949" s="326">
        <f t="shared" si="989"/>
        <v>7369216</v>
      </c>
      <c r="AC949" s="312">
        <f t="shared" si="990"/>
        <v>0</v>
      </c>
      <c r="AD949" s="325">
        <f t="shared" si="980"/>
        <v>0</v>
      </c>
      <c r="AE949" s="329">
        <f t="shared" si="997"/>
        <v>0</v>
      </c>
      <c r="AF949" s="326">
        <f t="shared" si="998"/>
        <v>7369216</v>
      </c>
      <c r="AG949" s="174">
        <f t="shared" si="991"/>
        <v>7369216</v>
      </c>
      <c r="AH949" s="312">
        <f t="shared" si="992"/>
        <v>0</v>
      </c>
      <c r="AI949" s="324">
        <f t="shared" si="1001"/>
        <v>0</v>
      </c>
      <c r="AJ949" s="325">
        <f t="shared" si="1001"/>
        <v>0</v>
      </c>
      <c r="AK949" s="325">
        <f t="shared" si="1001"/>
        <v>0</v>
      </c>
      <c r="AL949" s="326">
        <f t="shared" si="993"/>
        <v>6302524.458333333</v>
      </c>
      <c r="AM949" s="312">
        <f t="shared" si="994"/>
        <v>0</v>
      </c>
      <c r="AN949" s="325">
        <f t="shared" si="999"/>
        <v>0</v>
      </c>
      <c r="AO949" s="325">
        <f t="shared" si="1000"/>
        <v>0</v>
      </c>
      <c r="AP949" s="325">
        <f t="shared" si="995"/>
        <v>6302524.458333333</v>
      </c>
      <c r="AQ949" s="174">
        <f t="shared" ref="AQ949" si="1002">SUM(AN949:AP949)</f>
        <v>6302524.458333333</v>
      </c>
      <c r="AR949" s="312">
        <f t="shared" si="996"/>
        <v>0</v>
      </c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N949" s="62"/>
    </row>
    <row r="950" spans="1:66" s="11" customFormat="1" ht="12" customHeight="1">
      <c r="A950" s="190">
        <v>18609732</v>
      </c>
      <c r="B950" s="185" t="str">
        <f t="shared" ref="B950:B1051" si="1003">TEXT(A950,"##")</f>
        <v>18609732</v>
      </c>
      <c r="C950" s="391" t="s">
        <v>1715</v>
      </c>
      <c r="D950" s="180" t="s">
        <v>184</v>
      </c>
      <c r="E950" s="180"/>
      <c r="F950" s="186">
        <v>44029</v>
      </c>
      <c r="G950" s="180"/>
      <c r="H950" s="182">
        <v>2225346.0499999998</v>
      </c>
      <c r="I950" s="182">
        <v>2225346.0499999998</v>
      </c>
      <c r="J950" s="182">
        <v>2225346.0499999998</v>
      </c>
      <c r="K950" s="182">
        <v>2225346.0499999998</v>
      </c>
      <c r="L950" s="182">
        <v>2225346.0499999998</v>
      </c>
      <c r="M950" s="182">
        <v>2225346.0499999998</v>
      </c>
      <c r="N950" s="182">
        <v>2225346.0499999998</v>
      </c>
      <c r="O950" s="182">
        <v>2225346.0499999998</v>
      </c>
      <c r="P950" s="182">
        <v>2225346.0499999998</v>
      </c>
      <c r="Q950" s="182">
        <v>2225346.0499999998</v>
      </c>
      <c r="R950" s="182">
        <v>2225346.0499999998</v>
      </c>
      <c r="S950" s="182">
        <v>2225346.0499999998</v>
      </c>
      <c r="T950" s="182">
        <v>2225346.0499999998</v>
      </c>
      <c r="U950" s="182"/>
      <c r="V950" s="182">
        <f t="shared" si="987"/>
        <v>2225346.0500000003</v>
      </c>
      <c r="W950" s="206"/>
      <c r="X950" s="219"/>
      <c r="Y950" s="82">
        <f t="shared" si="988"/>
        <v>0</v>
      </c>
      <c r="Z950" s="325">
        <f t="shared" si="988"/>
        <v>0</v>
      </c>
      <c r="AA950" s="325">
        <f t="shared" si="988"/>
        <v>0</v>
      </c>
      <c r="AB950" s="326">
        <f t="shared" si="989"/>
        <v>2225346.0499999998</v>
      </c>
      <c r="AC950" s="312">
        <f t="shared" si="990"/>
        <v>0</v>
      </c>
      <c r="AD950" s="325">
        <f t="shared" si="980"/>
        <v>0</v>
      </c>
      <c r="AE950" s="329">
        <f t="shared" si="997"/>
        <v>0</v>
      </c>
      <c r="AF950" s="326">
        <f t="shared" si="998"/>
        <v>2225346.0499999998</v>
      </c>
      <c r="AG950" s="174">
        <f t="shared" si="991"/>
        <v>2225346.0499999998</v>
      </c>
      <c r="AH950" s="312">
        <f t="shared" si="992"/>
        <v>0</v>
      </c>
      <c r="AI950" s="324">
        <f t="shared" si="1001"/>
        <v>0</v>
      </c>
      <c r="AJ950" s="325">
        <f t="shared" si="1001"/>
        <v>0</v>
      </c>
      <c r="AK950" s="325">
        <f t="shared" si="1001"/>
        <v>0</v>
      </c>
      <c r="AL950" s="326">
        <f t="shared" si="993"/>
        <v>2225346.0500000003</v>
      </c>
      <c r="AM950" s="312">
        <f t="shared" si="994"/>
        <v>0</v>
      </c>
      <c r="AN950" s="325">
        <f t="shared" si="999"/>
        <v>0</v>
      </c>
      <c r="AO950" s="325">
        <f t="shared" si="1000"/>
        <v>0</v>
      </c>
      <c r="AP950" s="325">
        <f t="shared" si="995"/>
        <v>2225346.0500000003</v>
      </c>
      <c r="AQ950" s="174">
        <f>SUM(AN950:AP950)</f>
        <v>2225346.0500000003</v>
      </c>
      <c r="AR950" s="312">
        <f t="shared" si="996"/>
        <v>0</v>
      </c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N950" s="62"/>
    </row>
    <row r="951" spans="1:66" s="11" customFormat="1" ht="12" customHeight="1">
      <c r="A951" s="190">
        <v>18609742</v>
      </c>
      <c r="B951" s="185" t="str">
        <f t="shared" si="1003"/>
        <v>18609742</v>
      </c>
      <c r="C951" s="391" t="s">
        <v>1716</v>
      </c>
      <c r="D951" s="180" t="s">
        <v>184</v>
      </c>
      <c r="E951" s="180"/>
      <c r="F951" s="186">
        <v>44029</v>
      </c>
      <c r="G951" s="180"/>
      <c r="H951" s="182">
        <v>-2225346.0499999998</v>
      </c>
      <c r="I951" s="182">
        <v>-2225346.0499999998</v>
      </c>
      <c r="J951" s="182">
        <v>-2225346.0499999998</v>
      </c>
      <c r="K951" s="182">
        <v>-2225346.0499999998</v>
      </c>
      <c r="L951" s="182">
        <v>-2225346.0499999998</v>
      </c>
      <c r="M951" s="182">
        <v>-2225346.0499999998</v>
      </c>
      <c r="N951" s="182">
        <v>-2225346.0499999998</v>
      </c>
      <c r="O951" s="182">
        <v>-2225346.0499999998</v>
      </c>
      <c r="P951" s="182">
        <v>-2225346.0499999998</v>
      </c>
      <c r="Q951" s="182">
        <v>-2225346.0499999998</v>
      </c>
      <c r="R951" s="182">
        <v>-2225346.0499999998</v>
      </c>
      <c r="S951" s="182">
        <v>-2225346.0499999998</v>
      </c>
      <c r="T951" s="182">
        <v>0</v>
      </c>
      <c r="U951" s="182"/>
      <c r="V951" s="182">
        <f t="shared" si="987"/>
        <v>-2132623.2979166671</v>
      </c>
      <c r="W951" s="206"/>
      <c r="X951" s="219"/>
      <c r="Y951" s="82">
        <f t="shared" si="988"/>
        <v>0</v>
      </c>
      <c r="Z951" s="325">
        <f t="shared" si="988"/>
        <v>0</v>
      </c>
      <c r="AA951" s="325">
        <f t="shared" si="988"/>
        <v>0</v>
      </c>
      <c r="AB951" s="326">
        <f t="shared" si="989"/>
        <v>0</v>
      </c>
      <c r="AC951" s="312">
        <f t="shared" si="990"/>
        <v>0</v>
      </c>
      <c r="AD951" s="325">
        <f t="shared" si="980"/>
        <v>0</v>
      </c>
      <c r="AE951" s="329">
        <f t="shared" si="997"/>
        <v>0</v>
      </c>
      <c r="AF951" s="326">
        <f t="shared" si="998"/>
        <v>0</v>
      </c>
      <c r="AG951" s="174">
        <f t="shared" si="991"/>
        <v>0</v>
      </c>
      <c r="AH951" s="312">
        <f t="shared" si="992"/>
        <v>0</v>
      </c>
      <c r="AI951" s="324">
        <f t="shared" si="1001"/>
        <v>0</v>
      </c>
      <c r="AJ951" s="325">
        <f t="shared" si="1001"/>
        <v>0</v>
      </c>
      <c r="AK951" s="325">
        <f t="shared" si="1001"/>
        <v>0</v>
      </c>
      <c r="AL951" s="326">
        <f t="shared" si="993"/>
        <v>-2132623.2979166671</v>
      </c>
      <c r="AM951" s="312">
        <f t="shared" si="994"/>
        <v>0</v>
      </c>
      <c r="AN951" s="325">
        <f t="shared" si="999"/>
        <v>0</v>
      </c>
      <c r="AO951" s="325">
        <f t="shared" si="1000"/>
        <v>0</v>
      </c>
      <c r="AP951" s="325">
        <f t="shared" si="995"/>
        <v>-2132623.2979166671</v>
      </c>
      <c r="AQ951" s="174">
        <f>SUM(AN951:AP951)</f>
        <v>-2132623.2979166671</v>
      </c>
      <c r="AR951" s="312">
        <f t="shared" si="996"/>
        <v>0</v>
      </c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N951" s="62"/>
    </row>
    <row r="952" spans="1:66" s="11" customFormat="1" ht="12" customHeight="1">
      <c r="A952" s="190">
        <v>18609752</v>
      </c>
      <c r="B952" s="185" t="str">
        <f t="shared" si="1003"/>
        <v>18609752</v>
      </c>
      <c r="C952" s="391" t="s">
        <v>1832</v>
      </c>
      <c r="D952" s="180" t="s">
        <v>184</v>
      </c>
      <c r="E952" s="180"/>
      <c r="F952" s="186">
        <v>44182</v>
      </c>
      <c r="G952" s="180"/>
      <c r="H952" s="182">
        <v>2718585.67</v>
      </c>
      <c r="I952" s="182">
        <v>2718585.67</v>
      </c>
      <c r="J952" s="182">
        <v>2718585.67</v>
      </c>
      <c r="K952" s="182">
        <v>5867508.2400000002</v>
      </c>
      <c r="L952" s="182">
        <v>5867508.2400000002</v>
      </c>
      <c r="M952" s="182">
        <v>5867508.2400000002</v>
      </c>
      <c r="N952" s="182">
        <v>7476116.7599999998</v>
      </c>
      <c r="O952" s="182">
        <v>7476116.7599999998</v>
      </c>
      <c r="P952" s="182">
        <v>7476116.7599999998</v>
      </c>
      <c r="Q952" s="182">
        <v>8444055.4800000004</v>
      </c>
      <c r="R952" s="182">
        <v>8444055.4800000004</v>
      </c>
      <c r="S952" s="182">
        <v>8444055.4800000004</v>
      </c>
      <c r="T952" s="182">
        <v>11162641.15</v>
      </c>
      <c r="U952" s="182"/>
      <c r="V952" s="182">
        <f t="shared" ref="V952:V953" si="1004">(H952+T952+SUM(I952:S952)*2)/24</f>
        <v>6478402.1825000001</v>
      </c>
      <c r="W952" s="206"/>
      <c r="X952" s="219"/>
      <c r="Y952" s="82">
        <f t="shared" si="988"/>
        <v>0</v>
      </c>
      <c r="Z952" s="325">
        <f t="shared" si="988"/>
        <v>0</v>
      </c>
      <c r="AA952" s="325">
        <f t="shared" si="988"/>
        <v>0</v>
      </c>
      <c r="AB952" s="326">
        <f t="shared" ref="AB952:AB953" si="1005">T952-SUM(Y952:AA952)</f>
        <v>11162641.15</v>
      </c>
      <c r="AC952" s="312">
        <f t="shared" ref="AC952:AC953" si="1006">T952-SUM(Y952:AA952)-AB952</f>
        <v>0</v>
      </c>
      <c r="AD952" s="325">
        <f t="shared" si="980"/>
        <v>0</v>
      </c>
      <c r="AE952" s="329">
        <f t="shared" si="997"/>
        <v>0</v>
      </c>
      <c r="AF952" s="326">
        <f t="shared" si="998"/>
        <v>11162641.15</v>
      </c>
      <c r="AG952" s="174">
        <f t="shared" ref="AG952:AG953" si="1007">SUM(AD952:AF952)</f>
        <v>11162641.15</v>
      </c>
      <c r="AH952" s="312">
        <f t="shared" ref="AH952:AH953" si="1008">AG952-AB952</f>
        <v>0</v>
      </c>
      <c r="AI952" s="324">
        <f t="shared" si="1001"/>
        <v>0</v>
      </c>
      <c r="AJ952" s="325">
        <f t="shared" si="1001"/>
        <v>0</v>
      </c>
      <c r="AK952" s="325">
        <f t="shared" si="1001"/>
        <v>0</v>
      </c>
      <c r="AL952" s="326">
        <f t="shared" ref="AL952:AL953" si="1009">V952-SUM(AI952:AK952)</f>
        <v>6478402.1825000001</v>
      </c>
      <c r="AM952" s="312">
        <f t="shared" ref="AM952:AM953" si="1010">V952-SUM(AI952:AK952)-AL952</f>
        <v>0</v>
      </c>
      <c r="AN952" s="325">
        <f t="shared" si="999"/>
        <v>0</v>
      </c>
      <c r="AO952" s="325">
        <f t="shared" si="1000"/>
        <v>0</v>
      </c>
      <c r="AP952" s="325">
        <f t="shared" si="995"/>
        <v>6478402.1825000001</v>
      </c>
      <c r="AQ952" s="174">
        <f t="shared" ref="AQ952:AQ953" si="1011">SUM(AN952:AP952)</f>
        <v>6478402.1825000001</v>
      </c>
      <c r="AR952" s="312">
        <f t="shared" ref="AR952:AR953" si="1012">AQ952-AL952</f>
        <v>0</v>
      </c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N952" s="62"/>
    </row>
    <row r="953" spans="1:66" s="11" customFormat="1" ht="12" customHeight="1">
      <c r="A953" s="190">
        <v>18609762</v>
      </c>
      <c r="B953" s="185" t="str">
        <f t="shared" si="1003"/>
        <v>18609762</v>
      </c>
      <c r="C953" s="391" t="s">
        <v>1833</v>
      </c>
      <c r="D953" s="180" t="s">
        <v>184</v>
      </c>
      <c r="E953" s="180"/>
      <c r="F953" s="186">
        <v>44182</v>
      </c>
      <c r="G953" s="180"/>
      <c r="H953" s="182">
        <v>-2718585.67</v>
      </c>
      <c r="I953" s="182">
        <v>-2718585.67</v>
      </c>
      <c r="J953" s="182">
        <v>-2718585.67</v>
      </c>
      <c r="K953" s="182">
        <v>-5867508.2400000002</v>
      </c>
      <c r="L953" s="182">
        <v>-5867508.2400000002</v>
      </c>
      <c r="M953" s="182">
        <v>-5867508.2400000002</v>
      </c>
      <c r="N953" s="182">
        <v>-7476116.7599999998</v>
      </c>
      <c r="O953" s="182">
        <v>-7476116.7599999998</v>
      </c>
      <c r="P953" s="182">
        <v>-7476116.7599999998</v>
      </c>
      <c r="Q953" s="182">
        <v>-8444055.4800000004</v>
      </c>
      <c r="R953" s="182">
        <v>-8444055.4800000004</v>
      </c>
      <c r="S953" s="182">
        <v>-8444055.4800000004</v>
      </c>
      <c r="T953" s="182">
        <v>-11162641.15</v>
      </c>
      <c r="U953" s="182"/>
      <c r="V953" s="182">
        <f t="shared" si="1004"/>
        <v>-6478402.1825000001</v>
      </c>
      <c r="W953" s="206"/>
      <c r="X953" s="219"/>
      <c r="Y953" s="82">
        <f t="shared" si="988"/>
        <v>0</v>
      </c>
      <c r="Z953" s="325">
        <f t="shared" si="988"/>
        <v>0</v>
      </c>
      <c r="AA953" s="325">
        <f t="shared" si="988"/>
        <v>0</v>
      </c>
      <c r="AB953" s="326">
        <f t="shared" si="1005"/>
        <v>-11162641.15</v>
      </c>
      <c r="AC953" s="312">
        <f t="shared" si="1006"/>
        <v>0</v>
      </c>
      <c r="AD953" s="325">
        <f t="shared" si="980"/>
        <v>0</v>
      </c>
      <c r="AE953" s="329">
        <f t="shared" si="997"/>
        <v>0</v>
      </c>
      <c r="AF953" s="326">
        <f t="shared" si="998"/>
        <v>-11162641.15</v>
      </c>
      <c r="AG953" s="174">
        <f t="shared" si="1007"/>
        <v>-11162641.15</v>
      </c>
      <c r="AH953" s="312">
        <f t="shared" si="1008"/>
        <v>0</v>
      </c>
      <c r="AI953" s="324">
        <f t="shared" si="1001"/>
        <v>0</v>
      </c>
      <c r="AJ953" s="325">
        <f t="shared" si="1001"/>
        <v>0</v>
      </c>
      <c r="AK953" s="325">
        <f t="shared" si="1001"/>
        <v>0</v>
      </c>
      <c r="AL953" s="326">
        <f t="shared" si="1009"/>
        <v>-6478402.1825000001</v>
      </c>
      <c r="AM953" s="312">
        <f t="shared" si="1010"/>
        <v>0</v>
      </c>
      <c r="AN953" s="325">
        <f t="shared" si="999"/>
        <v>0</v>
      </c>
      <c r="AO953" s="325">
        <f t="shared" si="1000"/>
        <v>0</v>
      </c>
      <c r="AP953" s="325">
        <f t="shared" si="995"/>
        <v>-6478402.1825000001</v>
      </c>
      <c r="AQ953" s="174">
        <f t="shared" si="1011"/>
        <v>-6478402.1825000001</v>
      </c>
      <c r="AR953" s="312">
        <f t="shared" si="1012"/>
        <v>0</v>
      </c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N953" s="62"/>
    </row>
    <row r="954" spans="1:66" s="11" customFormat="1" ht="12" customHeight="1">
      <c r="A954" s="114">
        <v>18609801</v>
      </c>
      <c r="B954" s="74" t="str">
        <f t="shared" si="1003"/>
        <v>18609801</v>
      </c>
      <c r="C954" s="62" t="s">
        <v>493</v>
      </c>
      <c r="D954" s="78" t="s">
        <v>184</v>
      </c>
      <c r="E954" s="78"/>
      <c r="F954" s="62"/>
      <c r="G954" s="78"/>
      <c r="H954" s="63">
        <v>171151.11</v>
      </c>
      <c r="I954" s="63">
        <v>171151.11</v>
      </c>
      <c r="J954" s="63">
        <v>171151.11</v>
      </c>
      <c r="K954" s="63">
        <v>171151.11</v>
      </c>
      <c r="L954" s="63">
        <v>171151.11</v>
      </c>
      <c r="M954" s="63">
        <v>171151.11</v>
      </c>
      <c r="N954" s="63">
        <v>171151.11</v>
      </c>
      <c r="O954" s="63">
        <v>171151.11</v>
      </c>
      <c r="P954" s="63">
        <v>171151.11</v>
      </c>
      <c r="Q954" s="63">
        <v>171151.11</v>
      </c>
      <c r="R954" s="63">
        <v>173843.73</v>
      </c>
      <c r="S954" s="63">
        <v>173843.73</v>
      </c>
      <c r="T954" s="63">
        <v>173843.73</v>
      </c>
      <c r="U954" s="63"/>
      <c r="V954" s="63">
        <f t="shared" si="987"/>
        <v>171712.07249999998</v>
      </c>
      <c r="W954" s="102"/>
      <c r="X954" s="71"/>
      <c r="Y954" s="82">
        <f t="shared" si="988"/>
        <v>0</v>
      </c>
      <c r="Z954" s="325">
        <f t="shared" si="988"/>
        <v>0</v>
      </c>
      <c r="AA954" s="325">
        <f t="shared" si="988"/>
        <v>0</v>
      </c>
      <c r="AB954" s="326">
        <f t="shared" si="989"/>
        <v>173843.73</v>
      </c>
      <c r="AC954" s="312">
        <f t="shared" si="990"/>
        <v>0</v>
      </c>
      <c r="AD954" s="325">
        <f t="shared" si="980"/>
        <v>0</v>
      </c>
      <c r="AE954" s="329">
        <f t="shared" si="997"/>
        <v>0</v>
      </c>
      <c r="AF954" s="326">
        <f t="shared" si="998"/>
        <v>173843.73</v>
      </c>
      <c r="AG954" s="174">
        <f t="shared" si="991"/>
        <v>173843.73</v>
      </c>
      <c r="AH954" s="312">
        <f t="shared" si="992"/>
        <v>0</v>
      </c>
      <c r="AI954" s="324">
        <f t="shared" si="1001"/>
        <v>0</v>
      </c>
      <c r="AJ954" s="325">
        <f t="shared" si="1001"/>
        <v>0</v>
      </c>
      <c r="AK954" s="325">
        <f t="shared" si="1001"/>
        <v>0</v>
      </c>
      <c r="AL954" s="326">
        <f t="shared" si="993"/>
        <v>171712.07249999998</v>
      </c>
      <c r="AM954" s="312">
        <f t="shared" si="994"/>
        <v>0</v>
      </c>
      <c r="AN954" s="325">
        <f t="shared" si="999"/>
        <v>0</v>
      </c>
      <c r="AO954" s="325">
        <f t="shared" si="1000"/>
        <v>0</v>
      </c>
      <c r="AP954" s="325">
        <f t="shared" si="995"/>
        <v>171712.07249999998</v>
      </c>
      <c r="AQ954" s="174">
        <f t="shared" si="983"/>
        <v>171712.07249999998</v>
      </c>
      <c r="AR954" s="312">
        <f t="shared" si="996"/>
        <v>0</v>
      </c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N954" s="62"/>
    </row>
    <row r="955" spans="1:66" s="11" customFormat="1" ht="12" customHeight="1">
      <c r="A955" s="184" t="s">
        <v>1962</v>
      </c>
      <c r="B955" s="185" t="str">
        <f t="shared" si="1003"/>
        <v>18609802</v>
      </c>
      <c r="C955" s="391" t="s">
        <v>1953</v>
      </c>
      <c r="D955" s="180" t="s">
        <v>184</v>
      </c>
      <c r="E955" s="180"/>
      <c r="F955" s="186">
        <v>44609</v>
      </c>
      <c r="G955" s="180"/>
      <c r="H955" s="182"/>
      <c r="I955" s="182"/>
      <c r="J955" s="182">
        <v>1441533.12</v>
      </c>
      <c r="K955" s="182">
        <v>2881782.91</v>
      </c>
      <c r="L955" s="182">
        <v>4321157.8600000003</v>
      </c>
      <c r="M955" s="182">
        <v>6927449.3099999996</v>
      </c>
      <c r="N955" s="182">
        <v>8656527.8100000005</v>
      </c>
      <c r="O955" s="182">
        <v>10385600.539999999</v>
      </c>
      <c r="P955" s="182">
        <v>12114101.039999999</v>
      </c>
      <c r="Q955" s="182">
        <v>13842905.76</v>
      </c>
      <c r="R955" s="182">
        <v>15579206.91</v>
      </c>
      <c r="S955" s="182">
        <v>17315529.239999998</v>
      </c>
      <c r="T955" s="182">
        <v>18870408.59</v>
      </c>
      <c r="U955" s="182"/>
      <c r="V955" s="182">
        <f t="shared" ref="V955" si="1013">(H955+T955+SUM(I955:S955)*2)/24</f>
        <v>8575083.2329166662</v>
      </c>
      <c r="W955" s="209"/>
      <c r="X955" s="410"/>
      <c r="Y955" s="82">
        <f t="shared" si="988"/>
        <v>0</v>
      </c>
      <c r="Z955" s="325">
        <f t="shared" si="988"/>
        <v>0</v>
      </c>
      <c r="AA955" s="325">
        <f t="shared" si="988"/>
        <v>0</v>
      </c>
      <c r="AB955" s="326">
        <f t="shared" ref="AB955" si="1014">T955-SUM(Y955:AA955)</f>
        <v>18870408.59</v>
      </c>
      <c r="AC955" s="312">
        <f t="shared" ref="AC955" si="1015">T955-SUM(Y955:AA955)-AB955</f>
        <v>0</v>
      </c>
      <c r="AD955" s="325">
        <f t="shared" si="980"/>
        <v>0</v>
      </c>
      <c r="AE955" s="329">
        <f t="shared" si="997"/>
        <v>0</v>
      </c>
      <c r="AF955" s="326">
        <f t="shared" si="998"/>
        <v>18870408.59</v>
      </c>
      <c r="AG955" s="174">
        <f t="shared" ref="AG955" si="1016">SUM(AD955:AF955)</f>
        <v>18870408.59</v>
      </c>
      <c r="AH955" s="312">
        <f t="shared" ref="AH955" si="1017">AG955-AB955</f>
        <v>0</v>
      </c>
      <c r="AI955" s="324">
        <f t="shared" si="1001"/>
        <v>0</v>
      </c>
      <c r="AJ955" s="325">
        <f t="shared" si="1001"/>
        <v>0</v>
      </c>
      <c r="AK955" s="325">
        <f t="shared" si="1001"/>
        <v>0</v>
      </c>
      <c r="AL955" s="326">
        <f t="shared" ref="AL955" si="1018">V955-SUM(AI955:AK955)</f>
        <v>8575083.2329166662</v>
      </c>
      <c r="AM955" s="312">
        <f t="shared" ref="AM955" si="1019">V955-SUM(AI955:AK955)-AL955</f>
        <v>0</v>
      </c>
      <c r="AN955" s="325">
        <f t="shared" si="999"/>
        <v>0</v>
      </c>
      <c r="AO955" s="325">
        <f t="shared" si="1000"/>
        <v>0</v>
      </c>
      <c r="AP955" s="325">
        <f t="shared" si="995"/>
        <v>8575083.2329166662</v>
      </c>
      <c r="AQ955" s="174">
        <f t="shared" ref="AQ955" si="1020">SUM(AN955:AP955)</f>
        <v>8575083.2329166662</v>
      </c>
      <c r="AR955" s="312">
        <f t="shared" ref="AR955" si="1021">AQ955-AL955</f>
        <v>0</v>
      </c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N955" s="62"/>
    </row>
    <row r="956" spans="1:66" s="11" customFormat="1" ht="12" customHeight="1">
      <c r="A956" s="114">
        <v>18609821</v>
      </c>
      <c r="B956" s="74" t="str">
        <f t="shared" si="1003"/>
        <v>18609821</v>
      </c>
      <c r="C956" s="62" t="s">
        <v>492</v>
      </c>
      <c r="D956" s="78" t="s">
        <v>184</v>
      </c>
      <c r="E956" s="78"/>
      <c r="F956" s="62"/>
      <c r="G956" s="78"/>
      <c r="H956" s="63">
        <v>923451.28</v>
      </c>
      <c r="I956" s="63">
        <v>923451.28</v>
      </c>
      <c r="J956" s="63">
        <v>923451.28</v>
      </c>
      <c r="K956" s="63">
        <v>921781.42</v>
      </c>
      <c r="L956" s="63">
        <v>921781.42</v>
      </c>
      <c r="M956" s="63">
        <v>921781.42</v>
      </c>
      <c r="N956" s="63">
        <v>921744.48</v>
      </c>
      <c r="O956" s="63">
        <v>921744.48</v>
      </c>
      <c r="P956" s="63">
        <v>921744.48</v>
      </c>
      <c r="Q956" s="63">
        <v>902804.4</v>
      </c>
      <c r="R956" s="63">
        <v>976609.25</v>
      </c>
      <c r="S956" s="63">
        <v>976609.25</v>
      </c>
      <c r="T956" s="63">
        <v>975899.75</v>
      </c>
      <c r="U956" s="63"/>
      <c r="V956" s="63">
        <f t="shared" si="987"/>
        <v>931931.55625000026</v>
      </c>
      <c r="W956" s="102"/>
      <c r="X956" s="71"/>
      <c r="Y956" s="82">
        <f t="shared" si="988"/>
        <v>0</v>
      </c>
      <c r="Z956" s="325">
        <f t="shared" si="988"/>
        <v>0</v>
      </c>
      <c r="AA956" s="325">
        <f t="shared" si="988"/>
        <v>0</v>
      </c>
      <c r="AB956" s="326">
        <f t="shared" si="989"/>
        <v>975899.75</v>
      </c>
      <c r="AC956" s="312">
        <f t="shared" si="990"/>
        <v>0</v>
      </c>
      <c r="AD956" s="325">
        <f t="shared" si="980"/>
        <v>0</v>
      </c>
      <c r="AE956" s="329">
        <f t="shared" si="997"/>
        <v>0</v>
      </c>
      <c r="AF956" s="326">
        <f t="shared" si="998"/>
        <v>975899.75</v>
      </c>
      <c r="AG956" s="174">
        <f t="shared" si="991"/>
        <v>975899.75</v>
      </c>
      <c r="AH956" s="312">
        <f t="shared" si="992"/>
        <v>0</v>
      </c>
      <c r="AI956" s="324">
        <f t="shared" si="1001"/>
        <v>0</v>
      </c>
      <c r="AJ956" s="325">
        <f t="shared" si="1001"/>
        <v>0</v>
      </c>
      <c r="AK956" s="325">
        <f t="shared" si="1001"/>
        <v>0</v>
      </c>
      <c r="AL956" s="326">
        <f t="shared" si="993"/>
        <v>931931.55625000026</v>
      </c>
      <c r="AM956" s="312">
        <f t="shared" si="994"/>
        <v>0</v>
      </c>
      <c r="AN956" s="325">
        <f t="shared" si="999"/>
        <v>0</v>
      </c>
      <c r="AO956" s="325">
        <f t="shared" si="1000"/>
        <v>0</v>
      </c>
      <c r="AP956" s="325">
        <f t="shared" si="995"/>
        <v>931931.55625000026</v>
      </c>
      <c r="AQ956" s="174">
        <f t="shared" si="983"/>
        <v>931931.55625000026</v>
      </c>
      <c r="AR956" s="312">
        <f t="shared" si="996"/>
        <v>0</v>
      </c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N956" s="62"/>
    </row>
    <row r="957" spans="1:66" s="11" customFormat="1" ht="12" customHeight="1">
      <c r="A957" s="114">
        <v>18609841</v>
      </c>
      <c r="B957" s="74" t="str">
        <f t="shared" si="1003"/>
        <v>18609841</v>
      </c>
      <c r="C957" s="62" t="s">
        <v>494</v>
      </c>
      <c r="D957" s="78" t="s">
        <v>184</v>
      </c>
      <c r="E957" s="78"/>
      <c r="F957" s="62"/>
      <c r="G957" s="78"/>
      <c r="H957" s="63">
        <v>1453686.15</v>
      </c>
      <c r="I957" s="63">
        <v>1453686.15</v>
      </c>
      <c r="J957" s="63">
        <v>1453686.15</v>
      </c>
      <c r="K957" s="63">
        <v>1453686.15</v>
      </c>
      <c r="L957" s="63">
        <v>1453686.15</v>
      </c>
      <c r="M957" s="63">
        <v>1453686.15</v>
      </c>
      <c r="N957" s="63">
        <v>1453686.15</v>
      </c>
      <c r="O957" s="63">
        <v>1453686.15</v>
      </c>
      <c r="P957" s="63">
        <v>1453686.15</v>
      </c>
      <c r="Q957" s="63">
        <v>1453686.15</v>
      </c>
      <c r="R957" s="63">
        <v>1456087.15</v>
      </c>
      <c r="S957" s="63">
        <v>1456087.15</v>
      </c>
      <c r="T957" s="63">
        <v>1456087.15</v>
      </c>
      <c r="U957" s="63"/>
      <c r="V957" s="63">
        <f t="shared" si="987"/>
        <v>1454186.3583333334</v>
      </c>
      <c r="W957" s="102"/>
      <c r="X957" s="71"/>
      <c r="Y957" s="82">
        <f t="shared" si="988"/>
        <v>0</v>
      </c>
      <c r="Z957" s="325">
        <f t="shared" si="988"/>
        <v>0</v>
      </c>
      <c r="AA957" s="325">
        <f t="shared" si="988"/>
        <v>0</v>
      </c>
      <c r="AB957" s="326">
        <f t="shared" si="989"/>
        <v>1456087.15</v>
      </c>
      <c r="AC957" s="312">
        <f t="shared" si="990"/>
        <v>0</v>
      </c>
      <c r="AD957" s="325">
        <f t="shared" ref="AD957:AD1055" si="1022">IF($D957=AD$5,$T957,IF($D957=AD$4, $T957*$AK$1,0))</f>
        <v>0</v>
      </c>
      <c r="AE957" s="329">
        <f t="shared" si="997"/>
        <v>0</v>
      </c>
      <c r="AF957" s="326">
        <f t="shared" si="998"/>
        <v>1456087.15</v>
      </c>
      <c r="AG957" s="174">
        <f t="shared" si="991"/>
        <v>1456087.15</v>
      </c>
      <c r="AH957" s="312">
        <f t="shared" si="992"/>
        <v>0</v>
      </c>
      <c r="AI957" s="324">
        <f t="shared" si="1001"/>
        <v>0</v>
      </c>
      <c r="AJ957" s="325">
        <f t="shared" si="1001"/>
        <v>0</v>
      </c>
      <c r="AK957" s="325">
        <f t="shared" si="1001"/>
        <v>0</v>
      </c>
      <c r="AL957" s="326">
        <f t="shared" si="993"/>
        <v>1454186.3583333334</v>
      </c>
      <c r="AM957" s="312">
        <f t="shared" si="994"/>
        <v>0</v>
      </c>
      <c r="AN957" s="325">
        <f t="shared" si="999"/>
        <v>0</v>
      </c>
      <c r="AO957" s="325">
        <f t="shared" si="1000"/>
        <v>0</v>
      </c>
      <c r="AP957" s="325">
        <f t="shared" si="995"/>
        <v>1454186.3583333334</v>
      </c>
      <c r="AQ957" s="174">
        <f t="shared" si="983"/>
        <v>1454186.3583333334</v>
      </c>
      <c r="AR957" s="312">
        <f t="shared" si="996"/>
        <v>0</v>
      </c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N957" s="62"/>
    </row>
    <row r="958" spans="1:66" s="11" customFormat="1" ht="12" customHeight="1">
      <c r="A958" s="190">
        <v>18609851</v>
      </c>
      <c r="B958" s="185" t="str">
        <f t="shared" si="1003"/>
        <v>18609851</v>
      </c>
      <c r="C958" s="391" t="s">
        <v>1717</v>
      </c>
      <c r="D958" s="180" t="s">
        <v>184</v>
      </c>
      <c r="E958" s="180"/>
      <c r="F958" s="186">
        <v>44029</v>
      </c>
      <c r="G958" s="180"/>
      <c r="H958" s="182">
        <v>5490739.9900000002</v>
      </c>
      <c r="I958" s="182">
        <v>5490739.9900000002</v>
      </c>
      <c r="J958" s="182">
        <v>5490739.9900000002</v>
      </c>
      <c r="K958" s="182">
        <v>5490739.9900000002</v>
      </c>
      <c r="L958" s="182">
        <v>5490739.9900000002</v>
      </c>
      <c r="M958" s="182">
        <v>5490739.9900000002</v>
      </c>
      <c r="N958" s="182">
        <v>5490739.9900000002</v>
      </c>
      <c r="O958" s="182">
        <v>5490739.9900000002</v>
      </c>
      <c r="P958" s="182">
        <v>5490739.9900000002</v>
      </c>
      <c r="Q958" s="182">
        <v>5490739.9900000002</v>
      </c>
      <c r="R958" s="182">
        <v>5490739.9900000002</v>
      </c>
      <c r="S958" s="182">
        <v>5490739.9900000002</v>
      </c>
      <c r="T958" s="182">
        <v>5490739.9900000002</v>
      </c>
      <c r="U958" s="182"/>
      <c r="V958" s="182">
        <f t="shared" si="987"/>
        <v>5490739.9900000012</v>
      </c>
      <c r="W958" s="206"/>
      <c r="X958" s="410"/>
      <c r="Y958" s="82">
        <f t="shared" si="988"/>
        <v>0</v>
      </c>
      <c r="Z958" s="325">
        <f t="shared" si="988"/>
        <v>0</v>
      </c>
      <c r="AA958" s="325">
        <f t="shared" si="988"/>
        <v>0</v>
      </c>
      <c r="AB958" s="326">
        <f t="shared" si="989"/>
        <v>5490739.9900000002</v>
      </c>
      <c r="AC958" s="312">
        <f t="shared" si="990"/>
        <v>0</v>
      </c>
      <c r="AD958" s="325">
        <f t="shared" si="1022"/>
        <v>0</v>
      </c>
      <c r="AE958" s="329">
        <f t="shared" si="997"/>
        <v>0</v>
      </c>
      <c r="AF958" s="326">
        <f t="shared" si="998"/>
        <v>5490739.9900000002</v>
      </c>
      <c r="AG958" s="174">
        <f t="shared" si="991"/>
        <v>5490739.9900000002</v>
      </c>
      <c r="AH958" s="312">
        <f t="shared" si="992"/>
        <v>0</v>
      </c>
      <c r="AI958" s="324">
        <f t="shared" si="1001"/>
        <v>0</v>
      </c>
      <c r="AJ958" s="325">
        <f t="shared" si="1001"/>
        <v>0</v>
      </c>
      <c r="AK958" s="325">
        <f t="shared" si="1001"/>
        <v>0</v>
      </c>
      <c r="AL958" s="326">
        <f t="shared" si="993"/>
        <v>5490739.9900000012</v>
      </c>
      <c r="AM958" s="312">
        <f t="shared" si="994"/>
        <v>0</v>
      </c>
      <c r="AN958" s="325">
        <f t="shared" si="999"/>
        <v>0</v>
      </c>
      <c r="AO958" s="325">
        <f t="shared" si="1000"/>
        <v>0</v>
      </c>
      <c r="AP958" s="325">
        <f t="shared" si="995"/>
        <v>5490739.9900000012</v>
      </c>
      <c r="AQ958" s="174">
        <f t="shared" ref="AQ958" si="1023">SUM(AN958:AP958)</f>
        <v>5490739.9900000012</v>
      </c>
      <c r="AR958" s="312">
        <f t="shared" si="996"/>
        <v>0</v>
      </c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N958" s="62"/>
    </row>
    <row r="959" spans="1:66" s="11" customFormat="1" ht="12" customHeight="1">
      <c r="A959" s="114">
        <v>18609861</v>
      </c>
      <c r="B959" s="74" t="str">
        <f t="shared" si="1003"/>
        <v>18609861</v>
      </c>
      <c r="C959" s="62" t="s">
        <v>495</v>
      </c>
      <c r="D959" s="78" t="s">
        <v>184</v>
      </c>
      <c r="E959" s="78"/>
      <c r="F959" s="62"/>
      <c r="G959" s="78"/>
      <c r="H959" s="63">
        <v>3625627.67</v>
      </c>
      <c r="I959" s="63">
        <v>3625627.67</v>
      </c>
      <c r="J959" s="63">
        <v>4254285.4800000004</v>
      </c>
      <c r="K959" s="63">
        <v>4220872.24</v>
      </c>
      <c r="L959" s="63">
        <v>4220872.24</v>
      </c>
      <c r="M959" s="63">
        <v>4220872.24</v>
      </c>
      <c r="N959" s="63">
        <v>4190483.54</v>
      </c>
      <c r="O959" s="63">
        <v>4190483.54</v>
      </c>
      <c r="P959" s="63">
        <v>4190483.54</v>
      </c>
      <c r="Q959" s="63">
        <v>4144334.8</v>
      </c>
      <c r="R959" s="63">
        <v>4287252.47</v>
      </c>
      <c r="S959" s="63">
        <v>4287252.47</v>
      </c>
      <c r="T959" s="63">
        <v>4067901.4</v>
      </c>
      <c r="U959" s="63"/>
      <c r="V959" s="63">
        <f t="shared" si="987"/>
        <v>4139965.3970833332</v>
      </c>
      <c r="W959" s="102"/>
      <c r="X959" s="71"/>
      <c r="Y959" s="82">
        <f t="shared" si="988"/>
        <v>0</v>
      </c>
      <c r="Z959" s="325">
        <f t="shared" si="988"/>
        <v>0</v>
      </c>
      <c r="AA959" s="325">
        <f t="shared" si="988"/>
        <v>0</v>
      </c>
      <c r="AB959" s="326">
        <f t="shared" si="989"/>
        <v>4067901.4</v>
      </c>
      <c r="AC959" s="312">
        <f t="shared" si="990"/>
        <v>0</v>
      </c>
      <c r="AD959" s="325">
        <f t="shared" si="1022"/>
        <v>0</v>
      </c>
      <c r="AE959" s="329">
        <f t="shared" si="997"/>
        <v>0</v>
      </c>
      <c r="AF959" s="326">
        <f t="shared" si="998"/>
        <v>4067901.4</v>
      </c>
      <c r="AG959" s="174">
        <f t="shared" si="991"/>
        <v>4067901.4</v>
      </c>
      <c r="AH959" s="312">
        <f t="shared" si="992"/>
        <v>0</v>
      </c>
      <c r="AI959" s="324">
        <f t="shared" si="1001"/>
        <v>0</v>
      </c>
      <c r="AJ959" s="325">
        <f t="shared" si="1001"/>
        <v>0</v>
      </c>
      <c r="AK959" s="325">
        <f t="shared" si="1001"/>
        <v>0</v>
      </c>
      <c r="AL959" s="326">
        <f t="shared" si="993"/>
        <v>4139965.3970833332</v>
      </c>
      <c r="AM959" s="312">
        <f t="shared" si="994"/>
        <v>0</v>
      </c>
      <c r="AN959" s="325">
        <f t="shared" si="999"/>
        <v>0</v>
      </c>
      <c r="AO959" s="325">
        <f t="shared" si="1000"/>
        <v>0</v>
      </c>
      <c r="AP959" s="325">
        <f t="shared" si="995"/>
        <v>4139965.3970833332</v>
      </c>
      <c r="AQ959" s="174">
        <f t="shared" si="983"/>
        <v>4139965.3970833332</v>
      </c>
      <c r="AR959" s="312">
        <f t="shared" si="996"/>
        <v>0</v>
      </c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N959" s="62"/>
    </row>
    <row r="960" spans="1:66" s="11" customFormat="1" ht="12" customHeight="1">
      <c r="A960" s="184">
        <v>18609871</v>
      </c>
      <c r="B960" s="185" t="str">
        <f t="shared" si="1003"/>
        <v>18609871</v>
      </c>
      <c r="C960" s="179" t="s">
        <v>1575</v>
      </c>
      <c r="D960" s="180" t="s">
        <v>184</v>
      </c>
      <c r="E960" s="180"/>
      <c r="F960" s="186">
        <v>43525</v>
      </c>
      <c r="G960" s="180"/>
      <c r="H960" s="182">
        <v>12522584</v>
      </c>
      <c r="I960" s="182">
        <v>12995677</v>
      </c>
      <c r="J960" s="182">
        <v>13457846</v>
      </c>
      <c r="K960" s="182">
        <v>13909091</v>
      </c>
      <c r="L960" s="182">
        <v>14349412</v>
      </c>
      <c r="M960" s="182">
        <v>14778809</v>
      </c>
      <c r="N960" s="182">
        <v>15197281</v>
      </c>
      <c r="O960" s="182">
        <v>15604829</v>
      </c>
      <c r="P960" s="182">
        <v>16001453</v>
      </c>
      <c r="Q960" s="182">
        <v>16387153</v>
      </c>
      <c r="R960" s="182">
        <v>16761929</v>
      </c>
      <c r="S960" s="182">
        <v>17125781</v>
      </c>
      <c r="T960" s="182">
        <v>17478709</v>
      </c>
      <c r="U960" s="182"/>
      <c r="V960" s="182">
        <f t="shared" si="987"/>
        <v>15130825.625</v>
      </c>
      <c r="W960" s="209"/>
      <c r="X960" s="410"/>
      <c r="Y960" s="82">
        <f t="shared" si="988"/>
        <v>0</v>
      </c>
      <c r="Z960" s="325">
        <f t="shared" si="988"/>
        <v>0</v>
      </c>
      <c r="AA960" s="325">
        <f t="shared" si="988"/>
        <v>0</v>
      </c>
      <c r="AB960" s="326">
        <f t="shared" si="989"/>
        <v>17478709</v>
      </c>
      <c r="AC960" s="312">
        <f t="shared" si="990"/>
        <v>0</v>
      </c>
      <c r="AD960" s="325">
        <f t="shared" si="1022"/>
        <v>0</v>
      </c>
      <c r="AE960" s="329">
        <f t="shared" si="997"/>
        <v>0</v>
      </c>
      <c r="AF960" s="326">
        <f t="shared" si="998"/>
        <v>17478709</v>
      </c>
      <c r="AG960" s="174">
        <f t="shared" si="991"/>
        <v>17478709</v>
      </c>
      <c r="AH960" s="312">
        <f t="shared" si="992"/>
        <v>0</v>
      </c>
      <c r="AI960" s="324">
        <f t="shared" si="1001"/>
        <v>0</v>
      </c>
      <c r="AJ960" s="325">
        <f t="shared" si="1001"/>
        <v>0</v>
      </c>
      <c r="AK960" s="325">
        <f t="shared" si="1001"/>
        <v>0</v>
      </c>
      <c r="AL960" s="326">
        <f t="shared" si="993"/>
        <v>15130825.625</v>
      </c>
      <c r="AM960" s="312">
        <f t="shared" si="994"/>
        <v>0</v>
      </c>
      <c r="AN960" s="325">
        <f t="shared" si="999"/>
        <v>0</v>
      </c>
      <c r="AO960" s="325">
        <f t="shared" si="1000"/>
        <v>0</v>
      </c>
      <c r="AP960" s="325">
        <f t="shared" si="995"/>
        <v>15130825.625</v>
      </c>
      <c r="AQ960" s="174">
        <f t="shared" ref="AQ960" si="1024">SUM(AN960:AP960)</f>
        <v>15130825.625</v>
      </c>
      <c r="AR960" s="312">
        <f t="shared" si="996"/>
        <v>0</v>
      </c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N960" s="62"/>
    </row>
    <row r="961" spans="1:66" s="11" customFormat="1" ht="12" customHeight="1">
      <c r="A961" s="190">
        <v>18609883</v>
      </c>
      <c r="B961" s="199" t="str">
        <f t="shared" si="1003"/>
        <v>18609883</v>
      </c>
      <c r="C961" s="179" t="s">
        <v>1268</v>
      </c>
      <c r="D961" s="180" t="s">
        <v>184</v>
      </c>
      <c r="E961" s="180"/>
      <c r="F961" s="186">
        <v>42842</v>
      </c>
      <c r="G961" s="180"/>
      <c r="H961" s="182">
        <v>0</v>
      </c>
      <c r="I961" s="182">
        <v>0</v>
      </c>
      <c r="J961" s="182">
        <v>0</v>
      </c>
      <c r="K961" s="182">
        <v>0</v>
      </c>
      <c r="L961" s="182">
        <v>0</v>
      </c>
      <c r="M961" s="182">
        <v>0</v>
      </c>
      <c r="N961" s="182">
        <v>0</v>
      </c>
      <c r="O961" s="182">
        <v>0</v>
      </c>
      <c r="P961" s="182">
        <v>0</v>
      </c>
      <c r="Q961" s="182">
        <v>0</v>
      </c>
      <c r="R961" s="182">
        <v>0</v>
      </c>
      <c r="S961" s="182">
        <v>0</v>
      </c>
      <c r="T961" s="182">
        <v>0</v>
      </c>
      <c r="U961" s="182"/>
      <c r="V961" s="182">
        <f t="shared" si="987"/>
        <v>0</v>
      </c>
      <c r="W961" s="209"/>
      <c r="X961" s="198"/>
      <c r="Y961" s="82">
        <f t="shared" si="988"/>
        <v>0</v>
      </c>
      <c r="Z961" s="325">
        <f t="shared" si="988"/>
        <v>0</v>
      </c>
      <c r="AA961" s="325">
        <f t="shared" si="988"/>
        <v>0</v>
      </c>
      <c r="AB961" s="326">
        <f t="shared" si="989"/>
        <v>0</v>
      </c>
      <c r="AC961" s="312">
        <f t="shared" si="990"/>
        <v>0</v>
      </c>
      <c r="AD961" s="325">
        <f t="shared" si="1022"/>
        <v>0</v>
      </c>
      <c r="AE961" s="329">
        <f t="shared" si="997"/>
        <v>0</v>
      </c>
      <c r="AF961" s="326">
        <f t="shared" si="998"/>
        <v>0</v>
      </c>
      <c r="AG961" s="174">
        <f t="shared" si="991"/>
        <v>0</v>
      </c>
      <c r="AH961" s="312">
        <f t="shared" si="992"/>
        <v>0</v>
      </c>
      <c r="AI961" s="324">
        <f t="shared" si="1001"/>
        <v>0</v>
      </c>
      <c r="AJ961" s="325">
        <f t="shared" si="1001"/>
        <v>0</v>
      </c>
      <c r="AK961" s="325">
        <f t="shared" si="1001"/>
        <v>0</v>
      </c>
      <c r="AL961" s="326">
        <f t="shared" si="993"/>
        <v>0</v>
      </c>
      <c r="AM961" s="312">
        <f t="shared" si="994"/>
        <v>0</v>
      </c>
      <c r="AN961" s="325">
        <f t="shared" si="999"/>
        <v>0</v>
      </c>
      <c r="AO961" s="325">
        <f t="shared" si="1000"/>
        <v>0</v>
      </c>
      <c r="AP961" s="325">
        <f t="shared" si="995"/>
        <v>0</v>
      </c>
      <c r="AQ961" s="174">
        <f t="shared" si="983"/>
        <v>0</v>
      </c>
      <c r="AR961" s="312">
        <f t="shared" si="996"/>
        <v>0</v>
      </c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N961" s="62"/>
    </row>
    <row r="962" spans="1:66" s="11" customFormat="1" ht="12" customHeight="1">
      <c r="A962" s="190">
        <v>18609891</v>
      </c>
      <c r="B962" s="199" t="str">
        <f t="shared" si="1003"/>
        <v>18609891</v>
      </c>
      <c r="C962" s="179" t="s">
        <v>1353</v>
      </c>
      <c r="D962" s="180" t="s">
        <v>184</v>
      </c>
      <c r="E962" s="180"/>
      <c r="F962" s="186">
        <v>43070</v>
      </c>
      <c r="G962" s="180"/>
      <c r="H962" s="182">
        <v>0</v>
      </c>
      <c r="I962" s="182">
        <v>0</v>
      </c>
      <c r="J962" s="182">
        <v>0</v>
      </c>
      <c r="K962" s="182">
        <v>0</v>
      </c>
      <c r="L962" s="182">
        <v>0</v>
      </c>
      <c r="M962" s="182">
        <v>0</v>
      </c>
      <c r="N962" s="182">
        <v>0</v>
      </c>
      <c r="O962" s="182">
        <v>0</v>
      </c>
      <c r="P962" s="182">
        <v>0</v>
      </c>
      <c r="Q962" s="182">
        <v>0</v>
      </c>
      <c r="R962" s="182">
        <v>0</v>
      </c>
      <c r="S962" s="182">
        <v>0</v>
      </c>
      <c r="T962" s="182">
        <v>0</v>
      </c>
      <c r="U962" s="182"/>
      <c r="V962" s="182">
        <f t="shared" si="987"/>
        <v>0</v>
      </c>
      <c r="W962" s="209"/>
      <c r="X962" s="198"/>
      <c r="Y962" s="82">
        <f t="shared" si="988"/>
        <v>0</v>
      </c>
      <c r="Z962" s="325">
        <f t="shared" si="988"/>
        <v>0</v>
      </c>
      <c r="AA962" s="325">
        <f t="shared" si="988"/>
        <v>0</v>
      </c>
      <c r="AB962" s="326">
        <f t="shared" si="989"/>
        <v>0</v>
      </c>
      <c r="AC962" s="312">
        <f t="shared" si="990"/>
        <v>0</v>
      </c>
      <c r="AD962" s="325">
        <f t="shared" si="1022"/>
        <v>0</v>
      </c>
      <c r="AE962" s="329">
        <f t="shared" si="997"/>
        <v>0</v>
      </c>
      <c r="AF962" s="326">
        <f t="shared" si="998"/>
        <v>0</v>
      </c>
      <c r="AG962" s="174">
        <f t="shared" si="991"/>
        <v>0</v>
      </c>
      <c r="AH962" s="312">
        <f t="shared" si="992"/>
        <v>0</v>
      </c>
      <c r="AI962" s="324">
        <f t="shared" si="1001"/>
        <v>0</v>
      </c>
      <c r="AJ962" s="325">
        <f t="shared" si="1001"/>
        <v>0</v>
      </c>
      <c r="AK962" s="325">
        <f t="shared" si="1001"/>
        <v>0</v>
      </c>
      <c r="AL962" s="326">
        <f t="shared" si="993"/>
        <v>0</v>
      </c>
      <c r="AM962" s="312">
        <f t="shared" si="994"/>
        <v>0</v>
      </c>
      <c r="AN962" s="325">
        <f t="shared" si="999"/>
        <v>0</v>
      </c>
      <c r="AO962" s="325">
        <f t="shared" si="1000"/>
        <v>0</v>
      </c>
      <c r="AP962" s="325">
        <f t="shared" si="995"/>
        <v>0</v>
      </c>
      <c r="AQ962" s="174">
        <f t="shared" si="983"/>
        <v>0</v>
      </c>
      <c r="AR962" s="312">
        <f t="shared" si="996"/>
        <v>0</v>
      </c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N962" s="62"/>
    </row>
    <row r="963" spans="1:66" s="11" customFormat="1" ht="12" customHeight="1">
      <c r="A963" s="190">
        <v>18609893</v>
      </c>
      <c r="B963" s="199" t="str">
        <f t="shared" si="1003"/>
        <v>18609893</v>
      </c>
      <c r="C963" s="179" t="s">
        <v>1556</v>
      </c>
      <c r="D963" s="180" t="s">
        <v>184</v>
      </c>
      <c r="E963" s="180"/>
      <c r="F963" s="186">
        <v>43466</v>
      </c>
      <c r="G963" s="180"/>
      <c r="H963" s="182">
        <v>184957454.77000001</v>
      </c>
      <c r="I963" s="182">
        <v>183425667.18000001</v>
      </c>
      <c r="J963" s="182">
        <v>181967833.53</v>
      </c>
      <c r="K963" s="182">
        <v>182077190.22999999</v>
      </c>
      <c r="L963" s="182">
        <v>181087144.03</v>
      </c>
      <c r="M963" s="182">
        <v>179667877.63999999</v>
      </c>
      <c r="N963" s="182">
        <v>179909285.27000001</v>
      </c>
      <c r="O963" s="182">
        <v>178430923.75999999</v>
      </c>
      <c r="P963" s="182">
        <v>177836265.68000001</v>
      </c>
      <c r="Q963" s="182">
        <v>176568455.18000001</v>
      </c>
      <c r="R963" s="182">
        <v>196250435.25</v>
      </c>
      <c r="S963" s="182">
        <v>194880483.86000001</v>
      </c>
      <c r="T963" s="182">
        <v>193508845.88</v>
      </c>
      <c r="U963" s="182"/>
      <c r="V963" s="182">
        <f t="shared" si="987"/>
        <v>183444559.32791665</v>
      </c>
      <c r="W963" s="209"/>
      <c r="X963" s="410"/>
      <c r="Y963" s="82">
        <f t="shared" si="988"/>
        <v>0</v>
      </c>
      <c r="Z963" s="325">
        <f t="shared" si="988"/>
        <v>0</v>
      </c>
      <c r="AA963" s="325">
        <f t="shared" si="988"/>
        <v>0</v>
      </c>
      <c r="AB963" s="326">
        <f t="shared" si="989"/>
        <v>193508845.88</v>
      </c>
      <c r="AC963" s="312">
        <f t="shared" si="990"/>
        <v>0</v>
      </c>
      <c r="AD963" s="325">
        <f t="shared" si="1022"/>
        <v>0</v>
      </c>
      <c r="AE963" s="329">
        <f t="shared" si="997"/>
        <v>0</v>
      </c>
      <c r="AF963" s="326">
        <f t="shared" si="998"/>
        <v>193508845.88</v>
      </c>
      <c r="AG963" s="174">
        <f t="shared" si="991"/>
        <v>193508845.88</v>
      </c>
      <c r="AH963" s="312">
        <f t="shared" si="992"/>
        <v>0</v>
      </c>
      <c r="AI963" s="324">
        <f t="shared" si="1001"/>
        <v>0</v>
      </c>
      <c r="AJ963" s="325">
        <f t="shared" si="1001"/>
        <v>0</v>
      </c>
      <c r="AK963" s="325">
        <f t="shared" si="1001"/>
        <v>0</v>
      </c>
      <c r="AL963" s="326">
        <f t="shared" si="993"/>
        <v>183444559.32791665</v>
      </c>
      <c r="AM963" s="312">
        <f t="shared" si="994"/>
        <v>0</v>
      </c>
      <c r="AN963" s="325">
        <f t="shared" si="999"/>
        <v>0</v>
      </c>
      <c r="AO963" s="325">
        <f t="shared" si="1000"/>
        <v>0</v>
      </c>
      <c r="AP963" s="325">
        <f t="shared" si="995"/>
        <v>183444559.32791665</v>
      </c>
      <c r="AQ963" s="174">
        <f t="shared" ref="AQ963" si="1025">SUM(AN963:AP963)</f>
        <v>183444559.32791665</v>
      </c>
      <c r="AR963" s="312">
        <f t="shared" si="996"/>
        <v>0</v>
      </c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N963" s="62"/>
    </row>
    <row r="964" spans="1:66" s="11" customFormat="1" ht="12" customHeight="1">
      <c r="A964" s="190">
        <v>18609901</v>
      </c>
      <c r="B964" s="199" t="str">
        <f t="shared" si="1003"/>
        <v>18609901</v>
      </c>
      <c r="C964" s="179" t="s">
        <v>1696</v>
      </c>
      <c r="D964" s="180" t="s">
        <v>1724</v>
      </c>
      <c r="E964" s="180"/>
      <c r="F964" s="186">
        <v>43922</v>
      </c>
      <c r="G964" s="180"/>
      <c r="H964" s="182">
        <v>0</v>
      </c>
      <c r="I964" s="182">
        <v>0</v>
      </c>
      <c r="J964" s="182">
        <v>266.06</v>
      </c>
      <c r="K964" s="182">
        <v>266.06</v>
      </c>
      <c r="L964" s="182">
        <v>-16822.32</v>
      </c>
      <c r="M964" s="182">
        <v>-16822.32</v>
      </c>
      <c r="N964" s="182">
        <v>0</v>
      </c>
      <c r="O964" s="182">
        <v>0</v>
      </c>
      <c r="P964" s="182">
        <v>0</v>
      </c>
      <c r="Q964" s="182">
        <v>0</v>
      </c>
      <c r="R964" s="182">
        <v>0</v>
      </c>
      <c r="S964" s="182">
        <v>0</v>
      </c>
      <c r="T964" s="182">
        <v>0</v>
      </c>
      <c r="U964" s="182"/>
      <c r="V964" s="182">
        <f t="shared" si="987"/>
        <v>-2759.3766666666666</v>
      </c>
      <c r="W964" s="209"/>
      <c r="X964" s="410"/>
      <c r="Y964" s="82">
        <f t="shared" ref="Y964:AA1017" si="1026">IF($D964=Y$5,$T964,0)</f>
        <v>0</v>
      </c>
      <c r="Z964" s="325">
        <f t="shared" si="1026"/>
        <v>0</v>
      </c>
      <c r="AA964" s="325">
        <f t="shared" si="1026"/>
        <v>0</v>
      </c>
      <c r="AB964" s="326">
        <f t="shared" si="989"/>
        <v>0</v>
      </c>
      <c r="AC964" s="312">
        <f t="shared" si="990"/>
        <v>0</v>
      </c>
      <c r="AD964" s="325">
        <f t="shared" si="1022"/>
        <v>0</v>
      </c>
      <c r="AE964" s="329">
        <f t="shared" si="997"/>
        <v>0</v>
      </c>
      <c r="AF964" s="326">
        <f t="shared" si="998"/>
        <v>0</v>
      </c>
      <c r="AG964" s="174">
        <f t="shared" si="991"/>
        <v>0</v>
      </c>
      <c r="AH964" s="312">
        <f t="shared" si="992"/>
        <v>0</v>
      </c>
      <c r="AI964" s="324">
        <f t="shared" si="1001"/>
        <v>-2759.3766666666666</v>
      </c>
      <c r="AJ964" s="325">
        <f t="shared" si="1001"/>
        <v>0</v>
      </c>
      <c r="AK964" s="325">
        <f t="shared" si="1001"/>
        <v>0</v>
      </c>
      <c r="AL964" s="326">
        <f t="shared" si="993"/>
        <v>0</v>
      </c>
      <c r="AM964" s="312">
        <f t="shared" si="994"/>
        <v>0</v>
      </c>
      <c r="AN964" s="325">
        <f t="shared" si="999"/>
        <v>0</v>
      </c>
      <c r="AO964" s="325">
        <f t="shared" si="1000"/>
        <v>0</v>
      </c>
      <c r="AP964" s="325">
        <f t="shared" si="995"/>
        <v>0</v>
      </c>
      <c r="AQ964" s="174">
        <f t="shared" ref="AQ964:AQ965" si="1027">SUM(AN964:AP964)</f>
        <v>0</v>
      </c>
      <c r="AR964" s="312">
        <f t="shared" si="996"/>
        <v>0</v>
      </c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N964" s="62"/>
    </row>
    <row r="965" spans="1:66" s="11" customFormat="1" ht="12" customHeight="1">
      <c r="A965" s="190">
        <v>18609911</v>
      </c>
      <c r="B965" s="199" t="str">
        <f t="shared" si="1003"/>
        <v>18609911</v>
      </c>
      <c r="C965" s="179" t="s">
        <v>1718</v>
      </c>
      <c r="D965" s="180" t="s">
        <v>184</v>
      </c>
      <c r="E965" s="180"/>
      <c r="F965" s="186">
        <v>44029</v>
      </c>
      <c r="G965" s="180"/>
      <c r="H965" s="182">
        <v>-5490739.9900000002</v>
      </c>
      <c r="I965" s="182">
        <v>-5490739.9900000002</v>
      </c>
      <c r="J965" s="182">
        <v>-5490739.9900000002</v>
      </c>
      <c r="K965" s="182">
        <v>-5490739.9900000002</v>
      </c>
      <c r="L965" s="182">
        <v>-5490739.9900000002</v>
      </c>
      <c r="M965" s="182">
        <v>-5490739.9900000002</v>
      </c>
      <c r="N965" s="182">
        <v>-5490739.9900000002</v>
      </c>
      <c r="O965" s="182">
        <v>-5490739.9900000002</v>
      </c>
      <c r="P965" s="182">
        <v>-5490739.9900000002</v>
      </c>
      <c r="Q965" s="182">
        <v>-5490739.9900000002</v>
      </c>
      <c r="R965" s="182">
        <v>-5490739.9900000002</v>
      </c>
      <c r="S965" s="182">
        <v>-5490739.9900000002</v>
      </c>
      <c r="T965" s="182">
        <v>0</v>
      </c>
      <c r="U965" s="182"/>
      <c r="V965" s="182">
        <f t="shared" si="987"/>
        <v>-5261959.1570833344</v>
      </c>
      <c r="W965" s="206"/>
      <c r="X965" s="410"/>
      <c r="Y965" s="82">
        <f t="shared" si="1026"/>
        <v>0</v>
      </c>
      <c r="Z965" s="325">
        <f t="shared" si="1026"/>
        <v>0</v>
      </c>
      <c r="AA965" s="325">
        <f t="shared" si="1026"/>
        <v>0</v>
      </c>
      <c r="AB965" s="326">
        <f t="shared" si="989"/>
        <v>0</v>
      </c>
      <c r="AC965" s="312">
        <f t="shared" si="990"/>
        <v>0</v>
      </c>
      <c r="AD965" s="325">
        <f t="shared" si="1022"/>
        <v>0</v>
      </c>
      <c r="AE965" s="329">
        <f t="shared" si="997"/>
        <v>0</v>
      </c>
      <c r="AF965" s="326">
        <f t="shared" si="998"/>
        <v>0</v>
      </c>
      <c r="AG965" s="174">
        <f t="shared" si="991"/>
        <v>0</v>
      </c>
      <c r="AH965" s="312">
        <f t="shared" si="992"/>
        <v>0</v>
      </c>
      <c r="AI965" s="324">
        <f t="shared" si="1001"/>
        <v>0</v>
      </c>
      <c r="AJ965" s="325">
        <f t="shared" si="1001"/>
        <v>0</v>
      </c>
      <c r="AK965" s="325">
        <f t="shared" si="1001"/>
        <v>0</v>
      </c>
      <c r="AL965" s="326">
        <f t="shared" si="993"/>
        <v>-5261959.1570833344</v>
      </c>
      <c r="AM965" s="312">
        <f t="shared" si="994"/>
        <v>0</v>
      </c>
      <c r="AN965" s="325">
        <f t="shared" si="999"/>
        <v>0</v>
      </c>
      <c r="AO965" s="325">
        <f t="shared" si="1000"/>
        <v>0</v>
      </c>
      <c r="AP965" s="325">
        <f t="shared" si="995"/>
        <v>-5261959.1570833344</v>
      </c>
      <c r="AQ965" s="174">
        <f t="shared" si="1027"/>
        <v>-5261959.1570833344</v>
      </c>
      <c r="AR965" s="312">
        <f t="shared" si="996"/>
        <v>0</v>
      </c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N965" s="62"/>
    </row>
    <row r="966" spans="1:66" s="11" customFormat="1" ht="12" customHeight="1">
      <c r="A966" s="190">
        <v>18609921</v>
      </c>
      <c r="B966" s="199" t="str">
        <f t="shared" si="1003"/>
        <v>18609921</v>
      </c>
      <c r="C966" s="179" t="s">
        <v>1841</v>
      </c>
      <c r="D966" s="180" t="s">
        <v>1137</v>
      </c>
      <c r="E966" s="180"/>
      <c r="F966" s="186">
        <v>44213</v>
      </c>
      <c r="G966" s="180"/>
      <c r="H966" s="182">
        <v>0</v>
      </c>
      <c r="I966" s="182">
        <v>0</v>
      </c>
      <c r="J966" s="182">
        <v>0</v>
      </c>
      <c r="K966" s="182">
        <v>0</v>
      </c>
      <c r="L966" s="182">
        <v>0</v>
      </c>
      <c r="M966" s="182">
        <v>0</v>
      </c>
      <c r="N966" s="182">
        <v>0</v>
      </c>
      <c r="O966" s="182">
        <v>0</v>
      </c>
      <c r="P966" s="182">
        <v>0</v>
      </c>
      <c r="Q966" s="182">
        <v>0</v>
      </c>
      <c r="R966" s="182">
        <v>0</v>
      </c>
      <c r="S966" s="182">
        <v>0</v>
      </c>
      <c r="T966" s="182">
        <v>0</v>
      </c>
      <c r="U966" s="182"/>
      <c r="V966" s="182">
        <f t="shared" ref="V966" si="1028">(H966+T966+SUM(I966:S966)*2)/24</f>
        <v>0</v>
      </c>
      <c r="W966" s="206" t="s">
        <v>1865</v>
      </c>
      <c r="X966" s="410"/>
      <c r="Y966" s="82">
        <f t="shared" si="1026"/>
        <v>0</v>
      </c>
      <c r="Z966" s="325">
        <f t="shared" si="1026"/>
        <v>0</v>
      </c>
      <c r="AA966" s="325">
        <f t="shared" si="1026"/>
        <v>0</v>
      </c>
      <c r="AB966" s="326">
        <f t="shared" ref="AB966" si="1029">T966-SUM(Y966:AA966)</f>
        <v>0</v>
      </c>
      <c r="AC966" s="312">
        <f t="shared" ref="AC966" si="1030">T966-SUM(Y966:AA966)-AB966</f>
        <v>0</v>
      </c>
      <c r="AD966" s="325">
        <f t="shared" si="1022"/>
        <v>0</v>
      </c>
      <c r="AE966" s="329">
        <f t="shared" si="997"/>
        <v>0</v>
      </c>
      <c r="AF966" s="326">
        <f t="shared" si="998"/>
        <v>0</v>
      </c>
      <c r="AG966" s="174">
        <f t="shared" ref="AG966" si="1031">SUM(AD966:AF966)</f>
        <v>0</v>
      </c>
      <c r="AH966" s="312">
        <f t="shared" ref="AH966" si="1032">AG966-AB966</f>
        <v>0</v>
      </c>
      <c r="AI966" s="324">
        <f t="shared" si="1001"/>
        <v>0</v>
      </c>
      <c r="AJ966" s="325">
        <f t="shared" si="1001"/>
        <v>0</v>
      </c>
      <c r="AK966" s="325">
        <f t="shared" si="1001"/>
        <v>0</v>
      </c>
      <c r="AL966" s="326">
        <f t="shared" ref="AL966" si="1033">V966-SUM(AI966:AK966)</f>
        <v>0</v>
      </c>
      <c r="AM966" s="312">
        <f t="shared" ref="AM966" si="1034">V966-SUM(AI966:AK966)-AL966</f>
        <v>0</v>
      </c>
      <c r="AN966" s="325">
        <f t="shared" si="999"/>
        <v>0</v>
      </c>
      <c r="AO966" s="325">
        <f t="shared" si="1000"/>
        <v>0</v>
      </c>
      <c r="AP966" s="325">
        <f t="shared" si="995"/>
        <v>0</v>
      </c>
      <c r="AQ966" s="174">
        <f t="shared" ref="AQ966" si="1035">SUM(AN966:AP966)</f>
        <v>0</v>
      </c>
      <c r="AR966" s="312">
        <f t="shared" ref="AR966" si="1036">AQ966-AL966</f>
        <v>0</v>
      </c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N966" s="62"/>
    </row>
    <row r="967" spans="1:66" s="11" customFormat="1" ht="12" customHeight="1">
      <c r="A967" s="190">
        <v>18609931</v>
      </c>
      <c r="B967" s="199" t="str">
        <f t="shared" ref="B967:B968" si="1037">TEXT(A967,"##")</f>
        <v>18609931</v>
      </c>
      <c r="C967" s="179" t="s">
        <v>1907</v>
      </c>
      <c r="D967" s="180" t="s">
        <v>184</v>
      </c>
      <c r="E967" s="180"/>
      <c r="F967" s="186">
        <v>44486</v>
      </c>
      <c r="G967" s="180"/>
      <c r="H967" s="182">
        <v>-61106676</v>
      </c>
      <c r="I967" s="182">
        <v>-57950028</v>
      </c>
      <c r="J967" s="182">
        <v>-60554171</v>
      </c>
      <c r="K967" s="182">
        <v>-58340928</v>
      </c>
      <c r="L967" s="182">
        <v>-58215839</v>
      </c>
      <c r="M967" s="182">
        <v>-57838998</v>
      </c>
      <c r="N967" s="182">
        <v>-57441142</v>
      </c>
      <c r="O967" s="182">
        <v>-57147026</v>
      </c>
      <c r="P967" s="182">
        <v>-56871854</v>
      </c>
      <c r="Q967" s="182">
        <v>-56413537</v>
      </c>
      <c r="R967" s="182">
        <v>-56161060</v>
      </c>
      <c r="S967" s="182">
        <v>-55966949</v>
      </c>
      <c r="T967" s="182">
        <v>-55326857</v>
      </c>
      <c r="U967" s="182"/>
      <c r="V967" s="182">
        <f t="shared" ref="V967" si="1038">(H967+T967+SUM(I967:S967)*2)/24</f>
        <v>-57593191.541666664</v>
      </c>
      <c r="W967" s="206"/>
      <c r="X967" s="410"/>
      <c r="Y967" s="82">
        <f t="shared" si="1026"/>
        <v>0</v>
      </c>
      <c r="Z967" s="325">
        <f t="shared" si="1026"/>
        <v>0</v>
      </c>
      <c r="AA967" s="325">
        <f t="shared" si="1026"/>
        <v>0</v>
      </c>
      <c r="AB967" s="326">
        <f t="shared" ref="AB967" si="1039">T967-SUM(Y967:AA967)</f>
        <v>-55326857</v>
      </c>
      <c r="AC967" s="312">
        <f t="shared" ref="AC967" si="1040">T967-SUM(Y967:AA967)-AB967</f>
        <v>0</v>
      </c>
      <c r="AD967" s="325">
        <f t="shared" si="1022"/>
        <v>0</v>
      </c>
      <c r="AE967" s="329">
        <f t="shared" si="997"/>
        <v>0</v>
      </c>
      <c r="AF967" s="326">
        <f t="shared" si="998"/>
        <v>-55326857</v>
      </c>
      <c r="AG967" s="174">
        <f t="shared" ref="AG967" si="1041">SUM(AD967:AF967)</f>
        <v>-55326857</v>
      </c>
      <c r="AH967" s="312">
        <f t="shared" ref="AH967" si="1042">AG967-AB967</f>
        <v>0</v>
      </c>
      <c r="AI967" s="324">
        <f t="shared" si="1001"/>
        <v>0</v>
      </c>
      <c r="AJ967" s="325">
        <f t="shared" si="1001"/>
        <v>0</v>
      </c>
      <c r="AK967" s="325">
        <f t="shared" si="1001"/>
        <v>0</v>
      </c>
      <c r="AL967" s="326">
        <f t="shared" ref="AL967" si="1043">V967-SUM(AI967:AK967)</f>
        <v>-57593191.541666664</v>
      </c>
      <c r="AM967" s="312">
        <f t="shared" ref="AM967" si="1044">V967-SUM(AI967:AK967)-AL967</f>
        <v>0</v>
      </c>
      <c r="AN967" s="325">
        <f t="shared" si="999"/>
        <v>0</v>
      </c>
      <c r="AO967" s="325">
        <f t="shared" si="1000"/>
        <v>0</v>
      </c>
      <c r="AP967" s="325">
        <f t="shared" si="995"/>
        <v>-57593191.541666664</v>
      </c>
      <c r="AQ967" s="174">
        <f t="shared" ref="AQ967" si="1045">SUM(AN967:AP967)</f>
        <v>-57593191.541666664</v>
      </c>
      <c r="AR967" s="312">
        <f t="shared" ref="AR967" si="1046">AQ967-AL967</f>
        <v>0</v>
      </c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N967" s="62"/>
    </row>
    <row r="968" spans="1:66" s="11" customFormat="1" ht="12" customHeight="1">
      <c r="A968" s="190">
        <v>18609941</v>
      </c>
      <c r="B968" s="199" t="str">
        <f t="shared" si="1037"/>
        <v>18609941</v>
      </c>
      <c r="C968" s="179" t="s">
        <v>1969</v>
      </c>
      <c r="D968" s="180" t="s">
        <v>1724</v>
      </c>
      <c r="E968" s="180"/>
      <c r="F968" s="186">
        <v>44698</v>
      </c>
      <c r="G968" s="180"/>
      <c r="H968" s="182"/>
      <c r="I968" s="182"/>
      <c r="J968" s="182"/>
      <c r="K968" s="182"/>
      <c r="L968" s="182"/>
      <c r="M968" s="182">
        <v>3436128.42</v>
      </c>
      <c r="N968" s="182">
        <v>3374768.98</v>
      </c>
      <c r="O968" s="182">
        <v>3313409.54</v>
      </c>
      <c r="P968" s="182">
        <v>3252050.1</v>
      </c>
      <c r="Q968" s="182">
        <v>3190690.66</v>
      </c>
      <c r="R968" s="182">
        <v>3129331.22</v>
      </c>
      <c r="S968" s="182">
        <v>3067971.78</v>
      </c>
      <c r="T968" s="182">
        <v>3006612.34</v>
      </c>
      <c r="U968" s="182"/>
      <c r="V968" s="182">
        <f t="shared" ref="V968" si="1047">(H968+T968+SUM(I968:S968)*2)/24</f>
        <v>2022304.739166667</v>
      </c>
      <c r="W968" s="206"/>
      <c r="X968" s="410"/>
      <c r="Y968" s="82">
        <f t="shared" si="1026"/>
        <v>3006612.34</v>
      </c>
      <c r="Z968" s="325">
        <f t="shared" si="1026"/>
        <v>0</v>
      </c>
      <c r="AA968" s="325">
        <f t="shared" si="1026"/>
        <v>0</v>
      </c>
      <c r="AB968" s="326">
        <f t="shared" ref="AB968" si="1048">T968-SUM(Y968:AA968)</f>
        <v>0</v>
      </c>
      <c r="AC968" s="312">
        <f t="shared" ref="AC968" si="1049">T968-SUM(Y968:AA968)-AB968</f>
        <v>0</v>
      </c>
      <c r="AD968" s="325">
        <f t="shared" si="1022"/>
        <v>0</v>
      </c>
      <c r="AE968" s="329">
        <f t="shared" si="997"/>
        <v>0</v>
      </c>
      <c r="AF968" s="326">
        <f t="shared" si="998"/>
        <v>0</v>
      </c>
      <c r="AG968" s="174">
        <f t="shared" ref="AG968" si="1050">SUM(AD968:AF968)</f>
        <v>0</v>
      </c>
      <c r="AH968" s="312">
        <f t="shared" ref="AH968" si="1051">AG968-AB968</f>
        <v>0</v>
      </c>
      <c r="AI968" s="324">
        <f t="shared" si="1001"/>
        <v>2022304.739166667</v>
      </c>
      <c r="AJ968" s="325">
        <f t="shared" si="1001"/>
        <v>0</v>
      </c>
      <c r="AK968" s="325">
        <f t="shared" si="1001"/>
        <v>0</v>
      </c>
      <c r="AL968" s="326">
        <f t="shared" ref="AL968" si="1052">V968-SUM(AI968:AK968)</f>
        <v>0</v>
      </c>
      <c r="AM968" s="312">
        <f t="shared" ref="AM968" si="1053">V968-SUM(AI968:AK968)-AL968</f>
        <v>0</v>
      </c>
      <c r="AN968" s="325">
        <f t="shared" si="999"/>
        <v>0</v>
      </c>
      <c r="AO968" s="325">
        <f t="shared" si="1000"/>
        <v>0</v>
      </c>
      <c r="AP968" s="325">
        <f t="shared" si="995"/>
        <v>0</v>
      </c>
      <c r="AQ968" s="174">
        <f t="shared" ref="AQ968" si="1054">SUM(AN968:AP968)</f>
        <v>0</v>
      </c>
      <c r="AR968" s="312">
        <f t="shared" ref="AR968" si="1055">AQ968-AL968</f>
        <v>0</v>
      </c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N968" s="62"/>
    </row>
    <row r="969" spans="1:66" s="11" customFormat="1" ht="12" customHeight="1">
      <c r="A969" s="190">
        <v>18610001</v>
      </c>
      <c r="B969" s="199" t="str">
        <f t="shared" si="1003"/>
        <v>18610001</v>
      </c>
      <c r="C969" s="179" t="s">
        <v>1626</v>
      </c>
      <c r="D969" s="180" t="s">
        <v>1724</v>
      </c>
      <c r="E969" s="180"/>
      <c r="F969" s="186">
        <v>43647</v>
      </c>
      <c r="G969" s="180"/>
      <c r="H969" s="182">
        <v>98294.63</v>
      </c>
      <c r="I969" s="182">
        <v>113375.67</v>
      </c>
      <c r="J969" s="182">
        <v>113375.67</v>
      </c>
      <c r="K969" s="182">
        <v>114987.92</v>
      </c>
      <c r="L969" s="182">
        <v>161038.42000000001</v>
      </c>
      <c r="M969" s="182">
        <v>146038.42000000001</v>
      </c>
      <c r="N969" s="182">
        <v>224467.68</v>
      </c>
      <c r="O969" s="182">
        <v>247290.3</v>
      </c>
      <c r="P969" s="182">
        <v>271626.03000000003</v>
      </c>
      <c r="Q969" s="182">
        <v>284618.83</v>
      </c>
      <c r="R969" s="182">
        <v>274618.83</v>
      </c>
      <c r="S969" s="182">
        <v>289618.83</v>
      </c>
      <c r="T969" s="182">
        <v>297358.08000000002</v>
      </c>
      <c r="U969" s="182"/>
      <c r="V969" s="182">
        <f t="shared" si="987"/>
        <v>203240.24625</v>
      </c>
      <c r="W969" s="209"/>
      <c r="X969" s="410"/>
      <c r="Y969" s="82">
        <f t="shared" si="1026"/>
        <v>297358.08000000002</v>
      </c>
      <c r="Z969" s="325">
        <f t="shared" si="1026"/>
        <v>0</v>
      </c>
      <c r="AA969" s="325">
        <f t="shared" si="1026"/>
        <v>0</v>
      </c>
      <c r="AB969" s="326">
        <f t="shared" si="989"/>
        <v>0</v>
      </c>
      <c r="AC969" s="312">
        <f t="shared" si="990"/>
        <v>0</v>
      </c>
      <c r="AD969" s="325">
        <f t="shared" si="1022"/>
        <v>0</v>
      </c>
      <c r="AE969" s="329">
        <f t="shared" si="997"/>
        <v>0</v>
      </c>
      <c r="AF969" s="326">
        <f t="shared" si="998"/>
        <v>0</v>
      </c>
      <c r="AG969" s="174">
        <f t="shared" si="991"/>
        <v>0</v>
      </c>
      <c r="AH969" s="312">
        <f t="shared" si="992"/>
        <v>0</v>
      </c>
      <c r="AI969" s="324">
        <f t="shared" si="1001"/>
        <v>203240.24625</v>
      </c>
      <c r="AJ969" s="325">
        <f t="shared" si="1001"/>
        <v>0</v>
      </c>
      <c r="AK969" s="325">
        <f t="shared" si="1001"/>
        <v>0</v>
      </c>
      <c r="AL969" s="326">
        <f t="shared" si="993"/>
        <v>0</v>
      </c>
      <c r="AM969" s="312">
        <f t="shared" si="994"/>
        <v>0</v>
      </c>
      <c r="AN969" s="325">
        <f t="shared" si="999"/>
        <v>0</v>
      </c>
      <c r="AO969" s="325">
        <f t="shared" si="1000"/>
        <v>0</v>
      </c>
      <c r="AP969" s="325">
        <f t="shared" si="995"/>
        <v>0</v>
      </c>
      <c r="AQ969" s="174">
        <f t="shared" ref="AQ969" si="1056">SUM(AN969:AP969)</f>
        <v>0</v>
      </c>
      <c r="AR969" s="312">
        <f t="shared" si="996"/>
        <v>0</v>
      </c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N969" s="62"/>
    </row>
    <row r="970" spans="1:66" s="11" customFormat="1" ht="12" customHeight="1">
      <c r="A970" s="190">
        <v>18610011</v>
      </c>
      <c r="B970" s="199" t="str">
        <f t="shared" si="1003"/>
        <v>18610011</v>
      </c>
      <c r="C970" s="179" t="s">
        <v>1602</v>
      </c>
      <c r="D970" s="180" t="s">
        <v>184</v>
      </c>
      <c r="E970" s="180"/>
      <c r="F970" s="186">
        <v>43586</v>
      </c>
      <c r="G970" s="180"/>
      <c r="H970" s="182">
        <v>684135.57</v>
      </c>
      <c r="I970" s="182">
        <v>684135.57</v>
      </c>
      <c r="J970" s="182">
        <v>684135.57</v>
      </c>
      <c r="K970" s="182">
        <v>667442.28</v>
      </c>
      <c r="L970" s="182">
        <v>667442.28</v>
      </c>
      <c r="M970" s="182">
        <v>667442.28</v>
      </c>
      <c r="N970" s="182">
        <v>557962.52</v>
      </c>
      <c r="O970" s="182">
        <v>557962.52</v>
      </c>
      <c r="P970" s="182">
        <v>557962.52</v>
      </c>
      <c r="Q970" s="182">
        <v>497811.37</v>
      </c>
      <c r="R970" s="182">
        <v>497811.37</v>
      </c>
      <c r="S970" s="182">
        <v>497811.37</v>
      </c>
      <c r="T970" s="182">
        <v>485072.12</v>
      </c>
      <c r="U970" s="182"/>
      <c r="V970" s="182">
        <f t="shared" si="987"/>
        <v>593543.62458333338</v>
      </c>
      <c r="W970" s="209"/>
      <c r="X970" s="410"/>
      <c r="Y970" s="82">
        <f t="shared" si="1026"/>
        <v>0</v>
      </c>
      <c r="Z970" s="325">
        <f t="shared" si="1026"/>
        <v>0</v>
      </c>
      <c r="AA970" s="325">
        <f t="shared" si="1026"/>
        <v>0</v>
      </c>
      <c r="AB970" s="326">
        <f t="shared" si="989"/>
        <v>485072.12</v>
      </c>
      <c r="AC970" s="312">
        <f t="shared" si="990"/>
        <v>0</v>
      </c>
      <c r="AD970" s="325">
        <f t="shared" si="1022"/>
        <v>0</v>
      </c>
      <c r="AE970" s="329">
        <f t="shared" si="997"/>
        <v>0</v>
      </c>
      <c r="AF970" s="326">
        <f t="shared" si="998"/>
        <v>485072.12</v>
      </c>
      <c r="AG970" s="174">
        <f t="shared" si="991"/>
        <v>485072.12</v>
      </c>
      <c r="AH970" s="312">
        <f t="shared" si="992"/>
        <v>0</v>
      </c>
      <c r="AI970" s="324">
        <f t="shared" si="1001"/>
        <v>0</v>
      </c>
      <c r="AJ970" s="325">
        <f t="shared" si="1001"/>
        <v>0</v>
      </c>
      <c r="AK970" s="325">
        <f t="shared" si="1001"/>
        <v>0</v>
      </c>
      <c r="AL970" s="326">
        <f t="shared" si="993"/>
        <v>593543.62458333338</v>
      </c>
      <c r="AM970" s="312">
        <f t="shared" si="994"/>
        <v>0</v>
      </c>
      <c r="AN970" s="325">
        <f t="shared" si="999"/>
        <v>0</v>
      </c>
      <c r="AO970" s="325">
        <f t="shared" si="1000"/>
        <v>0</v>
      </c>
      <c r="AP970" s="325">
        <f t="shared" si="995"/>
        <v>593543.62458333338</v>
      </c>
      <c r="AQ970" s="174">
        <f t="shared" ref="AQ970" si="1057">SUM(AN970:AP970)</f>
        <v>593543.62458333338</v>
      </c>
      <c r="AR970" s="312">
        <f t="shared" si="996"/>
        <v>0</v>
      </c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N970" s="62"/>
    </row>
    <row r="971" spans="1:66" s="11" customFormat="1" ht="12" customHeight="1">
      <c r="A971" s="190">
        <v>18610021</v>
      </c>
      <c r="B971" s="199" t="str">
        <f t="shared" si="1003"/>
        <v>18610021</v>
      </c>
      <c r="C971" s="179" t="s">
        <v>1658</v>
      </c>
      <c r="D971" s="180" t="s">
        <v>184</v>
      </c>
      <c r="E971" s="180"/>
      <c r="F971" s="186">
        <v>43800</v>
      </c>
      <c r="G971" s="180"/>
      <c r="H971" s="182">
        <v>-1269.22</v>
      </c>
      <c r="I971" s="182">
        <v>-1269.22</v>
      </c>
      <c r="J971" s="182">
        <v>-1269.22</v>
      </c>
      <c r="K971" s="182">
        <v>-1269.22</v>
      </c>
      <c r="L971" s="182">
        <v>-1269.22</v>
      </c>
      <c r="M971" s="182">
        <v>-1269.22</v>
      </c>
      <c r="N971" s="182">
        <v>-1269.22</v>
      </c>
      <c r="O971" s="182">
        <v>-1269.22</v>
      </c>
      <c r="P971" s="182">
        <v>-1269.22</v>
      </c>
      <c r="Q971" s="182">
        <v>-1269.22</v>
      </c>
      <c r="R971" s="182">
        <v>-1269.22</v>
      </c>
      <c r="S971" s="182">
        <v>-1269.22</v>
      </c>
      <c r="T971" s="182">
        <v>-1269.22</v>
      </c>
      <c r="U971" s="182"/>
      <c r="V971" s="182">
        <f t="shared" si="987"/>
        <v>-1269.2199999999998</v>
      </c>
      <c r="W971" s="209"/>
      <c r="X971" s="410"/>
      <c r="Y971" s="82">
        <f t="shared" si="1026"/>
        <v>0</v>
      </c>
      <c r="Z971" s="325">
        <f t="shared" si="1026"/>
        <v>0</v>
      </c>
      <c r="AA971" s="325">
        <f t="shared" si="1026"/>
        <v>0</v>
      </c>
      <c r="AB971" s="326">
        <f t="shared" si="989"/>
        <v>-1269.22</v>
      </c>
      <c r="AC971" s="312">
        <f t="shared" si="990"/>
        <v>0</v>
      </c>
      <c r="AD971" s="325">
        <f t="shared" si="1022"/>
        <v>0</v>
      </c>
      <c r="AE971" s="329">
        <f t="shared" si="997"/>
        <v>0</v>
      </c>
      <c r="AF971" s="326">
        <f t="shared" si="998"/>
        <v>-1269.22</v>
      </c>
      <c r="AG971" s="174">
        <f t="shared" si="991"/>
        <v>-1269.22</v>
      </c>
      <c r="AH971" s="312">
        <f t="shared" si="992"/>
        <v>0</v>
      </c>
      <c r="AI971" s="324">
        <f t="shared" si="1001"/>
        <v>0</v>
      </c>
      <c r="AJ971" s="325">
        <f t="shared" si="1001"/>
        <v>0</v>
      </c>
      <c r="AK971" s="325">
        <f t="shared" si="1001"/>
        <v>0</v>
      </c>
      <c r="AL971" s="326">
        <f t="shared" si="993"/>
        <v>-1269.2199999999998</v>
      </c>
      <c r="AM971" s="312">
        <f t="shared" si="994"/>
        <v>0</v>
      </c>
      <c r="AN971" s="325">
        <f t="shared" si="999"/>
        <v>0</v>
      </c>
      <c r="AO971" s="325">
        <f t="shared" si="1000"/>
        <v>0</v>
      </c>
      <c r="AP971" s="325">
        <f t="shared" si="995"/>
        <v>-1269.2199999999998</v>
      </c>
      <c r="AQ971" s="174">
        <f t="shared" ref="AQ971:AQ972" si="1058">SUM(AN971:AP971)</f>
        <v>-1269.2199999999998</v>
      </c>
      <c r="AR971" s="312">
        <f t="shared" si="996"/>
        <v>0</v>
      </c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N971" s="62"/>
    </row>
    <row r="972" spans="1:66" s="11" customFormat="1" ht="12" customHeight="1">
      <c r="A972" s="190">
        <v>18610031</v>
      </c>
      <c r="B972" s="199" t="str">
        <f t="shared" si="1003"/>
        <v>18610031</v>
      </c>
      <c r="C972" s="179" t="s">
        <v>1646</v>
      </c>
      <c r="D972" s="180" t="s">
        <v>1724</v>
      </c>
      <c r="E972" s="180"/>
      <c r="F972" s="186">
        <v>43770</v>
      </c>
      <c r="G972" s="180"/>
      <c r="H972" s="182">
        <v>131269.22</v>
      </c>
      <c r="I972" s="182">
        <v>131269.22</v>
      </c>
      <c r="J972" s="182">
        <v>131269.22</v>
      </c>
      <c r="K972" s="182">
        <v>131269.22</v>
      </c>
      <c r="L972" s="182">
        <v>131269.22</v>
      </c>
      <c r="M972" s="182">
        <v>131269.22</v>
      </c>
      <c r="N972" s="182">
        <v>131269.22</v>
      </c>
      <c r="O972" s="182">
        <v>131269.22</v>
      </c>
      <c r="P972" s="182">
        <v>131269.22</v>
      </c>
      <c r="Q972" s="182">
        <v>131269.22</v>
      </c>
      <c r="R972" s="182">
        <v>131269.22</v>
      </c>
      <c r="S972" s="182">
        <v>131269.22</v>
      </c>
      <c r="T972" s="182">
        <v>131269.22</v>
      </c>
      <c r="U972" s="182"/>
      <c r="V972" s="182">
        <f t="shared" si="987"/>
        <v>131269.22</v>
      </c>
      <c r="W972" s="209"/>
      <c r="X972" s="410"/>
      <c r="Y972" s="82">
        <f t="shared" si="1026"/>
        <v>131269.22</v>
      </c>
      <c r="Z972" s="325">
        <f t="shared" si="1026"/>
        <v>0</v>
      </c>
      <c r="AA972" s="325">
        <f t="shared" si="1026"/>
        <v>0</v>
      </c>
      <c r="AB972" s="326">
        <f t="shared" si="989"/>
        <v>0</v>
      </c>
      <c r="AC972" s="312">
        <f t="shared" si="990"/>
        <v>0</v>
      </c>
      <c r="AD972" s="325">
        <f t="shared" si="1022"/>
        <v>0</v>
      </c>
      <c r="AE972" s="329">
        <f t="shared" si="997"/>
        <v>0</v>
      </c>
      <c r="AF972" s="326">
        <f t="shared" si="998"/>
        <v>0</v>
      </c>
      <c r="AG972" s="174">
        <f t="shared" si="991"/>
        <v>0</v>
      </c>
      <c r="AH972" s="312">
        <f t="shared" si="992"/>
        <v>0</v>
      </c>
      <c r="AI972" s="324">
        <f t="shared" si="1001"/>
        <v>131269.22</v>
      </c>
      <c r="AJ972" s="325">
        <f t="shared" si="1001"/>
        <v>0</v>
      </c>
      <c r="AK972" s="325">
        <f t="shared" si="1001"/>
        <v>0</v>
      </c>
      <c r="AL972" s="326">
        <f t="shared" si="993"/>
        <v>0</v>
      </c>
      <c r="AM972" s="312">
        <f t="shared" si="994"/>
        <v>0</v>
      </c>
      <c r="AN972" s="325">
        <f t="shared" si="999"/>
        <v>0</v>
      </c>
      <c r="AO972" s="325">
        <f t="shared" si="1000"/>
        <v>0</v>
      </c>
      <c r="AP972" s="325">
        <f t="shared" si="995"/>
        <v>0</v>
      </c>
      <c r="AQ972" s="174">
        <f t="shared" si="1058"/>
        <v>0</v>
      </c>
      <c r="AR972" s="312">
        <f t="shared" si="996"/>
        <v>0</v>
      </c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N972" s="62"/>
    </row>
    <row r="973" spans="1:66" s="11" customFormat="1" ht="12" customHeight="1">
      <c r="A973" s="190">
        <v>18610041</v>
      </c>
      <c r="B973" s="199" t="str">
        <f t="shared" si="1003"/>
        <v>18610041</v>
      </c>
      <c r="C973" s="179" t="s">
        <v>1740</v>
      </c>
      <c r="D973" s="180" t="s">
        <v>184</v>
      </c>
      <c r="E973" s="180"/>
      <c r="F973" s="186">
        <v>44075</v>
      </c>
      <c r="G973" s="180"/>
      <c r="H973" s="182">
        <v>39307500</v>
      </c>
      <c r="I973" s="182">
        <v>39307500</v>
      </c>
      <c r="J973" s="182">
        <v>39307500</v>
      </c>
      <c r="K973" s="182">
        <v>39307500</v>
      </c>
      <c r="L973" s="182">
        <v>39307500</v>
      </c>
      <c r="M973" s="182">
        <v>39307500</v>
      </c>
      <c r="N973" s="182">
        <v>39307500</v>
      </c>
      <c r="O973" s="182">
        <v>39307500</v>
      </c>
      <c r="P973" s="182">
        <v>39307500</v>
      </c>
      <c r="Q973" s="182">
        <v>39307500</v>
      </c>
      <c r="R973" s="182">
        <v>39307500</v>
      </c>
      <c r="S973" s="182">
        <v>39307500</v>
      </c>
      <c r="T973" s="182">
        <v>39307500</v>
      </c>
      <c r="U973" s="182"/>
      <c r="V973" s="182">
        <f t="shared" ref="V973" si="1059">(H973+T973+SUM(I973:S973)*2)/24</f>
        <v>39307500</v>
      </c>
      <c r="W973" s="209"/>
      <c r="X973" s="410"/>
      <c r="Y973" s="82">
        <f t="shared" si="1026"/>
        <v>0</v>
      </c>
      <c r="Z973" s="325">
        <f t="shared" si="1026"/>
        <v>0</v>
      </c>
      <c r="AA973" s="325">
        <f t="shared" si="1026"/>
        <v>0</v>
      </c>
      <c r="AB973" s="326">
        <f t="shared" ref="AB973" si="1060">T973-SUM(Y973:AA973)</f>
        <v>39307500</v>
      </c>
      <c r="AC973" s="312">
        <f t="shared" ref="AC973" si="1061">T973-SUM(Y973:AA973)-AB973</f>
        <v>0</v>
      </c>
      <c r="AD973" s="325">
        <f t="shared" si="1022"/>
        <v>0</v>
      </c>
      <c r="AE973" s="329">
        <f t="shared" si="997"/>
        <v>0</v>
      </c>
      <c r="AF973" s="326">
        <f t="shared" si="998"/>
        <v>39307500</v>
      </c>
      <c r="AG973" s="174">
        <f t="shared" ref="AG973" si="1062">SUM(AD973:AF973)</f>
        <v>39307500</v>
      </c>
      <c r="AH973" s="312">
        <f t="shared" ref="AH973" si="1063">AG973-AB973</f>
        <v>0</v>
      </c>
      <c r="AI973" s="324">
        <f t="shared" si="1001"/>
        <v>0</v>
      </c>
      <c r="AJ973" s="325">
        <f t="shared" si="1001"/>
        <v>0</v>
      </c>
      <c r="AK973" s="325">
        <f t="shared" si="1001"/>
        <v>0</v>
      </c>
      <c r="AL973" s="326">
        <f t="shared" ref="AL973" si="1064">V973-SUM(AI973:AK973)</f>
        <v>39307500</v>
      </c>
      <c r="AM973" s="312">
        <f t="shared" ref="AM973" si="1065">V973-SUM(AI973:AK973)-AL973</f>
        <v>0</v>
      </c>
      <c r="AN973" s="325">
        <f t="shared" si="999"/>
        <v>0</v>
      </c>
      <c r="AO973" s="325">
        <f t="shared" si="1000"/>
        <v>0</v>
      </c>
      <c r="AP973" s="325">
        <f t="shared" si="995"/>
        <v>39307500</v>
      </c>
      <c r="AQ973" s="174">
        <f t="shared" ref="AQ973" si="1066">SUM(AN973:AP973)</f>
        <v>39307500</v>
      </c>
      <c r="AR973" s="312">
        <f t="shared" ref="AR973" si="1067">AQ973-AL973</f>
        <v>0</v>
      </c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N973" s="62"/>
    </row>
    <row r="974" spans="1:66" s="11" customFormat="1" ht="12" customHeight="1">
      <c r="A974" s="190">
        <v>18610051</v>
      </c>
      <c r="B974" s="199" t="str">
        <f t="shared" ref="B974:B977" si="1068">TEXT(A974,"##")</f>
        <v>18610051</v>
      </c>
      <c r="C974" s="179" t="s">
        <v>1729</v>
      </c>
      <c r="D974" s="180" t="s">
        <v>1724</v>
      </c>
      <c r="E974" s="180"/>
      <c r="F974" s="186">
        <v>44044</v>
      </c>
      <c r="G974" s="180"/>
      <c r="H974" s="182">
        <v>5810.53</v>
      </c>
      <c r="I974" s="182">
        <v>5810.53</v>
      </c>
      <c r="J974" s="182">
        <v>5810.53</v>
      </c>
      <c r="K974" s="182">
        <v>5810.53</v>
      </c>
      <c r="L974" s="182">
        <v>5810.53</v>
      </c>
      <c r="M974" s="182">
        <v>5810.53</v>
      </c>
      <c r="N974" s="182">
        <v>5810.53</v>
      </c>
      <c r="O974" s="182">
        <v>5810.53</v>
      </c>
      <c r="P974" s="182">
        <v>5810.53</v>
      </c>
      <c r="Q974" s="182">
        <v>5810.53</v>
      </c>
      <c r="R974" s="182">
        <v>5810.53</v>
      </c>
      <c r="S974" s="182">
        <v>5810.53</v>
      </c>
      <c r="T974" s="182">
        <v>5810.53</v>
      </c>
      <c r="U974" s="182"/>
      <c r="V974" s="182">
        <f t="shared" ref="V974" si="1069">(H974+T974+SUM(I974:S974)*2)/24</f>
        <v>5810.53</v>
      </c>
      <c r="W974" s="209"/>
      <c r="X974" s="410"/>
      <c r="Y974" s="82">
        <f t="shared" si="1026"/>
        <v>5810.53</v>
      </c>
      <c r="Z974" s="325">
        <f t="shared" si="1026"/>
        <v>0</v>
      </c>
      <c r="AA974" s="325">
        <f t="shared" si="1026"/>
        <v>0</v>
      </c>
      <c r="AB974" s="326">
        <f t="shared" ref="AB974" si="1070">T974-SUM(Y974:AA974)</f>
        <v>0</v>
      </c>
      <c r="AC974" s="312">
        <f t="shared" ref="AC974" si="1071">T974-SUM(Y974:AA974)-AB974</f>
        <v>0</v>
      </c>
      <c r="AD974" s="325">
        <f t="shared" si="1022"/>
        <v>0</v>
      </c>
      <c r="AE974" s="329">
        <f t="shared" si="997"/>
        <v>0</v>
      </c>
      <c r="AF974" s="326">
        <f t="shared" si="998"/>
        <v>0</v>
      </c>
      <c r="AG974" s="174">
        <f t="shared" ref="AG974" si="1072">SUM(AD974:AF974)</f>
        <v>0</v>
      </c>
      <c r="AH974" s="312">
        <f t="shared" ref="AH974" si="1073">AG974-AB974</f>
        <v>0</v>
      </c>
      <c r="AI974" s="324">
        <f t="shared" si="1001"/>
        <v>5810.53</v>
      </c>
      <c r="AJ974" s="325">
        <f t="shared" si="1001"/>
        <v>0</v>
      </c>
      <c r="AK974" s="325">
        <f t="shared" si="1001"/>
        <v>0</v>
      </c>
      <c r="AL974" s="326">
        <f t="shared" ref="AL974" si="1074">V974-SUM(AI974:AK974)</f>
        <v>0</v>
      </c>
      <c r="AM974" s="312">
        <f t="shared" ref="AM974" si="1075">V974-SUM(AI974:AK974)-AL974</f>
        <v>0</v>
      </c>
      <c r="AN974" s="325">
        <f t="shared" si="999"/>
        <v>0</v>
      </c>
      <c r="AO974" s="325">
        <f t="shared" si="1000"/>
        <v>0</v>
      </c>
      <c r="AP974" s="325">
        <f t="shared" si="995"/>
        <v>0</v>
      </c>
      <c r="AQ974" s="174">
        <f t="shared" ref="AQ974" si="1076">SUM(AN974:AP974)</f>
        <v>0</v>
      </c>
      <c r="AR974" s="312">
        <f t="shared" ref="AR974" si="1077">AQ974-AL974</f>
        <v>0</v>
      </c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N974" s="62"/>
    </row>
    <row r="975" spans="1:66" s="11" customFormat="1" ht="12" customHeight="1">
      <c r="A975" s="190">
        <v>18610061</v>
      </c>
      <c r="B975" s="199" t="str">
        <f t="shared" si="1068"/>
        <v>18610061</v>
      </c>
      <c r="C975" s="179" t="s">
        <v>528</v>
      </c>
      <c r="D975" s="180" t="s">
        <v>184</v>
      </c>
      <c r="E975" s="180"/>
      <c r="F975" s="186">
        <v>44166</v>
      </c>
      <c r="G975" s="180"/>
      <c r="H975" s="182">
        <v>-3648.75</v>
      </c>
      <c r="I975" s="182">
        <v>0</v>
      </c>
      <c r="J975" s="182">
        <v>0</v>
      </c>
      <c r="K975" s="182">
        <v>0</v>
      </c>
      <c r="L975" s="182">
        <v>0</v>
      </c>
      <c r="M975" s="182">
        <v>0</v>
      </c>
      <c r="N975" s="182">
        <v>0</v>
      </c>
      <c r="O975" s="182">
        <v>0</v>
      </c>
      <c r="P975" s="182">
        <v>0</v>
      </c>
      <c r="Q975" s="182">
        <v>0</v>
      </c>
      <c r="R975" s="182">
        <v>0</v>
      </c>
      <c r="S975" s="182">
        <v>0</v>
      </c>
      <c r="T975" s="182">
        <v>0</v>
      </c>
      <c r="U975" s="182"/>
      <c r="V975" s="182">
        <f t="shared" ref="V975:V977" si="1078">(H975+T975+SUM(I975:S975)*2)/24</f>
        <v>-152.03125</v>
      </c>
      <c r="W975" s="209"/>
      <c r="X975" s="410"/>
      <c r="Y975" s="82">
        <f t="shared" si="1026"/>
        <v>0</v>
      </c>
      <c r="Z975" s="325">
        <f t="shared" si="1026"/>
        <v>0</v>
      </c>
      <c r="AA975" s="325">
        <f t="shared" si="1026"/>
        <v>0</v>
      </c>
      <c r="AB975" s="326">
        <f t="shared" ref="AB975:AB977" si="1079">T975-SUM(Y975:AA975)</f>
        <v>0</v>
      </c>
      <c r="AC975" s="312">
        <f t="shared" ref="AC975:AC977" si="1080">T975-SUM(Y975:AA975)-AB975</f>
        <v>0</v>
      </c>
      <c r="AD975" s="325">
        <f t="shared" si="1022"/>
        <v>0</v>
      </c>
      <c r="AE975" s="329">
        <f t="shared" si="997"/>
        <v>0</v>
      </c>
      <c r="AF975" s="326">
        <f t="shared" si="998"/>
        <v>0</v>
      </c>
      <c r="AG975" s="174">
        <f t="shared" ref="AG975:AG977" si="1081">SUM(AD975:AF975)</f>
        <v>0</v>
      </c>
      <c r="AH975" s="312">
        <f t="shared" ref="AH975:AH977" si="1082">AG975-AB975</f>
        <v>0</v>
      </c>
      <c r="AI975" s="324">
        <f t="shared" si="1001"/>
        <v>0</v>
      </c>
      <c r="AJ975" s="325">
        <f t="shared" si="1001"/>
        <v>0</v>
      </c>
      <c r="AK975" s="325">
        <f t="shared" si="1001"/>
        <v>0</v>
      </c>
      <c r="AL975" s="326">
        <f t="shared" ref="AL975:AL977" si="1083">V975-SUM(AI975:AK975)</f>
        <v>-152.03125</v>
      </c>
      <c r="AM975" s="312">
        <f t="shared" ref="AM975:AM977" si="1084">V975-SUM(AI975:AK975)-AL975</f>
        <v>0</v>
      </c>
      <c r="AN975" s="325">
        <f t="shared" si="999"/>
        <v>0</v>
      </c>
      <c r="AO975" s="325">
        <f t="shared" si="1000"/>
        <v>0</v>
      </c>
      <c r="AP975" s="325">
        <f t="shared" si="995"/>
        <v>-152.03125</v>
      </c>
      <c r="AQ975" s="174">
        <f t="shared" ref="AQ975:AQ977" si="1085">SUM(AN975:AP975)</f>
        <v>-152.03125</v>
      </c>
      <c r="AR975" s="312">
        <f t="shared" ref="AR975:AR977" si="1086">AQ975-AL975</f>
        <v>0</v>
      </c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N975" s="62"/>
    </row>
    <row r="976" spans="1:66" s="11" customFormat="1" ht="12" customHeight="1">
      <c r="A976" s="190">
        <v>18610071</v>
      </c>
      <c r="B976" s="199" t="str">
        <f t="shared" si="1068"/>
        <v>18610071</v>
      </c>
      <c r="C976" s="179" t="s">
        <v>1657</v>
      </c>
      <c r="D976" s="180" t="s">
        <v>184</v>
      </c>
      <c r="E976" s="180"/>
      <c r="F976" s="186">
        <v>44166</v>
      </c>
      <c r="G976" s="180"/>
      <c r="H976" s="182">
        <v>100000</v>
      </c>
      <c r="I976" s="182">
        <v>100000</v>
      </c>
      <c r="J976" s="182">
        <v>100000</v>
      </c>
      <c r="K976" s="182">
        <v>100000</v>
      </c>
      <c r="L976" s="182">
        <v>100000</v>
      </c>
      <c r="M976" s="182">
        <v>100000</v>
      </c>
      <c r="N976" s="182">
        <v>100000</v>
      </c>
      <c r="O976" s="182">
        <v>100000</v>
      </c>
      <c r="P976" s="182">
        <v>100000</v>
      </c>
      <c r="Q976" s="182">
        <v>100000</v>
      </c>
      <c r="R976" s="182">
        <v>100000</v>
      </c>
      <c r="S976" s="182">
        <v>100000</v>
      </c>
      <c r="T976" s="182">
        <v>100000</v>
      </c>
      <c r="U976" s="182"/>
      <c r="V976" s="182">
        <f t="shared" si="1078"/>
        <v>100000</v>
      </c>
      <c r="W976" s="209"/>
      <c r="X976" s="410"/>
      <c r="Y976" s="82">
        <f t="shared" si="1026"/>
        <v>0</v>
      </c>
      <c r="Z976" s="325">
        <f t="shared" si="1026"/>
        <v>0</v>
      </c>
      <c r="AA976" s="325">
        <f t="shared" si="1026"/>
        <v>0</v>
      </c>
      <c r="AB976" s="326">
        <f t="shared" si="1079"/>
        <v>100000</v>
      </c>
      <c r="AC976" s="312">
        <f t="shared" si="1080"/>
        <v>0</v>
      </c>
      <c r="AD976" s="325">
        <f t="shared" si="1022"/>
        <v>0</v>
      </c>
      <c r="AE976" s="329">
        <f t="shared" si="997"/>
        <v>0</v>
      </c>
      <c r="AF976" s="326">
        <f t="shared" si="998"/>
        <v>100000</v>
      </c>
      <c r="AG976" s="174">
        <f t="shared" si="1081"/>
        <v>100000</v>
      </c>
      <c r="AH976" s="312">
        <f t="shared" si="1082"/>
        <v>0</v>
      </c>
      <c r="AI976" s="324">
        <f t="shared" si="1001"/>
        <v>0</v>
      </c>
      <c r="AJ976" s="325">
        <f t="shared" si="1001"/>
        <v>0</v>
      </c>
      <c r="AK976" s="325">
        <f t="shared" si="1001"/>
        <v>0</v>
      </c>
      <c r="AL976" s="326">
        <f t="shared" si="1083"/>
        <v>100000</v>
      </c>
      <c r="AM976" s="312">
        <f t="shared" si="1084"/>
        <v>0</v>
      </c>
      <c r="AN976" s="325">
        <f t="shared" si="999"/>
        <v>0</v>
      </c>
      <c r="AO976" s="325">
        <f t="shared" si="1000"/>
        <v>0</v>
      </c>
      <c r="AP976" s="325">
        <f t="shared" si="995"/>
        <v>100000</v>
      </c>
      <c r="AQ976" s="174">
        <f t="shared" si="1085"/>
        <v>100000</v>
      </c>
      <c r="AR976" s="312">
        <f t="shared" si="1086"/>
        <v>0</v>
      </c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N976" s="62"/>
    </row>
    <row r="977" spans="1:66" s="11" customFormat="1" ht="12" customHeight="1">
      <c r="A977" s="190">
        <v>18610081</v>
      </c>
      <c r="B977" s="199" t="str">
        <f t="shared" si="1068"/>
        <v>18610081</v>
      </c>
      <c r="C977" s="179" t="s">
        <v>1601</v>
      </c>
      <c r="D977" s="180" t="s">
        <v>1724</v>
      </c>
      <c r="E977" s="180"/>
      <c r="F977" s="186">
        <v>44166</v>
      </c>
      <c r="G977" s="180"/>
      <c r="H977" s="182">
        <v>99931.95</v>
      </c>
      <c r="I977" s="182">
        <v>99931.95</v>
      </c>
      <c r="J977" s="182">
        <v>99931.95</v>
      </c>
      <c r="K977" s="182">
        <v>99931.95</v>
      </c>
      <c r="L977" s="182">
        <v>99931.95</v>
      </c>
      <c r="M977" s="182">
        <v>99931.95</v>
      </c>
      <c r="N977" s="182">
        <v>99931.95</v>
      </c>
      <c r="O977" s="182">
        <v>99931.95</v>
      </c>
      <c r="P977" s="182">
        <v>99931.95</v>
      </c>
      <c r="Q977" s="182">
        <v>99931.95</v>
      </c>
      <c r="R977" s="182">
        <v>99931.95</v>
      </c>
      <c r="S977" s="182">
        <v>99931.95</v>
      </c>
      <c r="T977" s="182">
        <v>99931.95</v>
      </c>
      <c r="U977" s="182"/>
      <c r="V977" s="182">
        <f t="shared" si="1078"/>
        <v>99931.949999999968</v>
      </c>
      <c r="W977" s="209"/>
      <c r="X977" s="410"/>
      <c r="Y977" s="82">
        <f t="shared" si="1026"/>
        <v>99931.95</v>
      </c>
      <c r="Z977" s="325">
        <f t="shared" si="1026"/>
        <v>0</v>
      </c>
      <c r="AA977" s="325">
        <f t="shared" si="1026"/>
        <v>0</v>
      </c>
      <c r="AB977" s="326">
        <f t="shared" si="1079"/>
        <v>0</v>
      </c>
      <c r="AC977" s="312">
        <f t="shared" si="1080"/>
        <v>0</v>
      </c>
      <c r="AD977" s="325">
        <f t="shared" si="1022"/>
        <v>0</v>
      </c>
      <c r="AE977" s="329">
        <f t="shared" si="997"/>
        <v>0</v>
      </c>
      <c r="AF977" s="326">
        <f t="shared" si="998"/>
        <v>0</v>
      </c>
      <c r="AG977" s="174">
        <f t="shared" si="1081"/>
        <v>0</v>
      </c>
      <c r="AH977" s="312">
        <f t="shared" si="1082"/>
        <v>0</v>
      </c>
      <c r="AI977" s="324">
        <f t="shared" si="1001"/>
        <v>99931.949999999968</v>
      </c>
      <c r="AJ977" s="325">
        <f t="shared" si="1001"/>
        <v>0</v>
      </c>
      <c r="AK977" s="325">
        <f t="shared" si="1001"/>
        <v>0</v>
      </c>
      <c r="AL977" s="326">
        <f t="shared" si="1083"/>
        <v>0</v>
      </c>
      <c r="AM977" s="312">
        <f t="shared" si="1084"/>
        <v>0</v>
      </c>
      <c r="AN977" s="325">
        <f t="shared" si="999"/>
        <v>0</v>
      </c>
      <c r="AO977" s="325">
        <f t="shared" si="1000"/>
        <v>0</v>
      </c>
      <c r="AP977" s="325">
        <f t="shared" si="995"/>
        <v>0</v>
      </c>
      <c r="AQ977" s="174">
        <f t="shared" si="1085"/>
        <v>0</v>
      </c>
      <c r="AR977" s="312">
        <f t="shared" si="1086"/>
        <v>0</v>
      </c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N977" s="62"/>
    </row>
    <row r="978" spans="1:66" s="11" customFormat="1" ht="12" customHeight="1">
      <c r="A978" s="114">
        <v>18630031</v>
      </c>
      <c r="B978" s="74" t="str">
        <f t="shared" si="1003"/>
        <v>18630031</v>
      </c>
      <c r="C978" s="86" t="s">
        <v>624</v>
      </c>
      <c r="D978" s="78" t="s">
        <v>184</v>
      </c>
      <c r="E978" s="78"/>
      <c r="F978" s="86"/>
      <c r="G978" s="78"/>
      <c r="H978" s="63">
        <v>0</v>
      </c>
      <c r="I978" s="63">
        <v>300203.88</v>
      </c>
      <c r="J978" s="63">
        <v>439348.52</v>
      </c>
      <c r="K978" s="63">
        <v>636102.43999999994</v>
      </c>
      <c r="L978" s="63">
        <v>703807.03</v>
      </c>
      <c r="M978" s="63">
        <v>739725.63</v>
      </c>
      <c r="N978" s="63">
        <v>803874.85</v>
      </c>
      <c r="O978" s="63">
        <v>945188.9</v>
      </c>
      <c r="P978" s="63">
        <v>1034622.5</v>
      </c>
      <c r="Q978" s="63">
        <v>1204338.82</v>
      </c>
      <c r="R978" s="63">
        <v>1398914.99</v>
      </c>
      <c r="S978" s="63">
        <v>1761507.07</v>
      </c>
      <c r="T978" s="63">
        <v>0</v>
      </c>
      <c r="U978" s="63"/>
      <c r="V978" s="63">
        <f t="shared" si="987"/>
        <v>830636.21916666673</v>
      </c>
      <c r="W978" s="69"/>
      <c r="X978" s="68"/>
      <c r="Y978" s="82">
        <f t="shared" si="1026"/>
        <v>0</v>
      </c>
      <c r="Z978" s="325">
        <f t="shared" si="1026"/>
        <v>0</v>
      </c>
      <c r="AA978" s="325">
        <f t="shared" si="1026"/>
        <v>0</v>
      </c>
      <c r="AB978" s="326">
        <f t="shared" si="989"/>
        <v>0</v>
      </c>
      <c r="AC978" s="312">
        <f t="shared" si="990"/>
        <v>0</v>
      </c>
      <c r="AD978" s="325">
        <f t="shared" si="1022"/>
        <v>0</v>
      </c>
      <c r="AE978" s="329">
        <f t="shared" si="997"/>
        <v>0</v>
      </c>
      <c r="AF978" s="326">
        <f t="shared" si="998"/>
        <v>0</v>
      </c>
      <c r="AG978" s="174">
        <f t="shared" si="991"/>
        <v>0</v>
      </c>
      <c r="AH978" s="312">
        <f t="shared" si="992"/>
        <v>0</v>
      </c>
      <c r="AI978" s="324">
        <f t="shared" si="1001"/>
        <v>0</v>
      </c>
      <c r="AJ978" s="325">
        <f t="shared" si="1001"/>
        <v>0</v>
      </c>
      <c r="AK978" s="325">
        <f t="shared" si="1001"/>
        <v>0</v>
      </c>
      <c r="AL978" s="326">
        <f t="shared" si="993"/>
        <v>830636.21916666673</v>
      </c>
      <c r="AM978" s="312">
        <f t="shared" si="994"/>
        <v>0</v>
      </c>
      <c r="AN978" s="325">
        <f t="shared" si="999"/>
        <v>0</v>
      </c>
      <c r="AO978" s="325">
        <f t="shared" si="1000"/>
        <v>0</v>
      </c>
      <c r="AP978" s="325">
        <f t="shared" si="995"/>
        <v>830636.21916666673</v>
      </c>
      <c r="AQ978" s="174">
        <f t="shared" si="983"/>
        <v>830636.21916666673</v>
      </c>
      <c r="AR978" s="312">
        <f t="shared" si="996"/>
        <v>0</v>
      </c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N978" s="62"/>
    </row>
    <row r="979" spans="1:66" s="11" customFormat="1" ht="12" customHeight="1">
      <c r="A979" s="190">
        <v>18630041</v>
      </c>
      <c r="B979" s="185" t="str">
        <f t="shared" si="1003"/>
        <v>18630041</v>
      </c>
      <c r="C979" s="205" t="s">
        <v>1680</v>
      </c>
      <c r="D979" s="180" t="s">
        <v>1724</v>
      </c>
      <c r="E979" s="180"/>
      <c r="F979" s="186">
        <v>43831</v>
      </c>
      <c r="G979" s="180"/>
      <c r="H979" s="182">
        <v>2948933.52</v>
      </c>
      <c r="I979" s="182">
        <v>2942438.07</v>
      </c>
      <c r="J979" s="182">
        <v>2935942.62</v>
      </c>
      <c r="K979" s="182">
        <v>2929447.17</v>
      </c>
      <c r="L979" s="182">
        <v>2922951.72</v>
      </c>
      <c r="M979" s="182">
        <v>2916456.27</v>
      </c>
      <c r="N979" s="182">
        <v>2909960.82</v>
      </c>
      <c r="O979" s="182">
        <v>2903465.37</v>
      </c>
      <c r="P979" s="182">
        <v>2896969.92</v>
      </c>
      <c r="Q979" s="182">
        <v>2890474.47</v>
      </c>
      <c r="R979" s="182">
        <v>2883979.02</v>
      </c>
      <c r="S979" s="182">
        <v>2877483.57</v>
      </c>
      <c r="T979" s="182">
        <v>2870988.12</v>
      </c>
      <c r="U979" s="182"/>
      <c r="V979" s="182">
        <f t="shared" si="987"/>
        <v>2909960.8200000003</v>
      </c>
      <c r="W979" s="206"/>
      <c r="X979" s="219"/>
      <c r="Y979" s="82">
        <f t="shared" si="1026"/>
        <v>2870988.12</v>
      </c>
      <c r="Z979" s="325">
        <f t="shared" si="1026"/>
        <v>0</v>
      </c>
      <c r="AA979" s="325">
        <f t="shared" si="1026"/>
        <v>0</v>
      </c>
      <c r="AB979" s="326">
        <f t="shared" si="989"/>
        <v>0</v>
      </c>
      <c r="AC979" s="312">
        <f t="shared" si="990"/>
        <v>0</v>
      </c>
      <c r="AD979" s="325">
        <f t="shared" si="1022"/>
        <v>0</v>
      </c>
      <c r="AE979" s="329">
        <f t="shared" si="997"/>
        <v>0</v>
      </c>
      <c r="AF979" s="326">
        <f t="shared" si="998"/>
        <v>0</v>
      </c>
      <c r="AG979" s="174">
        <f t="shared" si="991"/>
        <v>0</v>
      </c>
      <c r="AH979" s="312">
        <f t="shared" si="992"/>
        <v>0</v>
      </c>
      <c r="AI979" s="324">
        <f t="shared" ref="AI979:AK1024" si="1087">IF($D979=AI$5,$V979,0)</f>
        <v>2909960.8200000003</v>
      </c>
      <c r="AJ979" s="325">
        <f t="shared" si="1087"/>
        <v>0</v>
      </c>
      <c r="AK979" s="325">
        <f t="shared" si="1087"/>
        <v>0</v>
      </c>
      <c r="AL979" s="326">
        <f t="shared" si="993"/>
        <v>0</v>
      </c>
      <c r="AM979" s="312">
        <f t="shared" si="994"/>
        <v>0</v>
      </c>
      <c r="AN979" s="325">
        <f t="shared" si="999"/>
        <v>0</v>
      </c>
      <c r="AO979" s="325">
        <f t="shared" si="1000"/>
        <v>0</v>
      </c>
      <c r="AP979" s="325">
        <f t="shared" si="995"/>
        <v>0</v>
      </c>
      <c r="AQ979" s="174">
        <f t="shared" ref="AQ979" si="1088">SUM(AN979:AP979)</f>
        <v>0</v>
      </c>
      <c r="AR979" s="312">
        <f t="shared" si="996"/>
        <v>0</v>
      </c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N979" s="62"/>
    </row>
    <row r="980" spans="1:66" s="11" customFormat="1" ht="12" customHeight="1">
      <c r="A980" s="190">
        <v>18630051</v>
      </c>
      <c r="B980" s="185" t="str">
        <f t="shared" si="1003"/>
        <v>18630051</v>
      </c>
      <c r="C980" s="205" t="s">
        <v>1834</v>
      </c>
      <c r="D980" s="180" t="s">
        <v>184</v>
      </c>
      <c r="E980" s="180"/>
      <c r="F980" s="186">
        <v>44166</v>
      </c>
      <c r="G980" s="180"/>
      <c r="H980" s="182">
        <v>9202523.3699999992</v>
      </c>
      <c r="I980" s="182">
        <v>9202523.3699999992</v>
      </c>
      <c r="J980" s="182">
        <v>9202523.3699999992</v>
      </c>
      <c r="K980" s="182">
        <v>18630096.210000001</v>
      </c>
      <c r="L980" s="182">
        <v>18630096.210000001</v>
      </c>
      <c r="M980" s="182">
        <v>18630096.210000001</v>
      </c>
      <c r="N980" s="182">
        <v>27338457.98</v>
      </c>
      <c r="O980" s="182">
        <v>27338457.98</v>
      </c>
      <c r="P980" s="182">
        <v>27338457.98</v>
      </c>
      <c r="Q980" s="182">
        <v>35035911.969999999</v>
      </c>
      <c r="R980" s="182">
        <v>35035911.969999999</v>
      </c>
      <c r="S980" s="182">
        <v>35035911.969999999</v>
      </c>
      <c r="T980" s="182">
        <v>44348615.07</v>
      </c>
      <c r="U980" s="182"/>
      <c r="V980" s="182">
        <f t="shared" ref="V980:V981" si="1089">(H980+T980+SUM(I980:S980)*2)/24</f>
        <v>24016167.870000001</v>
      </c>
      <c r="W980" s="206"/>
      <c r="X980" s="219"/>
      <c r="Y980" s="82">
        <f t="shared" si="1026"/>
        <v>0</v>
      </c>
      <c r="Z980" s="325">
        <f t="shared" si="1026"/>
        <v>0</v>
      </c>
      <c r="AA980" s="325">
        <f t="shared" si="1026"/>
        <v>0</v>
      </c>
      <c r="AB980" s="326">
        <f t="shared" ref="AB980:AB981" si="1090">T980-SUM(Y980:AA980)</f>
        <v>44348615.07</v>
      </c>
      <c r="AC980" s="312">
        <f t="shared" ref="AC980:AC981" si="1091">T980-SUM(Y980:AA980)-AB980</f>
        <v>0</v>
      </c>
      <c r="AD980" s="325">
        <f t="shared" si="1022"/>
        <v>0</v>
      </c>
      <c r="AE980" s="329">
        <f t="shared" si="997"/>
        <v>0</v>
      </c>
      <c r="AF980" s="326">
        <f t="shared" si="998"/>
        <v>44348615.07</v>
      </c>
      <c r="AG980" s="174">
        <f t="shared" ref="AG980:AG981" si="1092">SUM(AD980:AF980)</f>
        <v>44348615.07</v>
      </c>
      <c r="AH980" s="312">
        <f t="shared" ref="AH980:AH981" si="1093">AG980-AB980</f>
        <v>0</v>
      </c>
      <c r="AI980" s="324">
        <f t="shared" si="1087"/>
        <v>0</v>
      </c>
      <c r="AJ980" s="325">
        <f t="shared" si="1087"/>
        <v>0</v>
      </c>
      <c r="AK980" s="325">
        <f t="shared" si="1087"/>
        <v>0</v>
      </c>
      <c r="AL980" s="326">
        <f t="shared" ref="AL980:AL981" si="1094">V980-SUM(AI980:AK980)</f>
        <v>24016167.870000001</v>
      </c>
      <c r="AM980" s="312">
        <f t="shared" ref="AM980:AM981" si="1095">V980-SUM(AI980:AK980)-AL980</f>
        <v>0</v>
      </c>
      <c r="AN980" s="325">
        <f t="shared" si="999"/>
        <v>0</v>
      </c>
      <c r="AO980" s="325">
        <f t="shared" si="1000"/>
        <v>0</v>
      </c>
      <c r="AP980" s="325">
        <f t="shared" si="995"/>
        <v>24016167.870000001</v>
      </c>
      <c r="AQ980" s="174">
        <f t="shared" ref="AQ980:AQ981" si="1096">SUM(AN980:AP980)</f>
        <v>24016167.870000001</v>
      </c>
      <c r="AR980" s="312">
        <f t="shared" ref="AR980:AR981" si="1097">AQ980-AL980</f>
        <v>0</v>
      </c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N980" s="62"/>
    </row>
    <row r="981" spans="1:66" s="11" customFormat="1" ht="12" customHeight="1">
      <c r="A981" s="190">
        <v>18630061</v>
      </c>
      <c r="B981" s="185" t="str">
        <f t="shared" si="1003"/>
        <v>18630061</v>
      </c>
      <c r="C981" s="205" t="s">
        <v>1835</v>
      </c>
      <c r="D981" s="180" t="s">
        <v>184</v>
      </c>
      <c r="E981" s="180"/>
      <c r="F981" s="186">
        <v>44166</v>
      </c>
      <c r="G981" s="180"/>
      <c r="H981" s="182">
        <v>-9202523.3699999992</v>
      </c>
      <c r="I981" s="182">
        <v>-9202523.3699999992</v>
      </c>
      <c r="J981" s="182">
        <v>-9202523.3699999992</v>
      </c>
      <c r="K981" s="182">
        <v>-18630096.210000001</v>
      </c>
      <c r="L981" s="182">
        <v>-18630096.210000001</v>
      </c>
      <c r="M981" s="182">
        <v>-18630096.210000001</v>
      </c>
      <c r="N981" s="182">
        <v>-27338457.98</v>
      </c>
      <c r="O981" s="182">
        <v>-27338457.98</v>
      </c>
      <c r="P981" s="182">
        <v>-27338457.98</v>
      </c>
      <c r="Q981" s="182">
        <v>-35035911.969999999</v>
      </c>
      <c r="R981" s="182">
        <v>-35035911.969999999</v>
      </c>
      <c r="S981" s="182">
        <v>-35035911.969999999</v>
      </c>
      <c r="T981" s="182">
        <v>-44348615.07</v>
      </c>
      <c r="U981" s="182"/>
      <c r="V981" s="182">
        <f t="shared" si="1089"/>
        <v>-24016167.870000001</v>
      </c>
      <c r="W981" s="206"/>
      <c r="X981" s="219"/>
      <c r="Y981" s="82">
        <f t="shared" si="1026"/>
        <v>0</v>
      </c>
      <c r="Z981" s="325">
        <f t="shared" si="1026"/>
        <v>0</v>
      </c>
      <c r="AA981" s="325">
        <f t="shared" si="1026"/>
        <v>0</v>
      </c>
      <c r="AB981" s="326">
        <f t="shared" si="1090"/>
        <v>-44348615.07</v>
      </c>
      <c r="AC981" s="312">
        <f t="shared" si="1091"/>
        <v>0</v>
      </c>
      <c r="AD981" s="325">
        <f t="shared" si="1022"/>
        <v>0</v>
      </c>
      <c r="AE981" s="329">
        <f t="shared" si="997"/>
        <v>0</v>
      </c>
      <c r="AF981" s="326">
        <f t="shared" si="998"/>
        <v>-44348615.07</v>
      </c>
      <c r="AG981" s="174">
        <f t="shared" si="1092"/>
        <v>-44348615.07</v>
      </c>
      <c r="AH981" s="312">
        <f t="shared" si="1093"/>
        <v>0</v>
      </c>
      <c r="AI981" s="324">
        <f t="shared" si="1087"/>
        <v>0</v>
      </c>
      <c r="AJ981" s="325">
        <f t="shared" si="1087"/>
        <v>0</v>
      </c>
      <c r="AK981" s="325">
        <f t="shared" si="1087"/>
        <v>0</v>
      </c>
      <c r="AL981" s="326">
        <f t="shared" si="1094"/>
        <v>-24016167.870000001</v>
      </c>
      <c r="AM981" s="312">
        <f t="shared" si="1095"/>
        <v>0</v>
      </c>
      <c r="AN981" s="325">
        <f t="shared" si="999"/>
        <v>0</v>
      </c>
      <c r="AO981" s="325">
        <f t="shared" si="1000"/>
        <v>0</v>
      </c>
      <c r="AP981" s="325">
        <f t="shared" si="995"/>
        <v>-24016167.870000001</v>
      </c>
      <c r="AQ981" s="174">
        <f t="shared" si="1096"/>
        <v>-24016167.870000001</v>
      </c>
      <c r="AR981" s="312">
        <f t="shared" si="1097"/>
        <v>0</v>
      </c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N981" s="62"/>
    </row>
    <row r="982" spans="1:66" s="11" customFormat="1" ht="12" customHeight="1">
      <c r="A982" s="190">
        <v>18630071</v>
      </c>
      <c r="B982" s="185" t="str">
        <f t="shared" si="1003"/>
        <v>18630071</v>
      </c>
      <c r="C982" s="205" t="s">
        <v>1852</v>
      </c>
      <c r="D982" s="180" t="s">
        <v>1724</v>
      </c>
      <c r="E982" s="180"/>
      <c r="F982" s="186">
        <v>44256</v>
      </c>
      <c r="G982" s="180"/>
      <c r="H982" s="182">
        <v>0</v>
      </c>
      <c r="I982" s="182">
        <v>0</v>
      </c>
      <c r="J982" s="182">
        <v>0</v>
      </c>
      <c r="K982" s="182">
        <v>0</v>
      </c>
      <c r="L982" s="182">
        <v>0</v>
      </c>
      <c r="M982" s="182">
        <v>0</v>
      </c>
      <c r="N982" s="182">
        <v>0</v>
      </c>
      <c r="O982" s="182">
        <v>0</v>
      </c>
      <c r="P982" s="182">
        <v>0</v>
      </c>
      <c r="Q982" s="182">
        <v>0</v>
      </c>
      <c r="R982" s="182">
        <v>0</v>
      </c>
      <c r="S982" s="182">
        <v>0</v>
      </c>
      <c r="T982" s="182">
        <v>0</v>
      </c>
      <c r="U982" s="182"/>
      <c r="V982" s="182">
        <f t="shared" ref="V982:V994" si="1098">(H982+T982+SUM(I982:S982)*2)/24</f>
        <v>0</v>
      </c>
      <c r="W982" s="206"/>
      <c r="X982" s="219"/>
      <c r="Y982" s="82">
        <f t="shared" si="1026"/>
        <v>0</v>
      </c>
      <c r="Z982" s="325">
        <f t="shared" si="1026"/>
        <v>0</v>
      </c>
      <c r="AA982" s="325">
        <f t="shared" si="1026"/>
        <v>0</v>
      </c>
      <c r="AB982" s="326">
        <f t="shared" ref="AB982:AB994" si="1099">T982-SUM(Y982:AA982)</f>
        <v>0</v>
      </c>
      <c r="AC982" s="312">
        <f t="shared" ref="AC982:AC994" si="1100">T982-SUM(Y982:AA982)-AB982</f>
        <v>0</v>
      </c>
      <c r="AD982" s="325">
        <f t="shared" si="1022"/>
        <v>0</v>
      </c>
      <c r="AE982" s="329">
        <f t="shared" si="997"/>
        <v>0</v>
      </c>
      <c r="AF982" s="326">
        <f t="shared" si="998"/>
        <v>0</v>
      </c>
      <c r="AG982" s="174">
        <f t="shared" ref="AG982:AG994" si="1101">SUM(AD982:AF982)</f>
        <v>0</v>
      </c>
      <c r="AH982" s="312">
        <f t="shared" ref="AH982:AH994" si="1102">AG982-AB982</f>
        <v>0</v>
      </c>
      <c r="AI982" s="324">
        <f t="shared" si="1087"/>
        <v>0</v>
      </c>
      <c r="AJ982" s="325">
        <f t="shared" si="1087"/>
        <v>0</v>
      </c>
      <c r="AK982" s="325">
        <f t="shared" si="1087"/>
        <v>0</v>
      </c>
      <c r="AL982" s="326">
        <f t="shared" ref="AL982:AL994" si="1103">V982-SUM(AI982:AK982)</f>
        <v>0</v>
      </c>
      <c r="AM982" s="312">
        <f t="shared" ref="AM982:AM994" si="1104">V982-SUM(AI982:AK982)-AL982</f>
        <v>0</v>
      </c>
      <c r="AN982" s="325">
        <f t="shared" si="999"/>
        <v>0</v>
      </c>
      <c r="AO982" s="325">
        <f t="shared" si="1000"/>
        <v>0</v>
      </c>
      <c r="AP982" s="325">
        <f t="shared" si="995"/>
        <v>0</v>
      </c>
      <c r="AQ982" s="174">
        <f t="shared" ref="AQ982:AQ994" si="1105">SUM(AN982:AP982)</f>
        <v>0</v>
      </c>
      <c r="AR982" s="312">
        <f t="shared" ref="AR982:AR994" si="1106">AQ982-AL982</f>
        <v>0</v>
      </c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N982" s="62"/>
    </row>
    <row r="983" spans="1:66" s="11" customFormat="1" ht="12" customHeight="1">
      <c r="A983" s="190">
        <v>18630072</v>
      </c>
      <c r="B983" s="185" t="str">
        <f t="shared" si="1003"/>
        <v>18630072</v>
      </c>
      <c r="C983" s="205" t="s">
        <v>1853</v>
      </c>
      <c r="D983" s="180" t="s">
        <v>1724</v>
      </c>
      <c r="E983" s="180"/>
      <c r="F983" s="186">
        <v>44256</v>
      </c>
      <c r="G983" s="180"/>
      <c r="H983" s="182">
        <v>0</v>
      </c>
      <c r="I983" s="182">
        <v>0</v>
      </c>
      <c r="J983" s="182">
        <v>0</v>
      </c>
      <c r="K983" s="182">
        <v>0</v>
      </c>
      <c r="L983" s="182">
        <v>0</v>
      </c>
      <c r="M983" s="182">
        <v>0</v>
      </c>
      <c r="N983" s="182">
        <v>0</v>
      </c>
      <c r="O983" s="182">
        <v>0</v>
      </c>
      <c r="P983" s="182">
        <v>0</v>
      </c>
      <c r="Q983" s="182">
        <v>0</v>
      </c>
      <c r="R983" s="182">
        <v>0</v>
      </c>
      <c r="S983" s="182">
        <v>0</v>
      </c>
      <c r="T983" s="182">
        <v>0</v>
      </c>
      <c r="U983" s="182"/>
      <c r="V983" s="182">
        <f t="shared" si="1098"/>
        <v>0</v>
      </c>
      <c r="W983" s="206"/>
      <c r="X983" s="219"/>
      <c r="Y983" s="82">
        <f t="shared" si="1026"/>
        <v>0</v>
      </c>
      <c r="Z983" s="325">
        <f t="shared" si="1026"/>
        <v>0</v>
      </c>
      <c r="AA983" s="325">
        <f t="shared" si="1026"/>
        <v>0</v>
      </c>
      <c r="AB983" s="326">
        <f t="shared" si="1099"/>
        <v>0</v>
      </c>
      <c r="AC983" s="312">
        <f t="shared" si="1100"/>
        <v>0</v>
      </c>
      <c r="AD983" s="325">
        <f t="shared" si="1022"/>
        <v>0</v>
      </c>
      <c r="AE983" s="329">
        <f t="shared" si="997"/>
        <v>0</v>
      </c>
      <c r="AF983" s="326">
        <f t="shared" si="998"/>
        <v>0</v>
      </c>
      <c r="AG983" s="174">
        <f t="shared" si="1101"/>
        <v>0</v>
      </c>
      <c r="AH983" s="312">
        <f t="shared" si="1102"/>
        <v>0</v>
      </c>
      <c r="AI983" s="324">
        <f t="shared" si="1087"/>
        <v>0</v>
      </c>
      <c r="AJ983" s="325">
        <f t="shared" si="1087"/>
        <v>0</v>
      </c>
      <c r="AK983" s="325">
        <f t="shared" si="1087"/>
        <v>0</v>
      </c>
      <c r="AL983" s="326">
        <f t="shared" si="1103"/>
        <v>0</v>
      </c>
      <c r="AM983" s="312">
        <f t="shared" si="1104"/>
        <v>0</v>
      </c>
      <c r="AN983" s="325">
        <f t="shared" si="999"/>
        <v>0</v>
      </c>
      <c r="AO983" s="325">
        <f t="shared" si="1000"/>
        <v>0</v>
      </c>
      <c r="AP983" s="325">
        <f t="shared" si="995"/>
        <v>0</v>
      </c>
      <c r="AQ983" s="174">
        <f t="shared" si="1105"/>
        <v>0</v>
      </c>
      <c r="AR983" s="312">
        <f t="shared" si="1106"/>
        <v>0</v>
      </c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N983" s="62"/>
    </row>
    <row r="984" spans="1:66" s="11" customFormat="1" ht="12" customHeight="1">
      <c r="A984" s="190">
        <v>18630081</v>
      </c>
      <c r="B984" s="185" t="str">
        <f t="shared" si="1003"/>
        <v>18630081</v>
      </c>
      <c r="C984" s="205" t="s">
        <v>1854</v>
      </c>
      <c r="D984" s="180" t="s">
        <v>1724</v>
      </c>
      <c r="E984" s="180"/>
      <c r="F984" s="186">
        <v>44256</v>
      </c>
      <c r="G984" s="180"/>
      <c r="H984" s="182">
        <v>0</v>
      </c>
      <c r="I984" s="182">
        <v>0</v>
      </c>
      <c r="J984" s="182">
        <v>0</v>
      </c>
      <c r="K984" s="182">
        <v>0</v>
      </c>
      <c r="L984" s="182">
        <v>0</v>
      </c>
      <c r="M984" s="182">
        <v>0</v>
      </c>
      <c r="N984" s="182">
        <v>0</v>
      </c>
      <c r="O984" s="182">
        <v>0</v>
      </c>
      <c r="P984" s="182">
        <v>0</v>
      </c>
      <c r="Q984" s="182">
        <v>0</v>
      </c>
      <c r="R984" s="182">
        <v>0</v>
      </c>
      <c r="S984" s="182">
        <v>0</v>
      </c>
      <c r="T984" s="182">
        <v>0</v>
      </c>
      <c r="U984" s="182"/>
      <c r="V984" s="182">
        <f t="shared" si="1098"/>
        <v>0</v>
      </c>
      <c r="W984" s="206"/>
      <c r="X984" s="219"/>
      <c r="Y984" s="82">
        <f t="shared" si="1026"/>
        <v>0</v>
      </c>
      <c r="Z984" s="325">
        <f t="shared" si="1026"/>
        <v>0</v>
      </c>
      <c r="AA984" s="325">
        <f t="shared" si="1026"/>
        <v>0</v>
      </c>
      <c r="AB984" s="326">
        <f t="shared" si="1099"/>
        <v>0</v>
      </c>
      <c r="AC984" s="312">
        <f t="shared" si="1100"/>
        <v>0</v>
      </c>
      <c r="AD984" s="325">
        <f t="shared" si="1022"/>
        <v>0</v>
      </c>
      <c r="AE984" s="329">
        <f t="shared" si="997"/>
        <v>0</v>
      </c>
      <c r="AF984" s="326">
        <f t="shared" si="998"/>
        <v>0</v>
      </c>
      <c r="AG984" s="174">
        <f t="shared" si="1101"/>
        <v>0</v>
      </c>
      <c r="AH984" s="312">
        <f t="shared" si="1102"/>
        <v>0</v>
      </c>
      <c r="AI984" s="324">
        <f t="shared" si="1087"/>
        <v>0</v>
      </c>
      <c r="AJ984" s="325">
        <f t="shared" si="1087"/>
        <v>0</v>
      </c>
      <c r="AK984" s="325">
        <f t="shared" si="1087"/>
        <v>0</v>
      </c>
      <c r="AL984" s="326">
        <f t="shared" si="1103"/>
        <v>0</v>
      </c>
      <c r="AM984" s="312">
        <f t="shared" si="1104"/>
        <v>0</v>
      </c>
      <c r="AN984" s="325">
        <f t="shared" si="999"/>
        <v>0</v>
      </c>
      <c r="AO984" s="325">
        <f t="shared" si="1000"/>
        <v>0</v>
      </c>
      <c r="AP984" s="325">
        <f t="shared" si="995"/>
        <v>0</v>
      </c>
      <c r="AQ984" s="174">
        <f t="shared" si="1105"/>
        <v>0</v>
      </c>
      <c r="AR984" s="312">
        <f t="shared" si="1106"/>
        <v>0</v>
      </c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N984" s="62"/>
    </row>
    <row r="985" spans="1:66" s="11" customFormat="1" ht="12" customHeight="1">
      <c r="A985" s="190">
        <v>18630082</v>
      </c>
      <c r="B985" s="185" t="str">
        <f t="shared" si="1003"/>
        <v>18630082</v>
      </c>
      <c r="C985" s="205" t="s">
        <v>1855</v>
      </c>
      <c r="D985" s="180" t="s">
        <v>1724</v>
      </c>
      <c r="E985" s="180"/>
      <c r="F985" s="186">
        <v>44256</v>
      </c>
      <c r="G985" s="180"/>
      <c r="H985" s="182">
        <v>0</v>
      </c>
      <c r="I985" s="182">
        <v>0</v>
      </c>
      <c r="J985" s="182">
        <v>0</v>
      </c>
      <c r="K985" s="182">
        <v>0</v>
      </c>
      <c r="L985" s="182">
        <v>0</v>
      </c>
      <c r="M985" s="182">
        <v>0</v>
      </c>
      <c r="N985" s="182">
        <v>0</v>
      </c>
      <c r="O985" s="182">
        <v>0</v>
      </c>
      <c r="P985" s="182">
        <v>0</v>
      </c>
      <c r="Q985" s="182">
        <v>0</v>
      </c>
      <c r="R985" s="182">
        <v>0</v>
      </c>
      <c r="S985" s="182">
        <v>0</v>
      </c>
      <c r="T985" s="182">
        <v>0</v>
      </c>
      <c r="U985" s="182"/>
      <c r="V985" s="182">
        <f t="shared" si="1098"/>
        <v>0</v>
      </c>
      <c r="W985" s="206"/>
      <c r="X985" s="219"/>
      <c r="Y985" s="82">
        <f t="shared" si="1026"/>
        <v>0</v>
      </c>
      <c r="Z985" s="325">
        <f t="shared" si="1026"/>
        <v>0</v>
      </c>
      <c r="AA985" s="325">
        <f t="shared" si="1026"/>
        <v>0</v>
      </c>
      <c r="AB985" s="326">
        <f t="shared" si="1099"/>
        <v>0</v>
      </c>
      <c r="AC985" s="312">
        <f t="shared" si="1100"/>
        <v>0</v>
      </c>
      <c r="AD985" s="325">
        <f t="shared" si="1022"/>
        <v>0</v>
      </c>
      <c r="AE985" s="329">
        <f t="shared" si="997"/>
        <v>0</v>
      </c>
      <c r="AF985" s="326">
        <f t="shared" si="998"/>
        <v>0</v>
      </c>
      <c r="AG985" s="174">
        <f t="shared" si="1101"/>
        <v>0</v>
      </c>
      <c r="AH985" s="312">
        <f t="shared" si="1102"/>
        <v>0</v>
      </c>
      <c r="AI985" s="324">
        <f t="shared" si="1087"/>
        <v>0</v>
      </c>
      <c r="AJ985" s="325">
        <f t="shared" si="1087"/>
        <v>0</v>
      </c>
      <c r="AK985" s="325">
        <f t="shared" si="1087"/>
        <v>0</v>
      </c>
      <c r="AL985" s="326">
        <f t="shared" si="1103"/>
        <v>0</v>
      </c>
      <c r="AM985" s="312">
        <f t="shared" si="1104"/>
        <v>0</v>
      </c>
      <c r="AN985" s="325">
        <f t="shared" si="999"/>
        <v>0</v>
      </c>
      <c r="AO985" s="325">
        <f t="shared" si="1000"/>
        <v>0</v>
      </c>
      <c r="AP985" s="325">
        <f t="shared" si="995"/>
        <v>0</v>
      </c>
      <c r="AQ985" s="174">
        <f t="shared" si="1105"/>
        <v>0</v>
      </c>
      <c r="AR985" s="312">
        <f t="shared" si="1106"/>
        <v>0</v>
      </c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N985" s="62"/>
    </row>
    <row r="986" spans="1:66" s="11" customFormat="1" ht="12" customHeight="1">
      <c r="A986" s="190">
        <v>18630091</v>
      </c>
      <c r="B986" s="185" t="str">
        <f t="shared" si="1003"/>
        <v>18630091</v>
      </c>
      <c r="C986" s="205" t="s">
        <v>1856</v>
      </c>
      <c r="D986" s="180" t="s">
        <v>1724</v>
      </c>
      <c r="E986" s="180"/>
      <c r="F986" s="186">
        <v>44256</v>
      </c>
      <c r="G986" s="180"/>
      <c r="H986" s="182">
        <v>0</v>
      </c>
      <c r="I986" s="182">
        <v>0</v>
      </c>
      <c r="J986" s="182">
        <v>0</v>
      </c>
      <c r="K986" s="182">
        <v>0</v>
      </c>
      <c r="L986" s="182">
        <v>0</v>
      </c>
      <c r="M986" s="182">
        <v>0</v>
      </c>
      <c r="N986" s="182">
        <v>0</v>
      </c>
      <c r="O986" s="182">
        <v>0</v>
      </c>
      <c r="P986" s="182">
        <v>0</v>
      </c>
      <c r="Q986" s="182">
        <v>0</v>
      </c>
      <c r="R986" s="182">
        <v>0</v>
      </c>
      <c r="S986" s="182">
        <v>0</v>
      </c>
      <c r="T986" s="182">
        <v>0</v>
      </c>
      <c r="U986" s="182"/>
      <c r="V986" s="182">
        <f t="shared" si="1098"/>
        <v>0</v>
      </c>
      <c r="W986" s="206"/>
      <c r="X986" s="219"/>
      <c r="Y986" s="82">
        <f t="shared" si="1026"/>
        <v>0</v>
      </c>
      <c r="Z986" s="325">
        <f t="shared" si="1026"/>
        <v>0</v>
      </c>
      <c r="AA986" s="325">
        <f t="shared" si="1026"/>
        <v>0</v>
      </c>
      <c r="AB986" s="326">
        <f t="shared" si="1099"/>
        <v>0</v>
      </c>
      <c r="AC986" s="312">
        <f t="shared" si="1100"/>
        <v>0</v>
      </c>
      <c r="AD986" s="325">
        <f t="shared" si="1022"/>
        <v>0</v>
      </c>
      <c r="AE986" s="329">
        <f t="shared" si="997"/>
        <v>0</v>
      </c>
      <c r="AF986" s="326">
        <f t="shared" si="998"/>
        <v>0</v>
      </c>
      <c r="AG986" s="174">
        <f t="shared" si="1101"/>
        <v>0</v>
      </c>
      <c r="AH986" s="312">
        <f t="shared" si="1102"/>
        <v>0</v>
      </c>
      <c r="AI986" s="324">
        <f t="shared" si="1087"/>
        <v>0</v>
      </c>
      <c r="AJ986" s="325">
        <f t="shared" si="1087"/>
        <v>0</v>
      </c>
      <c r="AK986" s="325">
        <f t="shared" si="1087"/>
        <v>0</v>
      </c>
      <c r="AL986" s="326">
        <f t="shared" si="1103"/>
        <v>0</v>
      </c>
      <c r="AM986" s="312">
        <f t="shared" si="1104"/>
        <v>0</v>
      </c>
      <c r="AN986" s="325">
        <f t="shared" si="999"/>
        <v>0</v>
      </c>
      <c r="AO986" s="325">
        <f t="shared" si="1000"/>
        <v>0</v>
      </c>
      <c r="AP986" s="325">
        <f t="shared" si="995"/>
        <v>0</v>
      </c>
      <c r="AQ986" s="174">
        <f t="shared" si="1105"/>
        <v>0</v>
      </c>
      <c r="AR986" s="312">
        <f t="shared" si="1106"/>
        <v>0</v>
      </c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N986" s="62"/>
    </row>
    <row r="987" spans="1:66" s="11" customFormat="1" ht="12" customHeight="1">
      <c r="A987" s="190">
        <v>18630092</v>
      </c>
      <c r="B987" s="185" t="str">
        <f t="shared" si="1003"/>
        <v>18630092</v>
      </c>
      <c r="C987" s="205" t="s">
        <v>1857</v>
      </c>
      <c r="D987" s="180" t="s">
        <v>1724</v>
      </c>
      <c r="E987" s="180"/>
      <c r="F987" s="186">
        <v>44256</v>
      </c>
      <c r="G987" s="180"/>
      <c r="H987" s="182">
        <v>0</v>
      </c>
      <c r="I987" s="182">
        <v>0</v>
      </c>
      <c r="J987" s="182">
        <v>0</v>
      </c>
      <c r="K987" s="182">
        <v>0</v>
      </c>
      <c r="L987" s="182">
        <v>0</v>
      </c>
      <c r="M987" s="182">
        <v>0</v>
      </c>
      <c r="N987" s="182">
        <v>0</v>
      </c>
      <c r="O987" s="182">
        <v>0</v>
      </c>
      <c r="P987" s="182">
        <v>0</v>
      </c>
      <c r="Q987" s="182">
        <v>0</v>
      </c>
      <c r="R987" s="182">
        <v>0</v>
      </c>
      <c r="S987" s="182">
        <v>0</v>
      </c>
      <c r="T987" s="182">
        <v>0</v>
      </c>
      <c r="U987" s="182"/>
      <c r="V987" s="182">
        <f t="shared" si="1098"/>
        <v>0</v>
      </c>
      <c r="W987" s="206"/>
      <c r="X987" s="219"/>
      <c r="Y987" s="82">
        <f t="shared" si="1026"/>
        <v>0</v>
      </c>
      <c r="Z987" s="325">
        <f t="shared" si="1026"/>
        <v>0</v>
      </c>
      <c r="AA987" s="325">
        <f t="shared" si="1026"/>
        <v>0</v>
      </c>
      <c r="AB987" s="326">
        <f t="shared" si="1099"/>
        <v>0</v>
      </c>
      <c r="AC987" s="312">
        <f t="shared" si="1100"/>
        <v>0</v>
      </c>
      <c r="AD987" s="325">
        <f t="shared" si="1022"/>
        <v>0</v>
      </c>
      <c r="AE987" s="329">
        <f t="shared" si="997"/>
        <v>0</v>
      </c>
      <c r="AF987" s="326">
        <f t="shared" si="998"/>
        <v>0</v>
      </c>
      <c r="AG987" s="174">
        <f t="shared" si="1101"/>
        <v>0</v>
      </c>
      <c r="AH987" s="312">
        <f t="shared" si="1102"/>
        <v>0</v>
      </c>
      <c r="AI987" s="324">
        <f t="shared" si="1087"/>
        <v>0</v>
      </c>
      <c r="AJ987" s="325">
        <f t="shared" si="1087"/>
        <v>0</v>
      </c>
      <c r="AK987" s="325">
        <f t="shared" si="1087"/>
        <v>0</v>
      </c>
      <c r="AL987" s="326">
        <f t="shared" si="1103"/>
        <v>0</v>
      </c>
      <c r="AM987" s="312">
        <f t="shared" si="1104"/>
        <v>0</v>
      </c>
      <c r="AN987" s="325">
        <f t="shared" si="999"/>
        <v>0</v>
      </c>
      <c r="AO987" s="325">
        <f t="shared" si="1000"/>
        <v>0</v>
      </c>
      <c r="AP987" s="325">
        <f t="shared" si="995"/>
        <v>0</v>
      </c>
      <c r="AQ987" s="174">
        <f t="shared" si="1105"/>
        <v>0</v>
      </c>
      <c r="AR987" s="312">
        <f t="shared" si="1106"/>
        <v>0</v>
      </c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N987" s="62"/>
    </row>
    <row r="988" spans="1:66" s="11" customFormat="1" ht="12" customHeight="1">
      <c r="A988" s="190">
        <v>18630101</v>
      </c>
      <c r="B988" s="185" t="str">
        <f t="shared" si="1003"/>
        <v>18630101</v>
      </c>
      <c r="C988" s="205" t="s">
        <v>1858</v>
      </c>
      <c r="D988" s="180" t="s">
        <v>184</v>
      </c>
      <c r="E988" s="180"/>
      <c r="F988" s="186">
        <v>44256</v>
      </c>
      <c r="G988" s="180"/>
      <c r="H988" s="182">
        <v>0</v>
      </c>
      <c r="I988" s="182">
        <v>0</v>
      </c>
      <c r="J988" s="182">
        <v>0</v>
      </c>
      <c r="K988" s="182">
        <v>0</v>
      </c>
      <c r="L988" s="182">
        <v>0</v>
      </c>
      <c r="M988" s="182">
        <v>0</v>
      </c>
      <c r="N988" s="182">
        <v>0</v>
      </c>
      <c r="O988" s="182">
        <v>0</v>
      </c>
      <c r="P988" s="182">
        <v>0</v>
      </c>
      <c r="Q988" s="182">
        <v>0</v>
      </c>
      <c r="R988" s="182">
        <v>0</v>
      </c>
      <c r="S988" s="182">
        <v>0</v>
      </c>
      <c r="T988" s="182">
        <v>0</v>
      </c>
      <c r="U988" s="182"/>
      <c r="V988" s="182">
        <f t="shared" si="1098"/>
        <v>0</v>
      </c>
      <c r="W988" s="206"/>
      <c r="X988" s="219"/>
      <c r="Y988" s="82">
        <f t="shared" si="1026"/>
        <v>0</v>
      </c>
      <c r="Z988" s="325">
        <f t="shared" si="1026"/>
        <v>0</v>
      </c>
      <c r="AA988" s="325">
        <f t="shared" si="1026"/>
        <v>0</v>
      </c>
      <c r="AB988" s="326">
        <f t="shared" si="1099"/>
        <v>0</v>
      </c>
      <c r="AC988" s="312">
        <f t="shared" si="1100"/>
        <v>0</v>
      </c>
      <c r="AD988" s="325">
        <f t="shared" si="1022"/>
        <v>0</v>
      </c>
      <c r="AE988" s="329">
        <f t="shared" si="997"/>
        <v>0</v>
      </c>
      <c r="AF988" s="326">
        <f t="shared" si="998"/>
        <v>0</v>
      </c>
      <c r="AG988" s="174">
        <f t="shared" si="1101"/>
        <v>0</v>
      </c>
      <c r="AH988" s="312">
        <f t="shared" si="1102"/>
        <v>0</v>
      </c>
      <c r="AI988" s="324">
        <f t="shared" si="1087"/>
        <v>0</v>
      </c>
      <c r="AJ988" s="325">
        <f t="shared" si="1087"/>
        <v>0</v>
      </c>
      <c r="AK988" s="325">
        <f t="shared" si="1087"/>
        <v>0</v>
      </c>
      <c r="AL988" s="326">
        <f t="shared" si="1103"/>
        <v>0</v>
      </c>
      <c r="AM988" s="312">
        <f t="shared" si="1104"/>
        <v>0</v>
      </c>
      <c r="AN988" s="325">
        <f t="shared" si="999"/>
        <v>0</v>
      </c>
      <c r="AO988" s="325">
        <f t="shared" si="1000"/>
        <v>0</v>
      </c>
      <c r="AP988" s="325">
        <f t="shared" si="995"/>
        <v>0</v>
      </c>
      <c r="AQ988" s="174">
        <f t="shared" si="1105"/>
        <v>0</v>
      </c>
      <c r="AR988" s="312">
        <f t="shared" si="1106"/>
        <v>0</v>
      </c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N988" s="62"/>
    </row>
    <row r="989" spans="1:66" s="11" customFormat="1" ht="12" customHeight="1">
      <c r="A989" s="190">
        <v>18630102</v>
      </c>
      <c r="B989" s="185" t="str">
        <f t="shared" si="1003"/>
        <v>18630102</v>
      </c>
      <c r="C989" s="205" t="s">
        <v>1859</v>
      </c>
      <c r="D989" s="180" t="s">
        <v>184</v>
      </c>
      <c r="E989" s="180"/>
      <c r="F989" s="186">
        <v>44256</v>
      </c>
      <c r="G989" s="180"/>
      <c r="H989" s="182">
        <v>0</v>
      </c>
      <c r="I989" s="182">
        <v>0</v>
      </c>
      <c r="J989" s="182">
        <v>0</v>
      </c>
      <c r="K989" s="182">
        <v>0</v>
      </c>
      <c r="L989" s="182">
        <v>0</v>
      </c>
      <c r="M989" s="182">
        <v>0</v>
      </c>
      <c r="N989" s="182">
        <v>0</v>
      </c>
      <c r="O989" s="182">
        <v>0</v>
      </c>
      <c r="P989" s="182">
        <v>0</v>
      </c>
      <c r="Q989" s="182">
        <v>0</v>
      </c>
      <c r="R989" s="182">
        <v>0</v>
      </c>
      <c r="S989" s="182">
        <v>0</v>
      </c>
      <c r="T989" s="182">
        <v>0</v>
      </c>
      <c r="U989" s="182"/>
      <c r="V989" s="182">
        <f t="shared" si="1098"/>
        <v>0</v>
      </c>
      <c r="W989" s="206"/>
      <c r="X989" s="219"/>
      <c r="Y989" s="82">
        <f t="shared" si="1026"/>
        <v>0</v>
      </c>
      <c r="Z989" s="325">
        <f t="shared" si="1026"/>
        <v>0</v>
      </c>
      <c r="AA989" s="325">
        <f t="shared" si="1026"/>
        <v>0</v>
      </c>
      <c r="AB989" s="326">
        <f t="shared" si="1099"/>
        <v>0</v>
      </c>
      <c r="AC989" s="312">
        <f t="shared" si="1100"/>
        <v>0</v>
      </c>
      <c r="AD989" s="325">
        <f t="shared" si="1022"/>
        <v>0</v>
      </c>
      <c r="AE989" s="329">
        <f t="shared" si="997"/>
        <v>0</v>
      </c>
      <c r="AF989" s="326">
        <f t="shared" si="998"/>
        <v>0</v>
      </c>
      <c r="AG989" s="174">
        <f t="shared" si="1101"/>
        <v>0</v>
      </c>
      <c r="AH989" s="312">
        <f t="shared" si="1102"/>
        <v>0</v>
      </c>
      <c r="AI989" s="324">
        <f t="shared" si="1087"/>
        <v>0</v>
      </c>
      <c r="AJ989" s="325">
        <f t="shared" si="1087"/>
        <v>0</v>
      </c>
      <c r="AK989" s="325">
        <f t="shared" si="1087"/>
        <v>0</v>
      </c>
      <c r="AL989" s="326">
        <f t="shared" si="1103"/>
        <v>0</v>
      </c>
      <c r="AM989" s="312">
        <f t="shared" si="1104"/>
        <v>0</v>
      </c>
      <c r="AN989" s="325">
        <f t="shared" si="999"/>
        <v>0</v>
      </c>
      <c r="AO989" s="325">
        <f t="shared" si="1000"/>
        <v>0</v>
      </c>
      <c r="AP989" s="325">
        <f t="shared" si="995"/>
        <v>0</v>
      </c>
      <c r="AQ989" s="174">
        <f t="shared" si="1105"/>
        <v>0</v>
      </c>
      <c r="AR989" s="312">
        <f t="shared" si="1106"/>
        <v>0</v>
      </c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N989" s="62"/>
    </row>
    <row r="990" spans="1:66" s="11" customFormat="1" ht="12" customHeight="1">
      <c r="A990" s="190">
        <v>18630111</v>
      </c>
      <c r="B990" s="185" t="str">
        <f t="shared" si="1003"/>
        <v>18630111</v>
      </c>
      <c r="C990" s="205" t="s">
        <v>1866</v>
      </c>
      <c r="D990" s="180" t="s">
        <v>1724</v>
      </c>
      <c r="E990" s="180"/>
      <c r="F990" s="186">
        <v>44287</v>
      </c>
      <c r="G990" s="180"/>
      <c r="H990" s="182">
        <v>14956630.380000001</v>
      </c>
      <c r="I990" s="182">
        <v>15540811.539999999</v>
      </c>
      <c r="J990" s="182">
        <v>16348100.779999999</v>
      </c>
      <c r="K990" s="182">
        <v>17370538.300000001</v>
      </c>
      <c r="L990" s="182">
        <v>18077362.390000001</v>
      </c>
      <c r="M990" s="182">
        <v>18339257.879999999</v>
      </c>
      <c r="N990" s="182">
        <v>18687931.93</v>
      </c>
      <c r="O990" s="182">
        <v>18702044.539999999</v>
      </c>
      <c r="P990" s="182">
        <v>18706504.48</v>
      </c>
      <c r="Q990" s="182">
        <v>18701919.440000001</v>
      </c>
      <c r="R990" s="182">
        <v>0</v>
      </c>
      <c r="S990" s="182">
        <v>0</v>
      </c>
      <c r="T990" s="182">
        <v>0</v>
      </c>
      <c r="U990" s="182"/>
      <c r="V990" s="182">
        <f t="shared" ref="V990:V991" si="1107">(H990+T990+SUM(I990:S990)*2)/24</f>
        <v>13996065.539166665</v>
      </c>
      <c r="W990" s="206"/>
      <c r="X990" s="219"/>
      <c r="Y990" s="82">
        <f t="shared" si="1026"/>
        <v>0</v>
      </c>
      <c r="Z990" s="325">
        <f t="shared" si="1026"/>
        <v>0</v>
      </c>
      <c r="AA990" s="325">
        <f t="shared" si="1026"/>
        <v>0</v>
      </c>
      <c r="AB990" s="326">
        <f t="shared" ref="AB990:AB991" si="1108">T990-SUM(Y990:AA990)</f>
        <v>0</v>
      </c>
      <c r="AC990" s="312">
        <f t="shared" ref="AC990:AC991" si="1109">T990-SUM(Y990:AA990)-AB990</f>
        <v>0</v>
      </c>
      <c r="AD990" s="325">
        <f t="shared" si="1022"/>
        <v>0</v>
      </c>
      <c r="AE990" s="329">
        <f t="shared" si="997"/>
        <v>0</v>
      </c>
      <c r="AF990" s="326">
        <f t="shared" si="998"/>
        <v>0</v>
      </c>
      <c r="AG990" s="174">
        <f t="shared" ref="AG990:AG991" si="1110">SUM(AD990:AF990)</f>
        <v>0</v>
      </c>
      <c r="AH990" s="312">
        <f t="shared" ref="AH990:AH991" si="1111">AG990-AB990</f>
        <v>0</v>
      </c>
      <c r="AI990" s="324">
        <f t="shared" si="1087"/>
        <v>13996065.539166665</v>
      </c>
      <c r="AJ990" s="325">
        <f t="shared" si="1087"/>
        <v>0</v>
      </c>
      <c r="AK990" s="325">
        <f t="shared" si="1087"/>
        <v>0</v>
      </c>
      <c r="AL990" s="326">
        <f t="shared" ref="AL990:AL991" si="1112">V990-SUM(AI990:AK990)</f>
        <v>0</v>
      </c>
      <c r="AM990" s="312">
        <f t="shared" ref="AM990:AM991" si="1113">V990-SUM(AI990:AK990)-AL990</f>
        <v>0</v>
      </c>
      <c r="AN990" s="325">
        <f t="shared" si="999"/>
        <v>0</v>
      </c>
      <c r="AO990" s="325">
        <f t="shared" si="1000"/>
        <v>0</v>
      </c>
      <c r="AP990" s="325">
        <f t="shared" si="995"/>
        <v>0</v>
      </c>
      <c r="AQ990" s="174">
        <f t="shared" ref="AQ990:AQ991" si="1114">SUM(AN990:AP990)</f>
        <v>0</v>
      </c>
      <c r="AR990" s="312">
        <f t="shared" ref="AR990:AR991" si="1115">AQ990-AL990</f>
        <v>0</v>
      </c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N990" s="62"/>
    </row>
    <row r="991" spans="1:66" s="11" customFormat="1" ht="12" customHeight="1">
      <c r="A991" s="190">
        <v>18630112</v>
      </c>
      <c r="B991" s="185" t="str">
        <f t="shared" si="1003"/>
        <v>18630112</v>
      </c>
      <c r="C991" s="205" t="s">
        <v>1867</v>
      </c>
      <c r="D991" s="180" t="s">
        <v>1724</v>
      </c>
      <c r="E991" s="180"/>
      <c r="F991" s="186">
        <v>44287</v>
      </c>
      <c r="G991" s="180"/>
      <c r="H991" s="182">
        <v>3004372.62</v>
      </c>
      <c r="I991" s="182">
        <v>3147514.39</v>
      </c>
      <c r="J991" s="182">
        <v>3342783.42</v>
      </c>
      <c r="K991" s="182">
        <v>3594503.5</v>
      </c>
      <c r="L991" s="182">
        <v>3769154.88</v>
      </c>
      <c r="M991" s="182">
        <v>3830243.45</v>
      </c>
      <c r="N991" s="182">
        <v>3902616.12</v>
      </c>
      <c r="O991" s="182">
        <v>3906321.97</v>
      </c>
      <c r="P991" s="182">
        <v>3907213.79</v>
      </c>
      <c r="Q991" s="182">
        <v>3907210.87</v>
      </c>
      <c r="R991" s="182">
        <v>3907208.61</v>
      </c>
      <c r="S991" s="182">
        <v>3907208.61</v>
      </c>
      <c r="T991" s="182">
        <v>3906942.06</v>
      </c>
      <c r="U991" s="182"/>
      <c r="V991" s="182">
        <f t="shared" si="1107"/>
        <v>3714803.0791666671</v>
      </c>
      <c r="W991" s="206"/>
      <c r="X991" s="219"/>
      <c r="Y991" s="82">
        <f t="shared" si="1026"/>
        <v>3906942.06</v>
      </c>
      <c r="Z991" s="325">
        <f t="shared" si="1026"/>
        <v>0</v>
      </c>
      <c r="AA991" s="325">
        <f t="shared" si="1026"/>
        <v>0</v>
      </c>
      <c r="AB991" s="326">
        <f t="shared" si="1108"/>
        <v>0</v>
      </c>
      <c r="AC991" s="312">
        <f t="shared" si="1109"/>
        <v>0</v>
      </c>
      <c r="AD991" s="325">
        <f t="shared" si="1022"/>
        <v>0</v>
      </c>
      <c r="AE991" s="329">
        <f t="shared" si="997"/>
        <v>0</v>
      </c>
      <c r="AF991" s="326">
        <f t="shared" si="998"/>
        <v>0</v>
      </c>
      <c r="AG991" s="174">
        <f t="shared" si="1110"/>
        <v>0</v>
      </c>
      <c r="AH991" s="312">
        <f t="shared" si="1111"/>
        <v>0</v>
      </c>
      <c r="AI991" s="324">
        <f t="shared" si="1087"/>
        <v>3714803.0791666671</v>
      </c>
      <c r="AJ991" s="325">
        <f t="shared" si="1087"/>
        <v>0</v>
      </c>
      <c r="AK991" s="325">
        <f t="shared" si="1087"/>
        <v>0</v>
      </c>
      <c r="AL991" s="326">
        <f t="shared" si="1112"/>
        <v>0</v>
      </c>
      <c r="AM991" s="312">
        <f t="shared" si="1113"/>
        <v>0</v>
      </c>
      <c r="AN991" s="325">
        <f t="shared" si="999"/>
        <v>0</v>
      </c>
      <c r="AO991" s="325">
        <f t="shared" si="1000"/>
        <v>0</v>
      </c>
      <c r="AP991" s="325">
        <f t="shared" si="995"/>
        <v>0</v>
      </c>
      <c r="AQ991" s="174">
        <f t="shared" si="1114"/>
        <v>0</v>
      </c>
      <c r="AR991" s="312">
        <f t="shared" si="1115"/>
        <v>0</v>
      </c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N991" s="62"/>
    </row>
    <row r="992" spans="1:66" s="11" customFormat="1" ht="12" customHeight="1">
      <c r="A992" s="190">
        <v>18630121</v>
      </c>
      <c r="B992" s="185" t="str">
        <f t="shared" si="1003"/>
        <v>18630121</v>
      </c>
      <c r="C992" s="205" t="s">
        <v>1868</v>
      </c>
      <c r="D992" s="180" t="s">
        <v>1724</v>
      </c>
      <c r="E992" s="180"/>
      <c r="F992" s="186">
        <v>44317</v>
      </c>
      <c r="G992" s="180"/>
      <c r="H992" s="182">
        <v>0</v>
      </c>
      <c r="I992" s="182">
        <v>0</v>
      </c>
      <c r="J992" s="182">
        <v>0</v>
      </c>
      <c r="K992" s="182">
        <v>0</v>
      </c>
      <c r="L992" s="182">
        <v>0</v>
      </c>
      <c r="M992" s="182">
        <v>0</v>
      </c>
      <c r="N992" s="182">
        <v>0</v>
      </c>
      <c r="O992" s="182">
        <v>0</v>
      </c>
      <c r="P992" s="182">
        <v>0</v>
      </c>
      <c r="Q992" s="182">
        <v>0</v>
      </c>
      <c r="R992" s="182">
        <v>0</v>
      </c>
      <c r="S992" s="182">
        <v>0</v>
      </c>
      <c r="T992" s="182">
        <v>0</v>
      </c>
      <c r="U992" s="182"/>
      <c r="V992" s="182">
        <f t="shared" ref="V992:V993" si="1116">(H992+T992+SUM(I992:S992)*2)/24</f>
        <v>0</v>
      </c>
      <c r="W992" s="206"/>
      <c r="X992" s="219"/>
      <c r="Y992" s="82">
        <f t="shared" si="1026"/>
        <v>0</v>
      </c>
      <c r="Z992" s="325">
        <f t="shared" si="1026"/>
        <v>0</v>
      </c>
      <c r="AA992" s="325">
        <f t="shared" si="1026"/>
        <v>0</v>
      </c>
      <c r="AB992" s="326">
        <f t="shared" ref="AB992:AB993" si="1117">T992-SUM(Y992:AA992)</f>
        <v>0</v>
      </c>
      <c r="AC992" s="312">
        <f t="shared" ref="AC992:AC993" si="1118">T992-SUM(Y992:AA992)-AB992</f>
        <v>0</v>
      </c>
      <c r="AD992" s="325">
        <f t="shared" si="1022"/>
        <v>0</v>
      </c>
      <c r="AE992" s="329">
        <f t="shared" si="997"/>
        <v>0</v>
      </c>
      <c r="AF992" s="326">
        <f t="shared" si="998"/>
        <v>0</v>
      </c>
      <c r="AG992" s="174">
        <f t="shared" ref="AG992:AG993" si="1119">SUM(AD992:AF992)</f>
        <v>0</v>
      </c>
      <c r="AH992" s="312">
        <f t="shared" ref="AH992:AH993" si="1120">AG992-AB992</f>
        <v>0</v>
      </c>
      <c r="AI992" s="324">
        <f t="shared" si="1087"/>
        <v>0</v>
      </c>
      <c r="AJ992" s="325">
        <f t="shared" si="1087"/>
        <v>0</v>
      </c>
      <c r="AK992" s="325">
        <f t="shared" si="1087"/>
        <v>0</v>
      </c>
      <c r="AL992" s="326">
        <f t="shared" ref="AL992:AL993" si="1121">V992-SUM(AI992:AK992)</f>
        <v>0</v>
      </c>
      <c r="AM992" s="312">
        <f t="shared" ref="AM992:AM993" si="1122">V992-SUM(AI992:AK992)-AL992</f>
        <v>0</v>
      </c>
      <c r="AN992" s="325">
        <f t="shared" si="999"/>
        <v>0</v>
      </c>
      <c r="AO992" s="325">
        <f t="shared" si="1000"/>
        <v>0</v>
      </c>
      <c r="AP992" s="325">
        <f t="shared" si="995"/>
        <v>0</v>
      </c>
      <c r="AQ992" s="174">
        <f t="shared" ref="AQ992:AQ993" si="1123">SUM(AN992:AP992)</f>
        <v>0</v>
      </c>
      <c r="AR992" s="312">
        <f t="shared" ref="AR992:AR993" si="1124">AQ992-AL992</f>
        <v>0</v>
      </c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N992" s="62"/>
    </row>
    <row r="993" spans="1:66" s="11" customFormat="1" ht="12" customHeight="1">
      <c r="A993" s="190">
        <v>18630122</v>
      </c>
      <c r="B993" s="185" t="str">
        <f t="shared" si="1003"/>
        <v>18630122</v>
      </c>
      <c r="C993" s="205" t="s">
        <v>1869</v>
      </c>
      <c r="D993" s="180" t="s">
        <v>1724</v>
      </c>
      <c r="E993" s="180"/>
      <c r="F993" s="186">
        <v>44317</v>
      </c>
      <c r="G993" s="180"/>
      <c r="H993" s="182">
        <v>-3004372.62</v>
      </c>
      <c r="I993" s="182">
        <v>-3147514.39</v>
      </c>
      <c r="J993" s="182">
        <v>-3342783.42</v>
      </c>
      <c r="K993" s="182">
        <v>-3594503.5</v>
      </c>
      <c r="L993" s="182">
        <v>-3769154.88</v>
      </c>
      <c r="M993" s="182">
        <v>-3830243.45</v>
      </c>
      <c r="N993" s="182">
        <v>-3902616.12</v>
      </c>
      <c r="O993" s="182">
        <v>-3906321.97</v>
      </c>
      <c r="P993" s="182">
        <v>-3907213.79</v>
      </c>
      <c r="Q993" s="182">
        <v>-3907216.71</v>
      </c>
      <c r="R993" s="182">
        <v>-3907224.81</v>
      </c>
      <c r="S993" s="182">
        <v>-3907208.61</v>
      </c>
      <c r="T993" s="182">
        <v>-3906942.06</v>
      </c>
      <c r="U993" s="182"/>
      <c r="V993" s="182">
        <f t="shared" si="1116"/>
        <v>-3714804.915833333</v>
      </c>
      <c r="W993" s="206"/>
      <c r="X993" s="219"/>
      <c r="Y993" s="82">
        <f t="shared" si="1026"/>
        <v>-3906942.06</v>
      </c>
      <c r="Z993" s="325">
        <f t="shared" si="1026"/>
        <v>0</v>
      </c>
      <c r="AA993" s="325">
        <f t="shared" si="1026"/>
        <v>0</v>
      </c>
      <c r="AB993" s="326">
        <f t="shared" si="1117"/>
        <v>0</v>
      </c>
      <c r="AC993" s="312">
        <f t="shared" si="1118"/>
        <v>0</v>
      </c>
      <c r="AD993" s="325">
        <f t="shared" si="1022"/>
        <v>0</v>
      </c>
      <c r="AE993" s="329">
        <f t="shared" si="997"/>
        <v>0</v>
      </c>
      <c r="AF993" s="326">
        <f t="shared" si="998"/>
        <v>0</v>
      </c>
      <c r="AG993" s="174">
        <f t="shared" si="1119"/>
        <v>0</v>
      </c>
      <c r="AH993" s="312">
        <f t="shared" si="1120"/>
        <v>0</v>
      </c>
      <c r="AI993" s="324">
        <f t="shared" si="1087"/>
        <v>-3714804.915833333</v>
      </c>
      <c r="AJ993" s="325">
        <f t="shared" si="1087"/>
        <v>0</v>
      </c>
      <c r="AK993" s="325">
        <f t="shared" si="1087"/>
        <v>0</v>
      </c>
      <c r="AL993" s="326">
        <f t="shared" si="1121"/>
        <v>0</v>
      </c>
      <c r="AM993" s="312">
        <f t="shared" si="1122"/>
        <v>0</v>
      </c>
      <c r="AN993" s="325">
        <f t="shared" si="999"/>
        <v>0</v>
      </c>
      <c r="AO993" s="325">
        <f t="shared" si="1000"/>
        <v>0</v>
      </c>
      <c r="AP993" s="325">
        <f t="shared" si="995"/>
        <v>0</v>
      </c>
      <c r="AQ993" s="174">
        <f t="shared" si="1123"/>
        <v>0</v>
      </c>
      <c r="AR993" s="312">
        <f t="shared" si="1124"/>
        <v>0</v>
      </c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N993" s="62"/>
    </row>
    <row r="994" spans="1:66" s="11" customFormat="1" ht="12" customHeight="1">
      <c r="A994" s="190">
        <v>18630131</v>
      </c>
      <c r="B994" s="185" t="str">
        <f t="shared" si="1003"/>
        <v>18630131</v>
      </c>
      <c r="C994" s="205" t="s">
        <v>1860</v>
      </c>
      <c r="D994" s="180" t="s">
        <v>184</v>
      </c>
      <c r="E994" s="180"/>
      <c r="F994" s="186">
        <v>44256</v>
      </c>
      <c r="G994" s="180"/>
      <c r="H994" s="182">
        <v>2341912.83</v>
      </c>
      <c r="I994" s="182">
        <v>0</v>
      </c>
      <c r="J994" s="182">
        <v>0</v>
      </c>
      <c r="K994" s="182">
        <v>2272778.5099999998</v>
      </c>
      <c r="L994" s="182">
        <v>0</v>
      </c>
      <c r="M994" s="182">
        <v>0</v>
      </c>
      <c r="N994" s="182">
        <v>2320056.87</v>
      </c>
      <c r="O994" s="182">
        <v>0</v>
      </c>
      <c r="P994" s="182">
        <v>0</v>
      </c>
      <c r="Q994" s="182">
        <v>2004586.09</v>
      </c>
      <c r="R994" s="182">
        <v>0</v>
      </c>
      <c r="S994" s="182">
        <v>0</v>
      </c>
      <c r="T994" s="182">
        <v>0</v>
      </c>
      <c r="U994" s="182"/>
      <c r="V994" s="182">
        <f t="shared" si="1098"/>
        <v>647364.82374999998</v>
      </c>
      <c r="W994" s="206"/>
      <c r="X994" s="219"/>
      <c r="Y994" s="82">
        <f t="shared" si="1026"/>
        <v>0</v>
      </c>
      <c r="Z994" s="325">
        <f t="shared" si="1026"/>
        <v>0</v>
      </c>
      <c r="AA994" s="325">
        <f t="shared" si="1026"/>
        <v>0</v>
      </c>
      <c r="AB994" s="326">
        <f t="shared" si="1099"/>
        <v>0</v>
      </c>
      <c r="AC994" s="312">
        <f t="shared" si="1100"/>
        <v>0</v>
      </c>
      <c r="AD994" s="325">
        <f t="shared" si="1022"/>
        <v>0</v>
      </c>
      <c r="AE994" s="329">
        <f t="shared" si="997"/>
        <v>0</v>
      </c>
      <c r="AF994" s="326">
        <f t="shared" si="998"/>
        <v>0</v>
      </c>
      <c r="AG994" s="174">
        <f t="shared" si="1101"/>
        <v>0</v>
      </c>
      <c r="AH994" s="312">
        <f t="shared" si="1102"/>
        <v>0</v>
      </c>
      <c r="AI994" s="324">
        <f t="shared" si="1087"/>
        <v>0</v>
      </c>
      <c r="AJ994" s="325">
        <f t="shared" si="1087"/>
        <v>0</v>
      </c>
      <c r="AK994" s="325">
        <f t="shared" si="1087"/>
        <v>0</v>
      </c>
      <c r="AL994" s="326">
        <f t="shared" si="1103"/>
        <v>647364.82374999998</v>
      </c>
      <c r="AM994" s="312">
        <f t="shared" si="1104"/>
        <v>0</v>
      </c>
      <c r="AN994" s="325">
        <f t="shared" si="999"/>
        <v>0</v>
      </c>
      <c r="AO994" s="325">
        <f t="shared" si="1000"/>
        <v>0</v>
      </c>
      <c r="AP994" s="325">
        <f t="shared" si="995"/>
        <v>647364.82374999998</v>
      </c>
      <c r="AQ994" s="174">
        <f t="shared" si="1105"/>
        <v>647364.82374999998</v>
      </c>
      <c r="AR994" s="312">
        <f t="shared" si="1106"/>
        <v>0</v>
      </c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N994" s="62"/>
    </row>
    <row r="995" spans="1:66" s="11" customFormat="1" ht="12" customHeight="1">
      <c r="A995" s="190">
        <v>18630141</v>
      </c>
      <c r="B995" s="185" t="str">
        <f t="shared" si="1003"/>
        <v>18630141</v>
      </c>
      <c r="C995" s="205" t="s">
        <v>1852</v>
      </c>
      <c r="D995" s="180" t="s">
        <v>1724</v>
      </c>
      <c r="E995" s="180"/>
      <c r="F995" s="186">
        <v>44348</v>
      </c>
      <c r="G995" s="180"/>
      <c r="H995" s="182">
        <v>542685.09</v>
      </c>
      <c r="I995" s="182">
        <v>542685.09</v>
      </c>
      <c r="J995" s="182">
        <v>542685.09</v>
      </c>
      <c r="K995" s="182">
        <v>602411.53</v>
      </c>
      <c r="L995" s="182">
        <v>602411.53</v>
      </c>
      <c r="M995" s="182">
        <v>602411.53</v>
      </c>
      <c r="N995" s="182">
        <v>602411.53</v>
      </c>
      <c r="O995" s="182">
        <v>602411.53</v>
      </c>
      <c r="P995" s="182">
        <v>602411.53</v>
      </c>
      <c r="Q995" s="182">
        <v>700405.94</v>
      </c>
      <c r="R995" s="182">
        <v>700405.94</v>
      </c>
      <c r="S995" s="182">
        <v>700405.94</v>
      </c>
      <c r="T995" s="182">
        <v>0</v>
      </c>
      <c r="U995" s="182"/>
      <c r="V995" s="182">
        <f t="shared" ref="V995" si="1125">(H995+T995+SUM(I995:S995)*2)/24</f>
        <v>589366.64374999993</v>
      </c>
      <c r="W995" s="206"/>
      <c r="X995" s="219"/>
      <c r="Y995" s="82">
        <f t="shared" si="1026"/>
        <v>0</v>
      </c>
      <c r="Z995" s="325">
        <f t="shared" si="1026"/>
        <v>0</v>
      </c>
      <c r="AA995" s="325">
        <f t="shared" si="1026"/>
        <v>0</v>
      </c>
      <c r="AB995" s="326">
        <f t="shared" ref="AB995" si="1126">T995-SUM(Y995:AA995)</f>
        <v>0</v>
      </c>
      <c r="AC995" s="312">
        <f t="shared" ref="AC995" si="1127">T995-SUM(Y995:AA995)-AB995</f>
        <v>0</v>
      </c>
      <c r="AD995" s="325">
        <f t="shared" si="1022"/>
        <v>0</v>
      </c>
      <c r="AE995" s="329">
        <f t="shared" si="997"/>
        <v>0</v>
      </c>
      <c r="AF995" s="326">
        <f t="shared" si="998"/>
        <v>0</v>
      </c>
      <c r="AG995" s="174">
        <f t="shared" ref="AG995" si="1128">SUM(AD995:AF995)</f>
        <v>0</v>
      </c>
      <c r="AH995" s="312">
        <f t="shared" ref="AH995" si="1129">AG995-AB995</f>
        <v>0</v>
      </c>
      <c r="AI995" s="324">
        <f t="shared" si="1087"/>
        <v>589366.64374999993</v>
      </c>
      <c r="AJ995" s="325">
        <f t="shared" si="1087"/>
        <v>0</v>
      </c>
      <c r="AK995" s="325">
        <f t="shared" si="1087"/>
        <v>0</v>
      </c>
      <c r="AL995" s="326">
        <f t="shared" ref="AL995" si="1130">V995-SUM(AI995:AK995)</f>
        <v>0</v>
      </c>
      <c r="AM995" s="312">
        <f t="shared" ref="AM995" si="1131">V995-SUM(AI995:AK995)-AL995</f>
        <v>0</v>
      </c>
      <c r="AN995" s="325">
        <f t="shared" si="999"/>
        <v>0</v>
      </c>
      <c r="AO995" s="325">
        <f t="shared" si="1000"/>
        <v>0</v>
      </c>
      <c r="AP995" s="325">
        <f t="shared" si="995"/>
        <v>0</v>
      </c>
      <c r="AQ995" s="174">
        <f t="shared" ref="AQ995" si="1132">SUM(AN995:AP995)</f>
        <v>0</v>
      </c>
      <c r="AR995" s="312">
        <f t="shared" ref="AR995" si="1133">AQ995-AL995</f>
        <v>0</v>
      </c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N995" s="62"/>
    </row>
    <row r="996" spans="1:66" s="11" customFormat="1" ht="12" customHeight="1">
      <c r="A996" s="190">
        <v>18630142</v>
      </c>
      <c r="B996" s="185" t="str">
        <f t="shared" si="1003"/>
        <v>18630142</v>
      </c>
      <c r="C996" s="205" t="s">
        <v>1853</v>
      </c>
      <c r="D996" s="180" t="s">
        <v>1724</v>
      </c>
      <c r="E996" s="180"/>
      <c r="F996" s="186">
        <v>44348</v>
      </c>
      <c r="G996" s="180"/>
      <c r="H996" s="182">
        <v>265406.94</v>
      </c>
      <c r="I996" s="182">
        <v>265406.94</v>
      </c>
      <c r="J996" s="182">
        <v>265406.94</v>
      </c>
      <c r="K996" s="182">
        <v>294921.42</v>
      </c>
      <c r="L996" s="182">
        <v>294921.42</v>
      </c>
      <c r="M996" s="182">
        <v>294921.42</v>
      </c>
      <c r="N996" s="182">
        <v>294921.42</v>
      </c>
      <c r="O996" s="182">
        <v>294921.42</v>
      </c>
      <c r="P996" s="182">
        <v>294921.42</v>
      </c>
      <c r="Q996" s="182">
        <v>342400.88</v>
      </c>
      <c r="R996" s="182">
        <v>342400.88</v>
      </c>
      <c r="S996" s="182">
        <v>342400.88</v>
      </c>
      <c r="T996" s="182">
        <v>0</v>
      </c>
      <c r="U996" s="182"/>
      <c r="V996" s="182">
        <f t="shared" ref="V996:V1002" si="1134">(H996+T996+SUM(I996:S996)*2)/24</f>
        <v>288354.04249999998</v>
      </c>
      <c r="W996" s="206"/>
      <c r="X996" s="219"/>
      <c r="Y996" s="82">
        <f t="shared" si="1026"/>
        <v>0</v>
      </c>
      <c r="Z996" s="325">
        <f t="shared" si="1026"/>
        <v>0</v>
      </c>
      <c r="AA996" s="325">
        <f t="shared" si="1026"/>
        <v>0</v>
      </c>
      <c r="AB996" s="326">
        <f t="shared" ref="AB996:AB1002" si="1135">T996-SUM(Y996:AA996)</f>
        <v>0</v>
      </c>
      <c r="AC996" s="312">
        <f t="shared" ref="AC996:AC1002" si="1136">T996-SUM(Y996:AA996)-AB996</f>
        <v>0</v>
      </c>
      <c r="AD996" s="325">
        <f t="shared" si="1022"/>
        <v>0</v>
      </c>
      <c r="AE996" s="329">
        <f t="shared" si="997"/>
        <v>0</v>
      </c>
      <c r="AF996" s="326">
        <f t="shared" si="998"/>
        <v>0</v>
      </c>
      <c r="AG996" s="174">
        <f t="shared" ref="AG996:AG1002" si="1137">SUM(AD996:AF996)</f>
        <v>0</v>
      </c>
      <c r="AH996" s="312">
        <f t="shared" ref="AH996:AH1002" si="1138">AG996-AB996</f>
        <v>0</v>
      </c>
      <c r="AI996" s="324">
        <f t="shared" si="1087"/>
        <v>288354.04249999998</v>
      </c>
      <c r="AJ996" s="325">
        <f t="shared" si="1087"/>
        <v>0</v>
      </c>
      <c r="AK996" s="325">
        <f t="shared" si="1087"/>
        <v>0</v>
      </c>
      <c r="AL996" s="326">
        <f t="shared" ref="AL996:AL1002" si="1139">V996-SUM(AI996:AK996)</f>
        <v>0</v>
      </c>
      <c r="AM996" s="312">
        <f t="shared" ref="AM996:AM1002" si="1140">V996-SUM(AI996:AK996)-AL996</f>
        <v>0</v>
      </c>
      <c r="AN996" s="325">
        <f t="shared" si="999"/>
        <v>0</v>
      </c>
      <c r="AO996" s="325">
        <f t="shared" si="1000"/>
        <v>0</v>
      </c>
      <c r="AP996" s="325">
        <f t="shared" si="995"/>
        <v>0</v>
      </c>
      <c r="AQ996" s="174">
        <f t="shared" ref="AQ996:AQ1002" si="1141">SUM(AN996:AP996)</f>
        <v>0</v>
      </c>
      <c r="AR996" s="312">
        <f t="shared" ref="AR996:AR1002" si="1142">AQ996-AL996</f>
        <v>0</v>
      </c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N996" s="62"/>
    </row>
    <row r="997" spans="1:66" s="11" customFormat="1" ht="12" customHeight="1">
      <c r="A997" s="190">
        <v>18630151</v>
      </c>
      <c r="B997" s="185" t="str">
        <f t="shared" si="1003"/>
        <v>18630151</v>
      </c>
      <c r="C997" s="205" t="s">
        <v>1854</v>
      </c>
      <c r="D997" s="180" t="s">
        <v>1724</v>
      </c>
      <c r="E997" s="180"/>
      <c r="F997" s="186">
        <v>44348</v>
      </c>
      <c r="G997" s="180"/>
      <c r="H997" s="182">
        <v>2314119.2599999998</v>
      </c>
      <c r="I997" s="182">
        <v>2314119.2599999998</v>
      </c>
      <c r="J997" s="182">
        <v>2314119.2599999998</v>
      </c>
      <c r="K997" s="182">
        <v>3310958.82</v>
      </c>
      <c r="L997" s="182">
        <v>3310958.82</v>
      </c>
      <c r="M997" s="182">
        <v>3310958.82</v>
      </c>
      <c r="N997" s="182">
        <v>3411181.64</v>
      </c>
      <c r="O997" s="182">
        <v>3411181.64</v>
      </c>
      <c r="P997" s="182">
        <v>3411181.64</v>
      </c>
      <c r="Q997" s="182">
        <v>4133645.67</v>
      </c>
      <c r="R997" s="182">
        <v>4133645.67</v>
      </c>
      <c r="S997" s="182">
        <v>4133645.67</v>
      </c>
      <c r="T997" s="182">
        <v>4558462.22</v>
      </c>
      <c r="U997" s="182"/>
      <c r="V997" s="182">
        <f t="shared" si="1134"/>
        <v>3385990.6375000007</v>
      </c>
      <c r="W997" s="206"/>
      <c r="X997" s="219"/>
      <c r="Y997" s="82">
        <f t="shared" si="1026"/>
        <v>4558462.22</v>
      </c>
      <c r="Z997" s="325">
        <f t="shared" si="1026"/>
        <v>0</v>
      </c>
      <c r="AA997" s="325">
        <f t="shared" si="1026"/>
        <v>0</v>
      </c>
      <c r="AB997" s="326">
        <f t="shared" si="1135"/>
        <v>0</v>
      </c>
      <c r="AC997" s="312">
        <f t="shared" si="1136"/>
        <v>0</v>
      </c>
      <c r="AD997" s="325">
        <f t="shared" si="1022"/>
        <v>0</v>
      </c>
      <c r="AE997" s="329">
        <f t="shared" si="997"/>
        <v>0</v>
      </c>
      <c r="AF997" s="326">
        <f t="shared" si="998"/>
        <v>0</v>
      </c>
      <c r="AG997" s="174">
        <f t="shared" si="1137"/>
        <v>0</v>
      </c>
      <c r="AH997" s="312">
        <f t="shared" si="1138"/>
        <v>0</v>
      </c>
      <c r="AI997" s="324">
        <f t="shared" si="1087"/>
        <v>3385990.6375000007</v>
      </c>
      <c r="AJ997" s="325">
        <f t="shared" si="1087"/>
        <v>0</v>
      </c>
      <c r="AK997" s="325">
        <f t="shared" si="1087"/>
        <v>0</v>
      </c>
      <c r="AL997" s="326">
        <f t="shared" si="1139"/>
        <v>0</v>
      </c>
      <c r="AM997" s="312">
        <f t="shared" si="1140"/>
        <v>0</v>
      </c>
      <c r="AN997" s="325">
        <f t="shared" si="999"/>
        <v>0</v>
      </c>
      <c r="AO997" s="325">
        <f t="shared" si="1000"/>
        <v>0</v>
      </c>
      <c r="AP997" s="325">
        <f t="shared" si="995"/>
        <v>0</v>
      </c>
      <c r="AQ997" s="174">
        <f t="shared" si="1141"/>
        <v>0</v>
      </c>
      <c r="AR997" s="312">
        <f t="shared" si="1142"/>
        <v>0</v>
      </c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N997" s="62"/>
    </row>
    <row r="998" spans="1:66" s="11" customFormat="1" ht="12" customHeight="1">
      <c r="A998" s="190">
        <v>18630152</v>
      </c>
      <c r="B998" s="185" t="str">
        <f t="shared" si="1003"/>
        <v>18630152</v>
      </c>
      <c r="C998" s="205" t="s">
        <v>1855</v>
      </c>
      <c r="D998" s="180" t="s">
        <v>1724</v>
      </c>
      <c r="E998" s="180"/>
      <c r="F998" s="186">
        <v>44348</v>
      </c>
      <c r="G998" s="180"/>
      <c r="H998" s="182">
        <v>534541.57999999996</v>
      </c>
      <c r="I998" s="182">
        <v>534541.57999999996</v>
      </c>
      <c r="J998" s="182">
        <v>534541.57999999996</v>
      </c>
      <c r="K998" s="182">
        <v>1406028.27</v>
      </c>
      <c r="L998" s="182">
        <v>1406028.27</v>
      </c>
      <c r="M998" s="182">
        <v>1406028.27</v>
      </c>
      <c r="N998" s="182">
        <v>1668344.29</v>
      </c>
      <c r="O998" s="182">
        <v>1668344.29</v>
      </c>
      <c r="P998" s="182">
        <v>1668344.29</v>
      </c>
      <c r="Q998" s="182">
        <v>534541.57999999996</v>
      </c>
      <c r="R998" s="182">
        <v>534541.57999999996</v>
      </c>
      <c r="S998" s="182">
        <v>534541.57999999996</v>
      </c>
      <c r="T998" s="182">
        <v>2492294.3199999998</v>
      </c>
      <c r="U998" s="182"/>
      <c r="V998" s="182">
        <f t="shared" si="1134"/>
        <v>1117436.9608333332</v>
      </c>
      <c r="W998" s="206"/>
      <c r="X998" s="219"/>
      <c r="Y998" s="82">
        <f t="shared" si="1026"/>
        <v>2492294.3199999998</v>
      </c>
      <c r="Z998" s="325">
        <f t="shared" si="1026"/>
        <v>0</v>
      </c>
      <c r="AA998" s="325">
        <f t="shared" si="1026"/>
        <v>0</v>
      </c>
      <c r="AB998" s="326">
        <f t="shared" si="1135"/>
        <v>0</v>
      </c>
      <c r="AC998" s="312">
        <f t="shared" si="1136"/>
        <v>0</v>
      </c>
      <c r="AD998" s="325">
        <f t="shared" si="1022"/>
        <v>0</v>
      </c>
      <c r="AE998" s="329">
        <f t="shared" si="997"/>
        <v>0</v>
      </c>
      <c r="AF998" s="326">
        <f t="shared" si="998"/>
        <v>0</v>
      </c>
      <c r="AG998" s="174">
        <f t="shared" si="1137"/>
        <v>0</v>
      </c>
      <c r="AH998" s="312">
        <f t="shared" si="1138"/>
        <v>0</v>
      </c>
      <c r="AI998" s="324">
        <f t="shared" si="1087"/>
        <v>1117436.9608333332</v>
      </c>
      <c r="AJ998" s="325">
        <f t="shared" si="1087"/>
        <v>0</v>
      </c>
      <c r="AK998" s="325">
        <f t="shared" si="1087"/>
        <v>0</v>
      </c>
      <c r="AL998" s="326">
        <f t="shared" si="1139"/>
        <v>0</v>
      </c>
      <c r="AM998" s="312">
        <f t="shared" si="1140"/>
        <v>0</v>
      </c>
      <c r="AN998" s="325">
        <f t="shared" si="999"/>
        <v>0</v>
      </c>
      <c r="AO998" s="325">
        <f t="shared" si="1000"/>
        <v>0</v>
      </c>
      <c r="AP998" s="325">
        <f t="shared" si="995"/>
        <v>0</v>
      </c>
      <c r="AQ998" s="174">
        <f t="shared" si="1141"/>
        <v>0</v>
      </c>
      <c r="AR998" s="312">
        <f t="shared" si="1142"/>
        <v>0</v>
      </c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N998" s="62"/>
    </row>
    <row r="999" spans="1:66" s="11" customFormat="1" ht="12" customHeight="1">
      <c r="A999" s="190">
        <v>18630161</v>
      </c>
      <c r="B999" s="185" t="str">
        <f t="shared" si="1003"/>
        <v>18630161</v>
      </c>
      <c r="C999" s="205" t="s">
        <v>1856</v>
      </c>
      <c r="D999" s="180" t="s">
        <v>1724</v>
      </c>
      <c r="E999" s="180"/>
      <c r="F999" s="186">
        <v>44348</v>
      </c>
      <c r="G999" s="180"/>
      <c r="H999" s="182">
        <v>5110245.3499999996</v>
      </c>
      <c r="I999" s="182">
        <v>5110245.3499999996</v>
      </c>
      <c r="J999" s="182">
        <v>5110245.3499999996</v>
      </c>
      <c r="K999" s="182">
        <v>5663944.46</v>
      </c>
      <c r="L999" s="182">
        <v>5662407.4400000004</v>
      </c>
      <c r="M999" s="182">
        <v>5662407.4400000004</v>
      </c>
      <c r="N999" s="182">
        <v>5662407.4400000004</v>
      </c>
      <c r="O999" s="182">
        <v>5662407.4400000004</v>
      </c>
      <c r="P999" s="182">
        <v>5662407.4400000004</v>
      </c>
      <c r="Q999" s="182">
        <v>6925277.25</v>
      </c>
      <c r="R999" s="182">
        <v>6925277.25</v>
      </c>
      <c r="S999" s="182">
        <v>6925277.25</v>
      </c>
      <c r="T999" s="182">
        <v>0</v>
      </c>
      <c r="U999" s="182"/>
      <c r="V999" s="182">
        <f t="shared" si="1134"/>
        <v>5627285.5654166667</v>
      </c>
      <c r="W999" s="206"/>
      <c r="X999" s="219"/>
      <c r="Y999" s="82">
        <f t="shared" si="1026"/>
        <v>0</v>
      </c>
      <c r="Z999" s="325">
        <f t="shared" si="1026"/>
        <v>0</v>
      </c>
      <c r="AA999" s="325">
        <f t="shared" si="1026"/>
        <v>0</v>
      </c>
      <c r="AB999" s="326">
        <f t="shared" si="1135"/>
        <v>0</v>
      </c>
      <c r="AC999" s="312">
        <f t="shared" si="1136"/>
        <v>0</v>
      </c>
      <c r="AD999" s="325">
        <f t="shared" si="1022"/>
        <v>0</v>
      </c>
      <c r="AE999" s="329">
        <f t="shared" si="997"/>
        <v>0</v>
      </c>
      <c r="AF999" s="326">
        <f t="shared" si="998"/>
        <v>0</v>
      </c>
      <c r="AG999" s="174">
        <f t="shared" si="1137"/>
        <v>0</v>
      </c>
      <c r="AH999" s="312">
        <f t="shared" si="1138"/>
        <v>0</v>
      </c>
      <c r="AI999" s="324">
        <f t="shared" si="1087"/>
        <v>5627285.5654166667</v>
      </c>
      <c r="AJ999" s="325">
        <f t="shared" si="1087"/>
        <v>0</v>
      </c>
      <c r="AK999" s="325">
        <f t="shared" si="1087"/>
        <v>0</v>
      </c>
      <c r="AL999" s="326">
        <f t="shared" si="1139"/>
        <v>0</v>
      </c>
      <c r="AM999" s="312">
        <f t="shared" si="1140"/>
        <v>0</v>
      </c>
      <c r="AN999" s="325">
        <f t="shared" si="999"/>
        <v>0</v>
      </c>
      <c r="AO999" s="325">
        <f t="shared" si="1000"/>
        <v>0</v>
      </c>
      <c r="AP999" s="325">
        <f t="shared" si="995"/>
        <v>0</v>
      </c>
      <c r="AQ999" s="174">
        <f t="shared" si="1141"/>
        <v>0</v>
      </c>
      <c r="AR999" s="312">
        <f t="shared" si="1142"/>
        <v>0</v>
      </c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N999" s="62"/>
    </row>
    <row r="1000" spans="1:66" s="11" customFormat="1" ht="12" customHeight="1">
      <c r="A1000" s="190">
        <v>18630162</v>
      </c>
      <c r="B1000" s="185" t="str">
        <f t="shared" si="1003"/>
        <v>18630162</v>
      </c>
      <c r="C1000" s="205" t="s">
        <v>1857</v>
      </c>
      <c r="D1000" s="180" t="s">
        <v>1724</v>
      </c>
      <c r="E1000" s="180"/>
      <c r="F1000" s="186">
        <v>44348</v>
      </c>
      <c r="G1000" s="180"/>
      <c r="H1000" s="182">
        <v>1456939.62</v>
      </c>
      <c r="I1000" s="182">
        <v>1456939.62</v>
      </c>
      <c r="J1000" s="182">
        <v>1456939.62</v>
      </c>
      <c r="K1000" s="182">
        <v>1683509.55</v>
      </c>
      <c r="L1000" s="182">
        <v>1682404.73</v>
      </c>
      <c r="M1000" s="182">
        <v>1682404.73</v>
      </c>
      <c r="N1000" s="182">
        <v>1682404.73</v>
      </c>
      <c r="O1000" s="182">
        <v>1682404.73</v>
      </c>
      <c r="P1000" s="182">
        <v>1682404.73</v>
      </c>
      <c r="Q1000" s="182">
        <v>2137176.62</v>
      </c>
      <c r="R1000" s="182">
        <v>2137176.62</v>
      </c>
      <c r="S1000" s="182">
        <v>2137176.62</v>
      </c>
      <c r="T1000" s="182">
        <v>0</v>
      </c>
      <c r="U1000" s="182"/>
      <c r="V1000" s="182">
        <f t="shared" si="1134"/>
        <v>1679117.6758333335</v>
      </c>
      <c r="W1000" s="206"/>
      <c r="X1000" s="219"/>
      <c r="Y1000" s="82">
        <f t="shared" si="1026"/>
        <v>0</v>
      </c>
      <c r="Z1000" s="325">
        <f t="shared" si="1026"/>
        <v>0</v>
      </c>
      <c r="AA1000" s="325">
        <f t="shared" si="1026"/>
        <v>0</v>
      </c>
      <c r="AB1000" s="326">
        <f t="shared" si="1135"/>
        <v>0</v>
      </c>
      <c r="AC1000" s="312">
        <f t="shared" si="1136"/>
        <v>0</v>
      </c>
      <c r="AD1000" s="325">
        <f t="shared" si="1022"/>
        <v>0</v>
      </c>
      <c r="AE1000" s="329">
        <f t="shared" si="997"/>
        <v>0</v>
      </c>
      <c r="AF1000" s="326">
        <f t="shared" si="998"/>
        <v>0</v>
      </c>
      <c r="AG1000" s="174">
        <f t="shared" si="1137"/>
        <v>0</v>
      </c>
      <c r="AH1000" s="312">
        <f t="shared" si="1138"/>
        <v>0</v>
      </c>
      <c r="AI1000" s="324">
        <f t="shared" si="1087"/>
        <v>1679117.6758333335</v>
      </c>
      <c r="AJ1000" s="325">
        <f t="shared" si="1087"/>
        <v>0</v>
      </c>
      <c r="AK1000" s="325">
        <f t="shared" si="1087"/>
        <v>0</v>
      </c>
      <c r="AL1000" s="326">
        <f t="shared" si="1139"/>
        <v>0</v>
      </c>
      <c r="AM1000" s="312">
        <f t="shared" si="1140"/>
        <v>0</v>
      </c>
      <c r="AN1000" s="325">
        <f t="shared" si="999"/>
        <v>0</v>
      </c>
      <c r="AO1000" s="325">
        <f t="shared" si="1000"/>
        <v>0</v>
      </c>
      <c r="AP1000" s="325">
        <f t="shared" si="995"/>
        <v>0</v>
      </c>
      <c r="AQ1000" s="174">
        <f t="shared" si="1141"/>
        <v>0</v>
      </c>
      <c r="AR1000" s="312">
        <f t="shared" si="1142"/>
        <v>0</v>
      </c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N1000" s="62"/>
    </row>
    <row r="1001" spans="1:66" s="11" customFormat="1" ht="12" customHeight="1">
      <c r="A1001" s="190">
        <v>18630171</v>
      </c>
      <c r="B1001" s="185" t="str">
        <f t="shared" si="1003"/>
        <v>18630171</v>
      </c>
      <c r="C1001" s="205" t="s">
        <v>1858</v>
      </c>
      <c r="D1001" s="180" t="s">
        <v>184</v>
      </c>
      <c r="E1001" s="180"/>
      <c r="F1001" s="186">
        <v>44348</v>
      </c>
      <c r="G1001" s="180"/>
      <c r="H1001" s="182">
        <v>-5110245.3499999996</v>
      </c>
      <c r="I1001" s="182">
        <v>-5110245.3499999996</v>
      </c>
      <c r="J1001" s="182">
        <v>-5110245.3499999996</v>
      </c>
      <c r="K1001" s="182">
        <v>-5663944.46</v>
      </c>
      <c r="L1001" s="182">
        <v>-5662407.4400000004</v>
      </c>
      <c r="M1001" s="182">
        <v>-5662407.4400000004</v>
      </c>
      <c r="N1001" s="182">
        <v>-5662407.4400000004</v>
      </c>
      <c r="O1001" s="182">
        <v>-5662407.4400000004</v>
      </c>
      <c r="P1001" s="182">
        <v>-5662407.4400000004</v>
      </c>
      <c r="Q1001" s="182">
        <v>-6925277.2400000002</v>
      </c>
      <c r="R1001" s="182">
        <v>-6925277.2400000002</v>
      </c>
      <c r="S1001" s="182">
        <v>-6925277.2400000002</v>
      </c>
      <c r="T1001" s="182">
        <v>0</v>
      </c>
      <c r="U1001" s="182"/>
      <c r="V1001" s="182">
        <f t="shared" si="1134"/>
        <v>-5627285.5629166672</v>
      </c>
      <c r="W1001" s="206"/>
      <c r="X1001" s="219"/>
      <c r="Y1001" s="82">
        <f t="shared" si="1026"/>
        <v>0</v>
      </c>
      <c r="Z1001" s="325">
        <f t="shared" si="1026"/>
        <v>0</v>
      </c>
      <c r="AA1001" s="325">
        <f t="shared" si="1026"/>
        <v>0</v>
      </c>
      <c r="AB1001" s="326">
        <f t="shared" si="1135"/>
        <v>0</v>
      </c>
      <c r="AC1001" s="312">
        <f t="shared" si="1136"/>
        <v>0</v>
      </c>
      <c r="AD1001" s="325">
        <f t="shared" si="1022"/>
        <v>0</v>
      </c>
      <c r="AE1001" s="329">
        <f t="shared" si="997"/>
        <v>0</v>
      </c>
      <c r="AF1001" s="326">
        <f t="shared" si="998"/>
        <v>0</v>
      </c>
      <c r="AG1001" s="174">
        <f t="shared" si="1137"/>
        <v>0</v>
      </c>
      <c r="AH1001" s="312">
        <f t="shared" si="1138"/>
        <v>0</v>
      </c>
      <c r="AI1001" s="324">
        <f t="shared" si="1087"/>
        <v>0</v>
      </c>
      <c r="AJ1001" s="325">
        <f t="shared" si="1087"/>
        <v>0</v>
      </c>
      <c r="AK1001" s="325">
        <f t="shared" si="1087"/>
        <v>0</v>
      </c>
      <c r="AL1001" s="326">
        <f t="shared" si="1139"/>
        <v>-5627285.5629166672</v>
      </c>
      <c r="AM1001" s="312">
        <f t="shared" si="1140"/>
        <v>0</v>
      </c>
      <c r="AN1001" s="325">
        <f t="shared" si="999"/>
        <v>0</v>
      </c>
      <c r="AO1001" s="325">
        <f t="shared" si="1000"/>
        <v>0</v>
      </c>
      <c r="AP1001" s="325">
        <f t="shared" si="995"/>
        <v>-5627285.5629166672</v>
      </c>
      <c r="AQ1001" s="174">
        <f t="shared" si="1141"/>
        <v>-5627285.5629166672</v>
      </c>
      <c r="AR1001" s="312">
        <f t="shared" si="1142"/>
        <v>0</v>
      </c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N1001" s="62"/>
    </row>
    <row r="1002" spans="1:66" s="11" customFormat="1" ht="12" customHeight="1">
      <c r="A1002" s="190">
        <v>18630172</v>
      </c>
      <c r="B1002" s="185" t="str">
        <f t="shared" si="1003"/>
        <v>18630172</v>
      </c>
      <c r="C1002" s="205" t="s">
        <v>1859</v>
      </c>
      <c r="D1002" s="180" t="s">
        <v>184</v>
      </c>
      <c r="E1002" s="180"/>
      <c r="F1002" s="186">
        <v>44348</v>
      </c>
      <c r="G1002" s="180"/>
      <c r="H1002" s="182">
        <v>-1456939.62</v>
      </c>
      <c r="I1002" s="182">
        <v>-1456939.62</v>
      </c>
      <c r="J1002" s="182">
        <v>-1456939.62</v>
      </c>
      <c r="K1002" s="182">
        <v>-1683509.55</v>
      </c>
      <c r="L1002" s="182">
        <v>-1682404.73</v>
      </c>
      <c r="M1002" s="182">
        <v>-1682404.73</v>
      </c>
      <c r="N1002" s="182">
        <v>-1682404.73</v>
      </c>
      <c r="O1002" s="182">
        <v>-1682404.73</v>
      </c>
      <c r="P1002" s="182">
        <v>-1682404.73</v>
      </c>
      <c r="Q1002" s="182">
        <v>-2137176.63</v>
      </c>
      <c r="R1002" s="182">
        <v>-2137176.63</v>
      </c>
      <c r="S1002" s="182">
        <v>-2137176.63</v>
      </c>
      <c r="T1002" s="182">
        <v>0</v>
      </c>
      <c r="U1002" s="182"/>
      <c r="V1002" s="182">
        <f t="shared" si="1134"/>
        <v>-1679117.678333333</v>
      </c>
      <c r="W1002" s="206"/>
      <c r="X1002" s="219"/>
      <c r="Y1002" s="82">
        <f t="shared" si="1026"/>
        <v>0</v>
      </c>
      <c r="Z1002" s="325">
        <f t="shared" si="1026"/>
        <v>0</v>
      </c>
      <c r="AA1002" s="325">
        <f t="shared" si="1026"/>
        <v>0</v>
      </c>
      <c r="AB1002" s="326">
        <f t="shared" si="1135"/>
        <v>0</v>
      </c>
      <c r="AC1002" s="312">
        <f t="shared" si="1136"/>
        <v>0</v>
      </c>
      <c r="AD1002" s="325">
        <f t="shared" si="1022"/>
        <v>0</v>
      </c>
      <c r="AE1002" s="329">
        <f t="shared" si="997"/>
        <v>0</v>
      </c>
      <c r="AF1002" s="326">
        <f t="shared" si="998"/>
        <v>0</v>
      </c>
      <c r="AG1002" s="174">
        <f t="shared" si="1137"/>
        <v>0</v>
      </c>
      <c r="AH1002" s="312">
        <f t="shared" si="1138"/>
        <v>0</v>
      </c>
      <c r="AI1002" s="324">
        <f t="shared" si="1087"/>
        <v>0</v>
      </c>
      <c r="AJ1002" s="325">
        <f t="shared" si="1087"/>
        <v>0</v>
      </c>
      <c r="AK1002" s="325">
        <f t="shared" si="1087"/>
        <v>0</v>
      </c>
      <c r="AL1002" s="326">
        <f t="shared" si="1139"/>
        <v>-1679117.678333333</v>
      </c>
      <c r="AM1002" s="312">
        <f t="shared" si="1140"/>
        <v>0</v>
      </c>
      <c r="AN1002" s="325">
        <f t="shared" si="999"/>
        <v>0</v>
      </c>
      <c r="AO1002" s="325">
        <f t="shared" si="1000"/>
        <v>0</v>
      </c>
      <c r="AP1002" s="325">
        <f t="shared" si="995"/>
        <v>-1679117.678333333</v>
      </c>
      <c r="AQ1002" s="174">
        <f t="shared" si="1141"/>
        <v>-1679117.678333333</v>
      </c>
      <c r="AR1002" s="312">
        <f t="shared" si="1142"/>
        <v>0</v>
      </c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N1002" s="62"/>
    </row>
    <row r="1003" spans="1:66" s="11" customFormat="1" ht="12" customHeight="1">
      <c r="A1003" s="190">
        <v>18630191</v>
      </c>
      <c r="B1003" s="185" t="str">
        <f t="shared" si="1003"/>
        <v>18630191</v>
      </c>
      <c r="C1003" s="205" t="s">
        <v>1971</v>
      </c>
      <c r="D1003" s="180" t="s">
        <v>1724</v>
      </c>
      <c r="E1003" s="180"/>
      <c r="F1003" s="186">
        <v>44713</v>
      </c>
      <c r="G1003" s="180"/>
      <c r="H1003" s="182"/>
      <c r="I1003" s="182"/>
      <c r="J1003" s="182"/>
      <c r="K1003" s="182"/>
      <c r="L1003" s="182"/>
      <c r="M1003" s="182"/>
      <c r="N1003" s="182">
        <v>2683501.66</v>
      </c>
      <c r="O1003" s="182">
        <v>3072322.56</v>
      </c>
      <c r="P1003" s="182">
        <v>3481362.39</v>
      </c>
      <c r="Q1003" s="182">
        <v>3841277.39</v>
      </c>
      <c r="R1003" s="182">
        <v>4230628.3899999997</v>
      </c>
      <c r="S1003" s="182">
        <v>4733952.3899999997</v>
      </c>
      <c r="T1003" s="182">
        <v>5278392.3899999997</v>
      </c>
      <c r="U1003" s="182"/>
      <c r="V1003" s="182">
        <f t="shared" ref="V1003" si="1143">(H1003+T1003+SUM(I1003:S1003)*2)/24</f>
        <v>2056853.4145833335</v>
      </c>
      <c r="W1003" s="206"/>
      <c r="X1003" s="219"/>
      <c r="Y1003" s="82">
        <f t="shared" si="1026"/>
        <v>5278392.3899999997</v>
      </c>
      <c r="Z1003" s="325">
        <f t="shared" si="1026"/>
        <v>0</v>
      </c>
      <c r="AA1003" s="325">
        <f t="shared" si="1026"/>
        <v>0</v>
      </c>
      <c r="AB1003" s="326">
        <f t="shared" ref="AB1003" si="1144">T1003-SUM(Y1003:AA1003)</f>
        <v>0</v>
      </c>
      <c r="AC1003" s="312">
        <f t="shared" ref="AC1003" si="1145">T1003-SUM(Y1003:AA1003)-AB1003</f>
        <v>0</v>
      </c>
      <c r="AD1003" s="325">
        <f t="shared" si="1022"/>
        <v>0</v>
      </c>
      <c r="AE1003" s="329">
        <f t="shared" si="997"/>
        <v>0</v>
      </c>
      <c r="AF1003" s="326">
        <f t="shared" si="998"/>
        <v>0</v>
      </c>
      <c r="AG1003" s="174">
        <f t="shared" ref="AG1003" si="1146">SUM(AD1003:AF1003)</f>
        <v>0</v>
      </c>
      <c r="AH1003" s="312">
        <f t="shared" ref="AH1003" si="1147">AG1003-AB1003</f>
        <v>0</v>
      </c>
      <c r="AI1003" s="324">
        <f t="shared" si="1087"/>
        <v>2056853.4145833335</v>
      </c>
      <c r="AJ1003" s="325">
        <f t="shared" si="1087"/>
        <v>0</v>
      </c>
      <c r="AK1003" s="325">
        <f t="shared" si="1087"/>
        <v>0</v>
      </c>
      <c r="AL1003" s="326">
        <f t="shared" ref="AL1003" si="1148">V1003-SUM(AI1003:AK1003)</f>
        <v>0</v>
      </c>
      <c r="AM1003" s="312">
        <f t="shared" ref="AM1003" si="1149">V1003-SUM(AI1003:AK1003)-AL1003</f>
        <v>0</v>
      </c>
      <c r="AN1003" s="325">
        <f t="shared" si="999"/>
        <v>0</v>
      </c>
      <c r="AO1003" s="325">
        <f t="shared" si="1000"/>
        <v>0</v>
      </c>
      <c r="AP1003" s="325">
        <f t="shared" si="995"/>
        <v>0</v>
      </c>
      <c r="AQ1003" s="174">
        <f t="shared" ref="AQ1003" si="1150">SUM(AN1003:AP1003)</f>
        <v>0</v>
      </c>
      <c r="AR1003" s="312">
        <f t="shared" ref="AR1003:AR1004" si="1151">AQ1003-AL1003</f>
        <v>0</v>
      </c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N1003" s="62"/>
    </row>
    <row r="1004" spans="1:66" s="11" customFormat="1" ht="12" customHeight="1">
      <c r="A1004" s="190">
        <v>18630192</v>
      </c>
      <c r="B1004" s="185" t="str">
        <f t="shared" si="1003"/>
        <v>18630192</v>
      </c>
      <c r="C1004" s="205" t="s">
        <v>1972</v>
      </c>
      <c r="D1004" s="180" t="s">
        <v>1724</v>
      </c>
      <c r="E1004" s="180"/>
      <c r="F1004" s="186">
        <v>44713</v>
      </c>
      <c r="G1004" s="180"/>
      <c r="H1004" s="182"/>
      <c r="I1004" s="182"/>
      <c r="J1004" s="182"/>
      <c r="K1004" s="182"/>
      <c r="L1004" s="182"/>
      <c r="M1004" s="182"/>
      <c r="N1004" s="182">
        <v>1404187</v>
      </c>
      <c r="O1004" s="182">
        <v>1485338</v>
      </c>
      <c r="P1004" s="182">
        <v>1555953</v>
      </c>
      <c r="Q1004" s="182">
        <v>1646099.84</v>
      </c>
      <c r="R1004" s="182">
        <v>1816365.91</v>
      </c>
      <c r="S1004" s="182">
        <v>2064576.91</v>
      </c>
      <c r="T1004" s="182">
        <v>2280473.91</v>
      </c>
      <c r="U1004" s="182"/>
      <c r="V1004" s="182">
        <f t="shared" ref="V1004" si="1152">(H1004+T1004+SUM(I1004:S1004)*2)/24</f>
        <v>926063.13458333339</v>
      </c>
      <c r="W1004" s="206"/>
      <c r="X1004" s="219"/>
      <c r="Y1004" s="82">
        <f t="shared" si="1026"/>
        <v>2280473.91</v>
      </c>
      <c r="Z1004" s="325">
        <f t="shared" si="1026"/>
        <v>0</v>
      </c>
      <c r="AA1004" s="325">
        <f t="shared" si="1026"/>
        <v>0</v>
      </c>
      <c r="AB1004" s="326">
        <f t="shared" ref="AB1004" si="1153">T1004-SUM(Y1004:AA1004)</f>
        <v>0</v>
      </c>
      <c r="AC1004" s="312">
        <f t="shared" ref="AC1004" si="1154">T1004-SUM(Y1004:AA1004)-AB1004</f>
        <v>0</v>
      </c>
      <c r="AD1004" s="325">
        <f t="shared" si="1022"/>
        <v>0</v>
      </c>
      <c r="AE1004" s="329">
        <f t="shared" si="997"/>
        <v>0</v>
      </c>
      <c r="AF1004" s="326">
        <f t="shared" si="998"/>
        <v>0</v>
      </c>
      <c r="AG1004" s="174">
        <f t="shared" ref="AG1004" si="1155">SUM(AD1004:AF1004)</f>
        <v>0</v>
      </c>
      <c r="AH1004" s="312">
        <f t="shared" ref="AH1004" si="1156">AG1004-AB1004</f>
        <v>0</v>
      </c>
      <c r="AI1004" s="324">
        <f t="shared" si="1087"/>
        <v>926063.13458333339</v>
      </c>
      <c r="AJ1004" s="325">
        <f t="shared" si="1087"/>
        <v>0</v>
      </c>
      <c r="AK1004" s="325">
        <f t="shared" si="1087"/>
        <v>0</v>
      </c>
      <c r="AL1004" s="326">
        <f t="shared" ref="AL1004" si="1157">V1004-SUM(AI1004:AK1004)</f>
        <v>0</v>
      </c>
      <c r="AM1004" s="312">
        <f t="shared" ref="AM1004" si="1158">V1004-SUM(AI1004:AK1004)-AL1004</f>
        <v>0</v>
      </c>
      <c r="AN1004" s="325">
        <f t="shared" si="999"/>
        <v>0</v>
      </c>
      <c r="AO1004" s="325">
        <f t="shared" si="1000"/>
        <v>0</v>
      </c>
      <c r="AP1004" s="325">
        <f t="shared" si="995"/>
        <v>0</v>
      </c>
      <c r="AQ1004" s="174">
        <f t="shared" ref="AQ1004" si="1159">SUM(AN1004:AP1004)</f>
        <v>0</v>
      </c>
      <c r="AR1004" s="312">
        <f t="shared" si="1151"/>
        <v>0</v>
      </c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N1004" s="62"/>
    </row>
    <row r="1005" spans="1:66" s="11" customFormat="1" ht="12" customHeight="1">
      <c r="A1005" s="114">
        <v>18700003</v>
      </c>
      <c r="B1005" s="74" t="str">
        <f t="shared" si="1003"/>
        <v>18700003</v>
      </c>
      <c r="C1005" s="78" t="s">
        <v>281</v>
      </c>
      <c r="D1005" s="78" t="s">
        <v>1724</v>
      </c>
      <c r="E1005" s="78"/>
      <c r="F1005" s="78"/>
      <c r="G1005" s="78"/>
      <c r="H1005" s="63">
        <v>0</v>
      </c>
      <c r="I1005" s="63">
        <v>0</v>
      </c>
      <c r="J1005" s="63">
        <v>0</v>
      </c>
      <c r="K1005" s="63">
        <v>0</v>
      </c>
      <c r="L1005" s="63">
        <v>0</v>
      </c>
      <c r="M1005" s="63">
        <v>0</v>
      </c>
      <c r="N1005" s="63">
        <v>0</v>
      </c>
      <c r="O1005" s="63">
        <v>0</v>
      </c>
      <c r="P1005" s="63">
        <v>0</v>
      </c>
      <c r="Q1005" s="63">
        <v>0</v>
      </c>
      <c r="R1005" s="63">
        <v>0</v>
      </c>
      <c r="S1005" s="63">
        <v>0</v>
      </c>
      <c r="T1005" s="63">
        <v>0</v>
      </c>
      <c r="U1005" s="63"/>
      <c r="V1005" s="63">
        <f t="shared" si="987"/>
        <v>0</v>
      </c>
      <c r="W1005" s="69"/>
      <c r="X1005" s="68"/>
      <c r="Y1005" s="82">
        <f t="shared" si="1026"/>
        <v>0</v>
      </c>
      <c r="Z1005" s="325">
        <f t="shared" si="1026"/>
        <v>0</v>
      </c>
      <c r="AA1005" s="325">
        <f t="shared" si="1026"/>
        <v>0</v>
      </c>
      <c r="AB1005" s="326">
        <f t="shared" si="989"/>
        <v>0</v>
      </c>
      <c r="AC1005" s="312">
        <f t="shared" si="990"/>
        <v>0</v>
      </c>
      <c r="AD1005" s="325">
        <f t="shared" si="1022"/>
        <v>0</v>
      </c>
      <c r="AE1005" s="329">
        <f t="shared" si="997"/>
        <v>0</v>
      </c>
      <c r="AF1005" s="326">
        <f t="shared" si="998"/>
        <v>0</v>
      </c>
      <c r="AG1005" s="174">
        <f t="shared" si="991"/>
        <v>0</v>
      </c>
      <c r="AH1005" s="312">
        <f t="shared" si="992"/>
        <v>0</v>
      </c>
      <c r="AI1005" s="324">
        <f t="shared" si="1087"/>
        <v>0</v>
      </c>
      <c r="AJ1005" s="325">
        <f t="shared" si="1087"/>
        <v>0</v>
      </c>
      <c r="AK1005" s="325">
        <f t="shared" si="1087"/>
        <v>0</v>
      </c>
      <c r="AL1005" s="326">
        <f t="shared" si="993"/>
        <v>0</v>
      </c>
      <c r="AM1005" s="312">
        <f t="shared" si="994"/>
        <v>0</v>
      </c>
      <c r="AN1005" s="325">
        <f t="shared" si="999"/>
        <v>0</v>
      </c>
      <c r="AO1005" s="325">
        <f t="shared" si="1000"/>
        <v>0</v>
      </c>
      <c r="AP1005" s="325">
        <f t="shared" si="995"/>
        <v>0</v>
      </c>
      <c r="AQ1005" s="174">
        <f t="shared" si="983"/>
        <v>0</v>
      </c>
      <c r="AR1005" s="312">
        <f t="shared" si="996"/>
        <v>0</v>
      </c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N1005" s="62"/>
    </row>
    <row r="1006" spans="1:66" s="11" customFormat="1" ht="12" customHeight="1">
      <c r="A1006" s="114">
        <v>18700032</v>
      </c>
      <c r="B1006" s="74" t="str">
        <f t="shared" si="1003"/>
        <v>18700032</v>
      </c>
      <c r="C1006" s="78" t="s">
        <v>277</v>
      </c>
      <c r="D1006" s="78" t="s">
        <v>1724</v>
      </c>
      <c r="E1006" s="78"/>
      <c r="F1006" s="78"/>
      <c r="G1006" s="78"/>
      <c r="H1006" s="63">
        <v>0</v>
      </c>
      <c r="I1006" s="63">
        <v>0</v>
      </c>
      <c r="J1006" s="63">
        <v>0</v>
      </c>
      <c r="K1006" s="63">
        <v>0</v>
      </c>
      <c r="L1006" s="63">
        <v>0</v>
      </c>
      <c r="M1006" s="63">
        <v>0</v>
      </c>
      <c r="N1006" s="63">
        <v>0</v>
      </c>
      <c r="O1006" s="63">
        <v>0</v>
      </c>
      <c r="P1006" s="63">
        <v>0</v>
      </c>
      <c r="Q1006" s="63">
        <v>0</v>
      </c>
      <c r="R1006" s="63">
        <v>0</v>
      </c>
      <c r="S1006" s="63">
        <v>0</v>
      </c>
      <c r="T1006" s="63">
        <v>0</v>
      </c>
      <c r="U1006" s="63"/>
      <c r="V1006" s="63">
        <f t="shared" si="987"/>
        <v>0</v>
      </c>
      <c r="W1006" s="69"/>
      <c r="X1006" s="68"/>
      <c r="Y1006" s="82">
        <f t="shared" si="1026"/>
        <v>0</v>
      </c>
      <c r="Z1006" s="325">
        <f t="shared" si="1026"/>
        <v>0</v>
      </c>
      <c r="AA1006" s="325">
        <f t="shared" si="1026"/>
        <v>0</v>
      </c>
      <c r="AB1006" s="326">
        <f t="shared" si="989"/>
        <v>0</v>
      </c>
      <c r="AC1006" s="312">
        <f t="shared" si="990"/>
        <v>0</v>
      </c>
      <c r="AD1006" s="325">
        <f t="shared" si="1022"/>
        <v>0</v>
      </c>
      <c r="AE1006" s="329">
        <f t="shared" si="997"/>
        <v>0</v>
      </c>
      <c r="AF1006" s="326">
        <f t="shared" si="998"/>
        <v>0</v>
      </c>
      <c r="AG1006" s="174">
        <f t="shared" si="991"/>
        <v>0</v>
      </c>
      <c r="AH1006" s="312">
        <f t="shared" si="992"/>
        <v>0</v>
      </c>
      <c r="AI1006" s="324">
        <f t="shared" si="1087"/>
        <v>0</v>
      </c>
      <c r="AJ1006" s="325">
        <f t="shared" si="1087"/>
        <v>0</v>
      </c>
      <c r="AK1006" s="325">
        <f t="shared" si="1087"/>
        <v>0</v>
      </c>
      <c r="AL1006" s="326">
        <f t="shared" si="993"/>
        <v>0</v>
      </c>
      <c r="AM1006" s="312">
        <f t="shared" si="994"/>
        <v>0</v>
      </c>
      <c r="AN1006" s="325">
        <f t="shared" si="999"/>
        <v>0</v>
      </c>
      <c r="AO1006" s="325">
        <f t="shared" si="1000"/>
        <v>0</v>
      </c>
      <c r="AP1006" s="325">
        <f t="shared" si="995"/>
        <v>0</v>
      </c>
      <c r="AQ1006" s="174">
        <f t="shared" si="983"/>
        <v>0</v>
      </c>
      <c r="AR1006" s="312">
        <f t="shared" si="996"/>
        <v>0</v>
      </c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N1006" s="62"/>
    </row>
    <row r="1007" spans="1:66" s="11" customFormat="1" ht="12" customHeight="1">
      <c r="A1007" s="114">
        <v>18700041</v>
      </c>
      <c r="B1007" s="74" t="str">
        <f t="shared" si="1003"/>
        <v>18700041</v>
      </c>
      <c r="C1007" s="78" t="s">
        <v>663</v>
      </c>
      <c r="D1007" s="78" t="s">
        <v>1724</v>
      </c>
      <c r="E1007" s="78"/>
      <c r="F1007" s="78"/>
      <c r="G1007" s="78"/>
      <c r="H1007" s="63">
        <v>17013.009999999998</v>
      </c>
      <c r="I1007" s="63">
        <v>17013.009999999998</v>
      </c>
      <c r="J1007" s="63">
        <v>17013.009999999998</v>
      </c>
      <c r="K1007" s="63">
        <v>17013.009999999998</v>
      </c>
      <c r="L1007" s="63">
        <v>17013.009999999998</v>
      </c>
      <c r="M1007" s="63">
        <v>17013.009999999998</v>
      </c>
      <c r="N1007" s="63">
        <v>17013.009999999998</v>
      </c>
      <c r="O1007" s="63">
        <v>17013.009999999998</v>
      </c>
      <c r="P1007" s="63">
        <v>17013.009999999998</v>
      </c>
      <c r="Q1007" s="63">
        <v>17013.009999999998</v>
      </c>
      <c r="R1007" s="63">
        <v>17013.009999999998</v>
      </c>
      <c r="S1007" s="63">
        <v>17013.009999999998</v>
      </c>
      <c r="T1007" s="63">
        <v>17013.009999999998</v>
      </c>
      <c r="U1007" s="63"/>
      <c r="V1007" s="63">
        <f t="shared" si="987"/>
        <v>17013.010000000002</v>
      </c>
      <c r="W1007" s="69"/>
      <c r="X1007" s="68"/>
      <c r="Y1007" s="82">
        <f t="shared" si="1026"/>
        <v>17013.009999999998</v>
      </c>
      <c r="Z1007" s="325">
        <f t="shared" si="1026"/>
        <v>0</v>
      </c>
      <c r="AA1007" s="325">
        <f t="shared" si="1026"/>
        <v>0</v>
      </c>
      <c r="AB1007" s="326">
        <f t="shared" si="989"/>
        <v>0</v>
      </c>
      <c r="AC1007" s="312">
        <f t="shared" si="990"/>
        <v>0</v>
      </c>
      <c r="AD1007" s="325">
        <f t="shared" si="1022"/>
        <v>0</v>
      </c>
      <c r="AE1007" s="329">
        <f t="shared" si="997"/>
        <v>0</v>
      </c>
      <c r="AF1007" s="326">
        <f t="shared" si="998"/>
        <v>0</v>
      </c>
      <c r="AG1007" s="174">
        <f t="shared" si="991"/>
        <v>0</v>
      </c>
      <c r="AH1007" s="312">
        <f t="shared" si="992"/>
        <v>0</v>
      </c>
      <c r="AI1007" s="324">
        <f t="shared" si="1087"/>
        <v>17013.010000000002</v>
      </c>
      <c r="AJ1007" s="325">
        <f t="shared" si="1087"/>
        <v>0</v>
      </c>
      <c r="AK1007" s="325">
        <f t="shared" si="1087"/>
        <v>0</v>
      </c>
      <c r="AL1007" s="326">
        <f t="shared" si="993"/>
        <v>0</v>
      </c>
      <c r="AM1007" s="312">
        <f t="shared" si="994"/>
        <v>0</v>
      </c>
      <c r="AN1007" s="325">
        <f t="shared" si="999"/>
        <v>0</v>
      </c>
      <c r="AO1007" s="325">
        <f t="shared" si="1000"/>
        <v>0</v>
      </c>
      <c r="AP1007" s="325">
        <f t="shared" si="995"/>
        <v>0</v>
      </c>
      <c r="AQ1007" s="174">
        <f t="shared" si="983"/>
        <v>0</v>
      </c>
      <c r="AR1007" s="312">
        <f t="shared" si="996"/>
        <v>0</v>
      </c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N1007" s="62"/>
    </row>
    <row r="1008" spans="1:66" s="11" customFormat="1" ht="12" customHeight="1">
      <c r="A1008" s="114">
        <v>18700062</v>
      </c>
      <c r="B1008" s="74" t="str">
        <f t="shared" si="1003"/>
        <v>18700062</v>
      </c>
      <c r="C1008" s="78" t="s">
        <v>805</v>
      </c>
      <c r="D1008" s="78" t="s">
        <v>1724</v>
      </c>
      <c r="E1008" s="78"/>
      <c r="F1008" s="78"/>
      <c r="G1008" s="78"/>
      <c r="H1008" s="63">
        <v>0</v>
      </c>
      <c r="I1008" s="63">
        <v>0</v>
      </c>
      <c r="J1008" s="63">
        <v>0</v>
      </c>
      <c r="K1008" s="63">
        <v>0</v>
      </c>
      <c r="L1008" s="63">
        <v>0</v>
      </c>
      <c r="M1008" s="63">
        <v>0</v>
      </c>
      <c r="N1008" s="63">
        <v>0</v>
      </c>
      <c r="O1008" s="63">
        <v>0</v>
      </c>
      <c r="P1008" s="63">
        <v>0</v>
      </c>
      <c r="Q1008" s="63">
        <v>0</v>
      </c>
      <c r="R1008" s="63">
        <v>0</v>
      </c>
      <c r="S1008" s="63">
        <v>0</v>
      </c>
      <c r="T1008" s="63">
        <v>0</v>
      </c>
      <c r="U1008" s="63"/>
      <c r="V1008" s="63">
        <f t="shared" si="987"/>
        <v>0</v>
      </c>
      <c r="W1008" s="69"/>
      <c r="X1008" s="68"/>
      <c r="Y1008" s="82">
        <f t="shared" si="1026"/>
        <v>0</v>
      </c>
      <c r="Z1008" s="325">
        <f t="shared" si="1026"/>
        <v>0</v>
      </c>
      <c r="AA1008" s="325">
        <f t="shared" si="1026"/>
        <v>0</v>
      </c>
      <c r="AB1008" s="326">
        <f t="shared" si="989"/>
        <v>0</v>
      </c>
      <c r="AC1008" s="312">
        <f t="shared" si="990"/>
        <v>0</v>
      </c>
      <c r="AD1008" s="325">
        <f t="shared" si="1022"/>
        <v>0</v>
      </c>
      <c r="AE1008" s="329">
        <f t="shared" si="997"/>
        <v>0</v>
      </c>
      <c r="AF1008" s="326">
        <f t="shared" si="998"/>
        <v>0</v>
      </c>
      <c r="AG1008" s="174">
        <f t="shared" si="991"/>
        <v>0</v>
      </c>
      <c r="AH1008" s="312">
        <f t="shared" si="992"/>
        <v>0</v>
      </c>
      <c r="AI1008" s="324">
        <f t="shared" si="1087"/>
        <v>0</v>
      </c>
      <c r="AJ1008" s="325">
        <f t="shared" si="1087"/>
        <v>0</v>
      </c>
      <c r="AK1008" s="325">
        <f t="shared" si="1087"/>
        <v>0</v>
      </c>
      <c r="AL1008" s="326">
        <f t="shared" si="993"/>
        <v>0</v>
      </c>
      <c r="AM1008" s="312">
        <f t="shared" si="994"/>
        <v>0</v>
      </c>
      <c r="AN1008" s="325">
        <f t="shared" si="999"/>
        <v>0</v>
      </c>
      <c r="AO1008" s="325">
        <f t="shared" si="1000"/>
        <v>0</v>
      </c>
      <c r="AP1008" s="325">
        <f t="shared" si="995"/>
        <v>0</v>
      </c>
      <c r="AQ1008" s="174">
        <f t="shared" si="983"/>
        <v>0</v>
      </c>
      <c r="AR1008" s="312">
        <f t="shared" si="996"/>
        <v>0</v>
      </c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N1008" s="62"/>
    </row>
    <row r="1009" spans="1:66" s="11" customFormat="1" ht="12" customHeight="1">
      <c r="A1009" s="114">
        <v>18700071</v>
      </c>
      <c r="B1009" s="74" t="str">
        <f t="shared" si="1003"/>
        <v>18700071</v>
      </c>
      <c r="C1009" s="78" t="s">
        <v>806</v>
      </c>
      <c r="D1009" s="78" t="s">
        <v>1724</v>
      </c>
      <c r="E1009" s="78"/>
      <c r="F1009" s="78"/>
      <c r="G1009" s="78"/>
      <c r="H1009" s="63">
        <v>0</v>
      </c>
      <c r="I1009" s="63">
        <v>0</v>
      </c>
      <c r="J1009" s="63">
        <v>0</v>
      </c>
      <c r="K1009" s="63">
        <v>0</v>
      </c>
      <c r="L1009" s="63">
        <v>0</v>
      </c>
      <c r="M1009" s="63">
        <v>0</v>
      </c>
      <c r="N1009" s="63">
        <v>0</v>
      </c>
      <c r="O1009" s="63">
        <v>0</v>
      </c>
      <c r="P1009" s="63">
        <v>0</v>
      </c>
      <c r="Q1009" s="63">
        <v>0</v>
      </c>
      <c r="R1009" s="63">
        <v>0</v>
      </c>
      <c r="S1009" s="63">
        <v>0</v>
      </c>
      <c r="T1009" s="63">
        <v>0</v>
      </c>
      <c r="U1009" s="63"/>
      <c r="V1009" s="63">
        <f t="shared" si="987"/>
        <v>0</v>
      </c>
      <c r="W1009" s="69"/>
      <c r="X1009" s="68"/>
      <c r="Y1009" s="82">
        <f t="shared" si="1026"/>
        <v>0</v>
      </c>
      <c r="Z1009" s="325">
        <f t="shared" si="1026"/>
        <v>0</v>
      </c>
      <c r="AA1009" s="325">
        <f t="shared" si="1026"/>
        <v>0</v>
      </c>
      <c r="AB1009" s="326">
        <f t="shared" si="989"/>
        <v>0</v>
      </c>
      <c r="AC1009" s="312">
        <f t="shared" si="990"/>
        <v>0</v>
      </c>
      <c r="AD1009" s="325">
        <f t="shared" si="1022"/>
        <v>0</v>
      </c>
      <c r="AE1009" s="329">
        <f t="shared" si="997"/>
        <v>0</v>
      </c>
      <c r="AF1009" s="326">
        <f t="shared" si="998"/>
        <v>0</v>
      </c>
      <c r="AG1009" s="174">
        <f t="shared" si="991"/>
        <v>0</v>
      </c>
      <c r="AH1009" s="312">
        <f t="shared" si="992"/>
        <v>0</v>
      </c>
      <c r="AI1009" s="324">
        <f t="shared" si="1087"/>
        <v>0</v>
      </c>
      <c r="AJ1009" s="325">
        <f t="shared" si="1087"/>
        <v>0</v>
      </c>
      <c r="AK1009" s="325">
        <f t="shared" si="1087"/>
        <v>0</v>
      </c>
      <c r="AL1009" s="326">
        <f t="shared" si="993"/>
        <v>0</v>
      </c>
      <c r="AM1009" s="312">
        <f t="shared" si="994"/>
        <v>0</v>
      </c>
      <c r="AN1009" s="325">
        <f t="shared" si="999"/>
        <v>0</v>
      </c>
      <c r="AO1009" s="325">
        <f t="shared" si="1000"/>
        <v>0</v>
      </c>
      <c r="AP1009" s="325">
        <f t="shared" si="995"/>
        <v>0</v>
      </c>
      <c r="AQ1009" s="174">
        <f t="shared" si="983"/>
        <v>0</v>
      </c>
      <c r="AR1009" s="312">
        <f t="shared" si="996"/>
        <v>0</v>
      </c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N1009" s="62"/>
    </row>
    <row r="1010" spans="1:66" s="11" customFormat="1" ht="12" customHeight="1">
      <c r="A1010" s="114">
        <v>18700081</v>
      </c>
      <c r="B1010" s="74" t="str">
        <f t="shared" si="1003"/>
        <v>18700081</v>
      </c>
      <c r="C1010" s="78" t="s">
        <v>1354</v>
      </c>
      <c r="D1010" s="78" t="s">
        <v>1724</v>
      </c>
      <c r="E1010" s="78"/>
      <c r="F1010" s="140">
        <v>43070</v>
      </c>
      <c r="G1010" s="78"/>
      <c r="H1010" s="63">
        <v>0</v>
      </c>
      <c r="I1010" s="63">
        <v>0</v>
      </c>
      <c r="J1010" s="63">
        <v>0</v>
      </c>
      <c r="K1010" s="63">
        <v>0</v>
      </c>
      <c r="L1010" s="63">
        <v>0</v>
      </c>
      <c r="M1010" s="63">
        <v>0</v>
      </c>
      <c r="N1010" s="63">
        <v>0</v>
      </c>
      <c r="O1010" s="63">
        <v>0</v>
      </c>
      <c r="P1010" s="63">
        <v>0</v>
      </c>
      <c r="Q1010" s="63">
        <v>0</v>
      </c>
      <c r="R1010" s="63">
        <v>0</v>
      </c>
      <c r="S1010" s="63">
        <v>0</v>
      </c>
      <c r="T1010" s="63">
        <v>0</v>
      </c>
      <c r="U1010" s="63"/>
      <c r="V1010" s="63">
        <f t="shared" si="987"/>
        <v>0</v>
      </c>
      <c r="W1010" s="69"/>
      <c r="X1010" s="68"/>
      <c r="Y1010" s="82">
        <f t="shared" si="1026"/>
        <v>0</v>
      </c>
      <c r="Z1010" s="325">
        <f t="shared" si="1026"/>
        <v>0</v>
      </c>
      <c r="AA1010" s="325">
        <f t="shared" si="1026"/>
        <v>0</v>
      </c>
      <c r="AB1010" s="326">
        <f t="shared" si="989"/>
        <v>0</v>
      </c>
      <c r="AC1010" s="312">
        <f t="shared" si="990"/>
        <v>0</v>
      </c>
      <c r="AD1010" s="325">
        <f t="shared" si="1022"/>
        <v>0</v>
      </c>
      <c r="AE1010" s="329">
        <f t="shared" si="997"/>
        <v>0</v>
      </c>
      <c r="AF1010" s="326">
        <f t="shared" si="998"/>
        <v>0</v>
      </c>
      <c r="AG1010" s="174">
        <f t="shared" si="991"/>
        <v>0</v>
      </c>
      <c r="AH1010" s="312">
        <f t="shared" si="992"/>
        <v>0</v>
      </c>
      <c r="AI1010" s="324">
        <f t="shared" si="1087"/>
        <v>0</v>
      </c>
      <c r="AJ1010" s="325">
        <f t="shared" si="1087"/>
        <v>0</v>
      </c>
      <c r="AK1010" s="325">
        <f t="shared" si="1087"/>
        <v>0</v>
      </c>
      <c r="AL1010" s="326">
        <f t="shared" si="993"/>
        <v>0</v>
      </c>
      <c r="AM1010" s="312">
        <f t="shared" si="994"/>
        <v>0</v>
      </c>
      <c r="AN1010" s="325">
        <f t="shared" si="999"/>
        <v>0</v>
      </c>
      <c r="AO1010" s="325">
        <f t="shared" si="1000"/>
        <v>0</v>
      </c>
      <c r="AP1010" s="325">
        <f t="shared" si="995"/>
        <v>0</v>
      </c>
      <c r="AQ1010" s="174">
        <f t="shared" si="983"/>
        <v>0</v>
      </c>
      <c r="AR1010" s="312">
        <f t="shared" si="996"/>
        <v>0</v>
      </c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 s="4"/>
      <c r="BH1010" s="4"/>
      <c r="BI1010" s="4"/>
      <c r="BJ1010" s="4"/>
      <c r="BK1010" s="4"/>
      <c r="BL1010" s="4"/>
      <c r="BN1010" s="62"/>
    </row>
    <row r="1011" spans="1:66" s="11" customFormat="1" ht="12" customHeight="1">
      <c r="A1011" s="114">
        <v>18700082</v>
      </c>
      <c r="B1011" s="74" t="str">
        <f t="shared" si="1003"/>
        <v>18700082</v>
      </c>
      <c r="C1011" s="78" t="s">
        <v>1355</v>
      </c>
      <c r="D1011" s="78" t="s">
        <v>1724</v>
      </c>
      <c r="E1011" s="78"/>
      <c r="F1011" s="140">
        <v>43070</v>
      </c>
      <c r="G1011" s="78"/>
      <c r="H1011" s="63">
        <v>0</v>
      </c>
      <c r="I1011" s="63">
        <v>0</v>
      </c>
      <c r="J1011" s="63">
        <v>0</v>
      </c>
      <c r="K1011" s="63">
        <v>0</v>
      </c>
      <c r="L1011" s="63">
        <v>0</v>
      </c>
      <c r="M1011" s="63">
        <v>0</v>
      </c>
      <c r="N1011" s="63">
        <v>0</v>
      </c>
      <c r="O1011" s="63">
        <v>0</v>
      </c>
      <c r="P1011" s="63">
        <v>0</v>
      </c>
      <c r="Q1011" s="63">
        <v>0</v>
      </c>
      <c r="R1011" s="63">
        <v>0</v>
      </c>
      <c r="S1011" s="63">
        <v>0</v>
      </c>
      <c r="T1011" s="63">
        <v>0</v>
      </c>
      <c r="U1011" s="63"/>
      <c r="V1011" s="63">
        <f t="shared" si="987"/>
        <v>0</v>
      </c>
      <c r="W1011" s="69"/>
      <c r="X1011" s="68"/>
      <c r="Y1011" s="82">
        <f t="shared" si="1026"/>
        <v>0</v>
      </c>
      <c r="Z1011" s="325">
        <f t="shared" si="1026"/>
        <v>0</v>
      </c>
      <c r="AA1011" s="325">
        <f t="shared" si="1026"/>
        <v>0</v>
      </c>
      <c r="AB1011" s="326">
        <f t="shared" si="989"/>
        <v>0</v>
      </c>
      <c r="AC1011" s="312">
        <f t="shared" si="990"/>
        <v>0</v>
      </c>
      <c r="AD1011" s="325">
        <f t="shared" si="1022"/>
        <v>0</v>
      </c>
      <c r="AE1011" s="329">
        <f t="shared" si="997"/>
        <v>0</v>
      </c>
      <c r="AF1011" s="326">
        <f t="shared" si="998"/>
        <v>0</v>
      </c>
      <c r="AG1011" s="174">
        <f t="shared" si="991"/>
        <v>0</v>
      </c>
      <c r="AH1011" s="312">
        <f t="shared" si="992"/>
        <v>0</v>
      </c>
      <c r="AI1011" s="324">
        <f t="shared" si="1087"/>
        <v>0</v>
      </c>
      <c r="AJ1011" s="325">
        <f t="shared" si="1087"/>
        <v>0</v>
      </c>
      <c r="AK1011" s="325">
        <f t="shared" si="1087"/>
        <v>0</v>
      </c>
      <c r="AL1011" s="326">
        <f t="shared" si="993"/>
        <v>0</v>
      </c>
      <c r="AM1011" s="312">
        <f t="shared" si="994"/>
        <v>0</v>
      </c>
      <c r="AN1011" s="325">
        <f t="shared" si="999"/>
        <v>0</v>
      </c>
      <c r="AO1011" s="325">
        <f t="shared" si="1000"/>
        <v>0</v>
      </c>
      <c r="AP1011" s="325">
        <f t="shared" si="995"/>
        <v>0</v>
      </c>
      <c r="AQ1011" s="174">
        <f t="shared" si="983"/>
        <v>0</v>
      </c>
      <c r="AR1011" s="312">
        <f t="shared" si="996"/>
        <v>0</v>
      </c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 s="4"/>
      <c r="BH1011" s="4"/>
      <c r="BI1011" s="4"/>
      <c r="BJ1011" s="4"/>
      <c r="BK1011" s="4"/>
      <c r="BL1011" s="4"/>
      <c r="BN1011" s="62"/>
    </row>
    <row r="1012" spans="1:66" s="11" customFormat="1" ht="12" customHeight="1">
      <c r="A1012" s="190">
        <v>18700092</v>
      </c>
      <c r="B1012" s="185" t="str">
        <f t="shared" si="1003"/>
        <v>18700092</v>
      </c>
      <c r="C1012" s="205" t="s">
        <v>1827</v>
      </c>
      <c r="D1012" s="180" t="s">
        <v>1724</v>
      </c>
      <c r="E1012" s="180"/>
      <c r="F1012" s="186">
        <v>44136</v>
      </c>
      <c r="G1012" s="180"/>
      <c r="H1012" s="182">
        <v>5724543.71</v>
      </c>
      <c r="I1012" s="182">
        <v>5724543.71</v>
      </c>
      <c r="J1012" s="182">
        <v>5724543.71</v>
      </c>
      <c r="K1012" s="182">
        <v>5724543.71</v>
      </c>
      <c r="L1012" s="182">
        <v>5724543.71</v>
      </c>
      <c r="M1012" s="182">
        <v>5724543.71</v>
      </c>
      <c r="N1012" s="182">
        <v>5724543.71</v>
      </c>
      <c r="O1012" s="182">
        <v>5724543.71</v>
      </c>
      <c r="P1012" s="182">
        <v>5724543.71</v>
      </c>
      <c r="Q1012" s="182">
        <v>5724543.71</v>
      </c>
      <c r="R1012" s="182">
        <v>5724543.71</v>
      </c>
      <c r="S1012" s="182">
        <v>5724543.71</v>
      </c>
      <c r="T1012" s="182">
        <v>5724543.71</v>
      </c>
      <c r="U1012" s="182"/>
      <c r="V1012" s="182">
        <f t="shared" ref="V1012" si="1160">(H1012+T1012+SUM(I1012:S1012)*2)/24</f>
        <v>5724543.71</v>
      </c>
      <c r="W1012" s="206"/>
      <c r="X1012" s="219"/>
      <c r="Y1012" s="82">
        <f t="shared" si="1026"/>
        <v>5724543.71</v>
      </c>
      <c r="Z1012" s="325">
        <f t="shared" si="1026"/>
        <v>0</v>
      </c>
      <c r="AA1012" s="325">
        <f t="shared" si="1026"/>
        <v>0</v>
      </c>
      <c r="AB1012" s="326">
        <f t="shared" ref="AB1012" si="1161">T1012-SUM(Y1012:AA1012)</f>
        <v>0</v>
      </c>
      <c r="AC1012" s="312">
        <f t="shared" ref="AC1012" si="1162">T1012-SUM(Y1012:AA1012)-AB1012</f>
        <v>0</v>
      </c>
      <c r="AD1012" s="325">
        <f t="shared" si="1022"/>
        <v>0</v>
      </c>
      <c r="AE1012" s="329">
        <f t="shared" si="997"/>
        <v>0</v>
      </c>
      <c r="AF1012" s="326">
        <f t="shared" si="998"/>
        <v>0</v>
      </c>
      <c r="AG1012" s="174">
        <f t="shared" ref="AG1012" si="1163">SUM(AD1012:AF1012)</f>
        <v>0</v>
      </c>
      <c r="AH1012" s="312">
        <f t="shared" ref="AH1012" si="1164">AG1012-AB1012</f>
        <v>0</v>
      </c>
      <c r="AI1012" s="324">
        <f t="shared" si="1087"/>
        <v>5724543.71</v>
      </c>
      <c r="AJ1012" s="325">
        <f t="shared" si="1087"/>
        <v>0</v>
      </c>
      <c r="AK1012" s="325">
        <f t="shared" si="1087"/>
        <v>0</v>
      </c>
      <c r="AL1012" s="326">
        <f t="shared" ref="AL1012" si="1165">V1012-SUM(AI1012:AK1012)</f>
        <v>0</v>
      </c>
      <c r="AM1012" s="312">
        <f t="shared" ref="AM1012" si="1166">V1012-SUM(AI1012:AK1012)-AL1012</f>
        <v>0</v>
      </c>
      <c r="AN1012" s="325">
        <f t="shared" si="999"/>
        <v>0</v>
      </c>
      <c r="AO1012" s="325">
        <f t="shared" si="1000"/>
        <v>0</v>
      </c>
      <c r="AP1012" s="325">
        <f t="shared" si="995"/>
        <v>0</v>
      </c>
      <c r="AQ1012" s="174">
        <f t="shared" ref="AQ1012" si="1167">SUM(AN1012:AP1012)</f>
        <v>0</v>
      </c>
      <c r="AR1012" s="312">
        <f t="shared" ref="AR1012" si="1168">AQ1012-AL1012</f>
        <v>0</v>
      </c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N1012" s="62"/>
    </row>
    <row r="1013" spans="1:66" s="11" customFormat="1" ht="12" customHeight="1">
      <c r="A1013" s="114">
        <v>18900013</v>
      </c>
      <c r="B1013" s="74" t="str">
        <f t="shared" si="1003"/>
        <v>18900013</v>
      </c>
      <c r="C1013" s="62" t="s">
        <v>210</v>
      </c>
      <c r="D1013" s="78" t="s">
        <v>1436</v>
      </c>
      <c r="E1013" s="78"/>
      <c r="F1013" s="62"/>
      <c r="G1013" s="78"/>
      <c r="H1013" s="63">
        <v>0</v>
      </c>
      <c r="I1013" s="63">
        <v>0</v>
      </c>
      <c r="J1013" s="63">
        <v>0</v>
      </c>
      <c r="K1013" s="63">
        <v>0</v>
      </c>
      <c r="L1013" s="63">
        <v>0</v>
      </c>
      <c r="M1013" s="63">
        <v>0</v>
      </c>
      <c r="N1013" s="63">
        <v>0</v>
      </c>
      <c r="O1013" s="63">
        <v>0</v>
      </c>
      <c r="P1013" s="63">
        <v>0</v>
      </c>
      <c r="Q1013" s="63">
        <v>0</v>
      </c>
      <c r="R1013" s="63">
        <v>0</v>
      </c>
      <c r="S1013" s="63">
        <v>0</v>
      </c>
      <c r="T1013" s="63">
        <v>0</v>
      </c>
      <c r="U1013" s="63"/>
      <c r="V1013" s="63">
        <f t="shared" si="987"/>
        <v>0</v>
      </c>
      <c r="W1013" s="69"/>
      <c r="X1013" s="68"/>
      <c r="Y1013" s="82">
        <f t="shared" si="1026"/>
        <v>0</v>
      </c>
      <c r="Z1013" s="325">
        <f t="shared" si="1026"/>
        <v>0</v>
      </c>
      <c r="AA1013" s="325">
        <f t="shared" si="1026"/>
        <v>0</v>
      </c>
      <c r="AB1013" s="326">
        <f t="shared" si="989"/>
        <v>0</v>
      </c>
      <c r="AC1013" s="312">
        <f t="shared" si="990"/>
        <v>0</v>
      </c>
      <c r="AD1013" s="325">
        <f t="shared" si="1022"/>
        <v>0</v>
      </c>
      <c r="AE1013" s="329">
        <f t="shared" si="997"/>
        <v>0</v>
      </c>
      <c r="AF1013" s="326">
        <f t="shared" si="998"/>
        <v>0</v>
      </c>
      <c r="AG1013" s="174">
        <f t="shared" si="991"/>
        <v>0</v>
      </c>
      <c r="AH1013" s="312">
        <f t="shared" si="992"/>
        <v>0</v>
      </c>
      <c r="AI1013" s="324">
        <f t="shared" si="1087"/>
        <v>0</v>
      </c>
      <c r="AJ1013" s="325">
        <f t="shared" si="1087"/>
        <v>0</v>
      </c>
      <c r="AK1013" s="325">
        <f t="shared" si="1087"/>
        <v>0</v>
      </c>
      <c r="AL1013" s="326">
        <f t="shared" si="993"/>
        <v>0</v>
      </c>
      <c r="AM1013" s="312">
        <f t="shared" si="994"/>
        <v>0</v>
      </c>
      <c r="AN1013" s="325">
        <f t="shared" si="999"/>
        <v>0</v>
      </c>
      <c r="AO1013" s="325">
        <f t="shared" si="1000"/>
        <v>0</v>
      </c>
      <c r="AP1013" s="325">
        <f t="shared" si="995"/>
        <v>0</v>
      </c>
      <c r="AQ1013" s="174">
        <f t="shared" si="983"/>
        <v>0</v>
      </c>
      <c r="AR1013" s="312">
        <f t="shared" si="996"/>
        <v>0</v>
      </c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N1013" s="62"/>
    </row>
    <row r="1014" spans="1:66" s="11" customFormat="1" ht="12" customHeight="1">
      <c r="A1014" s="114">
        <v>18900173</v>
      </c>
      <c r="B1014" s="74" t="str">
        <f t="shared" si="1003"/>
        <v>18900173</v>
      </c>
      <c r="C1014" s="62" t="s">
        <v>329</v>
      </c>
      <c r="D1014" s="78" t="s">
        <v>1436</v>
      </c>
      <c r="E1014" s="78"/>
      <c r="F1014" s="62"/>
      <c r="G1014" s="78"/>
      <c r="H1014" s="63">
        <v>351834.16</v>
      </c>
      <c r="I1014" s="63">
        <v>337760.82</v>
      </c>
      <c r="J1014" s="63">
        <v>323687.48</v>
      </c>
      <c r="K1014" s="63">
        <v>309614.14</v>
      </c>
      <c r="L1014" s="63">
        <v>295540.8</v>
      </c>
      <c r="M1014" s="63">
        <v>281467.46000000002</v>
      </c>
      <c r="N1014" s="63">
        <v>267394.12</v>
      </c>
      <c r="O1014" s="63">
        <v>253320.78</v>
      </c>
      <c r="P1014" s="63">
        <v>239247.44</v>
      </c>
      <c r="Q1014" s="63">
        <v>225174.1</v>
      </c>
      <c r="R1014" s="63">
        <v>211100.76</v>
      </c>
      <c r="S1014" s="63">
        <v>197027.42</v>
      </c>
      <c r="T1014" s="63">
        <v>182954.08</v>
      </c>
      <c r="U1014" s="63"/>
      <c r="V1014" s="63">
        <f t="shared" si="987"/>
        <v>267394.12000000005</v>
      </c>
      <c r="W1014" s="69"/>
      <c r="X1014" s="68"/>
      <c r="Y1014" s="82">
        <f t="shared" si="1026"/>
        <v>0</v>
      </c>
      <c r="Z1014" s="325">
        <f t="shared" si="1026"/>
        <v>0</v>
      </c>
      <c r="AA1014" s="325">
        <f t="shared" si="1026"/>
        <v>182954.08</v>
      </c>
      <c r="AB1014" s="326">
        <f t="shared" si="989"/>
        <v>0</v>
      </c>
      <c r="AC1014" s="312">
        <f t="shared" si="990"/>
        <v>0</v>
      </c>
      <c r="AD1014" s="325">
        <f t="shared" si="1022"/>
        <v>0</v>
      </c>
      <c r="AE1014" s="329">
        <f t="shared" si="997"/>
        <v>0</v>
      </c>
      <c r="AF1014" s="326">
        <f t="shared" si="998"/>
        <v>0</v>
      </c>
      <c r="AG1014" s="174">
        <f t="shared" si="991"/>
        <v>0</v>
      </c>
      <c r="AH1014" s="312">
        <f t="shared" si="992"/>
        <v>0</v>
      </c>
      <c r="AI1014" s="324">
        <f t="shared" si="1087"/>
        <v>0</v>
      </c>
      <c r="AJ1014" s="325">
        <f t="shared" si="1087"/>
        <v>0</v>
      </c>
      <c r="AK1014" s="325">
        <f t="shared" si="1087"/>
        <v>267394.12000000005</v>
      </c>
      <c r="AL1014" s="326">
        <f t="shared" si="993"/>
        <v>0</v>
      </c>
      <c r="AM1014" s="312">
        <f t="shared" si="994"/>
        <v>0</v>
      </c>
      <c r="AN1014" s="325">
        <f t="shared" si="999"/>
        <v>0</v>
      </c>
      <c r="AO1014" s="325">
        <f t="shared" si="1000"/>
        <v>0</v>
      </c>
      <c r="AP1014" s="325">
        <f t="shared" si="995"/>
        <v>0</v>
      </c>
      <c r="AQ1014" s="174">
        <f t="shared" si="983"/>
        <v>0</v>
      </c>
      <c r="AR1014" s="312">
        <f t="shared" si="996"/>
        <v>0</v>
      </c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N1014" s="62"/>
    </row>
    <row r="1015" spans="1:66" s="11" customFormat="1" ht="12" customHeight="1">
      <c r="A1015" s="114">
        <v>18900183</v>
      </c>
      <c r="B1015" s="74" t="str">
        <f t="shared" si="1003"/>
        <v>18900183</v>
      </c>
      <c r="C1015" s="62" t="s">
        <v>99</v>
      </c>
      <c r="D1015" s="78" t="s">
        <v>1436</v>
      </c>
      <c r="E1015" s="78"/>
      <c r="F1015" s="62"/>
      <c r="G1015" s="78"/>
      <c r="H1015" s="63">
        <v>229244.13</v>
      </c>
      <c r="I1015" s="63">
        <v>227820.25</v>
      </c>
      <c r="J1015" s="63">
        <v>226396.37</v>
      </c>
      <c r="K1015" s="63">
        <v>224972.49</v>
      </c>
      <c r="L1015" s="63">
        <v>223548.61</v>
      </c>
      <c r="M1015" s="63">
        <v>222124.73</v>
      </c>
      <c r="N1015" s="63">
        <v>220700.85</v>
      </c>
      <c r="O1015" s="63">
        <v>219276.97</v>
      </c>
      <c r="P1015" s="63">
        <v>217853.09</v>
      </c>
      <c r="Q1015" s="63">
        <v>216429.21</v>
      </c>
      <c r="R1015" s="63">
        <v>215005.33</v>
      </c>
      <c r="S1015" s="63">
        <v>213581.45</v>
      </c>
      <c r="T1015" s="63">
        <v>212157.57</v>
      </c>
      <c r="U1015" s="63"/>
      <c r="V1015" s="63">
        <f t="shared" si="987"/>
        <v>220700.85</v>
      </c>
      <c r="W1015" s="69"/>
      <c r="X1015" s="68"/>
      <c r="Y1015" s="82">
        <f t="shared" si="1026"/>
        <v>0</v>
      </c>
      <c r="Z1015" s="325">
        <f t="shared" si="1026"/>
        <v>0</v>
      </c>
      <c r="AA1015" s="325">
        <f t="shared" si="1026"/>
        <v>212157.57</v>
      </c>
      <c r="AB1015" s="326">
        <f t="shared" si="989"/>
        <v>0</v>
      </c>
      <c r="AC1015" s="312">
        <f t="shared" si="990"/>
        <v>0</v>
      </c>
      <c r="AD1015" s="325">
        <f t="shared" si="1022"/>
        <v>0</v>
      </c>
      <c r="AE1015" s="329">
        <f t="shared" si="997"/>
        <v>0</v>
      </c>
      <c r="AF1015" s="326">
        <f t="shared" si="998"/>
        <v>0</v>
      </c>
      <c r="AG1015" s="174">
        <f t="shared" si="991"/>
        <v>0</v>
      </c>
      <c r="AH1015" s="312">
        <f t="shared" si="992"/>
        <v>0</v>
      </c>
      <c r="AI1015" s="324">
        <f t="shared" si="1087"/>
        <v>0</v>
      </c>
      <c r="AJ1015" s="325">
        <f t="shared" si="1087"/>
        <v>0</v>
      </c>
      <c r="AK1015" s="325">
        <f t="shared" si="1087"/>
        <v>220700.85</v>
      </c>
      <c r="AL1015" s="326">
        <f t="shared" si="993"/>
        <v>0</v>
      </c>
      <c r="AM1015" s="312">
        <f t="shared" si="994"/>
        <v>0</v>
      </c>
      <c r="AN1015" s="325">
        <f t="shared" si="999"/>
        <v>0</v>
      </c>
      <c r="AO1015" s="325">
        <f t="shared" si="1000"/>
        <v>0</v>
      </c>
      <c r="AP1015" s="325">
        <f t="shared" si="995"/>
        <v>0</v>
      </c>
      <c r="AQ1015" s="174">
        <f t="shared" si="983"/>
        <v>0</v>
      </c>
      <c r="AR1015" s="312">
        <f t="shared" si="996"/>
        <v>0</v>
      </c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N1015" s="62"/>
    </row>
    <row r="1016" spans="1:66" s="11" customFormat="1" ht="12" customHeight="1">
      <c r="A1016" s="114">
        <v>18900193</v>
      </c>
      <c r="B1016" s="74" t="str">
        <f t="shared" si="1003"/>
        <v>18900193</v>
      </c>
      <c r="C1016" s="78" t="s">
        <v>159</v>
      </c>
      <c r="D1016" s="78" t="s">
        <v>1436</v>
      </c>
      <c r="E1016" s="78"/>
      <c r="F1016" s="78"/>
      <c r="G1016" s="78"/>
      <c r="H1016" s="63">
        <v>1244772.01</v>
      </c>
      <c r="I1016" s="63">
        <v>1225621.6599999999</v>
      </c>
      <c r="J1016" s="63">
        <v>1206471.31</v>
      </c>
      <c r="K1016" s="63">
        <v>1187320.96</v>
      </c>
      <c r="L1016" s="63">
        <v>1168170.6100000001</v>
      </c>
      <c r="M1016" s="63">
        <v>1149020.26</v>
      </c>
      <c r="N1016" s="63">
        <v>1129869.9099999999</v>
      </c>
      <c r="O1016" s="63">
        <v>1110719.56</v>
      </c>
      <c r="P1016" s="63">
        <v>1091569.21</v>
      </c>
      <c r="Q1016" s="63">
        <v>1072418.8600000001</v>
      </c>
      <c r="R1016" s="63">
        <v>1053268.51</v>
      </c>
      <c r="S1016" s="63">
        <v>1034118.16</v>
      </c>
      <c r="T1016" s="63">
        <v>1014967.81</v>
      </c>
      <c r="U1016" s="63"/>
      <c r="V1016" s="63">
        <f t="shared" si="987"/>
        <v>1129869.9099999999</v>
      </c>
      <c r="W1016" s="69"/>
      <c r="X1016" s="68"/>
      <c r="Y1016" s="82">
        <f t="shared" si="1026"/>
        <v>0</v>
      </c>
      <c r="Z1016" s="325">
        <f t="shared" si="1026"/>
        <v>0</v>
      </c>
      <c r="AA1016" s="325">
        <f t="shared" si="1026"/>
        <v>1014967.81</v>
      </c>
      <c r="AB1016" s="326">
        <f t="shared" si="989"/>
        <v>0</v>
      </c>
      <c r="AC1016" s="312">
        <f t="shared" si="990"/>
        <v>0</v>
      </c>
      <c r="AD1016" s="325">
        <f t="shared" si="1022"/>
        <v>0</v>
      </c>
      <c r="AE1016" s="329">
        <f t="shared" si="997"/>
        <v>0</v>
      </c>
      <c r="AF1016" s="326">
        <f t="shared" si="998"/>
        <v>0</v>
      </c>
      <c r="AG1016" s="174">
        <f t="shared" si="991"/>
        <v>0</v>
      </c>
      <c r="AH1016" s="312">
        <f t="shared" si="992"/>
        <v>0</v>
      </c>
      <c r="AI1016" s="324">
        <f t="shared" si="1087"/>
        <v>0</v>
      </c>
      <c r="AJ1016" s="325">
        <f t="shared" si="1087"/>
        <v>0</v>
      </c>
      <c r="AK1016" s="325">
        <f t="shared" si="1087"/>
        <v>1129869.9099999999</v>
      </c>
      <c r="AL1016" s="326">
        <f t="shared" si="993"/>
        <v>0</v>
      </c>
      <c r="AM1016" s="312">
        <f t="shared" si="994"/>
        <v>0</v>
      </c>
      <c r="AN1016" s="325">
        <f t="shared" si="999"/>
        <v>0</v>
      </c>
      <c r="AO1016" s="325">
        <f t="shared" si="1000"/>
        <v>0</v>
      </c>
      <c r="AP1016" s="325">
        <f t="shared" si="995"/>
        <v>0</v>
      </c>
      <c r="AQ1016" s="174">
        <f t="shared" si="983"/>
        <v>0</v>
      </c>
      <c r="AR1016" s="312">
        <f t="shared" si="996"/>
        <v>0</v>
      </c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N1016" s="62"/>
    </row>
    <row r="1017" spans="1:66" s="11" customFormat="1" ht="12" customHeight="1">
      <c r="A1017" s="114">
        <v>18900203</v>
      </c>
      <c r="B1017" s="74" t="str">
        <f t="shared" si="1003"/>
        <v>18900203</v>
      </c>
      <c r="C1017" s="78" t="s">
        <v>1129</v>
      </c>
      <c r="D1017" s="78" t="s">
        <v>1436</v>
      </c>
      <c r="E1017" s="78"/>
      <c r="F1017" s="78"/>
      <c r="G1017" s="78"/>
      <c r="H1017" s="63">
        <v>1921795.8</v>
      </c>
      <c r="I1017" s="63">
        <v>1914937.26</v>
      </c>
      <c r="J1017" s="63">
        <v>1908078.72</v>
      </c>
      <c r="K1017" s="63">
        <v>1901220.18</v>
      </c>
      <c r="L1017" s="63">
        <v>1894361.64</v>
      </c>
      <c r="M1017" s="63">
        <v>1887503.1</v>
      </c>
      <c r="N1017" s="63">
        <v>1880644.56</v>
      </c>
      <c r="O1017" s="63">
        <v>1873786.02</v>
      </c>
      <c r="P1017" s="63">
        <v>1866927.48</v>
      </c>
      <c r="Q1017" s="63">
        <v>1860068.94</v>
      </c>
      <c r="R1017" s="63">
        <v>1853210.4</v>
      </c>
      <c r="S1017" s="63">
        <v>1846351.86</v>
      </c>
      <c r="T1017" s="63">
        <v>1839493.32</v>
      </c>
      <c r="U1017" s="63"/>
      <c r="V1017" s="63">
        <f t="shared" si="987"/>
        <v>1880644.5599999998</v>
      </c>
      <c r="W1017" s="69"/>
      <c r="X1017" s="68"/>
      <c r="Y1017" s="82">
        <f t="shared" si="1026"/>
        <v>0</v>
      </c>
      <c r="Z1017" s="325">
        <f t="shared" si="1026"/>
        <v>0</v>
      </c>
      <c r="AA1017" s="325">
        <f t="shared" si="1026"/>
        <v>1839493.32</v>
      </c>
      <c r="AB1017" s="326">
        <f t="shared" si="989"/>
        <v>0</v>
      </c>
      <c r="AC1017" s="312">
        <f t="shared" si="990"/>
        <v>0</v>
      </c>
      <c r="AD1017" s="325">
        <f t="shared" si="1022"/>
        <v>0</v>
      </c>
      <c r="AE1017" s="329">
        <f t="shared" si="997"/>
        <v>0</v>
      </c>
      <c r="AF1017" s="326">
        <f t="shared" si="998"/>
        <v>0</v>
      </c>
      <c r="AG1017" s="174">
        <f t="shared" si="991"/>
        <v>0</v>
      </c>
      <c r="AH1017" s="312">
        <f t="shared" si="992"/>
        <v>0</v>
      </c>
      <c r="AI1017" s="324">
        <f t="shared" si="1087"/>
        <v>0</v>
      </c>
      <c r="AJ1017" s="325">
        <f t="shared" si="1087"/>
        <v>0</v>
      </c>
      <c r="AK1017" s="325">
        <f t="shared" si="1087"/>
        <v>1880644.5599999998</v>
      </c>
      <c r="AL1017" s="326">
        <f t="shared" si="993"/>
        <v>0</v>
      </c>
      <c r="AM1017" s="312">
        <f t="shared" si="994"/>
        <v>0</v>
      </c>
      <c r="AN1017" s="325">
        <f t="shared" si="999"/>
        <v>0</v>
      </c>
      <c r="AO1017" s="325">
        <f t="shared" si="1000"/>
        <v>0</v>
      </c>
      <c r="AP1017" s="325">
        <f t="shared" si="995"/>
        <v>0</v>
      </c>
      <c r="AQ1017" s="174">
        <f t="shared" si="983"/>
        <v>0</v>
      </c>
      <c r="AR1017" s="312">
        <f t="shared" si="996"/>
        <v>0</v>
      </c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N1017" s="62"/>
    </row>
    <row r="1018" spans="1:66" s="11" customFormat="1" ht="12" customHeight="1">
      <c r="A1018" s="114">
        <v>18900213</v>
      </c>
      <c r="B1018" s="74" t="str">
        <f t="shared" si="1003"/>
        <v>18900213</v>
      </c>
      <c r="C1018" s="78" t="s">
        <v>1130</v>
      </c>
      <c r="D1018" s="78" t="s">
        <v>1436</v>
      </c>
      <c r="E1018" s="78"/>
      <c r="F1018" s="78"/>
      <c r="G1018" s="78"/>
      <c r="H1018" s="63">
        <v>7392504.54</v>
      </c>
      <c r="I1018" s="63">
        <v>7366117.0599999996</v>
      </c>
      <c r="J1018" s="63">
        <v>7339729.5800000001</v>
      </c>
      <c r="K1018" s="63">
        <v>7313342.0999999996</v>
      </c>
      <c r="L1018" s="63">
        <v>7286954.6200000001</v>
      </c>
      <c r="M1018" s="63">
        <v>7260567.1399999997</v>
      </c>
      <c r="N1018" s="63">
        <v>7234179.6600000001</v>
      </c>
      <c r="O1018" s="63">
        <v>7207792.1799999997</v>
      </c>
      <c r="P1018" s="63">
        <v>7181404.7000000002</v>
      </c>
      <c r="Q1018" s="63">
        <v>7155017.2199999997</v>
      </c>
      <c r="R1018" s="63">
        <v>7128629.7400000002</v>
      </c>
      <c r="S1018" s="63">
        <v>7102242.2599999998</v>
      </c>
      <c r="T1018" s="63">
        <v>7075854.7800000003</v>
      </c>
      <c r="U1018" s="63"/>
      <c r="V1018" s="63">
        <f t="shared" si="987"/>
        <v>7234179.6600000001</v>
      </c>
      <c r="W1018" s="69"/>
      <c r="X1018" s="68"/>
      <c r="Y1018" s="82">
        <f t="shared" ref="Y1018:AA1037" si="1169">IF($D1018=Y$5,$T1018,0)</f>
        <v>0</v>
      </c>
      <c r="Z1018" s="325">
        <f t="shared" si="1169"/>
        <v>0</v>
      </c>
      <c r="AA1018" s="325">
        <f t="shared" si="1169"/>
        <v>7075854.7800000003</v>
      </c>
      <c r="AB1018" s="326">
        <f t="shared" si="989"/>
        <v>0</v>
      </c>
      <c r="AC1018" s="312">
        <f t="shared" si="990"/>
        <v>0</v>
      </c>
      <c r="AD1018" s="325">
        <f t="shared" si="1022"/>
        <v>0</v>
      </c>
      <c r="AE1018" s="329">
        <f t="shared" si="997"/>
        <v>0</v>
      </c>
      <c r="AF1018" s="326">
        <f t="shared" si="998"/>
        <v>0</v>
      </c>
      <c r="AG1018" s="174">
        <f t="shared" si="991"/>
        <v>0</v>
      </c>
      <c r="AH1018" s="312">
        <f t="shared" si="992"/>
        <v>0</v>
      </c>
      <c r="AI1018" s="324">
        <f t="shared" si="1087"/>
        <v>0</v>
      </c>
      <c r="AJ1018" s="325">
        <f t="shared" si="1087"/>
        <v>0</v>
      </c>
      <c r="AK1018" s="325">
        <f t="shared" si="1087"/>
        <v>7234179.6600000001</v>
      </c>
      <c r="AL1018" s="326">
        <f t="shared" si="993"/>
        <v>0</v>
      </c>
      <c r="AM1018" s="312">
        <f t="shared" si="994"/>
        <v>0</v>
      </c>
      <c r="AN1018" s="325">
        <f t="shared" si="999"/>
        <v>0</v>
      </c>
      <c r="AO1018" s="325">
        <f t="shared" si="1000"/>
        <v>0</v>
      </c>
      <c r="AP1018" s="325">
        <f t="shared" si="995"/>
        <v>0</v>
      </c>
      <c r="AQ1018" s="174">
        <f t="shared" si="983"/>
        <v>0</v>
      </c>
      <c r="AR1018" s="312">
        <f t="shared" si="996"/>
        <v>0</v>
      </c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N1018" s="62"/>
    </row>
    <row r="1019" spans="1:66" s="11" customFormat="1" ht="12" customHeight="1">
      <c r="A1019" s="114">
        <v>18900233</v>
      </c>
      <c r="B1019" s="74" t="str">
        <f t="shared" si="1003"/>
        <v>18900233</v>
      </c>
      <c r="C1019" s="11" t="s">
        <v>1439</v>
      </c>
      <c r="D1019" s="78" t="s">
        <v>1436</v>
      </c>
      <c r="E1019" s="78"/>
      <c r="F1019" s="140">
        <v>43174</v>
      </c>
      <c r="G1019" s="78"/>
      <c r="H1019" s="63">
        <v>4571308.18</v>
      </c>
      <c r="I1019" s="63">
        <v>4562920.46</v>
      </c>
      <c r="J1019" s="63">
        <v>4554532.74</v>
      </c>
      <c r="K1019" s="63">
        <v>4546145.0199999996</v>
      </c>
      <c r="L1019" s="63">
        <v>4537757.3</v>
      </c>
      <c r="M1019" s="63">
        <v>4529369.58</v>
      </c>
      <c r="N1019" s="63">
        <v>4520981.8600000003</v>
      </c>
      <c r="O1019" s="63">
        <v>4512594.1399999997</v>
      </c>
      <c r="P1019" s="63">
        <v>4504206.42</v>
      </c>
      <c r="Q1019" s="63">
        <v>4495818.7</v>
      </c>
      <c r="R1019" s="63">
        <v>4487430.9800000004</v>
      </c>
      <c r="S1019" s="63">
        <v>4479043.26</v>
      </c>
      <c r="T1019" s="63">
        <v>4470655.54</v>
      </c>
      <c r="U1019" s="63"/>
      <c r="V1019" s="63">
        <f t="shared" si="987"/>
        <v>4520981.8600000003</v>
      </c>
      <c r="W1019" s="69"/>
      <c r="X1019" s="68"/>
      <c r="Y1019" s="82">
        <f t="shared" si="1169"/>
        <v>0</v>
      </c>
      <c r="Z1019" s="325">
        <f t="shared" si="1169"/>
        <v>0</v>
      </c>
      <c r="AA1019" s="325">
        <f t="shared" si="1169"/>
        <v>4470655.54</v>
      </c>
      <c r="AB1019" s="326">
        <f t="shared" si="989"/>
        <v>0</v>
      </c>
      <c r="AC1019" s="312">
        <f t="shared" si="990"/>
        <v>0</v>
      </c>
      <c r="AD1019" s="325">
        <f t="shared" si="1022"/>
        <v>0</v>
      </c>
      <c r="AE1019" s="329">
        <f t="shared" si="997"/>
        <v>0</v>
      </c>
      <c r="AF1019" s="326">
        <f t="shared" si="998"/>
        <v>0</v>
      </c>
      <c r="AG1019" s="174">
        <f t="shared" si="991"/>
        <v>0</v>
      </c>
      <c r="AH1019" s="312">
        <f t="shared" si="992"/>
        <v>0</v>
      </c>
      <c r="AI1019" s="324">
        <f t="shared" si="1087"/>
        <v>0</v>
      </c>
      <c r="AJ1019" s="325">
        <f t="shared" si="1087"/>
        <v>0</v>
      </c>
      <c r="AK1019" s="325">
        <f t="shared" si="1087"/>
        <v>4520981.8600000003</v>
      </c>
      <c r="AL1019" s="326">
        <f t="shared" si="993"/>
        <v>0</v>
      </c>
      <c r="AM1019" s="312">
        <f t="shared" si="994"/>
        <v>0</v>
      </c>
      <c r="AN1019" s="325">
        <f t="shared" si="999"/>
        <v>0</v>
      </c>
      <c r="AO1019" s="325">
        <f t="shared" si="1000"/>
        <v>0</v>
      </c>
      <c r="AP1019" s="325">
        <f t="shared" si="995"/>
        <v>0</v>
      </c>
      <c r="AQ1019" s="174"/>
      <c r="AR1019" s="312">
        <f t="shared" si="996"/>
        <v>0</v>
      </c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 s="4"/>
      <c r="BH1019" s="4"/>
      <c r="BI1019" s="4"/>
      <c r="BJ1019" s="4"/>
      <c r="BK1019" s="4"/>
      <c r="BL1019" s="4"/>
      <c r="BN1019" s="62"/>
    </row>
    <row r="1020" spans="1:66" s="11" customFormat="1" ht="12" customHeight="1">
      <c r="A1020" s="114">
        <v>18900243</v>
      </c>
      <c r="B1020" s="74" t="str">
        <f t="shared" si="1003"/>
        <v>18900243</v>
      </c>
      <c r="C1020" s="62" t="s">
        <v>433</v>
      </c>
      <c r="D1020" s="78" t="s">
        <v>1436</v>
      </c>
      <c r="E1020" s="78"/>
      <c r="F1020" s="62"/>
      <c r="G1020" s="78"/>
      <c r="H1020" s="63">
        <v>0</v>
      </c>
      <c r="I1020" s="63">
        <v>0</v>
      </c>
      <c r="J1020" s="63">
        <v>0</v>
      </c>
      <c r="K1020" s="63">
        <v>0</v>
      </c>
      <c r="L1020" s="63">
        <v>0</v>
      </c>
      <c r="M1020" s="63">
        <v>0</v>
      </c>
      <c r="N1020" s="63">
        <v>0</v>
      </c>
      <c r="O1020" s="63">
        <v>0</v>
      </c>
      <c r="P1020" s="63">
        <v>0</v>
      </c>
      <c r="Q1020" s="63">
        <v>0</v>
      </c>
      <c r="R1020" s="63">
        <v>0</v>
      </c>
      <c r="S1020" s="63">
        <v>0</v>
      </c>
      <c r="T1020" s="63">
        <v>0</v>
      </c>
      <c r="U1020" s="63"/>
      <c r="V1020" s="63">
        <f t="shared" si="987"/>
        <v>0</v>
      </c>
      <c r="W1020" s="69"/>
      <c r="X1020" s="68"/>
      <c r="Y1020" s="82">
        <f t="shared" si="1169"/>
        <v>0</v>
      </c>
      <c r="Z1020" s="325">
        <f t="shared" si="1169"/>
        <v>0</v>
      </c>
      <c r="AA1020" s="325">
        <f t="shared" si="1169"/>
        <v>0</v>
      </c>
      <c r="AB1020" s="326">
        <f t="shared" si="989"/>
        <v>0</v>
      </c>
      <c r="AC1020" s="312">
        <f t="shared" si="990"/>
        <v>0</v>
      </c>
      <c r="AD1020" s="325">
        <f t="shared" si="1022"/>
        <v>0</v>
      </c>
      <c r="AE1020" s="329">
        <f t="shared" si="997"/>
        <v>0</v>
      </c>
      <c r="AF1020" s="326">
        <f t="shared" si="998"/>
        <v>0</v>
      </c>
      <c r="AG1020" s="174">
        <f t="shared" si="991"/>
        <v>0</v>
      </c>
      <c r="AH1020" s="312">
        <f t="shared" si="992"/>
        <v>0</v>
      </c>
      <c r="AI1020" s="324">
        <f t="shared" si="1087"/>
        <v>0</v>
      </c>
      <c r="AJ1020" s="325">
        <f t="shared" si="1087"/>
        <v>0</v>
      </c>
      <c r="AK1020" s="325">
        <f t="shared" si="1087"/>
        <v>0</v>
      </c>
      <c r="AL1020" s="326">
        <f t="shared" si="993"/>
        <v>0</v>
      </c>
      <c r="AM1020" s="312">
        <f t="shared" si="994"/>
        <v>0</v>
      </c>
      <c r="AN1020" s="325">
        <f t="shared" si="999"/>
        <v>0</v>
      </c>
      <c r="AO1020" s="325">
        <f t="shared" si="1000"/>
        <v>0</v>
      </c>
      <c r="AP1020" s="325">
        <f t="shared" si="995"/>
        <v>0</v>
      </c>
      <c r="AQ1020" s="174">
        <f t="shared" si="983"/>
        <v>0</v>
      </c>
      <c r="AR1020" s="312">
        <f t="shared" si="996"/>
        <v>0</v>
      </c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N1020" s="62"/>
    </row>
    <row r="1021" spans="1:66" s="11" customFormat="1" ht="12" customHeight="1">
      <c r="A1021" s="114">
        <v>18900253</v>
      </c>
      <c r="B1021" s="74" t="str">
        <f t="shared" si="1003"/>
        <v>18900253</v>
      </c>
      <c r="C1021" s="62" t="s">
        <v>603</v>
      </c>
      <c r="D1021" s="78" t="s">
        <v>1436</v>
      </c>
      <c r="E1021" s="78"/>
      <c r="F1021" s="62"/>
      <c r="G1021" s="78"/>
      <c r="H1021" s="63">
        <v>416903.83</v>
      </c>
      <c r="I1021" s="63">
        <v>413113.79</v>
      </c>
      <c r="J1021" s="63">
        <v>409323.75</v>
      </c>
      <c r="K1021" s="63">
        <v>405533.71</v>
      </c>
      <c r="L1021" s="63">
        <v>401743.67</v>
      </c>
      <c r="M1021" s="63">
        <v>397953.63</v>
      </c>
      <c r="N1021" s="63">
        <v>394163.59</v>
      </c>
      <c r="O1021" s="63">
        <v>390373.55</v>
      </c>
      <c r="P1021" s="63">
        <v>386583.51</v>
      </c>
      <c r="Q1021" s="63">
        <v>382793.47</v>
      </c>
      <c r="R1021" s="63">
        <v>379003.43</v>
      </c>
      <c r="S1021" s="63">
        <v>375213.39</v>
      </c>
      <c r="T1021" s="63">
        <v>371423.35</v>
      </c>
      <c r="U1021" s="63"/>
      <c r="V1021" s="63">
        <f t="shared" si="987"/>
        <v>394163.58999999991</v>
      </c>
      <c r="W1021" s="69"/>
      <c r="X1021" s="68"/>
      <c r="Y1021" s="82">
        <f t="shared" si="1169"/>
        <v>0</v>
      </c>
      <c r="Z1021" s="325">
        <f t="shared" si="1169"/>
        <v>0</v>
      </c>
      <c r="AA1021" s="325">
        <f t="shared" si="1169"/>
        <v>371423.35</v>
      </c>
      <c r="AB1021" s="326">
        <f t="shared" si="989"/>
        <v>0</v>
      </c>
      <c r="AC1021" s="312">
        <f t="shared" si="990"/>
        <v>0</v>
      </c>
      <c r="AD1021" s="325">
        <f t="shared" si="1022"/>
        <v>0</v>
      </c>
      <c r="AE1021" s="329">
        <f t="shared" si="997"/>
        <v>0</v>
      </c>
      <c r="AF1021" s="326">
        <f t="shared" si="998"/>
        <v>0</v>
      </c>
      <c r="AG1021" s="174">
        <f t="shared" si="991"/>
        <v>0</v>
      </c>
      <c r="AH1021" s="312">
        <f t="shared" si="992"/>
        <v>0</v>
      </c>
      <c r="AI1021" s="324">
        <f t="shared" si="1087"/>
        <v>0</v>
      </c>
      <c r="AJ1021" s="325">
        <f t="shared" si="1087"/>
        <v>0</v>
      </c>
      <c r="AK1021" s="325">
        <f t="shared" si="1087"/>
        <v>394163.58999999991</v>
      </c>
      <c r="AL1021" s="326">
        <f t="shared" si="993"/>
        <v>0</v>
      </c>
      <c r="AM1021" s="312">
        <f t="shared" si="994"/>
        <v>0</v>
      </c>
      <c r="AN1021" s="325">
        <f t="shared" si="999"/>
        <v>0</v>
      </c>
      <c r="AO1021" s="325">
        <f t="shared" si="1000"/>
        <v>0</v>
      </c>
      <c r="AP1021" s="325">
        <f t="shared" si="995"/>
        <v>0</v>
      </c>
      <c r="AQ1021" s="174">
        <f t="shared" si="983"/>
        <v>0</v>
      </c>
      <c r="AR1021" s="312">
        <f t="shared" si="996"/>
        <v>0</v>
      </c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N1021" s="62"/>
    </row>
    <row r="1022" spans="1:66" s="11" customFormat="1" ht="12" customHeight="1">
      <c r="A1022" s="114">
        <v>18900263</v>
      </c>
      <c r="B1022" s="74" t="str">
        <f t="shared" si="1003"/>
        <v>18900263</v>
      </c>
      <c r="C1022" s="62" t="s">
        <v>604</v>
      </c>
      <c r="D1022" s="78" t="s">
        <v>1436</v>
      </c>
      <c r="E1022" s="78"/>
      <c r="F1022" s="62"/>
      <c r="G1022" s="78"/>
      <c r="H1022" s="63">
        <v>316812.3</v>
      </c>
      <c r="I1022" s="63">
        <v>313932.18</v>
      </c>
      <c r="J1022" s="63">
        <v>311052.06</v>
      </c>
      <c r="K1022" s="63">
        <v>308171.94</v>
      </c>
      <c r="L1022" s="63">
        <v>305291.82</v>
      </c>
      <c r="M1022" s="63">
        <v>302411.7</v>
      </c>
      <c r="N1022" s="63">
        <v>299531.58</v>
      </c>
      <c r="O1022" s="63">
        <v>296651.46000000002</v>
      </c>
      <c r="P1022" s="63">
        <v>293771.34000000003</v>
      </c>
      <c r="Q1022" s="63">
        <v>290891.21999999997</v>
      </c>
      <c r="R1022" s="63">
        <v>288011.09999999998</v>
      </c>
      <c r="S1022" s="63">
        <v>285130.98</v>
      </c>
      <c r="T1022" s="63">
        <v>282250.86</v>
      </c>
      <c r="U1022" s="63"/>
      <c r="V1022" s="63">
        <f t="shared" si="987"/>
        <v>299531.58</v>
      </c>
      <c r="W1022" s="69"/>
      <c r="X1022" s="68"/>
      <c r="Y1022" s="82">
        <f t="shared" si="1169"/>
        <v>0</v>
      </c>
      <c r="Z1022" s="325">
        <f t="shared" si="1169"/>
        <v>0</v>
      </c>
      <c r="AA1022" s="325">
        <f t="shared" si="1169"/>
        <v>282250.86</v>
      </c>
      <c r="AB1022" s="326">
        <f t="shared" si="989"/>
        <v>0</v>
      </c>
      <c r="AC1022" s="312">
        <f t="shared" si="990"/>
        <v>0</v>
      </c>
      <c r="AD1022" s="325">
        <f t="shared" si="1022"/>
        <v>0</v>
      </c>
      <c r="AE1022" s="329">
        <f t="shared" si="997"/>
        <v>0</v>
      </c>
      <c r="AF1022" s="326">
        <f t="shared" si="998"/>
        <v>0</v>
      </c>
      <c r="AG1022" s="174">
        <f t="shared" si="991"/>
        <v>0</v>
      </c>
      <c r="AH1022" s="312">
        <f t="shared" si="992"/>
        <v>0</v>
      </c>
      <c r="AI1022" s="324">
        <f t="shared" si="1087"/>
        <v>0</v>
      </c>
      <c r="AJ1022" s="325">
        <f t="shared" si="1087"/>
        <v>0</v>
      </c>
      <c r="AK1022" s="325">
        <f t="shared" si="1087"/>
        <v>299531.58</v>
      </c>
      <c r="AL1022" s="326">
        <f t="shared" si="993"/>
        <v>0</v>
      </c>
      <c r="AM1022" s="312">
        <f t="shared" si="994"/>
        <v>0</v>
      </c>
      <c r="AN1022" s="325">
        <f t="shared" si="999"/>
        <v>0</v>
      </c>
      <c r="AO1022" s="325">
        <f t="shared" si="1000"/>
        <v>0</v>
      </c>
      <c r="AP1022" s="325">
        <f t="shared" si="995"/>
        <v>0</v>
      </c>
      <c r="AQ1022" s="174">
        <f t="shared" si="983"/>
        <v>0</v>
      </c>
      <c r="AR1022" s="312">
        <f t="shared" si="996"/>
        <v>0</v>
      </c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N1022" s="62"/>
    </row>
    <row r="1023" spans="1:66" s="11" customFormat="1" ht="12" customHeight="1">
      <c r="A1023" s="114">
        <v>18900273</v>
      </c>
      <c r="B1023" s="74" t="str">
        <f t="shared" si="1003"/>
        <v>18900273</v>
      </c>
      <c r="C1023" s="62" t="s">
        <v>257</v>
      </c>
      <c r="D1023" s="78" t="s">
        <v>1436</v>
      </c>
      <c r="E1023" s="78"/>
      <c r="F1023" s="62"/>
      <c r="G1023" s="78"/>
      <c r="H1023" s="63">
        <v>970065.85</v>
      </c>
      <c r="I1023" s="63">
        <v>961247.06</v>
      </c>
      <c r="J1023" s="63">
        <v>952428.27</v>
      </c>
      <c r="K1023" s="63">
        <v>943609.48</v>
      </c>
      <c r="L1023" s="63">
        <v>934790.69</v>
      </c>
      <c r="M1023" s="63">
        <v>925971.9</v>
      </c>
      <c r="N1023" s="63">
        <v>917153.11</v>
      </c>
      <c r="O1023" s="63">
        <v>908334.32</v>
      </c>
      <c r="P1023" s="63">
        <v>899515.53</v>
      </c>
      <c r="Q1023" s="63">
        <v>890696.74</v>
      </c>
      <c r="R1023" s="63">
        <v>881877.95</v>
      </c>
      <c r="S1023" s="63">
        <v>873059.16</v>
      </c>
      <c r="T1023" s="63">
        <v>864240.37</v>
      </c>
      <c r="U1023" s="63"/>
      <c r="V1023" s="63">
        <f t="shared" si="987"/>
        <v>917153.11</v>
      </c>
      <c r="W1023" s="69"/>
      <c r="X1023" s="68"/>
      <c r="Y1023" s="82">
        <f t="shared" si="1169"/>
        <v>0</v>
      </c>
      <c r="Z1023" s="325">
        <f t="shared" si="1169"/>
        <v>0</v>
      </c>
      <c r="AA1023" s="325">
        <f t="shared" si="1169"/>
        <v>864240.37</v>
      </c>
      <c r="AB1023" s="326">
        <f t="shared" si="989"/>
        <v>0</v>
      </c>
      <c r="AC1023" s="312">
        <f t="shared" si="990"/>
        <v>0</v>
      </c>
      <c r="AD1023" s="325">
        <f t="shared" si="1022"/>
        <v>0</v>
      </c>
      <c r="AE1023" s="329">
        <f t="shared" si="997"/>
        <v>0</v>
      </c>
      <c r="AF1023" s="326">
        <f t="shared" si="998"/>
        <v>0</v>
      </c>
      <c r="AG1023" s="174">
        <f t="shared" si="991"/>
        <v>0</v>
      </c>
      <c r="AH1023" s="312">
        <f t="shared" si="992"/>
        <v>0</v>
      </c>
      <c r="AI1023" s="324">
        <f t="shared" si="1087"/>
        <v>0</v>
      </c>
      <c r="AJ1023" s="325">
        <f t="shared" si="1087"/>
        <v>0</v>
      </c>
      <c r="AK1023" s="325">
        <f t="shared" si="1087"/>
        <v>917153.11</v>
      </c>
      <c r="AL1023" s="326">
        <f t="shared" si="993"/>
        <v>0</v>
      </c>
      <c r="AM1023" s="312">
        <f t="shared" si="994"/>
        <v>0</v>
      </c>
      <c r="AN1023" s="325">
        <f t="shared" si="999"/>
        <v>0</v>
      </c>
      <c r="AO1023" s="325">
        <f t="shared" si="1000"/>
        <v>0</v>
      </c>
      <c r="AP1023" s="325">
        <f t="shared" si="995"/>
        <v>0</v>
      </c>
      <c r="AQ1023" s="174">
        <f t="shared" si="983"/>
        <v>0</v>
      </c>
      <c r="AR1023" s="312">
        <f t="shared" si="996"/>
        <v>0</v>
      </c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N1023" s="62"/>
    </row>
    <row r="1024" spans="1:66" s="11" customFormat="1" ht="12" customHeight="1">
      <c r="A1024" s="114">
        <v>18900283</v>
      </c>
      <c r="B1024" s="74" t="str">
        <f t="shared" si="1003"/>
        <v>18900283</v>
      </c>
      <c r="C1024" s="62" t="s">
        <v>168</v>
      </c>
      <c r="D1024" s="78" t="s">
        <v>1436</v>
      </c>
      <c r="E1024" s="78"/>
      <c r="F1024" s="62"/>
      <c r="G1024" s="78"/>
      <c r="H1024" s="63">
        <v>296064.03000000003</v>
      </c>
      <c r="I1024" s="63">
        <v>293372.55</v>
      </c>
      <c r="J1024" s="63">
        <v>290681.07</v>
      </c>
      <c r="K1024" s="63">
        <v>287989.59000000003</v>
      </c>
      <c r="L1024" s="63">
        <v>285298.11</v>
      </c>
      <c r="M1024" s="63">
        <v>282606.63</v>
      </c>
      <c r="N1024" s="63">
        <v>279915.15000000002</v>
      </c>
      <c r="O1024" s="63">
        <v>277223.67</v>
      </c>
      <c r="P1024" s="63">
        <v>274532.19</v>
      </c>
      <c r="Q1024" s="63">
        <v>271840.71000000002</v>
      </c>
      <c r="R1024" s="63">
        <v>269149.23</v>
      </c>
      <c r="S1024" s="63">
        <v>266457.75</v>
      </c>
      <c r="T1024" s="63">
        <v>263766.27</v>
      </c>
      <c r="U1024" s="63"/>
      <c r="V1024" s="63">
        <f t="shared" si="987"/>
        <v>279915.14999999997</v>
      </c>
      <c r="W1024" s="69"/>
      <c r="X1024" s="68"/>
      <c r="Y1024" s="82">
        <f t="shared" si="1169"/>
        <v>0</v>
      </c>
      <c r="Z1024" s="325">
        <f t="shared" si="1169"/>
        <v>0</v>
      </c>
      <c r="AA1024" s="325">
        <f t="shared" si="1169"/>
        <v>263766.27</v>
      </c>
      <c r="AB1024" s="326">
        <f t="shared" si="989"/>
        <v>0</v>
      </c>
      <c r="AC1024" s="312">
        <f t="shared" si="990"/>
        <v>0</v>
      </c>
      <c r="AD1024" s="325">
        <f t="shared" si="1022"/>
        <v>0</v>
      </c>
      <c r="AE1024" s="329">
        <f t="shared" si="997"/>
        <v>0</v>
      </c>
      <c r="AF1024" s="326">
        <f t="shared" si="998"/>
        <v>0</v>
      </c>
      <c r="AG1024" s="174">
        <f t="shared" si="991"/>
        <v>0</v>
      </c>
      <c r="AH1024" s="312">
        <f t="shared" si="992"/>
        <v>0</v>
      </c>
      <c r="AI1024" s="324">
        <f t="shared" si="1087"/>
        <v>0</v>
      </c>
      <c r="AJ1024" s="325">
        <f t="shared" si="1087"/>
        <v>0</v>
      </c>
      <c r="AK1024" s="325">
        <f t="shared" si="1087"/>
        <v>279915.14999999997</v>
      </c>
      <c r="AL1024" s="326">
        <f t="shared" si="993"/>
        <v>0</v>
      </c>
      <c r="AM1024" s="312">
        <f t="shared" si="994"/>
        <v>0</v>
      </c>
      <c r="AN1024" s="325">
        <f t="shared" si="999"/>
        <v>0</v>
      </c>
      <c r="AO1024" s="325">
        <f t="shared" si="1000"/>
        <v>0</v>
      </c>
      <c r="AP1024" s="325">
        <f t="shared" si="995"/>
        <v>0</v>
      </c>
      <c r="AQ1024" s="174">
        <f t="shared" si="983"/>
        <v>0</v>
      </c>
      <c r="AR1024" s="312">
        <f t="shared" si="996"/>
        <v>0</v>
      </c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N1024" s="62"/>
    </row>
    <row r="1025" spans="1:66" s="11" customFormat="1" ht="12" customHeight="1">
      <c r="A1025" s="114">
        <v>18900293</v>
      </c>
      <c r="B1025" s="74" t="str">
        <f t="shared" si="1003"/>
        <v>18900293</v>
      </c>
      <c r="C1025" s="62" t="s">
        <v>116</v>
      </c>
      <c r="D1025" s="78" t="s">
        <v>1436</v>
      </c>
      <c r="E1025" s="78"/>
      <c r="F1025" s="62"/>
      <c r="G1025" s="78"/>
      <c r="H1025" s="63">
        <v>0</v>
      </c>
      <c r="I1025" s="63">
        <v>0</v>
      </c>
      <c r="J1025" s="63">
        <v>0</v>
      </c>
      <c r="K1025" s="63">
        <v>0</v>
      </c>
      <c r="L1025" s="63">
        <v>0</v>
      </c>
      <c r="M1025" s="63">
        <v>0</v>
      </c>
      <c r="N1025" s="63">
        <v>0</v>
      </c>
      <c r="O1025" s="63">
        <v>0</v>
      </c>
      <c r="P1025" s="63">
        <v>0</v>
      </c>
      <c r="Q1025" s="63">
        <v>0</v>
      </c>
      <c r="R1025" s="63">
        <v>0</v>
      </c>
      <c r="S1025" s="63">
        <v>0</v>
      </c>
      <c r="T1025" s="63">
        <v>0</v>
      </c>
      <c r="U1025" s="63"/>
      <c r="V1025" s="63">
        <f t="shared" si="987"/>
        <v>0</v>
      </c>
      <c r="W1025" s="69"/>
      <c r="X1025" s="68"/>
      <c r="Y1025" s="82">
        <f t="shared" si="1169"/>
        <v>0</v>
      </c>
      <c r="Z1025" s="325">
        <f t="shared" si="1169"/>
        <v>0</v>
      </c>
      <c r="AA1025" s="325">
        <f t="shared" si="1169"/>
        <v>0</v>
      </c>
      <c r="AB1025" s="326">
        <f t="shared" si="989"/>
        <v>0</v>
      </c>
      <c r="AC1025" s="312">
        <f t="shared" si="990"/>
        <v>0</v>
      </c>
      <c r="AD1025" s="325">
        <f t="shared" si="1022"/>
        <v>0</v>
      </c>
      <c r="AE1025" s="329">
        <f t="shared" si="997"/>
        <v>0</v>
      </c>
      <c r="AF1025" s="326">
        <f t="shared" si="998"/>
        <v>0</v>
      </c>
      <c r="AG1025" s="174">
        <f t="shared" si="991"/>
        <v>0</v>
      </c>
      <c r="AH1025" s="312">
        <f t="shared" si="992"/>
        <v>0</v>
      </c>
      <c r="AI1025" s="324">
        <f t="shared" ref="AI1025:AK1045" si="1170">IF($D1025=AI$5,$V1025,0)</f>
        <v>0</v>
      </c>
      <c r="AJ1025" s="325">
        <f t="shared" si="1170"/>
        <v>0</v>
      </c>
      <c r="AK1025" s="325">
        <f t="shared" si="1170"/>
        <v>0</v>
      </c>
      <c r="AL1025" s="326">
        <f t="shared" si="993"/>
        <v>0</v>
      </c>
      <c r="AM1025" s="312">
        <f t="shared" si="994"/>
        <v>0</v>
      </c>
      <c r="AN1025" s="325">
        <f t="shared" si="999"/>
        <v>0</v>
      </c>
      <c r="AO1025" s="325">
        <f t="shared" si="1000"/>
        <v>0</v>
      </c>
      <c r="AP1025" s="325">
        <f t="shared" si="995"/>
        <v>0</v>
      </c>
      <c r="AQ1025" s="174">
        <f t="shared" si="983"/>
        <v>0</v>
      </c>
      <c r="AR1025" s="312">
        <f t="shared" si="996"/>
        <v>0</v>
      </c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N1025" s="62"/>
    </row>
    <row r="1026" spans="1:66" s="11" customFormat="1" ht="12" customHeight="1">
      <c r="A1026" s="114">
        <v>18900303</v>
      </c>
      <c r="B1026" s="74" t="str">
        <f t="shared" si="1003"/>
        <v>18900303</v>
      </c>
      <c r="C1026" s="62" t="s">
        <v>263</v>
      </c>
      <c r="D1026" s="78" t="s">
        <v>1436</v>
      </c>
      <c r="E1026" s="78"/>
      <c r="F1026" s="62"/>
      <c r="G1026" s="78"/>
      <c r="H1026" s="63">
        <v>0</v>
      </c>
      <c r="I1026" s="63">
        <v>0</v>
      </c>
      <c r="J1026" s="63">
        <v>0</v>
      </c>
      <c r="K1026" s="63">
        <v>0</v>
      </c>
      <c r="L1026" s="63">
        <v>0</v>
      </c>
      <c r="M1026" s="63">
        <v>0</v>
      </c>
      <c r="N1026" s="63">
        <v>0</v>
      </c>
      <c r="O1026" s="63">
        <v>0</v>
      </c>
      <c r="P1026" s="63">
        <v>0</v>
      </c>
      <c r="Q1026" s="63">
        <v>0</v>
      </c>
      <c r="R1026" s="63">
        <v>0</v>
      </c>
      <c r="S1026" s="63">
        <v>0</v>
      </c>
      <c r="T1026" s="63">
        <v>0</v>
      </c>
      <c r="U1026" s="63"/>
      <c r="V1026" s="63">
        <f t="shared" si="987"/>
        <v>0</v>
      </c>
      <c r="W1026" s="69"/>
      <c r="X1026" s="68"/>
      <c r="Y1026" s="82">
        <f t="shared" si="1169"/>
        <v>0</v>
      </c>
      <c r="Z1026" s="325">
        <f t="shared" si="1169"/>
        <v>0</v>
      </c>
      <c r="AA1026" s="325">
        <f t="shared" si="1169"/>
        <v>0</v>
      </c>
      <c r="AB1026" s="326">
        <f t="shared" si="989"/>
        <v>0</v>
      </c>
      <c r="AC1026" s="312">
        <f t="shared" si="990"/>
        <v>0</v>
      </c>
      <c r="AD1026" s="325">
        <f t="shared" si="1022"/>
        <v>0</v>
      </c>
      <c r="AE1026" s="329">
        <f t="shared" si="997"/>
        <v>0</v>
      </c>
      <c r="AF1026" s="326">
        <f t="shared" si="998"/>
        <v>0</v>
      </c>
      <c r="AG1026" s="174">
        <f t="shared" si="991"/>
        <v>0</v>
      </c>
      <c r="AH1026" s="312">
        <f t="shared" si="992"/>
        <v>0</v>
      </c>
      <c r="AI1026" s="324">
        <f t="shared" si="1170"/>
        <v>0</v>
      </c>
      <c r="AJ1026" s="325">
        <f t="shared" si="1170"/>
        <v>0</v>
      </c>
      <c r="AK1026" s="325">
        <f t="shared" si="1170"/>
        <v>0</v>
      </c>
      <c r="AL1026" s="326">
        <f t="shared" si="993"/>
        <v>0</v>
      </c>
      <c r="AM1026" s="312">
        <f t="shared" si="994"/>
        <v>0</v>
      </c>
      <c r="AN1026" s="325">
        <f t="shared" si="999"/>
        <v>0</v>
      </c>
      <c r="AO1026" s="325">
        <f t="shared" si="1000"/>
        <v>0</v>
      </c>
      <c r="AP1026" s="325">
        <f t="shared" si="995"/>
        <v>0</v>
      </c>
      <c r="AQ1026" s="174">
        <f t="shared" si="983"/>
        <v>0</v>
      </c>
      <c r="AR1026" s="312">
        <f t="shared" si="996"/>
        <v>0</v>
      </c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N1026" s="62"/>
    </row>
    <row r="1027" spans="1:66" s="11" customFormat="1" ht="12" customHeight="1">
      <c r="A1027" s="114">
        <v>18900323</v>
      </c>
      <c r="B1027" s="74" t="str">
        <f t="shared" si="1003"/>
        <v>18900323</v>
      </c>
      <c r="C1027" s="62" t="s">
        <v>209</v>
      </c>
      <c r="D1027" s="78" t="s">
        <v>1436</v>
      </c>
      <c r="E1027" s="78"/>
      <c r="F1027" s="62"/>
      <c r="G1027" s="78"/>
      <c r="H1027" s="63">
        <v>41657.480000000003</v>
      </c>
      <c r="I1027" s="63">
        <v>36450.339999999997</v>
      </c>
      <c r="J1027" s="63">
        <v>31243.200000000001</v>
      </c>
      <c r="K1027" s="63">
        <v>26036.06</v>
      </c>
      <c r="L1027" s="63">
        <v>20828.919999999998</v>
      </c>
      <c r="M1027" s="63">
        <v>15621.78</v>
      </c>
      <c r="N1027" s="63">
        <v>10414.64</v>
      </c>
      <c r="O1027" s="63">
        <v>5207.5</v>
      </c>
      <c r="P1027" s="63">
        <v>0</v>
      </c>
      <c r="Q1027" s="63">
        <v>0</v>
      </c>
      <c r="R1027" s="63">
        <v>0</v>
      </c>
      <c r="S1027" s="63">
        <v>0</v>
      </c>
      <c r="T1027" s="63">
        <v>0</v>
      </c>
      <c r="U1027" s="63"/>
      <c r="V1027" s="63">
        <f t="shared" si="987"/>
        <v>13885.931666666665</v>
      </c>
      <c r="W1027" s="69"/>
      <c r="X1027" s="68"/>
      <c r="Y1027" s="82">
        <f t="shared" si="1169"/>
        <v>0</v>
      </c>
      <c r="Z1027" s="325">
        <f t="shared" si="1169"/>
        <v>0</v>
      </c>
      <c r="AA1027" s="325">
        <f t="shared" si="1169"/>
        <v>0</v>
      </c>
      <c r="AB1027" s="326">
        <f t="shared" si="989"/>
        <v>0</v>
      </c>
      <c r="AC1027" s="312">
        <f t="shared" si="990"/>
        <v>0</v>
      </c>
      <c r="AD1027" s="325">
        <f t="shared" si="1022"/>
        <v>0</v>
      </c>
      <c r="AE1027" s="329">
        <f t="shared" si="997"/>
        <v>0</v>
      </c>
      <c r="AF1027" s="326">
        <f t="shared" si="998"/>
        <v>0</v>
      </c>
      <c r="AG1027" s="174">
        <f t="shared" si="991"/>
        <v>0</v>
      </c>
      <c r="AH1027" s="312">
        <f t="shared" si="992"/>
        <v>0</v>
      </c>
      <c r="AI1027" s="324">
        <f t="shared" si="1170"/>
        <v>0</v>
      </c>
      <c r="AJ1027" s="325">
        <f t="shared" si="1170"/>
        <v>0</v>
      </c>
      <c r="AK1027" s="325">
        <f t="shared" si="1170"/>
        <v>13885.931666666665</v>
      </c>
      <c r="AL1027" s="326">
        <f t="shared" si="993"/>
        <v>0</v>
      </c>
      <c r="AM1027" s="312">
        <f t="shared" si="994"/>
        <v>0</v>
      </c>
      <c r="AN1027" s="325">
        <f t="shared" si="999"/>
        <v>0</v>
      </c>
      <c r="AO1027" s="325">
        <f t="shared" si="1000"/>
        <v>0</v>
      </c>
      <c r="AP1027" s="325">
        <f t="shared" si="995"/>
        <v>0</v>
      </c>
      <c r="AQ1027" s="174">
        <f t="shared" si="983"/>
        <v>0</v>
      </c>
      <c r="AR1027" s="312">
        <f t="shared" si="996"/>
        <v>0</v>
      </c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N1027" s="62"/>
    </row>
    <row r="1028" spans="1:66" s="11" customFormat="1" ht="12" customHeight="1">
      <c r="A1028" s="114">
        <v>18900353</v>
      </c>
      <c r="B1028" s="74" t="str">
        <f t="shared" si="1003"/>
        <v>18900353</v>
      </c>
      <c r="C1028" s="62" t="s">
        <v>339</v>
      </c>
      <c r="D1028" s="78" t="s">
        <v>1436</v>
      </c>
      <c r="E1028" s="78"/>
      <c r="F1028" s="62"/>
      <c r="G1028" s="78"/>
      <c r="H1028" s="63">
        <v>16873.86</v>
      </c>
      <c r="I1028" s="63">
        <v>15985.87</v>
      </c>
      <c r="J1028" s="63">
        <v>15097.88</v>
      </c>
      <c r="K1028" s="63">
        <v>14209.89</v>
      </c>
      <c r="L1028" s="63">
        <v>13321.9</v>
      </c>
      <c r="M1028" s="63">
        <v>12433.91</v>
      </c>
      <c r="N1028" s="63">
        <v>11545.92</v>
      </c>
      <c r="O1028" s="63">
        <v>10657.93</v>
      </c>
      <c r="P1028" s="63">
        <v>9769.94</v>
      </c>
      <c r="Q1028" s="63">
        <v>8881.9500000000007</v>
      </c>
      <c r="R1028" s="63">
        <v>7993.96</v>
      </c>
      <c r="S1028" s="63">
        <v>7105.97</v>
      </c>
      <c r="T1028" s="63">
        <v>6217.98</v>
      </c>
      <c r="U1028" s="63"/>
      <c r="V1028" s="63">
        <f t="shared" si="987"/>
        <v>11545.92</v>
      </c>
      <c r="W1028" s="69"/>
      <c r="X1028" s="68"/>
      <c r="Y1028" s="82">
        <f t="shared" si="1169"/>
        <v>0</v>
      </c>
      <c r="Z1028" s="325">
        <f t="shared" si="1169"/>
        <v>0</v>
      </c>
      <c r="AA1028" s="325">
        <f t="shared" si="1169"/>
        <v>6217.98</v>
      </c>
      <c r="AB1028" s="326">
        <f t="shared" si="989"/>
        <v>0</v>
      </c>
      <c r="AC1028" s="312">
        <f t="shared" si="990"/>
        <v>0</v>
      </c>
      <c r="AD1028" s="325">
        <f t="shared" si="1022"/>
        <v>0</v>
      </c>
      <c r="AE1028" s="329">
        <f t="shared" si="997"/>
        <v>0</v>
      </c>
      <c r="AF1028" s="326">
        <f t="shared" si="998"/>
        <v>0</v>
      </c>
      <c r="AG1028" s="174">
        <f t="shared" si="991"/>
        <v>0</v>
      </c>
      <c r="AH1028" s="312">
        <f t="shared" si="992"/>
        <v>0</v>
      </c>
      <c r="AI1028" s="324">
        <f t="shared" si="1170"/>
        <v>0</v>
      </c>
      <c r="AJ1028" s="325">
        <f t="shared" si="1170"/>
        <v>0</v>
      </c>
      <c r="AK1028" s="325">
        <f t="shared" si="1170"/>
        <v>11545.92</v>
      </c>
      <c r="AL1028" s="326">
        <f t="shared" si="993"/>
        <v>0</v>
      </c>
      <c r="AM1028" s="312">
        <f t="shared" si="994"/>
        <v>0</v>
      </c>
      <c r="AN1028" s="325">
        <f t="shared" si="999"/>
        <v>0</v>
      </c>
      <c r="AO1028" s="325">
        <f t="shared" si="1000"/>
        <v>0</v>
      </c>
      <c r="AP1028" s="325">
        <f t="shared" si="995"/>
        <v>0</v>
      </c>
      <c r="AQ1028" s="174">
        <f t="shared" si="983"/>
        <v>0</v>
      </c>
      <c r="AR1028" s="312">
        <f t="shared" si="996"/>
        <v>0</v>
      </c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N1028" s="62"/>
    </row>
    <row r="1029" spans="1:66" s="11" customFormat="1" ht="12" customHeight="1">
      <c r="A1029" s="115">
        <v>18900373</v>
      </c>
      <c r="B1029" s="142" t="str">
        <f t="shared" si="1003"/>
        <v>18900373</v>
      </c>
      <c r="C1029" s="70" t="s">
        <v>85</v>
      </c>
      <c r="D1029" s="78" t="s">
        <v>1436</v>
      </c>
      <c r="E1029" s="78"/>
      <c r="F1029" s="70"/>
      <c r="G1029" s="78"/>
      <c r="H1029" s="63">
        <v>2856809.56</v>
      </c>
      <c r="I1029" s="63">
        <v>2840391.11</v>
      </c>
      <c r="J1029" s="63">
        <v>2823972.66</v>
      </c>
      <c r="K1029" s="63">
        <v>2807554.21</v>
      </c>
      <c r="L1029" s="63">
        <v>2791135.76</v>
      </c>
      <c r="M1029" s="63">
        <v>2774717.31</v>
      </c>
      <c r="N1029" s="63">
        <v>2758298.86</v>
      </c>
      <c r="O1029" s="63">
        <v>2741880.41</v>
      </c>
      <c r="P1029" s="63">
        <v>2725461.96</v>
      </c>
      <c r="Q1029" s="63">
        <v>2709043.51</v>
      </c>
      <c r="R1029" s="63">
        <v>2692625.06</v>
      </c>
      <c r="S1029" s="63">
        <v>2676206.61</v>
      </c>
      <c r="T1029" s="63">
        <v>2659788.16</v>
      </c>
      <c r="U1029" s="63"/>
      <c r="V1029" s="63">
        <f t="shared" si="987"/>
        <v>2758298.86</v>
      </c>
      <c r="W1029" s="69"/>
      <c r="X1029" s="68"/>
      <c r="Y1029" s="82">
        <f t="shared" si="1169"/>
        <v>0</v>
      </c>
      <c r="Z1029" s="325">
        <f t="shared" si="1169"/>
        <v>0</v>
      </c>
      <c r="AA1029" s="325">
        <f t="shared" si="1169"/>
        <v>2659788.16</v>
      </c>
      <c r="AB1029" s="326">
        <f t="shared" si="989"/>
        <v>0</v>
      </c>
      <c r="AC1029" s="312">
        <f t="shared" si="990"/>
        <v>0</v>
      </c>
      <c r="AD1029" s="325">
        <f t="shared" si="1022"/>
        <v>0</v>
      </c>
      <c r="AE1029" s="329">
        <f t="shared" si="997"/>
        <v>0</v>
      </c>
      <c r="AF1029" s="326">
        <f t="shared" si="998"/>
        <v>0</v>
      </c>
      <c r="AG1029" s="174">
        <f t="shared" si="991"/>
        <v>0</v>
      </c>
      <c r="AH1029" s="312">
        <f t="shared" si="992"/>
        <v>0</v>
      </c>
      <c r="AI1029" s="324">
        <f t="shared" si="1170"/>
        <v>0</v>
      </c>
      <c r="AJ1029" s="325">
        <f t="shared" si="1170"/>
        <v>0</v>
      </c>
      <c r="AK1029" s="325">
        <f t="shared" si="1170"/>
        <v>2758298.86</v>
      </c>
      <c r="AL1029" s="326">
        <f t="shared" si="993"/>
        <v>0</v>
      </c>
      <c r="AM1029" s="312">
        <f t="shared" si="994"/>
        <v>0</v>
      </c>
      <c r="AN1029" s="325">
        <f t="shared" si="999"/>
        <v>0</v>
      </c>
      <c r="AO1029" s="325">
        <f t="shared" si="1000"/>
        <v>0</v>
      </c>
      <c r="AP1029" s="325">
        <f t="shared" si="995"/>
        <v>0</v>
      </c>
      <c r="AQ1029" s="174">
        <f t="shared" si="983"/>
        <v>0</v>
      </c>
      <c r="AR1029" s="312">
        <f t="shared" si="996"/>
        <v>0</v>
      </c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N1029" s="62"/>
    </row>
    <row r="1030" spans="1:66" s="11" customFormat="1" ht="12" customHeight="1">
      <c r="A1030" s="115">
        <v>18900383</v>
      </c>
      <c r="B1030" s="142" t="str">
        <f t="shared" si="1003"/>
        <v>18900383</v>
      </c>
      <c r="C1030" s="70" t="s">
        <v>427</v>
      </c>
      <c r="D1030" s="78" t="s">
        <v>1436</v>
      </c>
      <c r="E1030" s="78"/>
      <c r="F1030" s="70"/>
      <c r="G1030" s="78"/>
      <c r="H1030" s="63">
        <v>0</v>
      </c>
      <c r="I1030" s="63">
        <v>0</v>
      </c>
      <c r="J1030" s="63">
        <v>0</v>
      </c>
      <c r="K1030" s="63">
        <v>0</v>
      </c>
      <c r="L1030" s="63">
        <v>0</v>
      </c>
      <c r="M1030" s="63">
        <v>0</v>
      </c>
      <c r="N1030" s="63">
        <v>0</v>
      </c>
      <c r="O1030" s="63">
        <v>0</v>
      </c>
      <c r="P1030" s="63">
        <v>0</v>
      </c>
      <c r="Q1030" s="63">
        <v>0</v>
      </c>
      <c r="R1030" s="63">
        <v>0</v>
      </c>
      <c r="S1030" s="63">
        <v>0</v>
      </c>
      <c r="T1030" s="63">
        <v>0</v>
      </c>
      <c r="U1030" s="63"/>
      <c r="V1030" s="63">
        <f t="shared" si="987"/>
        <v>0</v>
      </c>
      <c r="W1030" s="69"/>
      <c r="X1030" s="68"/>
      <c r="Y1030" s="82">
        <f t="shared" si="1169"/>
        <v>0</v>
      </c>
      <c r="Z1030" s="325">
        <f t="shared" si="1169"/>
        <v>0</v>
      </c>
      <c r="AA1030" s="325">
        <f t="shared" si="1169"/>
        <v>0</v>
      </c>
      <c r="AB1030" s="326">
        <f t="shared" si="989"/>
        <v>0</v>
      </c>
      <c r="AC1030" s="312">
        <f t="shared" si="990"/>
        <v>0</v>
      </c>
      <c r="AD1030" s="325">
        <f t="shared" si="1022"/>
        <v>0</v>
      </c>
      <c r="AE1030" s="329">
        <f t="shared" si="997"/>
        <v>0</v>
      </c>
      <c r="AF1030" s="326">
        <f t="shared" si="998"/>
        <v>0</v>
      </c>
      <c r="AG1030" s="174">
        <f t="shared" si="991"/>
        <v>0</v>
      </c>
      <c r="AH1030" s="312">
        <f t="shared" si="992"/>
        <v>0</v>
      </c>
      <c r="AI1030" s="324">
        <f t="shared" si="1170"/>
        <v>0</v>
      </c>
      <c r="AJ1030" s="325">
        <f t="shared" si="1170"/>
        <v>0</v>
      </c>
      <c r="AK1030" s="325">
        <f t="shared" si="1170"/>
        <v>0</v>
      </c>
      <c r="AL1030" s="326">
        <f t="shared" si="993"/>
        <v>0</v>
      </c>
      <c r="AM1030" s="312">
        <f t="shared" si="994"/>
        <v>0</v>
      </c>
      <c r="AN1030" s="325">
        <f t="shared" si="999"/>
        <v>0</v>
      </c>
      <c r="AO1030" s="325">
        <f t="shared" si="1000"/>
        <v>0</v>
      </c>
      <c r="AP1030" s="325">
        <f t="shared" si="995"/>
        <v>0</v>
      </c>
      <c r="AQ1030" s="174">
        <f t="shared" si="983"/>
        <v>0</v>
      </c>
      <c r="AR1030" s="312">
        <f t="shared" si="996"/>
        <v>0</v>
      </c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N1030" s="62"/>
    </row>
    <row r="1031" spans="1:66" s="11" customFormat="1" ht="12" customHeight="1">
      <c r="A1031" s="115">
        <v>18900393</v>
      </c>
      <c r="B1031" s="142" t="str">
        <f t="shared" si="1003"/>
        <v>18900393</v>
      </c>
      <c r="C1031" s="70" t="s">
        <v>766</v>
      </c>
      <c r="D1031" s="78" t="s">
        <v>1436</v>
      </c>
      <c r="E1031" s="78"/>
      <c r="F1031" s="70"/>
      <c r="G1031" s="78"/>
      <c r="H1031" s="63">
        <v>11948812.779999999</v>
      </c>
      <c r="I1031" s="63">
        <v>11915436.210000001</v>
      </c>
      <c r="J1031" s="63">
        <v>11882059.640000001</v>
      </c>
      <c r="K1031" s="63">
        <v>11848683.07</v>
      </c>
      <c r="L1031" s="63">
        <v>11815306.5</v>
      </c>
      <c r="M1031" s="63">
        <v>11781929.93</v>
      </c>
      <c r="N1031" s="63">
        <v>11748553.359999999</v>
      </c>
      <c r="O1031" s="63">
        <v>11715176.789999999</v>
      </c>
      <c r="P1031" s="63">
        <v>11681800.220000001</v>
      </c>
      <c r="Q1031" s="63">
        <v>11648423.65</v>
      </c>
      <c r="R1031" s="63">
        <v>11615047.08</v>
      </c>
      <c r="S1031" s="63">
        <v>11581670.51</v>
      </c>
      <c r="T1031" s="63">
        <v>11548293.939999999</v>
      </c>
      <c r="U1031" s="63"/>
      <c r="V1031" s="63">
        <f t="shared" si="987"/>
        <v>11748553.359999999</v>
      </c>
      <c r="W1031" s="69"/>
      <c r="X1031" s="68"/>
      <c r="Y1031" s="82">
        <f t="shared" si="1169"/>
        <v>0</v>
      </c>
      <c r="Z1031" s="325">
        <f t="shared" si="1169"/>
        <v>0</v>
      </c>
      <c r="AA1031" s="325">
        <f t="shared" si="1169"/>
        <v>11548293.939999999</v>
      </c>
      <c r="AB1031" s="326">
        <f t="shared" si="989"/>
        <v>0</v>
      </c>
      <c r="AC1031" s="312">
        <f t="shared" si="990"/>
        <v>0</v>
      </c>
      <c r="AD1031" s="325">
        <f t="shared" si="1022"/>
        <v>0</v>
      </c>
      <c r="AE1031" s="329">
        <f t="shared" si="997"/>
        <v>0</v>
      </c>
      <c r="AF1031" s="326">
        <f t="shared" si="998"/>
        <v>0</v>
      </c>
      <c r="AG1031" s="174">
        <f t="shared" si="991"/>
        <v>0</v>
      </c>
      <c r="AH1031" s="312">
        <f t="shared" si="992"/>
        <v>0</v>
      </c>
      <c r="AI1031" s="324">
        <f t="shared" si="1170"/>
        <v>0</v>
      </c>
      <c r="AJ1031" s="325">
        <f t="shared" si="1170"/>
        <v>0</v>
      </c>
      <c r="AK1031" s="325">
        <f t="shared" si="1170"/>
        <v>11748553.359999999</v>
      </c>
      <c r="AL1031" s="326">
        <f t="shared" si="993"/>
        <v>0</v>
      </c>
      <c r="AM1031" s="312">
        <f t="shared" si="994"/>
        <v>0</v>
      </c>
      <c r="AN1031" s="325">
        <f t="shared" si="999"/>
        <v>0</v>
      </c>
      <c r="AO1031" s="325">
        <f t="shared" si="1000"/>
        <v>0</v>
      </c>
      <c r="AP1031" s="325">
        <f t="shared" si="995"/>
        <v>0</v>
      </c>
      <c r="AQ1031" s="174">
        <f t="shared" si="983"/>
        <v>0</v>
      </c>
      <c r="AR1031" s="312">
        <f t="shared" si="996"/>
        <v>0</v>
      </c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N1031" s="62"/>
    </row>
    <row r="1032" spans="1:66" s="11" customFormat="1" ht="12" customHeight="1">
      <c r="A1032" s="115">
        <v>18900403</v>
      </c>
      <c r="B1032" s="142" t="str">
        <f t="shared" si="1003"/>
        <v>18900403</v>
      </c>
      <c r="C1032" s="70" t="s">
        <v>886</v>
      </c>
      <c r="D1032" s="78" t="s">
        <v>1436</v>
      </c>
      <c r="E1032" s="78"/>
      <c r="F1032" s="70"/>
      <c r="G1032" s="78"/>
      <c r="H1032" s="63">
        <v>0</v>
      </c>
      <c r="I1032" s="63">
        <v>0</v>
      </c>
      <c r="J1032" s="63">
        <v>0</v>
      </c>
      <c r="K1032" s="63">
        <v>0</v>
      </c>
      <c r="L1032" s="63">
        <v>0</v>
      </c>
      <c r="M1032" s="63">
        <v>0</v>
      </c>
      <c r="N1032" s="63">
        <v>0</v>
      </c>
      <c r="O1032" s="63">
        <v>0</v>
      </c>
      <c r="P1032" s="63">
        <v>0</v>
      </c>
      <c r="Q1032" s="63">
        <v>0</v>
      </c>
      <c r="R1032" s="63">
        <v>0</v>
      </c>
      <c r="S1032" s="63">
        <v>0</v>
      </c>
      <c r="T1032" s="63">
        <v>0</v>
      </c>
      <c r="U1032" s="63"/>
      <c r="V1032" s="63">
        <f t="shared" si="987"/>
        <v>0</v>
      </c>
      <c r="W1032" s="69"/>
      <c r="X1032" s="68"/>
      <c r="Y1032" s="82">
        <f t="shared" si="1169"/>
        <v>0</v>
      </c>
      <c r="Z1032" s="325">
        <f t="shared" si="1169"/>
        <v>0</v>
      </c>
      <c r="AA1032" s="325">
        <f t="shared" si="1169"/>
        <v>0</v>
      </c>
      <c r="AB1032" s="326">
        <f t="shared" si="989"/>
        <v>0</v>
      </c>
      <c r="AC1032" s="312">
        <f t="shared" si="990"/>
        <v>0</v>
      </c>
      <c r="AD1032" s="325">
        <f t="shared" si="1022"/>
        <v>0</v>
      </c>
      <c r="AE1032" s="329">
        <f t="shared" si="997"/>
        <v>0</v>
      </c>
      <c r="AF1032" s="326">
        <f t="shared" si="998"/>
        <v>0</v>
      </c>
      <c r="AG1032" s="174">
        <f t="shared" si="991"/>
        <v>0</v>
      </c>
      <c r="AH1032" s="312">
        <f t="shared" si="992"/>
        <v>0</v>
      </c>
      <c r="AI1032" s="324">
        <f t="shared" si="1170"/>
        <v>0</v>
      </c>
      <c r="AJ1032" s="325">
        <f t="shared" si="1170"/>
        <v>0</v>
      </c>
      <c r="AK1032" s="325">
        <f t="shared" si="1170"/>
        <v>0</v>
      </c>
      <c r="AL1032" s="326">
        <f t="shared" si="993"/>
        <v>0</v>
      </c>
      <c r="AM1032" s="312">
        <f t="shared" si="994"/>
        <v>0</v>
      </c>
      <c r="AN1032" s="325">
        <f t="shared" si="999"/>
        <v>0</v>
      </c>
      <c r="AO1032" s="325">
        <f t="shared" si="1000"/>
        <v>0</v>
      </c>
      <c r="AP1032" s="325">
        <f t="shared" si="995"/>
        <v>0</v>
      </c>
      <c r="AQ1032" s="174">
        <f t="shared" si="983"/>
        <v>0</v>
      </c>
      <c r="AR1032" s="312">
        <f t="shared" si="996"/>
        <v>0</v>
      </c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N1032" s="62"/>
    </row>
    <row r="1033" spans="1:66" s="11" customFormat="1" ht="12" customHeight="1">
      <c r="A1033" s="115">
        <v>18900413</v>
      </c>
      <c r="B1033" s="142" t="str">
        <f t="shared" si="1003"/>
        <v>18900413</v>
      </c>
      <c r="C1033" s="70" t="s">
        <v>889</v>
      </c>
      <c r="D1033" s="78" t="s">
        <v>1436</v>
      </c>
      <c r="E1033" s="78"/>
      <c r="F1033" s="70"/>
      <c r="G1033" s="78"/>
      <c r="H1033" s="63">
        <v>0</v>
      </c>
      <c r="I1033" s="63">
        <v>0</v>
      </c>
      <c r="J1033" s="63">
        <v>0</v>
      </c>
      <c r="K1033" s="63">
        <v>0</v>
      </c>
      <c r="L1033" s="63">
        <v>0</v>
      </c>
      <c r="M1033" s="63">
        <v>0</v>
      </c>
      <c r="N1033" s="63">
        <v>0</v>
      </c>
      <c r="O1033" s="63">
        <v>0</v>
      </c>
      <c r="P1033" s="63">
        <v>0</v>
      </c>
      <c r="Q1033" s="63">
        <v>0</v>
      </c>
      <c r="R1033" s="63">
        <v>0</v>
      </c>
      <c r="S1033" s="63">
        <v>0</v>
      </c>
      <c r="T1033" s="63">
        <v>0</v>
      </c>
      <c r="U1033" s="63"/>
      <c r="V1033" s="63">
        <f t="shared" si="987"/>
        <v>0</v>
      </c>
      <c r="W1033" s="69"/>
      <c r="X1033" s="68"/>
      <c r="Y1033" s="82">
        <f t="shared" si="1169"/>
        <v>0</v>
      </c>
      <c r="Z1033" s="325">
        <f t="shared" si="1169"/>
        <v>0</v>
      </c>
      <c r="AA1033" s="325">
        <f t="shared" si="1169"/>
        <v>0</v>
      </c>
      <c r="AB1033" s="326">
        <f t="shared" si="989"/>
        <v>0</v>
      </c>
      <c r="AC1033" s="312">
        <f t="shared" si="990"/>
        <v>0</v>
      </c>
      <c r="AD1033" s="325">
        <f t="shared" si="1022"/>
        <v>0</v>
      </c>
      <c r="AE1033" s="329">
        <f t="shared" si="997"/>
        <v>0</v>
      </c>
      <c r="AF1033" s="326">
        <f t="shared" si="998"/>
        <v>0</v>
      </c>
      <c r="AG1033" s="174">
        <f t="shared" si="991"/>
        <v>0</v>
      </c>
      <c r="AH1033" s="312">
        <f t="shared" si="992"/>
        <v>0</v>
      </c>
      <c r="AI1033" s="324">
        <f t="shared" si="1170"/>
        <v>0</v>
      </c>
      <c r="AJ1033" s="325">
        <f t="shared" si="1170"/>
        <v>0</v>
      </c>
      <c r="AK1033" s="325">
        <f t="shared" si="1170"/>
        <v>0</v>
      </c>
      <c r="AL1033" s="326">
        <f t="shared" si="993"/>
        <v>0</v>
      </c>
      <c r="AM1033" s="312">
        <f t="shared" si="994"/>
        <v>0</v>
      </c>
      <c r="AN1033" s="325">
        <f t="shared" si="999"/>
        <v>0</v>
      </c>
      <c r="AO1033" s="325">
        <f t="shared" si="1000"/>
        <v>0</v>
      </c>
      <c r="AP1033" s="325">
        <f t="shared" si="995"/>
        <v>0</v>
      </c>
      <c r="AQ1033" s="174">
        <f t="shared" si="983"/>
        <v>0</v>
      </c>
      <c r="AR1033" s="312">
        <f t="shared" si="996"/>
        <v>0</v>
      </c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N1033" s="62"/>
    </row>
    <row r="1034" spans="1:66" s="11" customFormat="1" ht="12" customHeight="1">
      <c r="A1034" s="115">
        <v>18900423</v>
      </c>
      <c r="B1034" s="142" t="str">
        <f t="shared" si="1003"/>
        <v>18900423</v>
      </c>
      <c r="C1034" s="70" t="s">
        <v>887</v>
      </c>
      <c r="D1034" s="78" t="s">
        <v>1436</v>
      </c>
      <c r="E1034" s="78"/>
      <c r="F1034" s="70"/>
      <c r="G1034" s="78"/>
      <c r="H1034" s="63">
        <v>0</v>
      </c>
      <c r="I1034" s="63">
        <v>0</v>
      </c>
      <c r="J1034" s="63">
        <v>0</v>
      </c>
      <c r="K1034" s="63">
        <v>0</v>
      </c>
      <c r="L1034" s="63">
        <v>0</v>
      </c>
      <c r="M1034" s="63">
        <v>0</v>
      </c>
      <c r="N1034" s="63">
        <v>0</v>
      </c>
      <c r="O1034" s="63">
        <v>0</v>
      </c>
      <c r="P1034" s="63">
        <v>0</v>
      </c>
      <c r="Q1034" s="63">
        <v>0</v>
      </c>
      <c r="R1034" s="63">
        <v>0</v>
      </c>
      <c r="S1034" s="63">
        <v>0</v>
      </c>
      <c r="T1034" s="63">
        <v>0</v>
      </c>
      <c r="U1034" s="63"/>
      <c r="V1034" s="63">
        <f t="shared" si="987"/>
        <v>0</v>
      </c>
      <c r="W1034" s="69"/>
      <c r="X1034" s="68"/>
      <c r="Y1034" s="82">
        <f t="shared" si="1169"/>
        <v>0</v>
      </c>
      <c r="Z1034" s="325">
        <f t="shared" si="1169"/>
        <v>0</v>
      </c>
      <c r="AA1034" s="325">
        <f t="shared" si="1169"/>
        <v>0</v>
      </c>
      <c r="AB1034" s="326">
        <f t="shared" si="989"/>
        <v>0</v>
      </c>
      <c r="AC1034" s="312">
        <f t="shared" si="990"/>
        <v>0</v>
      </c>
      <c r="AD1034" s="325">
        <f t="shared" si="1022"/>
        <v>0</v>
      </c>
      <c r="AE1034" s="329">
        <f t="shared" si="997"/>
        <v>0</v>
      </c>
      <c r="AF1034" s="326">
        <f t="shared" si="998"/>
        <v>0</v>
      </c>
      <c r="AG1034" s="174">
        <f t="shared" si="991"/>
        <v>0</v>
      </c>
      <c r="AH1034" s="312">
        <f t="shared" si="992"/>
        <v>0</v>
      </c>
      <c r="AI1034" s="324">
        <f t="shared" si="1170"/>
        <v>0</v>
      </c>
      <c r="AJ1034" s="325">
        <f t="shared" si="1170"/>
        <v>0</v>
      </c>
      <c r="AK1034" s="325">
        <f t="shared" si="1170"/>
        <v>0</v>
      </c>
      <c r="AL1034" s="326">
        <f t="shared" si="993"/>
        <v>0</v>
      </c>
      <c r="AM1034" s="312">
        <f t="shared" si="994"/>
        <v>0</v>
      </c>
      <c r="AN1034" s="325">
        <f t="shared" si="999"/>
        <v>0</v>
      </c>
      <c r="AO1034" s="325">
        <f t="shared" si="1000"/>
        <v>0</v>
      </c>
      <c r="AP1034" s="325">
        <f t="shared" si="995"/>
        <v>0</v>
      </c>
      <c r="AQ1034" s="174">
        <f t="shared" si="983"/>
        <v>0</v>
      </c>
      <c r="AR1034" s="312">
        <f t="shared" si="996"/>
        <v>0</v>
      </c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N1034" s="62"/>
    </row>
    <row r="1035" spans="1:66" s="11" customFormat="1" ht="12" customHeight="1">
      <c r="A1035" s="115">
        <v>18900433</v>
      </c>
      <c r="B1035" s="142" t="str">
        <f t="shared" si="1003"/>
        <v>18900433</v>
      </c>
      <c r="C1035" s="70" t="s">
        <v>934</v>
      </c>
      <c r="D1035" s="78" t="s">
        <v>1436</v>
      </c>
      <c r="E1035" s="78"/>
      <c r="F1035" s="70"/>
      <c r="G1035" s="78"/>
      <c r="H1035" s="63">
        <v>2742014.44</v>
      </c>
      <c r="I1035" s="63">
        <v>2717087.05</v>
      </c>
      <c r="J1035" s="63">
        <v>2692159.66</v>
      </c>
      <c r="K1035" s="63">
        <v>2667232.27</v>
      </c>
      <c r="L1035" s="63">
        <v>2642304.88</v>
      </c>
      <c r="M1035" s="63">
        <v>2617377.4900000002</v>
      </c>
      <c r="N1035" s="63">
        <v>2592450.1</v>
      </c>
      <c r="O1035" s="63">
        <v>2567522.71</v>
      </c>
      <c r="P1035" s="63">
        <v>2542595.3199999998</v>
      </c>
      <c r="Q1035" s="63">
        <v>2517667.9300000002</v>
      </c>
      <c r="R1035" s="63">
        <v>2492740.54</v>
      </c>
      <c r="S1035" s="63">
        <v>2467813.15</v>
      </c>
      <c r="T1035" s="63">
        <v>2442885.7599999998</v>
      </c>
      <c r="U1035" s="63"/>
      <c r="V1035" s="63">
        <f t="shared" si="987"/>
        <v>2592450.0999999996</v>
      </c>
      <c r="W1035" s="69"/>
      <c r="X1035" s="68"/>
      <c r="Y1035" s="82">
        <f t="shared" si="1169"/>
        <v>0</v>
      </c>
      <c r="Z1035" s="325">
        <f t="shared" si="1169"/>
        <v>0</v>
      </c>
      <c r="AA1035" s="325">
        <f t="shared" si="1169"/>
        <v>2442885.7599999998</v>
      </c>
      <c r="AB1035" s="326">
        <f t="shared" si="989"/>
        <v>0</v>
      </c>
      <c r="AC1035" s="312">
        <f t="shared" si="990"/>
        <v>0</v>
      </c>
      <c r="AD1035" s="325">
        <f t="shared" si="1022"/>
        <v>0</v>
      </c>
      <c r="AE1035" s="329">
        <f t="shared" si="997"/>
        <v>0</v>
      </c>
      <c r="AF1035" s="326">
        <f t="shared" si="998"/>
        <v>0</v>
      </c>
      <c r="AG1035" s="174">
        <f t="shared" si="991"/>
        <v>0</v>
      </c>
      <c r="AH1035" s="312">
        <f t="shared" si="992"/>
        <v>0</v>
      </c>
      <c r="AI1035" s="324">
        <f t="shared" si="1170"/>
        <v>0</v>
      </c>
      <c r="AJ1035" s="325">
        <f t="shared" si="1170"/>
        <v>0</v>
      </c>
      <c r="AK1035" s="325">
        <f t="shared" si="1170"/>
        <v>2592450.0999999996</v>
      </c>
      <c r="AL1035" s="326">
        <f t="shared" si="993"/>
        <v>0</v>
      </c>
      <c r="AM1035" s="312">
        <f t="shared" si="994"/>
        <v>0</v>
      </c>
      <c r="AN1035" s="325">
        <f t="shared" si="999"/>
        <v>0</v>
      </c>
      <c r="AO1035" s="325">
        <f t="shared" si="1000"/>
        <v>0</v>
      </c>
      <c r="AP1035" s="325">
        <f t="shared" si="995"/>
        <v>0</v>
      </c>
      <c r="AQ1035" s="174">
        <f t="shared" si="983"/>
        <v>0</v>
      </c>
      <c r="AR1035" s="312">
        <f t="shared" si="996"/>
        <v>0</v>
      </c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N1035" s="62"/>
    </row>
    <row r="1036" spans="1:66" s="11" customFormat="1" ht="12" customHeight="1">
      <c r="A1036" s="115">
        <v>18900443</v>
      </c>
      <c r="B1036" s="142" t="str">
        <f t="shared" si="1003"/>
        <v>18900443</v>
      </c>
      <c r="C1036" s="70" t="s">
        <v>1022</v>
      </c>
      <c r="D1036" s="78" t="s">
        <v>1436</v>
      </c>
      <c r="E1036" s="78"/>
      <c r="F1036" s="70"/>
      <c r="G1036" s="78"/>
      <c r="H1036" s="63">
        <v>0</v>
      </c>
      <c r="I1036" s="63">
        <v>0</v>
      </c>
      <c r="J1036" s="63">
        <v>0</v>
      </c>
      <c r="K1036" s="63">
        <v>0</v>
      </c>
      <c r="L1036" s="63">
        <v>0</v>
      </c>
      <c r="M1036" s="63">
        <v>0</v>
      </c>
      <c r="N1036" s="63">
        <v>0</v>
      </c>
      <c r="O1036" s="63">
        <v>0</v>
      </c>
      <c r="P1036" s="63">
        <v>0</v>
      </c>
      <c r="Q1036" s="63">
        <v>0</v>
      </c>
      <c r="R1036" s="63">
        <v>0</v>
      </c>
      <c r="S1036" s="63">
        <v>0</v>
      </c>
      <c r="T1036" s="63">
        <v>0</v>
      </c>
      <c r="U1036" s="63"/>
      <c r="V1036" s="63">
        <f t="shared" si="987"/>
        <v>0</v>
      </c>
      <c r="W1036" s="69"/>
      <c r="X1036" s="68"/>
      <c r="Y1036" s="82">
        <f t="shared" si="1169"/>
        <v>0</v>
      </c>
      <c r="Z1036" s="325">
        <f t="shared" si="1169"/>
        <v>0</v>
      </c>
      <c r="AA1036" s="325">
        <f t="shared" si="1169"/>
        <v>0</v>
      </c>
      <c r="AB1036" s="326">
        <f t="shared" si="989"/>
        <v>0</v>
      </c>
      <c r="AC1036" s="312">
        <f t="shared" si="990"/>
        <v>0</v>
      </c>
      <c r="AD1036" s="325">
        <f t="shared" si="1022"/>
        <v>0</v>
      </c>
      <c r="AE1036" s="329">
        <f t="shared" si="997"/>
        <v>0</v>
      </c>
      <c r="AF1036" s="326">
        <f t="shared" si="998"/>
        <v>0</v>
      </c>
      <c r="AG1036" s="174">
        <f t="shared" si="991"/>
        <v>0</v>
      </c>
      <c r="AH1036" s="312">
        <f t="shared" si="992"/>
        <v>0</v>
      </c>
      <c r="AI1036" s="324">
        <f t="shared" si="1170"/>
        <v>0</v>
      </c>
      <c r="AJ1036" s="325">
        <f t="shared" si="1170"/>
        <v>0</v>
      </c>
      <c r="AK1036" s="325">
        <f t="shared" si="1170"/>
        <v>0</v>
      </c>
      <c r="AL1036" s="326">
        <f t="shared" si="993"/>
        <v>0</v>
      </c>
      <c r="AM1036" s="312">
        <f t="shared" si="994"/>
        <v>0</v>
      </c>
      <c r="AN1036" s="325">
        <f t="shared" si="999"/>
        <v>0</v>
      </c>
      <c r="AO1036" s="325">
        <f t="shared" si="1000"/>
        <v>0</v>
      </c>
      <c r="AP1036" s="325">
        <f t="shared" si="995"/>
        <v>0</v>
      </c>
      <c r="AQ1036" s="174">
        <f t="shared" ref="AQ1036:AQ1109" si="1171">SUM(AN1036:AP1036)</f>
        <v>0</v>
      </c>
      <c r="AR1036" s="312">
        <f t="shared" si="996"/>
        <v>0</v>
      </c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N1036" s="62"/>
    </row>
    <row r="1037" spans="1:66" s="11" customFormat="1" ht="12" customHeight="1">
      <c r="A1037" s="115">
        <v>18900451</v>
      </c>
      <c r="B1037" s="142" t="str">
        <f t="shared" si="1003"/>
        <v>18900451</v>
      </c>
      <c r="C1037" s="70" t="s">
        <v>1048</v>
      </c>
      <c r="D1037" s="78" t="s">
        <v>1436</v>
      </c>
      <c r="E1037" s="78"/>
      <c r="F1037" s="70"/>
      <c r="G1037" s="78"/>
      <c r="H1037" s="63">
        <v>0</v>
      </c>
      <c r="I1037" s="63">
        <v>0</v>
      </c>
      <c r="J1037" s="63">
        <v>0</v>
      </c>
      <c r="K1037" s="63">
        <v>0</v>
      </c>
      <c r="L1037" s="63">
        <v>0</v>
      </c>
      <c r="M1037" s="63">
        <v>0</v>
      </c>
      <c r="N1037" s="63">
        <v>0</v>
      </c>
      <c r="O1037" s="63">
        <v>0</v>
      </c>
      <c r="P1037" s="63">
        <v>0</v>
      </c>
      <c r="Q1037" s="63">
        <v>0</v>
      </c>
      <c r="R1037" s="63">
        <v>0</v>
      </c>
      <c r="S1037" s="63">
        <v>0</v>
      </c>
      <c r="T1037" s="63">
        <v>0</v>
      </c>
      <c r="U1037" s="63"/>
      <c r="V1037" s="63">
        <f t="shared" si="987"/>
        <v>0</v>
      </c>
      <c r="W1037" s="69"/>
      <c r="X1037" s="68"/>
      <c r="Y1037" s="82">
        <f t="shared" si="1169"/>
        <v>0</v>
      </c>
      <c r="Z1037" s="325">
        <f t="shared" si="1169"/>
        <v>0</v>
      </c>
      <c r="AA1037" s="325">
        <f t="shared" si="1169"/>
        <v>0</v>
      </c>
      <c r="AB1037" s="326">
        <f t="shared" si="989"/>
        <v>0</v>
      </c>
      <c r="AC1037" s="312">
        <f t="shared" si="990"/>
        <v>0</v>
      </c>
      <c r="AD1037" s="325">
        <f t="shared" si="1022"/>
        <v>0</v>
      </c>
      <c r="AE1037" s="329">
        <f t="shared" si="997"/>
        <v>0</v>
      </c>
      <c r="AF1037" s="326">
        <f t="shared" si="998"/>
        <v>0</v>
      </c>
      <c r="AG1037" s="174">
        <f t="shared" si="991"/>
        <v>0</v>
      </c>
      <c r="AH1037" s="312">
        <f t="shared" si="992"/>
        <v>0</v>
      </c>
      <c r="AI1037" s="324">
        <f t="shared" si="1170"/>
        <v>0</v>
      </c>
      <c r="AJ1037" s="325">
        <f t="shared" si="1170"/>
        <v>0</v>
      </c>
      <c r="AK1037" s="325">
        <f t="shared" si="1170"/>
        <v>0</v>
      </c>
      <c r="AL1037" s="326">
        <f t="shared" si="993"/>
        <v>0</v>
      </c>
      <c r="AM1037" s="312">
        <f t="shared" si="994"/>
        <v>0</v>
      </c>
      <c r="AN1037" s="325">
        <f t="shared" si="999"/>
        <v>0</v>
      </c>
      <c r="AO1037" s="325">
        <f t="shared" si="1000"/>
        <v>0</v>
      </c>
      <c r="AP1037" s="325">
        <f t="shared" si="995"/>
        <v>0</v>
      </c>
      <c r="AQ1037" s="174">
        <f t="shared" si="1171"/>
        <v>0</v>
      </c>
      <c r="AR1037" s="312">
        <f t="shared" si="996"/>
        <v>0</v>
      </c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N1037" s="62"/>
    </row>
    <row r="1038" spans="1:66" s="11" customFormat="1" ht="12" customHeight="1">
      <c r="A1038" s="115">
        <v>18900452</v>
      </c>
      <c r="B1038" s="142" t="str">
        <f t="shared" si="1003"/>
        <v>18900452</v>
      </c>
      <c r="C1038" s="70" t="s">
        <v>1049</v>
      </c>
      <c r="D1038" s="78" t="s">
        <v>1436</v>
      </c>
      <c r="E1038" s="78"/>
      <c r="F1038" s="70"/>
      <c r="G1038" s="78"/>
      <c r="H1038" s="63">
        <v>0</v>
      </c>
      <c r="I1038" s="63">
        <v>0</v>
      </c>
      <c r="J1038" s="63">
        <v>0</v>
      </c>
      <c r="K1038" s="63">
        <v>0</v>
      </c>
      <c r="L1038" s="63">
        <v>0</v>
      </c>
      <c r="M1038" s="63">
        <v>0</v>
      </c>
      <c r="N1038" s="63">
        <v>0</v>
      </c>
      <c r="O1038" s="63">
        <v>0</v>
      </c>
      <c r="P1038" s="63">
        <v>0</v>
      </c>
      <c r="Q1038" s="63">
        <v>0</v>
      </c>
      <c r="R1038" s="63">
        <v>0</v>
      </c>
      <c r="S1038" s="63">
        <v>0</v>
      </c>
      <c r="T1038" s="63">
        <v>0</v>
      </c>
      <c r="U1038" s="63"/>
      <c r="V1038" s="63">
        <f t="shared" si="987"/>
        <v>0</v>
      </c>
      <c r="W1038" s="69"/>
      <c r="X1038" s="68"/>
      <c r="Y1038" s="82">
        <f t="shared" ref="Y1038:AA1058" si="1172">IF($D1038=Y$5,$T1038,0)</f>
        <v>0</v>
      </c>
      <c r="Z1038" s="325">
        <f t="shared" si="1172"/>
        <v>0</v>
      </c>
      <c r="AA1038" s="325">
        <f t="shared" si="1172"/>
        <v>0</v>
      </c>
      <c r="AB1038" s="326">
        <f t="shared" si="989"/>
        <v>0</v>
      </c>
      <c r="AC1038" s="312">
        <f t="shared" si="990"/>
        <v>0</v>
      </c>
      <c r="AD1038" s="325">
        <f t="shared" si="1022"/>
        <v>0</v>
      </c>
      <c r="AE1038" s="329">
        <f t="shared" si="997"/>
        <v>0</v>
      </c>
      <c r="AF1038" s="326">
        <f t="shared" si="998"/>
        <v>0</v>
      </c>
      <c r="AG1038" s="174">
        <f t="shared" si="991"/>
        <v>0</v>
      </c>
      <c r="AH1038" s="312">
        <f t="shared" si="992"/>
        <v>0</v>
      </c>
      <c r="AI1038" s="324">
        <f t="shared" si="1170"/>
        <v>0</v>
      </c>
      <c r="AJ1038" s="325">
        <f t="shared" si="1170"/>
        <v>0</v>
      </c>
      <c r="AK1038" s="325">
        <f t="shared" si="1170"/>
        <v>0</v>
      </c>
      <c r="AL1038" s="326">
        <f t="shared" si="993"/>
        <v>0</v>
      </c>
      <c r="AM1038" s="312">
        <f t="shared" si="994"/>
        <v>0</v>
      </c>
      <c r="AN1038" s="325">
        <f t="shared" si="999"/>
        <v>0</v>
      </c>
      <c r="AO1038" s="325">
        <f t="shared" si="1000"/>
        <v>0</v>
      </c>
      <c r="AP1038" s="325">
        <f t="shared" si="995"/>
        <v>0</v>
      </c>
      <c r="AQ1038" s="174">
        <f t="shared" si="1171"/>
        <v>0</v>
      </c>
      <c r="AR1038" s="312">
        <f t="shared" si="996"/>
        <v>0</v>
      </c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N1038" s="62"/>
    </row>
    <row r="1039" spans="1:66" s="11" customFormat="1" ht="12" customHeight="1">
      <c r="A1039" s="428">
        <v>18900463</v>
      </c>
      <c r="B1039" s="429" t="str">
        <f t="shared" si="1003"/>
        <v>18900463</v>
      </c>
      <c r="C1039" s="70" t="s">
        <v>1302</v>
      </c>
      <c r="D1039" s="78" t="s">
        <v>1436</v>
      </c>
      <c r="E1039" s="78"/>
      <c r="F1039" s="140">
        <v>43025</v>
      </c>
      <c r="G1039" s="78"/>
      <c r="H1039" s="63">
        <v>8020.57</v>
      </c>
      <c r="I1039" s="63">
        <v>7218.5</v>
      </c>
      <c r="J1039" s="63">
        <v>6416.43</v>
      </c>
      <c r="K1039" s="63">
        <v>5614.36</v>
      </c>
      <c r="L1039" s="63">
        <v>4812.29</v>
      </c>
      <c r="M1039" s="63">
        <v>4010.22</v>
      </c>
      <c r="N1039" s="63">
        <v>3208.15</v>
      </c>
      <c r="O1039" s="63">
        <v>2406.08</v>
      </c>
      <c r="P1039" s="63">
        <v>1604.01</v>
      </c>
      <c r="Q1039" s="63">
        <v>801.94</v>
      </c>
      <c r="R1039" s="63">
        <v>0</v>
      </c>
      <c r="S1039" s="63">
        <v>0</v>
      </c>
      <c r="T1039" s="63">
        <v>0</v>
      </c>
      <c r="U1039" s="63"/>
      <c r="V1039" s="63">
        <f t="shared" si="987"/>
        <v>3341.8554166666677</v>
      </c>
      <c r="W1039" s="69"/>
      <c r="X1039" s="68"/>
      <c r="Y1039" s="82">
        <f t="shared" si="1172"/>
        <v>0</v>
      </c>
      <c r="Z1039" s="325">
        <f t="shared" si="1172"/>
        <v>0</v>
      </c>
      <c r="AA1039" s="325">
        <f t="shared" si="1172"/>
        <v>0</v>
      </c>
      <c r="AB1039" s="326">
        <f t="shared" si="989"/>
        <v>0</v>
      </c>
      <c r="AC1039" s="312">
        <f t="shared" si="990"/>
        <v>0</v>
      </c>
      <c r="AD1039" s="325">
        <f t="shared" si="1022"/>
        <v>0</v>
      </c>
      <c r="AE1039" s="329">
        <f t="shared" si="997"/>
        <v>0</v>
      </c>
      <c r="AF1039" s="326">
        <f t="shared" si="998"/>
        <v>0</v>
      </c>
      <c r="AG1039" s="174">
        <f t="shared" si="991"/>
        <v>0</v>
      </c>
      <c r="AH1039" s="312">
        <f t="shared" si="992"/>
        <v>0</v>
      </c>
      <c r="AI1039" s="324">
        <f t="shared" si="1170"/>
        <v>0</v>
      </c>
      <c r="AJ1039" s="325">
        <f t="shared" si="1170"/>
        <v>0</v>
      </c>
      <c r="AK1039" s="325">
        <f t="shared" si="1170"/>
        <v>3341.8554166666677</v>
      </c>
      <c r="AL1039" s="326">
        <f t="shared" si="993"/>
        <v>0</v>
      </c>
      <c r="AM1039" s="312">
        <f t="shared" si="994"/>
        <v>0</v>
      </c>
      <c r="AN1039" s="325">
        <f t="shared" si="999"/>
        <v>0</v>
      </c>
      <c r="AO1039" s="325">
        <f t="shared" si="1000"/>
        <v>0</v>
      </c>
      <c r="AP1039" s="325">
        <f t="shared" si="995"/>
        <v>0</v>
      </c>
      <c r="AQ1039" s="174">
        <f t="shared" si="1171"/>
        <v>0</v>
      </c>
      <c r="AR1039" s="312">
        <f t="shared" si="996"/>
        <v>0</v>
      </c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 s="4"/>
      <c r="BH1039" s="4"/>
      <c r="BI1039" s="4"/>
      <c r="BJ1039" s="4"/>
      <c r="BK1039" s="4"/>
      <c r="BL1039" s="4"/>
      <c r="BN1039" s="62"/>
    </row>
    <row r="1040" spans="1:66" s="11" customFormat="1" ht="12" customHeight="1">
      <c r="A1040" s="428">
        <v>18900473</v>
      </c>
      <c r="B1040" s="429" t="str">
        <f t="shared" si="1003"/>
        <v>18900473</v>
      </c>
      <c r="C1040" s="70" t="s">
        <v>1303</v>
      </c>
      <c r="D1040" s="78" t="s">
        <v>1436</v>
      </c>
      <c r="E1040" s="78"/>
      <c r="F1040" s="140">
        <v>43025</v>
      </c>
      <c r="G1040" s="78"/>
      <c r="H1040" s="63">
        <v>15800.62</v>
      </c>
      <c r="I1040" s="63">
        <v>14220.56</v>
      </c>
      <c r="J1040" s="63">
        <v>12640.5</v>
      </c>
      <c r="K1040" s="63">
        <v>11060.44</v>
      </c>
      <c r="L1040" s="63">
        <v>9480.3799999999992</v>
      </c>
      <c r="M1040" s="63">
        <v>7900.32</v>
      </c>
      <c r="N1040" s="63">
        <v>6320.26</v>
      </c>
      <c r="O1040" s="63">
        <v>4740.2</v>
      </c>
      <c r="P1040" s="63">
        <v>3160.14</v>
      </c>
      <c r="Q1040" s="63">
        <v>1580.08</v>
      </c>
      <c r="R1040" s="63">
        <v>0</v>
      </c>
      <c r="S1040" s="63">
        <v>0</v>
      </c>
      <c r="T1040" s="63">
        <v>0</v>
      </c>
      <c r="U1040" s="63"/>
      <c r="V1040" s="63">
        <f t="shared" si="987"/>
        <v>6583.5991666666669</v>
      </c>
      <c r="W1040" s="69"/>
      <c r="X1040" s="68"/>
      <c r="Y1040" s="82">
        <f t="shared" si="1172"/>
        <v>0</v>
      </c>
      <c r="Z1040" s="325">
        <f t="shared" si="1172"/>
        <v>0</v>
      </c>
      <c r="AA1040" s="325">
        <f t="shared" si="1172"/>
        <v>0</v>
      </c>
      <c r="AB1040" s="326">
        <f t="shared" si="989"/>
        <v>0</v>
      </c>
      <c r="AC1040" s="312">
        <f t="shared" si="990"/>
        <v>0</v>
      </c>
      <c r="AD1040" s="325">
        <f t="shared" si="1022"/>
        <v>0</v>
      </c>
      <c r="AE1040" s="329">
        <f t="shared" si="997"/>
        <v>0</v>
      </c>
      <c r="AF1040" s="326">
        <f t="shared" si="998"/>
        <v>0</v>
      </c>
      <c r="AG1040" s="174">
        <f t="shared" si="991"/>
        <v>0</v>
      </c>
      <c r="AH1040" s="312">
        <f t="shared" si="992"/>
        <v>0</v>
      </c>
      <c r="AI1040" s="324">
        <f t="shared" si="1170"/>
        <v>0</v>
      </c>
      <c r="AJ1040" s="325">
        <f t="shared" si="1170"/>
        <v>0</v>
      </c>
      <c r="AK1040" s="325">
        <f t="shared" si="1170"/>
        <v>6583.5991666666669</v>
      </c>
      <c r="AL1040" s="326">
        <f t="shared" si="993"/>
        <v>0</v>
      </c>
      <c r="AM1040" s="312">
        <f t="shared" si="994"/>
        <v>0</v>
      </c>
      <c r="AN1040" s="325">
        <f t="shared" si="999"/>
        <v>0</v>
      </c>
      <c r="AO1040" s="325">
        <f t="shared" si="1000"/>
        <v>0</v>
      </c>
      <c r="AP1040" s="325">
        <f t="shared" si="995"/>
        <v>0</v>
      </c>
      <c r="AQ1040" s="174">
        <f t="shared" si="1171"/>
        <v>0</v>
      </c>
      <c r="AR1040" s="312">
        <f t="shared" si="996"/>
        <v>0</v>
      </c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 s="4"/>
      <c r="BH1040" s="4"/>
      <c r="BI1040" s="4"/>
      <c r="BJ1040" s="4"/>
      <c r="BK1040" s="4"/>
      <c r="BL1040" s="4"/>
      <c r="BN1040" s="62"/>
    </row>
    <row r="1041" spans="1:66" s="11" customFormat="1" ht="12" customHeight="1">
      <c r="A1041" s="468">
        <v>18900483</v>
      </c>
      <c r="B1041" s="469" t="str">
        <f t="shared" si="1003"/>
        <v>18900483</v>
      </c>
      <c r="C1041" s="470" t="s">
        <v>1968</v>
      </c>
      <c r="D1041" s="180" t="s">
        <v>1436</v>
      </c>
      <c r="E1041" s="180"/>
      <c r="F1041" s="186">
        <v>44698</v>
      </c>
      <c r="G1041" s="180"/>
      <c r="H1041" s="182"/>
      <c r="I1041" s="182"/>
      <c r="J1041" s="182"/>
      <c r="K1041" s="182"/>
      <c r="L1041" s="182"/>
      <c r="M1041" s="182">
        <v>95024.92</v>
      </c>
      <c r="N1041" s="182">
        <v>93427.86</v>
      </c>
      <c r="O1041" s="182">
        <v>91830.8</v>
      </c>
      <c r="P1041" s="182">
        <v>90233.74</v>
      </c>
      <c r="Q1041" s="182">
        <v>88636.68</v>
      </c>
      <c r="R1041" s="182">
        <v>87039.62</v>
      </c>
      <c r="S1041" s="182">
        <v>85442.559999999998</v>
      </c>
      <c r="T1041" s="182">
        <v>83845.5</v>
      </c>
      <c r="U1041" s="182"/>
      <c r="V1041" s="182">
        <f t="shared" ref="V1041" si="1173">(H1041+T1041+SUM(I1041:S1041)*2)/24</f>
        <v>56129.910833333328</v>
      </c>
      <c r="W1041" s="206"/>
      <c r="X1041" s="219"/>
      <c r="Y1041" s="82">
        <f t="shared" si="1172"/>
        <v>0</v>
      </c>
      <c r="Z1041" s="325">
        <f t="shared" si="1172"/>
        <v>0</v>
      </c>
      <c r="AA1041" s="325">
        <f t="shared" si="1172"/>
        <v>83845.5</v>
      </c>
      <c r="AB1041" s="326">
        <f t="shared" ref="AB1041" si="1174">T1041-SUM(Y1041:AA1041)</f>
        <v>0</v>
      </c>
      <c r="AC1041" s="312">
        <f t="shared" ref="AC1041" si="1175">T1041-SUM(Y1041:AA1041)-AB1041</f>
        <v>0</v>
      </c>
      <c r="AD1041" s="325">
        <f t="shared" si="1022"/>
        <v>0</v>
      </c>
      <c r="AE1041" s="329">
        <f t="shared" si="997"/>
        <v>0</v>
      </c>
      <c r="AF1041" s="326">
        <f t="shared" si="998"/>
        <v>0</v>
      </c>
      <c r="AG1041" s="174">
        <f t="shared" ref="AG1041" si="1176">SUM(AD1041:AF1041)</f>
        <v>0</v>
      </c>
      <c r="AH1041" s="312">
        <f t="shared" ref="AH1041" si="1177">AG1041-AB1041</f>
        <v>0</v>
      </c>
      <c r="AI1041" s="324">
        <f t="shared" si="1170"/>
        <v>0</v>
      </c>
      <c r="AJ1041" s="325">
        <f t="shared" si="1170"/>
        <v>0</v>
      </c>
      <c r="AK1041" s="325">
        <f t="shared" si="1170"/>
        <v>56129.910833333328</v>
      </c>
      <c r="AL1041" s="326">
        <f t="shared" ref="AL1041" si="1178">V1041-SUM(AI1041:AK1041)</f>
        <v>0</v>
      </c>
      <c r="AM1041" s="312">
        <f t="shared" ref="AM1041" si="1179">V1041-SUM(AI1041:AK1041)-AL1041</f>
        <v>0</v>
      </c>
      <c r="AN1041" s="325">
        <f t="shared" si="999"/>
        <v>0</v>
      </c>
      <c r="AO1041" s="325">
        <f t="shared" si="1000"/>
        <v>0</v>
      </c>
      <c r="AP1041" s="325">
        <f t="shared" si="995"/>
        <v>0</v>
      </c>
      <c r="AQ1041" s="174">
        <f t="shared" ref="AQ1041" si="1180">SUM(AN1041:AP1041)</f>
        <v>0</v>
      </c>
      <c r="AR1041" s="312">
        <f t="shared" ref="AR1041" si="1181">AQ1041-AL1041</f>
        <v>0</v>
      </c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 s="4"/>
      <c r="BH1041" s="4"/>
      <c r="BI1041" s="4"/>
      <c r="BJ1041" s="4"/>
      <c r="BK1041" s="4"/>
      <c r="BL1041" s="4"/>
      <c r="BN1041" s="62"/>
    </row>
    <row r="1042" spans="1:66" s="11" customFormat="1" ht="12" customHeight="1">
      <c r="A1042" s="115">
        <v>18900533</v>
      </c>
      <c r="B1042" s="142" t="str">
        <f t="shared" si="1003"/>
        <v>18900533</v>
      </c>
      <c r="C1042" s="70" t="s">
        <v>935</v>
      </c>
      <c r="D1042" s="78" t="s">
        <v>1436</v>
      </c>
      <c r="E1042" s="78"/>
      <c r="F1042" s="70"/>
      <c r="G1042" s="78"/>
      <c r="H1042" s="63">
        <v>463406.24</v>
      </c>
      <c r="I1042" s="63">
        <v>459193.47</v>
      </c>
      <c r="J1042" s="63">
        <v>454980.7</v>
      </c>
      <c r="K1042" s="63">
        <v>450767.93</v>
      </c>
      <c r="L1042" s="63">
        <v>446555.16</v>
      </c>
      <c r="M1042" s="63">
        <v>442342.39</v>
      </c>
      <c r="N1042" s="63">
        <v>438129.62</v>
      </c>
      <c r="O1042" s="63">
        <v>433916.85</v>
      </c>
      <c r="P1042" s="63">
        <v>429704.08</v>
      </c>
      <c r="Q1042" s="63">
        <v>425491.31</v>
      </c>
      <c r="R1042" s="63">
        <v>421278.54</v>
      </c>
      <c r="S1042" s="63">
        <v>417065.77</v>
      </c>
      <c r="T1042" s="63">
        <v>412853</v>
      </c>
      <c r="U1042" s="63"/>
      <c r="V1042" s="63">
        <f t="shared" ref="V1042:V1106" si="1182">(H1042+T1042+SUM(I1042:S1042)*2)/24</f>
        <v>438129.62000000005</v>
      </c>
      <c r="W1042" s="69"/>
      <c r="X1042" s="68"/>
      <c r="Y1042" s="82">
        <f t="shared" si="1172"/>
        <v>0</v>
      </c>
      <c r="Z1042" s="325">
        <f t="shared" si="1172"/>
        <v>0</v>
      </c>
      <c r="AA1042" s="325">
        <f t="shared" si="1172"/>
        <v>412853</v>
      </c>
      <c r="AB1042" s="326">
        <f t="shared" si="989"/>
        <v>0</v>
      </c>
      <c r="AC1042" s="312">
        <f t="shared" si="990"/>
        <v>0</v>
      </c>
      <c r="AD1042" s="325">
        <f t="shared" si="1022"/>
        <v>0</v>
      </c>
      <c r="AE1042" s="329">
        <f t="shared" si="997"/>
        <v>0</v>
      </c>
      <c r="AF1042" s="326">
        <f t="shared" si="998"/>
        <v>0</v>
      </c>
      <c r="AG1042" s="174">
        <f t="shared" si="991"/>
        <v>0</v>
      </c>
      <c r="AH1042" s="312">
        <f t="shared" si="992"/>
        <v>0</v>
      </c>
      <c r="AI1042" s="324">
        <f t="shared" si="1170"/>
        <v>0</v>
      </c>
      <c r="AJ1042" s="325">
        <f t="shared" si="1170"/>
        <v>0</v>
      </c>
      <c r="AK1042" s="325">
        <f t="shared" si="1170"/>
        <v>438129.62000000005</v>
      </c>
      <c r="AL1042" s="326">
        <f t="shared" si="993"/>
        <v>0</v>
      </c>
      <c r="AM1042" s="312">
        <f t="shared" si="994"/>
        <v>0</v>
      </c>
      <c r="AN1042" s="325">
        <f t="shared" si="999"/>
        <v>0</v>
      </c>
      <c r="AO1042" s="325">
        <f t="shared" si="1000"/>
        <v>0</v>
      </c>
      <c r="AP1042" s="325">
        <f t="shared" si="995"/>
        <v>0</v>
      </c>
      <c r="AQ1042" s="174">
        <f t="shared" si="1171"/>
        <v>0</v>
      </c>
      <c r="AR1042" s="312">
        <f t="shared" si="996"/>
        <v>0</v>
      </c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 s="4"/>
      <c r="BH1042" s="4"/>
      <c r="BI1042" s="4"/>
      <c r="BJ1042" s="4"/>
      <c r="BK1042" s="4"/>
      <c r="BL1042" s="4"/>
      <c r="BN1042" s="62"/>
    </row>
    <row r="1043" spans="1:66" s="11" customFormat="1" ht="12" customHeight="1">
      <c r="A1043" s="115">
        <v>19000001</v>
      </c>
      <c r="B1043" s="142" t="str">
        <f t="shared" si="1003"/>
        <v>19000001</v>
      </c>
      <c r="C1043" s="70" t="s">
        <v>1401</v>
      </c>
      <c r="D1043" s="78" t="s">
        <v>184</v>
      </c>
      <c r="E1043" s="78"/>
      <c r="F1043" s="140">
        <v>43070</v>
      </c>
      <c r="G1043" s="78"/>
      <c r="H1043" s="63">
        <v>9518973.0299999993</v>
      </c>
      <c r="I1043" s="63">
        <v>9518973.0299999993</v>
      </c>
      <c r="J1043" s="63">
        <v>9518973.0299999993</v>
      </c>
      <c r="K1043" s="63">
        <v>9518973.0299999993</v>
      </c>
      <c r="L1043" s="63">
        <v>9518973.0299999993</v>
      </c>
      <c r="M1043" s="63">
        <v>9518973.0299999993</v>
      </c>
      <c r="N1043" s="63">
        <v>9518973.0299999993</v>
      </c>
      <c r="O1043" s="63">
        <v>9518973.0299999993</v>
      </c>
      <c r="P1043" s="63">
        <v>9518973.0299999993</v>
      </c>
      <c r="Q1043" s="63">
        <v>9518973.0299999993</v>
      </c>
      <c r="R1043" s="63">
        <v>0</v>
      </c>
      <c r="S1043" s="63">
        <v>0</v>
      </c>
      <c r="T1043" s="63">
        <v>0</v>
      </c>
      <c r="U1043" s="63"/>
      <c r="V1043" s="63">
        <f t="shared" si="1182"/>
        <v>7535853.6487499997</v>
      </c>
      <c r="W1043" s="69"/>
      <c r="X1043" s="68"/>
      <c r="Y1043" s="82">
        <f t="shared" si="1172"/>
        <v>0</v>
      </c>
      <c r="Z1043" s="325">
        <f t="shared" si="1172"/>
        <v>0</v>
      </c>
      <c r="AA1043" s="325">
        <f t="shared" si="1172"/>
        <v>0</v>
      </c>
      <c r="AB1043" s="326">
        <f t="shared" ref="AB1043:AB1107" si="1183">T1043-SUM(Y1043:AA1043)</f>
        <v>0</v>
      </c>
      <c r="AC1043" s="312">
        <f t="shared" ref="AC1043:AC1107" si="1184">T1043-SUM(Y1043:AA1043)-AB1043</f>
        <v>0</v>
      </c>
      <c r="AD1043" s="325">
        <f t="shared" si="1022"/>
        <v>0</v>
      </c>
      <c r="AE1043" s="329">
        <f t="shared" si="997"/>
        <v>0</v>
      </c>
      <c r="AF1043" s="326">
        <f t="shared" si="998"/>
        <v>0</v>
      </c>
      <c r="AG1043" s="174">
        <f t="shared" ref="AG1043:AG1107" si="1185">SUM(AD1043:AF1043)</f>
        <v>0</v>
      </c>
      <c r="AH1043" s="312">
        <f t="shared" ref="AH1043:AH1107" si="1186">AG1043-AB1043</f>
        <v>0</v>
      </c>
      <c r="AI1043" s="324">
        <f t="shared" si="1170"/>
        <v>0</v>
      </c>
      <c r="AJ1043" s="325">
        <f t="shared" si="1170"/>
        <v>0</v>
      </c>
      <c r="AK1043" s="325">
        <f t="shared" si="1170"/>
        <v>0</v>
      </c>
      <c r="AL1043" s="326">
        <f t="shared" ref="AL1043:AL1107" si="1187">V1043-SUM(AI1043:AK1043)</f>
        <v>7535853.6487499997</v>
      </c>
      <c r="AM1043" s="312">
        <f t="shared" ref="AM1043:AM1107" si="1188">V1043-SUM(AI1043:AK1043)-AL1043</f>
        <v>0</v>
      </c>
      <c r="AN1043" s="325">
        <f t="shared" si="999"/>
        <v>0</v>
      </c>
      <c r="AO1043" s="325">
        <f t="shared" si="1000"/>
        <v>0</v>
      </c>
      <c r="AP1043" s="325">
        <f t="shared" ref="AP1043:AP1107" si="1189">IF($D1043=AP$5,$V1043,IF($D1043=AP$4, $V1043*$AL$2,0))</f>
        <v>7535853.6487499997</v>
      </c>
      <c r="AQ1043" s="174">
        <f t="shared" si="1171"/>
        <v>7535853.6487499997</v>
      </c>
      <c r="AR1043" s="312">
        <f t="shared" ref="AR1043:AR1107" si="1190">AQ1043-AL1043</f>
        <v>0</v>
      </c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 s="4"/>
      <c r="BH1043" s="4"/>
      <c r="BI1043" s="4"/>
      <c r="BJ1043" s="4"/>
      <c r="BK1043" s="4"/>
      <c r="BL1043" s="4"/>
      <c r="BN1043" s="62"/>
    </row>
    <row r="1044" spans="1:66" s="11" customFormat="1" ht="12" customHeight="1">
      <c r="A1044" s="114">
        <v>19000003</v>
      </c>
      <c r="B1044" s="74" t="str">
        <f t="shared" si="1003"/>
        <v>19000003</v>
      </c>
      <c r="C1044" s="62" t="s">
        <v>40</v>
      </c>
      <c r="D1044" s="78" t="s">
        <v>1724</v>
      </c>
      <c r="E1044" s="78"/>
      <c r="F1044" s="62"/>
      <c r="G1044" s="78"/>
      <c r="H1044" s="63">
        <v>1767733.23</v>
      </c>
      <c r="I1044" s="63">
        <v>1746157.98</v>
      </c>
      <c r="J1044" s="63">
        <v>1725136.47</v>
      </c>
      <c r="K1044" s="63">
        <v>1893139.69</v>
      </c>
      <c r="L1044" s="63">
        <v>1882370.03</v>
      </c>
      <c r="M1044" s="63">
        <v>1873247.8</v>
      </c>
      <c r="N1044" s="63">
        <v>1683652.84</v>
      </c>
      <c r="O1044" s="63">
        <v>1677988.99</v>
      </c>
      <c r="P1044" s="63">
        <v>1671840.93</v>
      </c>
      <c r="Q1044" s="63">
        <v>1609641.41</v>
      </c>
      <c r="R1044" s="63">
        <v>1607297.08</v>
      </c>
      <c r="S1044" s="63">
        <v>1604884.72</v>
      </c>
      <c r="T1044" s="63">
        <v>1532797.39</v>
      </c>
      <c r="U1044" s="63"/>
      <c r="V1044" s="63">
        <f t="shared" si="1182"/>
        <v>1718801.9374999998</v>
      </c>
      <c r="W1044" s="69"/>
      <c r="X1044" s="68"/>
      <c r="Y1044" s="82">
        <f t="shared" si="1172"/>
        <v>1532797.39</v>
      </c>
      <c r="Z1044" s="325">
        <f t="shared" si="1172"/>
        <v>0</v>
      </c>
      <c r="AA1044" s="325">
        <f t="shared" si="1172"/>
        <v>0</v>
      </c>
      <c r="AB1044" s="326">
        <f t="shared" si="1183"/>
        <v>0</v>
      </c>
      <c r="AC1044" s="312">
        <f t="shared" si="1184"/>
        <v>0</v>
      </c>
      <c r="AD1044" s="325">
        <f t="shared" si="1022"/>
        <v>0</v>
      </c>
      <c r="AE1044" s="329">
        <f t="shared" si="997"/>
        <v>0</v>
      </c>
      <c r="AF1044" s="326">
        <f t="shared" si="998"/>
        <v>0</v>
      </c>
      <c r="AG1044" s="174">
        <f t="shared" si="1185"/>
        <v>0</v>
      </c>
      <c r="AH1044" s="312">
        <f t="shared" si="1186"/>
        <v>0</v>
      </c>
      <c r="AI1044" s="324">
        <f t="shared" si="1170"/>
        <v>1718801.9374999998</v>
      </c>
      <c r="AJ1044" s="325">
        <f t="shared" si="1170"/>
        <v>0</v>
      </c>
      <c r="AK1044" s="325">
        <f t="shared" si="1170"/>
        <v>0</v>
      </c>
      <c r="AL1044" s="326">
        <f t="shared" si="1187"/>
        <v>0</v>
      </c>
      <c r="AM1044" s="312">
        <f t="shared" si="1188"/>
        <v>0</v>
      </c>
      <c r="AN1044" s="325">
        <f t="shared" si="999"/>
        <v>0</v>
      </c>
      <c r="AO1044" s="325">
        <f t="shared" si="1000"/>
        <v>0</v>
      </c>
      <c r="AP1044" s="325">
        <f t="shared" si="1189"/>
        <v>0</v>
      </c>
      <c r="AQ1044" s="174">
        <f t="shared" si="1171"/>
        <v>0</v>
      </c>
      <c r="AR1044" s="312">
        <f t="shared" si="1190"/>
        <v>0</v>
      </c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 s="4"/>
      <c r="BH1044" s="4"/>
      <c r="BI1044" s="4"/>
      <c r="BJ1044" s="4"/>
      <c r="BK1044" s="4"/>
      <c r="BL1044" s="4"/>
      <c r="BN1044" s="62"/>
    </row>
    <row r="1045" spans="1:66" s="11" customFormat="1" ht="12" customHeight="1">
      <c r="A1045" s="114">
        <v>19000013</v>
      </c>
      <c r="B1045" s="74" t="str">
        <f t="shared" si="1003"/>
        <v>19000013</v>
      </c>
      <c r="C1045" s="62" t="s">
        <v>243</v>
      </c>
      <c r="D1045" s="78" t="s">
        <v>184</v>
      </c>
      <c r="E1045" s="78"/>
      <c r="F1045" s="62"/>
      <c r="G1045" s="78"/>
      <c r="H1045" s="63">
        <v>743619.97</v>
      </c>
      <c r="I1045" s="63">
        <v>740002.17</v>
      </c>
      <c r="J1045" s="63">
        <v>736333.91</v>
      </c>
      <c r="K1045" s="63">
        <v>733359.77</v>
      </c>
      <c r="L1045" s="63">
        <v>729777.25</v>
      </c>
      <c r="M1045" s="63">
        <v>728760.03</v>
      </c>
      <c r="N1045" s="63">
        <v>725171.9</v>
      </c>
      <c r="O1045" s="63">
        <v>720879.73</v>
      </c>
      <c r="P1045" s="63">
        <v>716914.58</v>
      </c>
      <c r="Q1045" s="63">
        <v>711265.6</v>
      </c>
      <c r="R1045" s="63">
        <v>708092.96</v>
      </c>
      <c r="S1045" s="63">
        <v>702366.49</v>
      </c>
      <c r="T1045" s="63">
        <v>699120.85</v>
      </c>
      <c r="U1045" s="63"/>
      <c r="V1045" s="63">
        <f t="shared" si="1182"/>
        <v>722857.89999999991</v>
      </c>
      <c r="W1045" s="69"/>
      <c r="X1045" s="68"/>
      <c r="Y1045" s="82">
        <f t="shared" si="1172"/>
        <v>0</v>
      </c>
      <c r="Z1045" s="325">
        <f t="shared" si="1172"/>
        <v>0</v>
      </c>
      <c r="AA1045" s="325">
        <f t="shared" si="1172"/>
        <v>0</v>
      </c>
      <c r="AB1045" s="326">
        <f t="shared" si="1183"/>
        <v>699120.85</v>
      </c>
      <c r="AC1045" s="312">
        <f t="shared" si="1184"/>
        <v>0</v>
      </c>
      <c r="AD1045" s="325">
        <f t="shared" si="1022"/>
        <v>0</v>
      </c>
      <c r="AE1045" s="329">
        <f t="shared" si="997"/>
        <v>0</v>
      </c>
      <c r="AF1045" s="326">
        <f t="shared" si="998"/>
        <v>699120.85</v>
      </c>
      <c r="AG1045" s="174">
        <f t="shared" si="1185"/>
        <v>699120.85</v>
      </c>
      <c r="AH1045" s="312">
        <f t="shared" si="1186"/>
        <v>0</v>
      </c>
      <c r="AI1045" s="324">
        <f t="shared" si="1170"/>
        <v>0</v>
      </c>
      <c r="AJ1045" s="325">
        <f t="shared" si="1170"/>
        <v>0</v>
      </c>
      <c r="AK1045" s="325">
        <f t="shared" si="1170"/>
        <v>0</v>
      </c>
      <c r="AL1045" s="326">
        <f t="shared" si="1187"/>
        <v>722857.89999999991</v>
      </c>
      <c r="AM1045" s="312">
        <f t="shared" si="1188"/>
        <v>0</v>
      </c>
      <c r="AN1045" s="325">
        <f t="shared" si="999"/>
        <v>0</v>
      </c>
      <c r="AO1045" s="325">
        <f t="shared" si="1000"/>
        <v>0</v>
      </c>
      <c r="AP1045" s="325">
        <f t="shared" si="1189"/>
        <v>722857.89999999991</v>
      </c>
      <c r="AQ1045" s="174">
        <f t="shared" si="1171"/>
        <v>722857.89999999991</v>
      </c>
      <c r="AR1045" s="312">
        <f t="shared" si="1190"/>
        <v>0</v>
      </c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N1045" s="62"/>
    </row>
    <row r="1046" spans="1:66" s="11" customFormat="1" ht="12" customHeight="1">
      <c r="A1046" s="114">
        <v>19000032</v>
      </c>
      <c r="B1046" s="74" t="str">
        <f t="shared" si="1003"/>
        <v>19000032</v>
      </c>
      <c r="C1046" s="62" t="s">
        <v>585</v>
      </c>
      <c r="D1046" s="78" t="s">
        <v>184</v>
      </c>
      <c r="E1046" s="78"/>
      <c r="F1046" s="62"/>
      <c r="G1046" s="78"/>
      <c r="H1046" s="63">
        <v>2589322.9300000002</v>
      </c>
      <c r="I1046" s="63">
        <v>2583472.6</v>
      </c>
      <c r="J1046" s="63">
        <v>1975860.11</v>
      </c>
      <c r="K1046" s="63">
        <v>1359057.04</v>
      </c>
      <c r="L1046" s="63">
        <v>1932679.55</v>
      </c>
      <c r="M1046" s="63">
        <v>2267537.79</v>
      </c>
      <c r="N1046" s="63">
        <v>3166253.75</v>
      </c>
      <c r="O1046" s="63">
        <v>2533899.39</v>
      </c>
      <c r="P1046" s="63">
        <v>2393933.4300000002</v>
      </c>
      <c r="Q1046" s="63">
        <v>3741804.79</v>
      </c>
      <c r="R1046" s="63">
        <v>4739456.22</v>
      </c>
      <c r="S1046" s="63">
        <v>3347584.48</v>
      </c>
      <c r="T1046" s="63">
        <v>9514724.3399999999</v>
      </c>
      <c r="U1046" s="63"/>
      <c r="V1046" s="63">
        <f t="shared" si="1182"/>
        <v>3007796.8987499997</v>
      </c>
      <c r="W1046" s="69"/>
      <c r="X1046" s="68"/>
      <c r="Y1046" s="82">
        <f t="shared" si="1172"/>
        <v>0</v>
      </c>
      <c r="Z1046" s="325">
        <f t="shared" si="1172"/>
        <v>0</v>
      </c>
      <c r="AA1046" s="325">
        <f t="shared" si="1172"/>
        <v>0</v>
      </c>
      <c r="AB1046" s="326">
        <f t="shared" si="1183"/>
        <v>9514724.3399999999</v>
      </c>
      <c r="AC1046" s="312">
        <f t="shared" si="1184"/>
        <v>0</v>
      </c>
      <c r="AD1046" s="325">
        <f t="shared" si="1022"/>
        <v>0</v>
      </c>
      <c r="AE1046" s="329">
        <f t="shared" si="997"/>
        <v>0</v>
      </c>
      <c r="AF1046" s="326">
        <f t="shared" si="998"/>
        <v>9514724.3399999999</v>
      </c>
      <c r="AG1046" s="174">
        <f t="shared" si="1185"/>
        <v>9514724.3399999999</v>
      </c>
      <c r="AH1046" s="312">
        <f t="shared" si="1186"/>
        <v>0</v>
      </c>
      <c r="AI1046" s="324">
        <f t="shared" ref="AI1046:AK1066" si="1191">IF($D1046=AI$5,$V1046,0)</f>
        <v>0</v>
      </c>
      <c r="AJ1046" s="325">
        <f t="shared" si="1191"/>
        <v>0</v>
      </c>
      <c r="AK1046" s="325">
        <f t="shared" si="1191"/>
        <v>0</v>
      </c>
      <c r="AL1046" s="326">
        <f t="shared" si="1187"/>
        <v>3007796.8987499997</v>
      </c>
      <c r="AM1046" s="312">
        <f t="shared" si="1188"/>
        <v>0</v>
      </c>
      <c r="AN1046" s="325">
        <f t="shared" si="999"/>
        <v>0</v>
      </c>
      <c r="AO1046" s="325">
        <f t="shared" si="1000"/>
        <v>0</v>
      </c>
      <c r="AP1046" s="325">
        <f t="shared" si="1189"/>
        <v>3007796.8987499997</v>
      </c>
      <c r="AQ1046" s="174">
        <f t="shared" si="1171"/>
        <v>3007796.8987499997</v>
      </c>
      <c r="AR1046" s="312">
        <f t="shared" si="1190"/>
        <v>0</v>
      </c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N1046" s="62"/>
    </row>
    <row r="1047" spans="1:66" s="11" customFormat="1" ht="12" customHeight="1">
      <c r="A1047" s="114">
        <v>19000042</v>
      </c>
      <c r="B1047" s="74" t="str">
        <f t="shared" si="1003"/>
        <v>19000042</v>
      </c>
      <c r="C1047" s="62" t="s">
        <v>596</v>
      </c>
      <c r="D1047" s="78" t="s">
        <v>184</v>
      </c>
      <c r="E1047" s="78"/>
      <c r="F1047" s="62"/>
      <c r="G1047" s="78"/>
      <c r="H1047" s="63">
        <v>1369188.69</v>
      </c>
      <c r="I1047" s="63">
        <v>976941.12</v>
      </c>
      <c r="J1047" s="63">
        <v>1100374.3999999999</v>
      </c>
      <c r="K1047" s="63">
        <v>836662.88</v>
      </c>
      <c r="L1047" s="63">
        <v>1015067.15</v>
      </c>
      <c r="M1047" s="63">
        <v>801829.83</v>
      </c>
      <c r="N1047" s="63">
        <v>1142533.4099999999</v>
      </c>
      <c r="O1047" s="63">
        <v>932378.09</v>
      </c>
      <c r="P1047" s="63">
        <v>832449.65</v>
      </c>
      <c r="Q1047" s="63">
        <v>1239368.97</v>
      </c>
      <c r="R1047" s="63">
        <v>1799460.72</v>
      </c>
      <c r="S1047" s="63">
        <v>1381950.09</v>
      </c>
      <c r="T1047" s="63">
        <v>2292044.9900000002</v>
      </c>
      <c r="U1047" s="63"/>
      <c r="V1047" s="63">
        <f t="shared" si="1182"/>
        <v>1157469.4291666667</v>
      </c>
      <c r="W1047" s="69"/>
      <c r="X1047" s="68"/>
      <c r="Y1047" s="82">
        <f t="shared" si="1172"/>
        <v>0</v>
      </c>
      <c r="Z1047" s="325">
        <f t="shared" si="1172"/>
        <v>0</v>
      </c>
      <c r="AA1047" s="325">
        <f t="shared" si="1172"/>
        <v>0</v>
      </c>
      <c r="AB1047" s="326">
        <f t="shared" si="1183"/>
        <v>2292044.9900000002</v>
      </c>
      <c r="AC1047" s="312">
        <f t="shared" si="1184"/>
        <v>0</v>
      </c>
      <c r="AD1047" s="325">
        <f t="shared" si="1022"/>
        <v>0</v>
      </c>
      <c r="AE1047" s="329">
        <f t="shared" ref="AE1047:AE1111" si="1192">IF($D1047=AE$5,$T1047,IF($D1047=AE$4, $T1047*$AK$2,0))</f>
        <v>0</v>
      </c>
      <c r="AF1047" s="326">
        <f t="shared" ref="AF1047:AF1111" si="1193">IF($D1047=AF$5,$T1047,IF($D1047=AF$4, $T1047*$AL$2,0))</f>
        <v>2292044.9900000002</v>
      </c>
      <c r="AG1047" s="174">
        <f t="shared" si="1185"/>
        <v>2292044.9900000002</v>
      </c>
      <c r="AH1047" s="312">
        <f t="shared" si="1186"/>
        <v>0</v>
      </c>
      <c r="AI1047" s="324">
        <f t="shared" si="1191"/>
        <v>0</v>
      </c>
      <c r="AJ1047" s="325">
        <f t="shared" si="1191"/>
        <v>0</v>
      </c>
      <c r="AK1047" s="325">
        <f t="shared" si="1191"/>
        <v>0</v>
      </c>
      <c r="AL1047" s="326">
        <f t="shared" si="1187"/>
        <v>1157469.4291666667</v>
      </c>
      <c r="AM1047" s="312">
        <f t="shared" si="1188"/>
        <v>0</v>
      </c>
      <c r="AN1047" s="325">
        <f t="shared" si="999"/>
        <v>0</v>
      </c>
      <c r="AO1047" s="325">
        <f t="shared" si="1000"/>
        <v>0</v>
      </c>
      <c r="AP1047" s="325">
        <f t="shared" si="1189"/>
        <v>1157469.4291666667</v>
      </c>
      <c r="AQ1047" s="174">
        <f t="shared" si="1171"/>
        <v>1157469.4291666667</v>
      </c>
      <c r="AR1047" s="312">
        <f t="shared" si="1190"/>
        <v>0</v>
      </c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N1047" s="62"/>
    </row>
    <row r="1048" spans="1:66" s="11" customFormat="1" ht="12" customHeight="1">
      <c r="A1048" s="114">
        <v>19000043</v>
      </c>
      <c r="B1048" s="74" t="str">
        <f t="shared" si="1003"/>
        <v>19000043</v>
      </c>
      <c r="C1048" s="62" t="s">
        <v>1</v>
      </c>
      <c r="D1048" s="78" t="s">
        <v>1436</v>
      </c>
      <c r="E1048" s="78"/>
      <c r="F1048" s="62"/>
      <c r="G1048" s="78"/>
      <c r="H1048" s="63">
        <v>3316226.22</v>
      </c>
      <c r="I1048" s="63">
        <v>3295628.58</v>
      </c>
      <c r="J1048" s="63">
        <v>3275030.94</v>
      </c>
      <c r="K1048" s="63">
        <v>3254433.3</v>
      </c>
      <c r="L1048" s="63">
        <v>3233835.66</v>
      </c>
      <c r="M1048" s="63">
        <v>3213238.02</v>
      </c>
      <c r="N1048" s="63">
        <v>3192640.38</v>
      </c>
      <c r="O1048" s="63">
        <v>3172042.74</v>
      </c>
      <c r="P1048" s="63">
        <v>3151445.1</v>
      </c>
      <c r="Q1048" s="63">
        <v>3130847.46</v>
      </c>
      <c r="R1048" s="63">
        <v>3110249.82</v>
      </c>
      <c r="S1048" s="63">
        <v>3089652.18</v>
      </c>
      <c r="T1048" s="63">
        <v>3069054.54</v>
      </c>
      <c r="U1048" s="63"/>
      <c r="V1048" s="63">
        <f t="shared" si="1182"/>
        <v>3192640.3800000004</v>
      </c>
      <c r="W1048" s="69"/>
      <c r="X1048" s="68"/>
      <c r="Y1048" s="82">
        <f t="shared" si="1172"/>
        <v>0</v>
      </c>
      <c r="Z1048" s="325">
        <f t="shared" si="1172"/>
        <v>0</v>
      </c>
      <c r="AA1048" s="325">
        <f t="shared" si="1172"/>
        <v>3069054.54</v>
      </c>
      <c r="AB1048" s="326">
        <f t="shared" si="1183"/>
        <v>0</v>
      </c>
      <c r="AC1048" s="312">
        <f t="shared" si="1184"/>
        <v>0</v>
      </c>
      <c r="AD1048" s="325">
        <f t="shared" si="1022"/>
        <v>0</v>
      </c>
      <c r="AE1048" s="329">
        <f t="shared" si="1192"/>
        <v>0</v>
      </c>
      <c r="AF1048" s="326">
        <f t="shared" si="1193"/>
        <v>0</v>
      </c>
      <c r="AG1048" s="174">
        <f t="shared" si="1185"/>
        <v>0</v>
      </c>
      <c r="AH1048" s="312">
        <f t="shared" si="1186"/>
        <v>0</v>
      </c>
      <c r="AI1048" s="324">
        <f t="shared" si="1191"/>
        <v>0</v>
      </c>
      <c r="AJ1048" s="325">
        <f t="shared" si="1191"/>
        <v>0</v>
      </c>
      <c r="AK1048" s="325">
        <f t="shared" si="1191"/>
        <v>3192640.3800000004</v>
      </c>
      <c r="AL1048" s="326">
        <f t="shared" si="1187"/>
        <v>0</v>
      </c>
      <c r="AM1048" s="312">
        <f t="shared" si="1188"/>
        <v>0</v>
      </c>
      <c r="AN1048" s="325">
        <f t="shared" ref="AN1048:AN1112" si="1194">IF($D1048=AN$5,$V1048,IF($D1048=AN$4, $V1048*$AK$1,0))</f>
        <v>0</v>
      </c>
      <c r="AO1048" s="325">
        <f t="shared" ref="AO1048:AO1112" si="1195">IF($D1048=AO$5,$V1048,IF($D1048=AO$4, $V1048*$AK$2,0))</f>
        <v>0</v>
      </c>
      <c r="AP1048" s="325">
        <f t="shared" si="1189"/>
        <v>0</v>
      </c>
      <c r="AQ1048" s="174">
        <f t="shared" si="1171"/>
        <v>0</v>
      </c>
      <c r="AR1048" s="312">
        <f t="shared" si="1190"/>
        <v>0</v>
      </c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N1048" s="62"/>
    </row>
    <row r="1049" spans="1:66" s="11" customFormat="1" ht="12" customHeight="1">
      <c r="A1049" s="120">
        <v>19000052</v>
      </c>
      <c r="B1049" s="145" t="str">
        <f t="shared" si="1003"/>
        <v>19000052</v>
      </c>
      <c r="C1049" s="62" t="s">
        <v>275</v>
      </c>
      <c r="D1049" s="78" t="s">
        <v>184</v>
      </c>
      <c r="E1049" s="78"/>
      <c r="F1049" s="62"/>
      <c r="G1049" s="78"/>
      <c r="H1049" s="63">
        <v>12752983.560000001</v>
      </c>
      <c r="I1049" s="63">
        <v>20264433.510000002</v>
      </c>
      <c r="J1049" s="63">
        <v>16824485.280000001</v>
      </c>
      <c r="K1049" s="63">
        <v>30793926.969999999</v>
      </c>
      <c r="L1049" s="63">
        <v>43121414.619999997</v>
      </c>
      <c r="M1049" s="63">
        <v>47863285.810000002</v>
      </c>
      <c r="N1049" s="63">
        <v>21713206.620000001</v>
      </c>
      <c r="O1049" s="63">
        <v>37536990.740000002</v>
      </c>
      <c r="P1049" s="63">
        <v>48477715.689999998</v>
      </c>
      <c r="Q1049" s="63">
        <v>22625531.800000001</v>
      </c>
      <c r="R1049" s="63">
        <v>18046950.670000002</v>
      </c>
      <c r="S1049" s="63">
        <v>37543832.960000001</v>
      </c>
      <c r="T1049" s="63">
        <v>60422251.880000003</v>
      </c>
      <c r="U1049" s="63"/>
      <c r="V1049" s="63">
        <f t="shared" si="1182"/>
        <v>31783282.699166667</v>
      </c>
      <c r="W1049" s="69"/>
      <c r="X1049" s="68"/>
      <c r="Y1049" s="82">
        <f t="shared" si="1172"/>
        <v>0</v>
      </c>
      <c r="Z1049" s="325">
        <f t="shared" si="1172"/>
        <v>0</v>
      </c>
      <c r="AA1049" s="325">
        <f t="shared" si="1172"/>
        <v>0</v>
      </c>
      <c r="AB1049" s="326">
        <f t="shared" si="1183"/>
        <v>60422251.880000003</v>
      </c>
      <c r="AC1049" s="312">
        <f t="shared" si="1184"/>
        <v>0</v>
      </c>
      <c r="AD1049" s="325">
        <f t="shared" si="1022"/>
        <v>0</v>
      </c>
      <c r="AE1049" s="329">
        <f t="shared" si="1192"/>
        <v>0</v>
      </c>
      <c r="AF1049" s="326">
        <f t="shared" si="1193"/>
        <v>60422251.880000003</v>
      </c>
      <c r="AG1049" s="174">
        <f t="shared" si="1185"/>
        <v>60422251.880000003</v>
      </c>
      <c r="AH1049" s="312">
        <f t="shared" si="1186"/>
        <v>0</v>
      </c>
      <c r="AI1049" s="324">
        <f t="shared" si="1191"/>
        <v>0</v>
      </c>
      <c r="AJ1049" s="325">
        <f t="shared" si="1191"/>
        <v>0</v>
      </c>
      <c r="AK1049" s="325">
        <f t="shared" si="1191"/>
        <v>0</v>
      </c>
      <c r="AL1049" s="326">
        <f t="shared" si="1187"/>
        <v>31783282.699166667</v>
      </c>
      <c r="AM1049" s="312">
        <f t="shared" si="1188"/>
        <v>0</v>
      </c>
      <c r="AN1049" s="325">
        <f t="shared" si="1194"/>
        <v>0</v>
      </c>
      <c r="AO1049" s="325">
        <f t="shared" si="1195"/>
        <v>0</v>
      </c>
      <c r="AP1049" s="325">
        <f t="shared" si="1189"/>
        <v>31783282.699166667</v>
      </c>
      <c r="AQ1049" s="174">
        <f t="shared" si="1171"/>
        <v>31783282.699166667</v>
      </c>
      <c r="AR1049" s="312">
        <f t="shared" si="1190"/>
        <v>0</v>
      </c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N1049" s="62"/>
    </row>
    <row r="1050" spans="1:66" s="11" customFormat="1" ht="12" customHeight="1">
      <c r="A1050" s="114">
        <v>19000081</v>
      </c>
      <c r="B1050" s="74" t="str">
        <f t="shared" si="1003"/>
        <v>19000081</v>
      </c>
      <c r="C1050" s="62" t="s">
        <v>569</v>
      </c>
      <c r="D1050" s="78" t="s">
        <v>184</v>
      </c>
      <c r="E1050" s="78"/>
      <c r="F1050" s="62"/>
      <c r="G1050" s="78"/>
      <c r="H1050" s="63">
        <v>7424324.3700000001</v>
      </c>
      <c r="I1050" s="63">
        <v>4619467.24</v>
      </c>
      <c r="J1050" s="63">
        <v>5667684.8700000001</v>
      </c>
      <c r="K1050" s="63">
        <v>7090561.9199999999</v>
      </c>
      <c r="L1050" s="63">
        <v>10288858.960000001</v>
      </c>
      <c r="M1050" s="63">
        <v>9931387.4100000001</v>
      </c>
      <c r="N1050" s="63">
        <v>8000969.7699999996</v>
      </c>
      <c r="O1050" s="63">
        <v>6602292.4000000004</v>
      </c>
      <c r="P1050" s="63">
        <v>5189360.01</v>
      </c>
      <c r="Q1050" s="63">
        <v>11213009</v>
      </c>
      <c r="R1050" s="63">
        <v>12033932.609999999</v>
      </c>
      <c r="S1050" s="63">
        <v>10099736.609999999</v>
      </c>
      <c r="T1050" s="63">
        <v>16730185.08</v>
      </c>
      <c r="U1050" s="63"/>
      <c r="V1050" s="63">
        <f t="shared" si="1182"/>
        <v>8567876.2937499993</v>
      </c>
      <c r="W1050" s="69"/>
      <c r="X1050" s="68"/>
      <c r="Y1050" s="82">
        <f t="shared" si="1172"/>
        <v>0</v>
      </c>
      <c r="Z1050" s="325">
        <f t="shared" si="1172"/>
        <v>0</v>
      </c>
      <c r="AA1050" s="325">
        <f t="shared" si="1172"/>
        <v>0</v>
      </c>
      <c r="AB1050" s="326">
        <f t="shared" si="1183"/>
        <v>16730185.08</v>
      </c>
      <c r="AC1050" s="312">
        <f t="shared" si="1184"/>
        <v>0</v>
      </c>
      <c r="AD1050" s="325">
        <f t="shared" si="1022"/>
        <v>0</v>
      </c>
      <c r="AE1050" s="329">
        <f t="shared" si="1192"/>
        <v>0</v>
      </c>
      <c r="AF1050" s="326">
        <f t="shared" si="1193"/>
        <v>16730185.08</v>
      </c>
      <c r="AG1050" s="174">
        <f t="shared" si="1185"/>
        <v>16730185.08</v>
      </c>
      <c r="AH1050" s="312">
        <f t="shared" si="1186"/>
        <v>0</v>
      </c>
      <c r="AI1050" s="324">
        <f t="shared" si="1191"/>
        <v>0</v>
      </c>
      <c r="AJ1050" s="325">
        <f t="shared" si="1191"/>
        <v>0</v>
      </c>
      <c r="AK1050" s="325">
        <f t="shared" si="1191"/>
        <v>0</v>
      </c>
      <c r="AL1050" s="326">
        <f t="shared" si="1187"/>
        <v>8567876.2937499993</v>
      </c>
      <c r="AM1050" s="312">
        <f t="shared" si="1188"/>
        <v>0</v>
      </c>
      <c r="AN1050" s="325">
        <f t="shared" si="1194"/>
        <v>0</v>
      </c>
      <c r="AO1050" s="325">
        <f t="shared" si="1195"/>
        <v>0</v>
      </c>
      <c r="AP1050" s="325">
        <f t="shared" si="1189"/>
        <v>8567876.2937499993</v>
      </c>
      <c r="AQ1050" s="174">
        <f t="shared" si="1171"/>
        <v>8567876.2937499993</v>
      </c>
      <c r="AR1050" s="312">
        <f t="shared" si="1190"/>
        <v>0</v>
      </c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N1050" s="62"/>
    </row>
    <row r="1051" spans="1:66" s="11" customFormat="1" ht="12" customHeight="1">
      <c r="A1051" s="114">
        <v>19000091</v>
      </c>
      <c r="B1051" s="74" t="str">
        <f t="shared" si="1003"/>
        <v>19000091</v>
      </c>
      <c r="C1051" s="62" t="s">
        <v>221</v>
      </c>
      <c r="D1051" s="78" t="s">
        <v>184</v>
      </c>
      <c r="E1051" s="78"/>
      <c r="F1051" s="62"/>
      <c r="G1051" s="78"/>
      <c r="H1051" s="63">
        <v>10029133.380000001</v>
      </c>
      <c r="I1051" s="63">
        <v>777183.59</v>
      </c>
      <c r="J1051" s="63">
        <v>6117401.1200000001</v>
      </c>
      <c r="K1051" s="63">
        <v>3861755.47</v>
      </c>
      <c r="L1051" s="63">
        <v>1815556.39</v>
      </c>
      <c r="M1051" s="63">
        <v>1294902.01</v>
      </c>
      <c r="N1051" s="63">
        <v>1044234.7</v>
      </c>
      <c r="O1051" s="63">
        <v>946007.96</v>
      </c>
      <c r="P1051" s="63">
        <v>472822.93</v>
      </c>
      <c r="Q1051" s="63">
        <v>9218221.1400000006</v>
      </c>
      <c r="R1051" s="63">
        <v>6555110.5599999996</v>
      </c>
      <c r="S1051" s="63">
        <v>2534171.0499999998</v>
      </c>
      <c r="T1051" s="63">
        <v>1564958.32</v>
      </c>
      <c r="U1051" s="63"/>
      <c r="V1051" s="63">
        <f t="shared" si="1182"/>
        <v>3369534.3974999995</v>
      </c>
      <c r="W1051" s="69"/>
      <c r="X1051" s="68"/>
      <c r="Y1051" s="82">
        <f t="shared" si="1172"/>
        <v>0</v>
      </c>
      <c r="Z1051" s="325">
        <f t="shared" si="1172"/>
        <v>0</v>
      </c>
      <c r="AA1051" s="325">
        <f t="shared" si="1172"/>
        <v>0</v>
      </c>
      <c r="AB1051" s="326">
        <f t="shared" si="1183"/>
        <v>1564958.32</v>
      </c>
      <c r="AC1051" s="312">
        <f t="shared" si="1184"/>
        <v>0</v>
      </c>
      <c r="AD1051" s="325">
        <f t="shared" si="1022"/>
        <v>0</v>
      </c>
      <c r="AE1051" s="329">
        <f t="shared" si="1192"/>
        <v>0</v>
      </c>
      <c r="AF1051" s="326">
        <f t="shared" si="1193"/>
        <v>1564958.32</v>
      </c>
      <c r="AG1051" s="174">
        <f t="shared" si="1185"/>
        <v>1564958.32</v>
      </c>
      <c r="AH1051" s="312">
        <f t="shared" si="1186"/>
        <v>0</v>
      </c>
      <c r="AI1051" s="324">
        <f t="shared" si="1191"/>
        <v>0</v>
      </c>
      <c r="AJ1051" s="325">
        <f t="shared" si="1191"/>
        <v>0</v>
      </c>
      <c r="AK1051" s="325">
        <f t="shared" si="1191"/>
        <v>0</v>
      </c>
      <c r="AL1051" s="326">
        <f t="shared" si="1187"/>
        <v>3369534.3974999995</v>
      </c>
      <c r="AM1051" s="312">
        <f t="shared" si="1188"/>
        <v>0</v>
      </c>
      <c r="AN1051" s="325">
        <f t="shared" si="1194"/>
        <v>0</v>
      </c>
      <c r="AO1051" s="325">
        <f t="shared" si="1195"/>
        <v>0</v>
      </c>
      <c r="AP1051" s="325">
        <f t="shared" si="1189"/>
        <v>3369534.3974999995</v>
      </c>
      <c r="AQ1051" s="174">
        <f t="shared" si="1171"/>
        <v>3369534.3974999995</v>
      </c>
      <c r="AR1051" s="312">
        <f t="shared" si="1190"/>
        <v>0</v>
      </c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N1051" s="62"/>
    </row>
    <row r="1052" spans="1:66" s="11" customFormat="1" ht="12" customHeight="1">
      <c r="A1052" s="114">
        <v>19000093</v>
      </c>
      <c r="B1052" s="74" t="str">
        <f t="shared" ref="B1052:B1132" si="1196">TEXT(A1052,"##")</f>
        <v>19000093</v>
      </c>
      <c r="C1052" s="62" t="s">
        <v>1119</v>
      </c>
      <c r="D1052" s="78" t="s">
        <v>1724</v>
      </c>
      <c r="E1052" s="78"/>
      <c r="F1052" s="62"/>
      <c r="G1052" s="78"/>
      <c r="H1052" s="63">
        <v>3747536.38</v>
      </c>
      <c r="I1052" s="63">
        <v>3929137.43</v>
      </c>
      <c r="J1052" s="63">
        <v>4039014.65</v>
      </c>
      <c r="K1052" s="63">
        <v>4166981.06</v>
      </c>
      <c r="L1052" s="63">
        <v>4108050.02</v>
      </c>
      <c r="M1052" s="63">
        <v>4103952.58</v>
      </c>
      <c r="N1052" s="63">
        <v>4059342.75</v>
      </c>
      <c r="O1052" s="63">
        <v>3888463.62</v>
      </c>
      <c r="P1052" s="63">
        <v>3657339.53</v>
      </c>
      <c r="Q1052" s="63">
        <v>3695799.1</v>
      </c>
      <c r="R1052" s="63">
        <v>3777445.7</v>
      </c>
      <c r="S1052" s="63">
        <v>3784215.84</v>
      </c>
      <c r="T1052" s="63">
        <v>3780036.65</v>
      </c>
      <c r="U1052" s="63"/>
      <c r="V1052" s="63">
        <f t="shared" si="1182"/>
        <v>3914460.7329166667</v>
      </c>
      <c r="W1052" s="69"/>
      <c r="X1052" s="68"/>
      <c r="Y1052" s="82">
        <f t="shared" si="1172"/>
        <v>3780036.65</v>
      </c>
      <c r="Z1052" s="325">
        <f t="shared" si="1172"/>
        <v>0</v>
      </c>
      <c r="AA1052" s="325">
        <f t="shared" si="1172"/>
        <v>0</v>
      </c>
      <c r="AB1052" s="326">
        <f t="shared" si="1183"/>
        <v>0</v>
      </c>
      <c r="AC1052" s="312">
        <f t="shared" si="1184"/>
        <v>0</v>
      </c>
      <c r="AD1052" s="325">
        <f t="shared" si="1022"/>
        <v>0</v>
      </c>
      <c r="AE1052" s="329">
        <f t="shared" si="1192"/>
        <v>0</v>
      </c>
      <c r="AF1052" s="326">
        <f t="shared" si="1193"/>
        <v>0</v>
      </c>
      <c r="AG1052" s="174">
        <f t="shared" si="1185"/>
        <v>0</v>
      </c>
      <c r="AH1052" s="312">
        <f t="shared" si="1186"/>
        <v>0</v>
      </c>
      <c r="AI1052" s="324">
        <f t="shared" si="1191"/>
        <v>3914460.7329166667</v>
      </c>
      <c r="AJ1052" s="325">
        <f t="shared" si="1191"/>
        <v>0</v>
      </c>
      <c r="AK1052" s="325">
        <f t="shared" si="1191"/>
        <v>0</v>
      </c>
      <c r="AL1052" s="326">
        <f t="shared" si="1187"/>
        <v>0</v>
      </c>
      <c r="AM1052" s="312">
        <f t="shared" si="1188"/>
        <v>0</v>
      </c>
      <c r="AN1052" s="325">
        <f t="shared" si="1194"/>
        <v>0</v>
      </c>
      <c r="AO1052" s="325">
        <f t="shared" si="1195"/>
        <v>0</v>
      </c>
      <c r="AP1052" s="325">
        <f t="shared" si="1189"/>
        <v>0</v>
      </c>
      <c r="AQ1052" s="174">
        <f t="shared" si="1171"/>
        <v>0</v>
      </c>
      <c r="AR1052" s="312">
        <f t="shared" si="1190"/>
        <v>0</v>
      </c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N1052" s="62"/>
    </row>
    <row r="1053" spans="1:66" s="11" customFormat="1" ht="12" customHeight="1">
      <c r="A1053" s="114">
        <v>19000103</v>
      </c>
      <c r="B1053" s="74" t="str">
        <f t="shared" si="1196"/>
        <v>19000103</v>
      </c>
      <c r="C1053" s="62" t="s">
        <v>799</v>
      </c>
      <c r="D1053" s="78" t="s">
        <v>1724</v>
      </c>
      <c r="E1053" s="78"/>
      <c r="F1053" s="62"/>
      <c r="G1053" s="78"/>
      <c r="H1053" s="63">
        <v>1021106.82</v>
      </c>
      <c r="I1053" s="63">
        <v>989354.17</v>
      </c>
      <c r="J1053" s="63">
        <v>932665.54</v>
      </c>
      <c r="K1053" s="63">
        <v>974439.68</v>
      </c>
      <c r="L1053" s="63">
        <v>1000538.07</v>
      </c>
      <c r="M1053" s="63">
        <v>961951.65</v>
      </c>
      <c r="N1053" s="63">
        <v>973011.55</v>
      </c>
      <c r="O1053" s="63">
        <v>946310.61</v>
      </c>
      <c r="P1053" s="63">
        <v>975684.14</v>
      </c>
      <c r="Q1053" s="63">
        <v>1002289.1</v>
      </c>
      <c r="R1053" s="63">
        <v>997282.22</v>
      </c>
      <c r="S1053" s="63">
        <v>1004924.86</v>
      </c>
      <c r="T1053" s="63">
        <v>1042343.83</v>
      </c>
      <c r="U1053" s="63"/>
      <c r="V1053" s="63">
        <f t="shared" si="1182"/>
        <v>982514.74291666655</v>
      </c>
      <c r="W1053" s="69"/>
      <c r="X1053" s="68"/>
      <c r="Y1053" s="82">
        <f t="shared" si="1172"/>
        <v>1042343.83</v>
      </c>
      <c r="Z1053" s="325">
        <f t="shared" si="1172"/>
        <v>0</v>
      </c>
      <c r="AA1053" s="325">
        <f t="shared" si="1172"/>
        <v>0</v>
      </c>
      <c r="AB1053" s="326">
        <f t="shared" si="1183"/>
        <v>0</v>
      </c>
      <c r="AC1053" s="312">
        <f t="shared" si="1184"/>
        <v>0</v>
      </c>
      <c r="AD1053" s="325">
        <f t="shared" si="1022"/>
        <v>0</v>
      </c>
      <c r="AE1053" s="329">
        <f t="shared" si="1192"/>
        <v>0</v>
      </c>
      <c r="AF1053" s="326">
        <f t="shared" si="1193"/>
        <v>0</v>
      </c>
      <c r="AG1053" s="174">
        <f t="shared" si="1185"/>
        <v>0</v>
      </c>
      <c r="AH1053" s="312">
        <f t="shared" si="1186"/>
        <v>0</v>
      </c>
      <c r="AI1053" s="324">
        <f t="shared" si="1191"/>
        <v>982514.74291666655</v>
      </c>
      <c r="AJ1053" s="325">
        <f t="shared" si="1191"/>
        <v>0</v>
      </c>
      <c r="AK1053" s="325">
        <f t="shared" si="1191"/>
        <v>0</v>
      </c>
      <c r="AL1053" s="326">
        <f t="shared" si="1187"/>
        <v>0</v>
      </c>
      <c r="AM1053" s="312">
        <f t="shared" si="1188"/>
        <v>0</v>
      </c>
      <c r="AN1053" s="325">
        <f t="shared" si="1194"/>
        <v>0</v>
      </c>
      <c r="AO1053" s="325">
        <f t="shared" si="1195"/>
        <v>0</v>
      </c>
      <c r="AP1053" s="325">
        <f t="shared" si="1189"/>
        <v>0</v>
      </c>
      <c r="AQ1053" s="174">
        <f t="shared" si="1171"/>
        <v>0</v>
      </c>
      <c r="AR1053" s="312">
        <f t="shared" si="1190"/>
        <v>0</v>
      </c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N1053" s="62"/>
    </row>
    <row r="1054" spans="1:66" s="11" customFormat="1" ht="12" customHeight="1">
      <c r="A1054" s="114">
        <v>19000111</v>
      </c>
      <c r="B1054" s="74" t="str">
        <f t="shared" si="1196"/>
        <v>19000111</v>
      </c>
      <c r="C1054" s="62" t="s">
        <v>1120</v>
      </c>
      <c r="D1054" s="78" t="s">
        <v>1724</v>
      </c>
      <c r="E1054" s="78"/>
      <c r="F1054" s="62"/>
      <c r="G1054" s="78"/>
      <c r="H1054" s="63">
        <v>417957.69</v>
      </c>
      <c r="I1054" s="63">
        <v>413675.16</v>
      </c>
      <c r="J1054" s="63">
        <v>409392.63</v>
      </c>
      <c r="K1054" s="63">
        <v>405110.1</v>
      </c>
      <c r="L1054" s="63">
        <v>398157.53</v>
      </c>
      <c r="M1054" s="63">
        <v>398772.77</v>
      </c>
      <c r="N1054" s="63">
        <v>398772.77</v>
      </c>
      <c r="O1054" s="63">
        <v>398772.77</v>
      </c>
      <c r="P1054" s="63">
        <v>398772.77</v>
      </c>
      <c r="Q1054" s="63">
        <v>398772.77</v>
      </c>
      <c r="R1054" s="63">
        <v>398772.77</v>
      </c>
      <c r="S1054" s="63">
        <v>401390.33</v>
      </c>
      <c r="T1054" s="63">
        <v>401361.68</v>
      </c>
      <c r="U1054" s="63"/>
      <c r="V1054" s="63">
        <f t="shared" si="1182"/>
        <v>402501.83791666664</v>
      </c>
      <c r="W1054" s="69"/>
      <c r="X1054" s="68"/>
      <c r="Y1054" s="82">
        <f t="shared" si="1172"/>
        <v>401361.68</v>
      </c>
      <c r="Z1054" s="325">
        <f t="shared" si="1172"/>
        <v>0</v>
      </c>
      <c r="AA1054" s="325">
        <f t="shared" si="1172"/>
        <v>0</v>
      </c>
      <c r="AB1054" s="326">
        <f t="shared" si="1183"/>
        <v>0</v>
      </c>
      <c r="AC1054" s="312">
        <f t="shared" si="1184"/>
        <v>0</v>
      </c>
      <c r="AD1054" s="325">
        <f t="shared" si="1022"/>
        <v>0</v>
      </c>
      <c r="AE1054" s="329">
        <f t="shared" si="1192"/>
        <v>0</v>
      </c>
      <c r="AF1054" s="326">
        <f t="shared" si="1193"/>
        <v>0</v>
      </c>
      <c r="AG1054" s="174">
        <f t="shared" si="1185"/>
        <v>0</v>
      </c>
      <c r="AH1054" s="312">
        <f t="shared" si="1186"/>
        <v>0</v>
      </c>
      <c r="AI1054" s="324">
        <f t="shared" si="1191"/>
        <v>402501.83791666664</v>
      </c>
      <c r="AJ1054" s="325">
        <f t="shared" si="1191"/>
        <v>0</v>
      </c>
      <c r="AK1054" s="325">
        <f t="shared" si="1191"/>
        <v>0</v>
      </c>
      <c r="AL1054" s="326">
        <f t="shared" si="1187"/>
        <v>0</v>
      </c>
      <c r="AM1054" s="312">
        <f t="shared" si="1188"/>
        <v>0</v>
      </c>
      <c r="AN1054" s="325">
        <f t="shared" si="1194"/>
        <v>0</v>
      </c>
      <c r="AO1054" s="325">
        <f t="shared" si="1195"/>
        <v>0</v>
      </c>
      <c r="AP1054" s="325">
        <f t="shared" si="1189"/>
        <v>0</v>
      </c>
      <c r="AQ1054" s="174">
        <f t="shared" si="1171"/>
        <v>0</v>
      </c>
      <c r="AR1054" s="312">
        <f t="shared" si="1190"/>
        <v>0</v>
      </c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N1054" s="62"/>
    </row>
    <row r="1055" spans="1:66" s="11" customFormat="1" ht="12" customHeight="1">
      <c r="A1055" s="114">
        <v>19000112</v>
      </c>
      <c r="B1055" s="74" t="str">
        <f t="shared" si="1196"/>
        <v>19000112</v>
      </c>
      <c r="C1055" s="62" t="s">
        <v>657</v>
      </c>
      <c r="D1055" s="78" t="s">
        <v>1138</v>
      </c>
      <c r="E1055" s="78"/>
      <c r="F1055" s="62"/>
      <c r="G1055" s="78"/>
      <c r="H1055" s="63">
        <v>0</v>
      </c>
      <c r="I1055" s="63">
        <v>0</v>
      </c>
      <c r="J1055" s="63">
        <v>0</v>
      </c>
      <c r="K1055" s="63">
        <v>0</v>
      </c>
      <c r="L1055" s="63">
        <v>0</v>
      </c>
      <c r="M1055" s="63">
        <v>0</v>
      </c>
      <c r="N1055" s="63">
        <v>0</v>
      </c>
      <c r="O1055" s="63">
        <v>0</v>
      </c>
      <c r="P1055" s="63">
        <v>0</v>
      </c>
      <c r="Q1055" s="63">
        <v>0</v>
      </c>
      <c r="R1055" s="63">
        <v>0</v>
      </c>
      <c r="S1055" s="63">
        <v>0</v>
      </c>
      <c r="T1055" s="63">
        <v>0</v>
      </c>
      <c r="U1055" s="63"/>
      <c r="V1055" s="63">
        <f t="shared" si="1182"/>
        <v>0</v>
      </c>
      <c r="W1055" s="69"/>
      <c r="X1055" s="68" t="s">
        <v>649</v>
      </c>
      <c r="Y1055" s="82">
        <f t="shared" si="1172"/>
        <v>0</v>
      </c>
      <c r="Z1055" s="325">
        <f t="shared" si="1172"/>
        <v>0</v>
      </c>
      <c r="AA1055" s="325">
        <f t="shared" si="1172"/>
        <v>0</v>
      </c>
      <c r="AB1055" s="326">
        <f t="shared" si="1183"/>
        <v>0</v>
      </c>
      <c r="AC1055" s="312">
        <f t="shared" si="1184"/>
        <v>0</v>
      </c>
      <c r="AD1055" s="325">
        <f t="shared" si="1022"/>
        <v>0</v>
      </c>
      <c r="AE1055" s="329">
        <f t="shared" si="1192"/>
        <v>0</v>
      </c>
      <c r="AF1055" s="326">
        <f t="shared" si="1193"/>
        <v>0</v>
      </c>
      <c r="AG1055" s="174">
        <f t="shared" si="1185"/>
        <v>0</v>
      </c>
      <c r="AH1055" s="312">
        <f t="shared" si="1186"/>
        <v>0</v>
      </c>
      <c r="AI1055" s="324">
        <f t="shared" si="1191"/>
        <v>0</v>
      </c>
      <c r="AJ1055" s="325">
        <f t="shared" si="1191"/>
        <v>0</v>
      </c>
      <c r="AK1055" s="325">
        <f t="shared" si="1191"/>
        <v>0</v>
      </c>
      <c r="AL1055" s="326">
        <f t="shared" si="1187"/>
        <v>0</v>
      </c>
      <c r="AM1055" s="312">
        <f t="shared" si="1188"/>
        <v>0</v>
      </c>
      <c r="AN1055" s="325">
        <f t="shared" si="1194"/>
        <v>0</v>
      </c>
      <c r="AO1055" s="325">
        <f t="shared" si="1195"/>
        <v>0</v>
      </c>
      <c r="AP1055" s="325">
        <f t="shared" si="1189"/>
        <v>0</v>
      </c>
      <c r="AQ1055" s="174">
        <f t="shared" si="1171"/>
        <v>0</v>
      </c>
      <c r="AR1055" s="312">
        <f t="shared" si="1190"/>
        <v>0</v>
      </c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N1055" s="62"/>
    </row>
    <row r="1056" spans="1:66" s="11" customFormat="1" ht="12" customHeight="1">
      <c r="A1056" s="120">
        <v>19000113</v>
      </c>
      <c r="B1056" s="74" t="str">
        <f t="shared" si="1196"/>
        <v>19000113</v>
      </c>
      <c r="C1056" s="378" t="s">
        <v>1465</v>
      </c>
      <c r="D1056" s="78" t="s">
        <v>1727</v>
      </c>
      <c r="E1056" s="78"/>
      <c r="F1056" s="140">
        <v>43221</v>
      </c>
      <c r="G1056" s="78"/>
      <c r="H1056" s="63">
        <v>59134.15</v>
      </c>
      <c r="I1056" s="63">
        <v>57444.59</v>
      </c>
      <c r="J1056" s="63">
        <v>55755.02</v>
      </c>
      <c r="K1056" s="63">
        <v>54065.46</v>
      </c>
      <c r="L1056" s="63">
        <v>52375.9</v>
      </c>
      <c r="M1056" s="63">
        <v>50686.33</v>
      </c>
      <c r="N1056" s="63">
        <v>48996.77</v>
      </c>
      <c r="O1056" s="63">
        <v>47307.21</v>
      </c>
      <c r="P1056" s="63">
        <v>45617.64</v>
      </c>
      <c r="Q1056" s="63">
        <v>43928.08</v>
      </c>
      <c r="R1056" s="63">
        <v>42238.52</v>
      </c>
      <c r="S1056" s="63">
        <v>40548.949999999997</v>
      </c>
      <c r="T1056" s="63">
        <v>38859.39</v>
      </c>
      <c r="U1056" s="63"/>
      <c r="V1056" s="63">
        <f t="shared" si="1182"/>
        <v>48996.770000000011</v>
      </c>
      <c r="W1056" s="238" t="s">
        <v>178</v>
      </c>
      <c r="X1056" s="69" t="s">
        <v>1478</v>
      </c>
      <c r="Y1056" s="82">
        <f t="shared" si="1172"/>
        <v>0</v>
      </c>
      <c r="Z1056" s="325">
        <f t="shared" si="1172"/>
        <v>0</v>
      </c>
      <c r="AA1056" s="325">
        <f t="shared" si="1172"/>
        <v>0</v>
      </c>
      <c r="AB1056" s="326">
        <f t="shared" si="1183"/>
        <v>38859.39</v>
      </c>
      <c r="AC1056" s="312">
        <f t="shared" si="1184"/>
        <v>0</v>
      </c>
      <c r="AD1056" s="325">
        <f t="shared" ref="AD1056:AD1120" si="1197">IF($D1056=AD$5,$T1056,IF($D1056=AD$4, $T1056*$AK$1,0))</f>
        <v>25515.075473999997</v>
      </c>
      <c r="AE1056" s="329">
        <f t="shared" si="1192"/>
        <v>13344.314525999998</v>
      </c>
      <c r="AF1056" s="326">
        <f t="shared" si="1193"/>
        <v>0</v>
      </c>
      <c r="AG1056" s="174">
        <f t="shared" si="1185"/>
        <v>38859.39</v>
      </c>
      <c r="AH1056" s="312">
        <f t="shared" si="1186"/>
        <v>0</v>
      </c>
      <c r="AI1056" s="324">
        <f t="shared" si="1191"/>
        <v>0</v>
      </c>
      <c r="AJ1056" s="325">
        <f t="shared" si="1191"/>
        <v>0</v>
      </c>
      <c r="AK1056" s="325">
        <f t="shared" si="1191"/>
        <v>0</v>
      </c>
      <c r="AL1056" s="326">
        <f t="shared" si="1187"/>
        <v>48996.770000000011</v>
      </c>
      <c r="AM1056" s="312">
        <f t="shared" si="1188"/>
        <v>0</v>
      </c>
      <c r="AN1056" s="325">
        <f t="shared" si="1194"/>
        <v>32171.279182000006</v>
      </c>
      <c r="AO1056" s="325">
        <f t="shared" si="1195"/>
        <v>16825.490818000002</v>
      </c>
      <c r="AP1056" s="325">
        <f t="shared" si="1189"/>
        <v>0</v>
      </c>
      <c r="AQ1056" s="174">
        <f>SUM(AN1056:AP1056)</f>
        <v>48996.770000000004</v>
      </c>
      <c r="AR1056" s="312">
        <f t="shared" si="1190"/>
        <v>0</v>
      </c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 s="4"/>
      <c r="BH1056" s="4"/>
      <c r="BI1056" s="4"/>
      <c r="BJ1056" s="4"/>
      <c r="BK1056" s="4"/>
      <c r="BL1056" s="4"/>
      <c r="BN1056" s="62"/>
    </row>
    <row r="1057" spans="1:66" s="11" customFormat="1" ht="12" customHeight="1">
      <c r="A1057" s="114">
        <v>19000122</v>
      </c>
      <c r="B1057" s="74" t="str">
        <f t="shared" si="1196"/>
        <v>19000122</v>
      </c>
      <c r="C1057" s="62" t="s">
        <v>692</v>
      </c>
      <c r="D1057" s="78" t="s">
        <v>1724</v>
      </c>
      <c r="E1057" s="78"/>
      <c r="F1057" s="62"/>
      <c r="G1057" s="78"/>
      <c r="H1057" s="63">
        <v>-1202153.8999999999</v>
      </c>
      <c r="I1057" s="63">
        <v>-1202153.8999999999</v>
      </c>
      <c r="J1057" s="63">
        <v>-1202153.8999999999</v>
      </c>
      <c r="K1057" s="63">
        <v>-1202153.8999999999</v>
      </c>
      <c r="L1057" s="63">
        <v>-1202153.8999999999</v>
      </c>
      <c r="M1057" s="63">
        <v>-1202153.8999999999</v>
      </c>
      <c r="N1057" s="63">
        <v>-1202153.8999999999</v>
      </c>
      <c r="O1057" s="63">
        <v>-1202153.8999999999</v>
      </c>
      <c r="P1057" s="63">
        <v>-1202153.8999999999</v>
      </c>
      <c r="Q1057" s="63">
        <v>-1202153.8999999999</v>
      </c>
      <c r="R1057" s="63">
        <v>-1202153.8999999999</v>
      </c>
      <c r="S1057" s="63">
        <v>-1202153.8999999999</v>
      </c>
      <c r="T1057" s="63">
        <v>-1202153.8999999999</v>
      </c>
      <c r="U1057" s="63"/>
      <c r="V1057" s="63">
        <f t="shared" si="1182"/>
        <v>-1202153.9000000001</v>
      </c>
      <c r="W1057" s="69"/>
      <c r="X1057" s="68"/>
      <c r="Y1057" s="82">
        <f t="shared" si="1172"/>
        <v>-1202153.8999999999</v>
      </c>
      <c r="Z1057" s="325">
        <f t="shared" si="1172"/>
        <v>0</v>
      </c>
      <c r="AA1057" s="325">
        <f t="shared" si="1172"/>
        <v>0</v>
      </c>
      <c r="AB1057" s="326">
        <f t="shared" si="1183"/>
        <v>0</v>
      </c>
      <c r="AC1057" s="312">
        <f t="shared" si="1184"/>
        <v>0</v>
      </c>
      <c r="AD1057" s="325">
        <f t="shared" si="1197"/>
        <v>0</v>
      </c>
      <c r="AE1057" s="329">
        <f t="shared" si="1192"/>
        <v>0</v>
      </c>
      <c r="AF1057" s="326">
        <f t="shared" si="1193"/>
        <v>0</v>
      </c>
      <c r="AG1057" s="174">
        <f t="shared" si="1185"/>
        <v>0</v>
      </c>
      <c r="AH1057" s="312">
        <f t="shared" si="1186"/>
        <v>0</v>
      </c>
      <c r="AI1057" s="324">
        <f t="shared" si="1191"/>
        <v>-1202153.9000000001</v>
      </c>
      <c r="AJ1057" s="325">
        <f t="shared" si="1191"/>
        <v>0</v>
      </c>
      <c r="AK1057" s="325">
        <f t="shared" si="1191"/>
        <v>0</v>
      </c>
      <c r="AL1057" s="326">
        <f t="shared" si="1187"/>
        <v>0</v>
      </c>
      <c r="AM1057" s="312">
        <f t="shared" si="1188"/>
        <v>0</v>
      </c>
      <c r="AN1057" s="325">
        <f t="shared" si="1194"/>
        <v>0</v>
      </c>
      <c r="AO1057" s="325">
        <f t="shared" si="1195"/>
        <v>0</v>
      </c>
      <c r="AP1057" s="325">
        <f t="shared" si="1189"/>
        <v>0</v>
      </c>
      <c r="AQ1057" s="174">
        <f t="shared" si="1171"/>
        <v>0</v>
      </c>
      <c r="AR1057" s="312">
        <f t="shared" si="1190"/>
        <v>0</v>
      </c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 s="4"/>
      <c r="BH1057" s="4"/>
      <c r="BI1057" s="4"/>
      <c r="BJ1057" s="4"/>
      <c r="BK1057" s="4"/>
      <c r="BL1057" s="4"/>
      <c r="BN1057" s="62"/>
    </row>
    <row r="1058" spans="1:66" s="11" customFormat="1" ht="12" customHeight="1">
      <c r="A1058" s="114">
        <v>19000132</v>
      </c>
      <c r="B1058" s="74" t="str">
        <f t="shared" si="1196"/>
        <v>19000132</v>
      </c>
      <c r="C1058" s="62" t="s">
        <v>1543</v>
      </c>
      <c r="D1058" s="78" t="s">
        <v>184</v>
      </c>
      <c r="E1058" s="78"/>
      <c r="F1058" s="140">
        <v>43070</v>
      </c>
      <c r="G1058" s="78"/>
      <c r="H1058" s="63">
        <v>317789937.93000001</v>
      </c>
      <c r="I1058" s="63">
        <v>317327247.55000001</v>
      </c>
      <c r="J1058" s="63">
        <v>317008615.69999999</v>
      </c>
      <c r="K1058" s="63">
        <v>312927332.25</v>
      </c>
      <c r="L1058" s="63">
        <v>311312525.18000001</v>
      </c>
      <c r="M1058" s="63">
        <v>309691931.75</v>
      </c>
      <c r="N1058" s="63">
        <v>308185319.31</v>
      </c>
      <c r="O1058" s="63">
        <v>306544121.43000001</v>
      </c>
      <c r="P1058" s="63">
        <v>310549595.35000002</v>
      </c>
      <c r="Q1058" s="63">
        <v>309561057.88999999</v>
      </c>
      <c r="R1058" s="63">
        <v>308574673.64999998</v>
      </c>
      <c r="S1058" s="63">
        <v>306642763.63</v>
      </c>
      <c r="T1058" s="63">
        <v>305375579.17000002</v>
      </c>
      <c r="U1058" s="63"/>
      <c r="V1058" s="63">
        <f t="shared" si="1182"/>
        <v>310825661.85333335</v>
      </c>
      <c r="W1058" s="69"/>
      <c r="X1058" s="68"/>
      <c r="Y1058" s="82">
        <f t="shared" si="1172"/>
        <v>0</v>
      </c>
      <c r="Z1058" s="325">
        <f t="shared" si="1172"/>
        <v>0</v>
      </c>
      <c r="AA1058" s="325">
        <f t="shared" si="1172"/>
        <v>0</v>
      </c>
      <c r="AB1058" s="326">
        <f t="shared" si="1183"/>
        <v>305375579.17000002</v>
      </c>
      <c r="AC1058" s="312">
        <f t="shared" si="1184"/>
        <v>0</v>
      </c>
      <c r="AD1058" s="325">
        <f t="shared" si="1197"/>
        <v>0</v>
      </c>
      <c r="AE1058" s="329">
        <f t="shared" si="1192"/>
        <v>0</v>
      </c>
      <c r="AF1058" s="326">
        <f t="shared" si="1193"/>
        <v>305375579.17000002</v>
      </c>
      <c r="AG1058" s="174">
        <f t="shared" si="1185"/>
        <v>305375579.17000002</v>
      </c>
      <c r="AH1058" s="312">
        <f t="shared" si="1186"/>
        <v>0</v>
      </c>
      <c r="AI1058" s="324">
        <f t="shared" si="1191"/>
        <v>0</v>
      </c>
      <c r="AJ1058" s="325">
        <f t="shared" si="1191"/>
        <v>0</v>
      </c>
      <c r="AK1058" s="325">
        <f t="shared" si="1191"/>
        <v>0</v>
      </c>
      <c r="AL1058" s="326">
        <f t="shared" si="1187"/>
        <v>310825661.85333335</v>
      </c>
      <c r="AM1058" s="312">
        <f t="shared" si="1188"/>
        <v>0</v>
      </c>
      <c r="AN1058" s="325">
        <f t="shared" si="1194"/>
        <v>0</v>
      </c>
      <c r="AO1058" s="325">
        <f t="shared" si="1195"/>
        <v>0</v>
      </c>
      <c r="AP1058" s="325">
        <f t="shared" si="1189"/>
        <v>310825661.85333335</v>
      </c>
      <c r="AQ1058" s="174">
        <f t="shared" si="1171"/>
        <v>310825661.85333335</v>
      </c>
      <c r="AR1058" s="312">
        <f t="shared" si="1190"/>
        <v>0</v>
      </c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 s="4"/>
      <c r="BH1058" s="4"/>
      <c r="BI1058" s="4"/>
      <c r="BJ1058" s="4"/>
      <c r="BK1058" s="4"/>
      <c r="BL1058" s="4"/>
      <c r="BN1058" s="62"/>
    </row>
    <row r="1059" spans="1:66" s="11" customFormat="1" ht="12" customHeight="1">
      <c r="A1059" s="114">
        <v>19000133</v>
      </c>
      <c r="B1059" s="74" t="str">
        <f t="shared" si="1196"/>
        <v>19000133</v>
      </c>
      <c r="C1059" s="62" t="s">
        <v>1121</v>
      </c>
      <c r="D1059" s="78" t="s">
        <v>184</v>
      </c>
      <c r="E1059" s="78"/>
      <c r="F1059" s="62"/>
      <c r="G1059" s="78"/>
      <c r="H1059" s="63">
        <v>7271478.29</v>
      </c>
      <c r="I1059" s="63">
        <v>7322487.2300000004</v>
      </c>
      <c r="J1059" s="63">
        <v>7373496.1699999999</v>
      </c>
      <c r="K1059" s="63">
        <v>7424505.1100000003</v>
      </c>
      <c r="L1059" s="63">
        <v>7475167.2800000003</v>
      </c>
      <c r="M1059" s="63">
        <v>7527000.79</v>
      </c>
      <c r="N1059" s="63">
        <v>7577958.5999999996</v>
      </c>
      <c r="O1059" s="63">
        <v>7629792.1100000003</v>
      </c>
      <c r="P1059" s="63">
        <v>7678747.25</v>
      </c>
      <c r="Q1059" s="63">
        <v>7729579.4299999997</v>
      </c>
      <c r="R1059" s="63">
        <v>7781688.2999999998</v>
      </c>
      <c r="S1059" s="63">
        <v>7832852.0099999998</v>
      </c>
      <c r="T1059" s="63">
        <v>6759084.4699999997</v>
      </c>
      <c r="U1059" s="63"/>
      <c r="V1059" s="63">
        <f t="shared" si="1182"/>
        <v>7530712.9716666667</v>
      </c>
      <c r="W1059" s="69"/>
      <c r="X1059" s="68"/>
      <c r="Y1059" s="82">
        <f t="shared" ref="Y1059:AA1079" si="1198">IF($D1059=Y$5,$T1059,0)</f>
        <v>0</v>
      </c>
      <c r="Z1059" s="325">
        <f t="shared" si="1198"/>
        <v>0</v>
      </c>
      <c r="AA1059" s="325">
        <f t="shared" si="1198"/>
        <v>0</v>
      </c>
      <c r="AB1059" s="326">
        <f t="shared" si="1183"/>
        <v>6759084.4699999997</v>
      </c>
      <c r="AC1059" s="312">
        <f t="shared" si="1184"/>
        <v>0</v>
      </c>
      <c r="AD1059" s="325">
        <f t="shared" si="1197"/>
        <v>0</v>
      </c>
      <c r="AE1059" s="329">
        <f t="shared" si="1192"/>
        <v>0</v>
      </c>
      <c r="AF1059" s="326">
        <f t="shared" si="1193"/>
        <v>6759084.4699999997</v>
      </c>
      <c r="AG1059" s="174">
        <f t="shared" si="1185"/>
        <v>6759084.4699999997</v>
      </c>
      <c r="AH1059" s="312">
        <f t="shared" si="1186"/>
        <v>0</v>
      </c>
      <c r="AI1059" s="324">
        <f t="shared" si="1191"/>
        <v>0</v>
      </c>
      <c r="AJ1059" s="325">
        <f t="shared" si="1191"/>
        <v>0</v>
      </c>
      <c r="AK1059" s="325">
        <f t="shared" si="1191"/>
        <v>0</v>
      </c>
      <c r="AL1059" s="326">
        <f t="shared" si="1187"/>
        <v>7530712.9716666667</v>
      </c>
      <c r="AM1059" s="312">
        <f t="shared" si="1188"/>
        <v>0</v>
      </c>
      <c r="AN1059" s="325">
        <f t="shared" si="1194"/>
        <v>0</v>
      </c>
      <c r="AO1059" s="325">
        <f t="shared" si="1195"/>
        <v>0</v>
      </c>
      <c r="AP1059" s="325">
        <f t="shared" si="1189"/>
        <v>7530712.9716666667</v>
      </c>
      <c r="AQ1059" s="174">
        <f t="shared" si="1171"/>
        <v>7530712.9716666667</v>
      </c>
      <c r="AR1059" s="312">
        <f t="shared" si="1190"/>
        <v>0</v>
      </c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 s="4"/>
      <c r="BH1059" s="4"/>
      <c r="BI1059" s="4"/>
      <c r="BJ1059" s="4"/>
      <c r="BK1059" s="4"/>
      <c r="BL1059" s="4"/>
      <c r="BN1059" s="62"/>
    </row>
    <row r="1060" spans="1:66" s="11" customFormat="1" ht="12" customHeight="1">
      <c r="A1060" s="114">
        <v>19000142</v>
      </c>
      <c r="B1060" s="74" t="str">
        <f t="shared" si="1196"/>
        <v>19000142</v>
      </c>
      <c r="C1060" s="62" t="s">
        <v>1441</v>
      </c>
      <c r="D1060" s="78" t="s">
        <v>1724</v>
      </c>
      <c r="E1060" s="78"/>
      <c r="F1060" s="140">
        <v>43160</v>
      </c>
      <c r="G1060" s="78"/>
      <c r="H1060" s="63">
        <v>0</v>
      </c>
      <c r="I1060" s="63">
        <v>0</v>
      </c>
      <c r="J1060" s="63">
        <v>0</v>
      </c>
      <c r="K1060" s="63">
        <v>0</v>
      </c>
      <c r="L1060" s="63">
        <v>0</v>
      </c>
      <c r="M1060" s="63">
        <v>0</v>
      </c>
      <c r="N1060" s="63">
        <v>0</v>
      </c>
      <c r="O1060" s="63">
        <v>0</v>
      </c>
      <c r="P1060" s="63">
        <v>0</v>
      </c>
      <c r="Q1060" s="63">
        <v>0</v>
      </c>
      <c r="R1060" s="63">
        <v>0</v>
      </c>
      <c r="S1060" s="63">
        <v>0</v>
      </c>
      <c r="T1060" s="63">
        <v>0</v>
      </c>
      <c r="U1060" s="63"/>
      <c r="V1060" s="63">
        <f t="shared" si="1182"/>
        <v>0</v>
      </c>
      <c r="W1060" s="69"/>
      <c r="X1060" s="68"/>
      <c r="Y1060" s="82">
        <f t="shared" si="1198"/>
        <v>0</v>
      </c>
      <c r="Z1060" s="325">
        <f t="shared" si="1198"/>
        <v>0</v>
      </c>
      <c r="AA1060" s="325">
        <f t="shared" si="1198"/>
        <v>0</v>
      </c>
      <c r="AB1060" s="326">
        <f t="shared" si="1183"/>
        <v>0</v>
      </c>
      <c r="AC1060" s="312">
        <f t="shared" si="1184"/>
        <v>0</v>
      </c>
      <c r="AD1060" s="325">
        <f t="shared" si="1197"/>
        <v>0</v>
      </c>
      <c r="AE1060" s="329">
        <f t="shared" si="1192"/>
        <v>0</v>
      </c>
      <c r="AF1060" s="326">
        <f t="shared" si="1193"/>
        <v>0</v>
      </c>
      <c r="AG1060" s="174">
        <f t="shared" si="1185"/>
        <v>0</v>
      </c>
      <c r="AH1060" s="312">
        <f t="shared" si="1186"/>
        <v>0</v>
      </c>
      <c r="AI1060" s="324">
        <f t="shared" si="1191"/>
        <v>0</v>
      </c>
      <c r="AJ1060" s="325">
        <f t="shared" si="1191"/>
        <v>0</v>
      </c>
      <c r="AK1060" s="325">
        <f t="shared" si="1191"/>
        <v>0</v>
      </c>
      <c r="AL1060" s="326">
        <f t="shared" si="1187"/>
        <v>0</v>
      </c>
      <c r="AM1060" s="312">
        <f t="shared" si="1188"/>
        <v>0</v>
      </c>
      <c r="AN1060" s="325">
        <f t="shared" si="1194"/>
        <v>0</v>
      </c>
      <c r="AO1060" s="325">
        <f t="shared" si="1195"/>
        <v>0</v>
      </c>
      <c r="AP1060" s="325">
        <f t="shared" si="1189"/>
        <v>0</v>
      </c>
      <c r="AQ1060" s="174"/>
      <c r="AR1060" s="312">
        <f t="shared" si="1190"/>
        <v>0</v>
      </c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 s="4"/>
      <c r="BH1060" s="4"/>
      <c r="BI1060" s="4"/>
      <c r="BJ1060" s="4"/>
      <c r="BK1060" s="4"/>
      <c r="BL1060" s="4"/>
      <c r="BN1060" s="62"/>
    </row>
    <row r="1061" spans="1:66" s="11" customFormat="1" ht="12" customHeight="1">
      <c r="A1061" s="116">
        <v>19000151</v>
      </c>
      <c r="B1061" s="143" t="str">
        <f t="shared" si="1196"/>
        <v>19000151</v>
      </c>
      <c r="C1061" s="62" t="s">
        <v>463</v>
      </c>
      <c r="D1061" s="78" t="s">
        <v>1137</v>
      </c>
      <c r="E1061" s="78"/>
      <c r="F1061" s="140"/>
      <c r="G1061" s="78"/>
      <c r="H1061" s="63">
        <v>0</v>
      </c>
      <c r="I1061" s="63">
        <v>0</v>
      </c>
      <c r="J1061" s="63">
        <v>0</v>
      </c>
      <c r="K1061" s="63">
        <v>0</v>
      </c>
      <c r="L1061" s="63">
        <v>0</v>
      </c>
      <c r="M1061" s="63">
        <v>0</v>
      </c>
      <c r="N1061" s="63">
        <v>0</v>
      </c>
      <c r="O1061" s="63">
        <v>0</v>
      </c>
      <c r="P1061" s="63">
        <v>0</v>
      </c>
      <c r="Q1061" s="63">
        <v>0</v>
      </c>
      <c r="R1061" s="63">
        <v>0</v>
      </c>
      <c r="S1061" s="63">
        <v>0</v>
      </c>
      <c r="T1061" s="63">
        <v>0</v>
      </c>
      <c r="U1061" s="63"/>
      <c r="V1061" s="63">
        <f t="shared" si="1182"/>
        <v>0</v>
      </c>
      <c r="W1061" s="69" t="s">
        <v>55</v>
      </c>
      <c r="X1061" s="68"/>
      <c r="Y1061" s="82">
        <f t="shared" si="1198"/>
        <v>0</v>
      </c>
      <c r="Z1061" s="325">
        <f t="shared" si="1198"/>
        <v>0</v>
      </c>
      <c r="AA1061" s="325">
        <f t="shared" si="1198"/>
        <v>0</v>
      </c>
      <c r="AB1061" s="326">
        <f t="shared" si="1183"/>
        <v>0</v>
      </c>
      <c r="AC1061" s="312">
        <f t="shared" si="1184"/>
        <v>0</v>
      </c>
      <c r="AD1061" s="325">
        <f t="shared" si="1197"/>
        <v>0</v>
      </c>
      <c r="AE1061" s="329">
        <f t="shared" si="1192"/>
        <v>0</v>
      </c>
      <c r="AF1061" s="326">
        <f t="shared" si="1193"/>
        <v>0</v>
      </c>
      <c r="AG1061" s="174">
        <f t="shared" si="1185"/>
        <v>0</v>
      </c>
      <c r="AH1061" s="312">
        <f t="shared" si="1186"/>
        <v>0</v>
      </c>
      <c r="AI1061" s="324">
        <f t="shared" si="1191"/>
        <v>0</v>
      </c>
      <c r="AJ1061" s="325">
        <f t="shared" si="1191"/>
        <v>0</v>
      </c>
      <c r="AK1061" s="325">
        <f t="shared" si="1191"/>
        <v>0</v>
      </c>
      <c r="AL1061" s="326">
        <f t="shared" si="1187"/>
        <v>0</v>
      </c>
      <c r="AM1061" s="312">
        <f t="shared" si="1188"/>
        <v>0</v>
      </c>
      <c r="AN1061" s="325">
        <f t="shared" si="1194"/>
        <v>0</v>
      </c>
      <c r="AO1061" s="325">
        <f t="shared" si="1195"/>
        <v>0</v>
      </c>
      <c r="AP1061" s="325">
        <f t="shared" si="1189"/>
        <v>0</v>
      </c>
      <c r="AQ1061" s="174">
        <f t="shared" si="1171"/>
        <v>0</v>
      </c>
      <c r="AR1061" s="312">
        <f t="shared" si="1190"/>
        <v>0</v>
      </c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N1061" s="62"/>
    </row>
    <row r="1062" spans="1:66" s="11" customFormat="1" ht="12" customHeight="1">
      <c r="A1062" s="188">
        <v>19000152</v>
      </c>
      <c r="B1062" s="200" t="str">
        <f t="shared" si="1196"/>
        <v>19000152</v>
      </c>
      <c r="C1062" s="179" t="s">
        <v>1576</v>
      </c>
      <c r="D1062" s="180" t="s">
        <v>184</v>
      </c>
      <c r="E1062" s="180"/>
      <c r="F1062" s="186">
        <v>43525</v>
      </c>
      <c r="G1062" s="180"/>
      <c r="H1062" s="182">
        <v>-690230.52</v>
      </c>
      <c r="I1062" s="182">
        <v>-718183.41</v>
      </c>
      <c r="J1062" s="182">
        <v>-745588.2</v>
      </c>
      <c r="K1062" s="182">
        <v>-772444.89</v>
      </c>
      <c r="L1062" s="182">
        <v>-798753.48</v>
      </c>
      <c r="M1062" s="182">
        <v>-824513.97</v>
      </c>
      <c r="N1062" s="182">
        <v>-849726.15</v>
      </c>
      <c r="O1062" s="182">
        <v>-874390.23</v>
      </c>
      <c r="P1062" s="182">
        <v>-898506.21</v>
      </c>
      <c r="Q1062" s="182">
        <v>-922074.09</v>
      </c>
      <c r="R1062" s="182">
        <v>-945093.66</v>
      </c>
      <c r="S1062" s="182">
        <v>-967565.13</v>
      </c>
      <c r="T1062" s="182">
        <v>-989488.5</v>
      </c>
      <c r="U1062" s="182"/>
      <c r="V1062" s="182">
        <f t="shared" si="1182"/>
        <v>-846391.57750000001</v>
      </c>
      <c r="W1062" s="206"/>
      <c r="X1062" s="219"/>
      <c r="Y1062" s="82">
        <f t="shared" si="1198"/>
        <v>0</v>
      </c>
      <c r="Z1062" s="325">
        <f t="shared" si="1198"/>
        <v>0</v>
      </c>
      <c r="AA1062" s="325">
        <f t="shared" si="1198"/>
        <v>0</v>
      </c>
      <c r="AB1062" s="326">
        <f t="shared" si="1183"/>
        <v>-989488.5</v>
      </c>
      <c r="AC1062" s="312">
        <f t="shared" si="1184"/>
        <v>0</v>
      </c>
      <c r="AD1062" s="325">
        <f t="shared" si="1197"/>
        <v>0</v>
      </c>
      <c r="AE1062" s="329">
        <f t="shared" si="1192"/>
        <v>0</v>
      </c>
      <c r="AF1062" s="326">
        <f t="shared" si="1193"/>
        <v>-989488.5</v>
      </c>
      <c r="AG1062" s="174">
        <f t="shared" si="1185"/>
        <v>-989488.5</v>
      </c>
      <c r="AH1062" s="312">
        <f t="shared" si="1186"/>
        <v>0</v>
      </c>
      <c r="AI1062" s="324">
        <f t="shared" si="1191"/>
        <v>0</v>
      </c>
      <c r="AJ1062" s="325">
        <f t="shared" si="1191"/>
        <v>0</v>
      </c>
      <c r="AK1062" s="325">
        <f t="shared" si="1191"/>
        <v>0</v>
      </c>
      <c r="AL1062" s="326">
        <f t="shared" si="1187"/>
        <v>-846391.57750000001</v>
      </c>
      <c r="AM1062" s="312">
        <f t="shared" si="1188"/>
        <v>0</v>
      </c>
      <c r="AN1062" s="325">
        <f t="shared" si="1194"/>
        <v>0</v>
      </c>
      <c r="AO1062" s="325">
        <f t="shared" si="1195"/>
        <v>0</v>
      </c>
      <c r="AP1062" s="325">
        <f t="shared" si="1189"/>
        <v>-846391.57750000001</v>
      </c>
      <c r="AQ1062" s="174">
        <f t="shared" ref="AQ1062" si="1199">SUM(AN1062:AP1062)</f>
        <v>-846391.57750000001</v>
      </c>
      <c r="AR1062" s="312">
        <f t="shared" si="1190"/>
        <v>0</v>
      </c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N1062" s="62"/>
    </row>
    <row r="1063" spans="1:66" s="11" customFormat="1" ht="12" customHeight="1">
      <c r="A1063" s="188">
        <v>19000162</v>
      </c>
      <c r="B1063" s="200" t="str">
        <f t="shared" si="1196"/>
        <v>19000162</v>
      </c>
      <c r="C1063" s="179" t="s">
        <v>1954</v>
      </c>
      <c r="D1063" s="180" t="s">
        <v>184</v>
      </c>
      <c r="E1063" s="180"/>
      <c r="F1063" s="186">
        <v>44593</v>
      </c>
      <c r="G1063" s="180"/>
      <c r="H1063" s="182"/>
      <c r="I1063" s="182"/>
      <c r="J1063" s="182">
        <v>109280.64</v>
      </c>
      <c r="K1063" s="182">
        <v>218309.28</v>
      </c>
      <c r="L1063" s="182">
        <v>327085.92</v>
      </c>
      <c r="M1063" s="182">
        <v>524192.57</v>
      </c>
      <c r="N1063" s="182">
        <v>654584.30000000005</v>
      </c>
      <c r="O1063" s="182">
        <v>784694</v>
      </c>
      <c r="P1063" s="182">
        <v>914530.7</v>
      </c>
      <c r="Q1063" s="182">
        <v>1044143.33</v>
      </c>
      <c r="R1063" s="182">
        <v>1173470.99</v>
      </c>
      <c r="S1063" s="182">
        <v>1302522.5</v>
      </c>
      <c r="T1063" s="182">
        <v>1431316.13</v>
      </c>
      <c r="U1063" s="182"/>
      <c r="V1063" s="182">
        <f t="shared" ref="V1063" si="1200">(H1063+T1063+SUM(I1063:S1063)*2)/24</f>
        <v>647372.69125000003</v>
      </c>
      <c r="W1063" s="206"/>
      <c r="X1063" s="219"/>
      <c r="Y1063" s="82">
        <f t="shared" si="1198"/>
        <v>0</v>
      </c>
      <c r="Z1063" s="325">
        <f t="shared" si="1198"/>
        <v>0</v>
      </c>
      <c r="AA1063" s="325">
        <f t="shared" si="1198"/>
        <v>0</v>
      </c>
      <c r="AB1063" s="326">
        <f t="shared" ref="AB1063" si="1201">T1063-SUM(Y1063:AA1063)</f>
        <v>1431316.13</v>
      </c>
      <c r="AC1063" s="312">
        <f t="shared" ref="AC1063" si="1202">T1063-SUM(Y1063:AA1063)-AB1063</f>
        <v>0</v>
      </c>
      <c r="AD1063" s="325">
        <f t="shared" si="1197"/>
        <v>0</v>
      </c>
      <c r="AE1063" s="329">
        <f t="shared" si="1192"/>
        <v>0</v>
      </c>
      <c r="AF1063" s="326">
        <f t="shared" si="1193"/>
        <v>1431316.13</v>
      </c>
      <c r="AG1063" s="174">
        <f t="shared" ref="AG1063" si="1203">SUM(AD1063:AF1063)</f>
        <v>1431316.13</v>
      </c>
      <c r="AH1063" s="312">
        <f t="shared" ref="AH1063" si="1204">AG1063-AB1063</f>
        <v>0</v>
      </c>
      <c r="AI1063" s="324">
        <f t="shared" si="1191"/>
        <v>0</v>
      </c>
      <c r="AJ1063" s="325">
        <f t="shared" si="1191"/>
        <v>0</v>
      </c>
      <c r="AK1063" s="325">
        <f t="shared" si="1191"/>
        <v>0</v>
      </c>
      <c r="AL1063" s="326">
        <f t="shared" ref="AL1063" si="1205">V1063-SUM(AI1063:AK1063)</f>
        <v>647372.69125000003</v>
      </c>
      <c r="AM1063" s="312">
        <f t="shared" ref="AM1063" si="1206">V1063-SUM(AI1063:AK1063)-AL1063</f>
        <v>0</v>
      </c>
      <c r="AN1063" s="325">
        <f t="shared" si="1194"/>
        <v>0</v>
      </c>
      <c r="AO1063" s="325">
        <f t="shared" si="1195"/>
        <v>0</v>
      </c>
      <c r="AP1063" s="325">
        <f t="shared" si="1189"/>
        <v>647372.69125000003</v>
      </c>
      <c r="AQ1063" s="174">
        <f t="shared" ref="AQ1063" si="1207">SUM(AN1063:AP1063)</f>
        <v>647372.69125000003</v>
      </c>
      <c r="AR1063" s="312">
        <f t="shared" ref="AR1063" si="1208">AQ1063-AL1063</f>
        <v>0</v>
      </c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N1063" s="62"/>
    </row>
    <row r="1064" spans="1:66" s="11" customFormat="1" ht="12" customHeight="1">
      <c r="A1064" s="114">
        <v>19000181</v>
      </c>
      <c r="B1064" s="74" t="str">
        <f t="shared" si="1196"/>
        <v>19000181</v>
      </c>
      <c r="C1064" s="62" t="s">
        <v>1122</v>
      </c>
      <c r="D1064" s="78" t="s">
        <v>1724</v>
      </c>
      <c r="E1064" s="78"/>
      <c r="F1064" s="140"/>
      <c r="G1064" s="78"/>
      <c r="H1064" s="63">
        <v>-259905.77</v>
      </c>
      <c r="I1064" s="63">
        <v>-247725.45</v>
      </c>
      <c r="J1064" s="63">
        <v>-242580.89</v>
      </c>
      <c r="K1064" s="63">
        <v>-237221.55</v>
      </c>
      <c r="L1064" s="63">
        <v>-252811.89</v>
      </c>
      <c r="M1064" s="63">
        <v>-246598.26</v>
      </c>
      <c r="N1064" s="63">
        <v>-227886.45</v>
      </c>
      <c r="O1064" s="63">
        <v>-227393.12</v>
      </c>
      <c r="P1064" s="63">
        <v>-219828.52</v>
      </c>
      <c r="Q1064" s="63">
        <v>-208814.18</v>
      </c>
      <c r="R1064" s="63">
        <v>-189005.99</v>
      </c>
      <c r="S1064" s="63">
        <v>-194991.45</v>
      </c>
      <c r="T1064" s="63">
        <v>-167540.46</v>
      </c>
      <c r="U1064" s="63"/>
      <c r="V1064" s="63">
        <f t="shared" si="1182"/>
        <v>-225715.07208333336</v>
      </c>
      <c r="W1064" s="69"/>
      <c r="X1064" s="68"/>
      <c r="Y1064" s="82">
        <f t="shared" si="1198"/>
        <v>-167540.46</v>
      </c>
      <c r="Z1064" s="325">
        <f t="shared" si="1198"/>
        <v>0</v>
      </c>
      <c r="AA1064" s="325">
        <f t="shared" si="1198"/>
        <v>0</v>
      </c>
      <c r="AB1064" s="326">
        <f t="shared" si="1183"/>
        <v>0</v>
      </c>
      <c r="AC1064" s="312">
        <f t="shared" si="1184"/>
        <v>0</v>
      </c>
      <c r="AD1064" s="325">
        <f t="shared" si="1197"/>
        <v>0</v>
      </c>
      <c r="AE1064" s="329">
        <f t="shared" si="1192"/>
        <v>0</v>
      </c>
      <c r="AF1064" s="326">
        <f t="shared" si="1193"/>
        <v>0</v>
      </c>
      <c r="AG1064" s="174">
        <f t="shared" si="1185"/>
        <v>0</v>
      </c>
      <c r="AH1064" s="312">
        <f t="shared" si="1186"/>
        <v>0</v>
      </c>
      <c r="AI1064" s="324">
        <f t="shared" si="1191"/>
        <v>-225715.07208333336</v>
      </c>
      <c r="AJ1064" s="325">
        <f t="shared" si="1191"/>
        <v>0</v>
      </c>
      <c r="AK1064" s="325">
        <f t="shared" si="1191"/>
        <v>0</v>
      </c>
      <c r="AL1064" s="326">
        <f t="shared" si="1187"/>
        <v>0</v>
      </c>
      <c r="AM1064" s="312">
        <f t="shared" si="1188"/>
        <v>0</v>
      </c>
      <c r="AN1064" s="325">
        <f t="shared" si="1194"/>
        <v>0</v>
      </c>
      <c r="AO1064" s="325">
        <f t="shared" si="1195"/>
        <v>0</v>
      </c>
      <c r="AP1064" s="325">
        <f t="shared" si="1189"/>
        <v>0</v>
      </c>
      <c r="AQ1064" s="174">
        <f t="shared" si="1171"/>
        <v>0</v>
      </c>
      <c r="AR1064" s="312">
        <f t="shared" si="1190"/>
        <v>0</v>
      </c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N1064" s="62"/>
    </row>
    <row r="1065" spans="1:66" s="11" customFormat="1" ht="12" customHeight="1">
      <c r="A1065" s="114">
        <v>19000193</v>
      </c>
      <c r="B1065" s="74" t="str">
        <f t="shared" si="1196"/>
        <v>19000193</v>
      </c>
      <c r="C1065" s="62" t="s">
        <v>529</v>
      </c>
      <c r="D1065" s="78" t="s">
        <v>184</v>
      </c>
      <c r="E1065" s="78"/>
      <c r="F1065" s="62"/>
      <c r="G1065" s="78"/>
      <c r="H1065" s="63">
        <v>0</v>
      </c>
      <c r="I1065" s="63">
        <v>0</v>
      </c>
      <c r="J1065" s="63">
        <v>0</v>
      </c>
      <c r="K1065" s="63">
        <v>0</v>
      </c>
      <c r="L1065" s="63">
        <v>0</v>
      </c>
      <c r="M1065" s="63">
        <v>0</v>
      </c>
      <c r="N1065" s="63">
        <v>0</v>
      </c>
      <c r="O1065" s="63">
        <v>0</v>
      </c>
      <c r="P1065" s="63">
        <v>0</v>
      </c>
      <c r="Q1065" s="63">
        <v>0</v>
      </c>
      <c r="R1065" s="63">
        <v>0</v>
      </c>
      <c r="S1065" s="63">
        <v>0</v>
      </c>
      <c r="T1065" s="63">
        <v>0</v>
      </c>
      <c r="U1065" s="63"/>
      <c r="V1065" s="63">
        <f t="shared" si="1182"/>
        <v>0</v>
      </c>
      <c r="W1065" s="102"/>
      <c r="X1065" s="71"/>
      <c r="Y1065" s="82">
        <f t="shared" si="1198"/>
        <v>0</v>
      </c>
      <c r="Z1065" s="325">
        <f t="shared" si="1198"/>
        <v>0</v>
      </c>
      <c r="AA1065" s="325">
        <f t="shared" si="1198"/>
        <v>0</v>
      </c>
      <c r="AB1065" s="326">
        <f t="shared" si="1183"/>
        <v>0</v>
      </c>
      <c r="AC1065" s="312">
        <f t="shared" si="1184"/>
        <v>0</v>
      </c>
      <c r="AD1065" s="325">
        <f t="shared" si="1197"/>
        <v>0</v>
      </c>
      <c r="AE1065" s="329">
        <f t="shared" si="1192"/>
        <v>0</v>
      </c>
      <c r="AF1065" s="326">
        <f t="shared" si="1193"/>
        <v>0</v>
      </c>
      <c r="AG1065" s="174">
        <f t="shared" si="1185"/>
        <v>0</v>
      </c>
      <c r="AH1065" s="312">
        <f t="shared" si="1186"/>
        <v>0</v>
      </c>
      <c r="AI1065" s="324">
        <f t="shared" si="1191"/>
        <v>0</v>
      </c>
      <c r="AJ1065" s="325">
        <f t="shared" si="1191"/>
        <v>0</v>
      </c>
      <c r="AK1065" s="325">
        <f t="shared" si="1191"/>
        <v>0</v>
      </c>
      <c r="AL1065" s="326">
        <f t="shared" si="1187"/>
        <v>0</v>
      </c>
      <c r="AM1065" s="312">
        <f t="shared" si="1188"/>
        <v>0</v>
      </c>
      <c r="AN1065" s="325">
        <f t="shared" si="1194"/>
        <v>0</v>
      </c>
      <c r="AO1065" s="325">
        <f t="shared" si="1195"/>
        <v>0</v>
      </c>
      <c r="AP1065" s="325">
        <f t="shared" si="1189"/>
        <v>0</v>
      </c>
      <c r="AQ1065" s="174">
        <f t="shared" si="1171"/>
        <v>0</v>
      </c>
      <c r="AR1065" s="312">
        <f t="shared" si="1190"/>
        <v>0</v>
      </c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N1065" s="62"/>
    </row>
    <row r="1066" spans="1:66" s="11" customFormat="1" ht="12" customHeight="1">
      <c r="A1066" s="190">
        <v>19000213</v>
      </c>
      <c r="B1066" s="185" t="str">
        <f t="shared" si="1196"/>
        <v>19000213</v>
      </c>
      <c r="C1066" s="179" t="s">
        <v>1591</v>
      </c>
      <c r="D1066" s="180" t="s">
        <v>184</v>
      </c>
      <c r="E1066" s="180"/>
      <c r="F1066" s="186">
        <v>43556</v>
      </c>
      <c r="G1066" s="180"/>
      <c r="H1066" s="182">
        <v>-70965.22</v>
      </c>
      <c r="I1066" s="182">
        <v>-74856.56</v>
      </c>
      <c r="J1066" s="182">
        <v>-78797.929999999993</v>
      </c>
      <c r="K1066" s="182">
        <v>-82811.38</v>
      </c>
      <c r="L1066" s="182">
        <v>-86906.65</v>
      </c>
      <c r="M1066" s="182">
        <v>-91063.76</v>
      </c>
      <c r="N1066" s="182">
        <v>-95269.61</v>
      </c>
      <c r="O1066" s="182">
        <v>-99923.81</v>
      </c>
      <c r="P1066" s="182">
        <v>-104642.3</v>
      </c>
      <c r="Q1066" s="182">
        <v>-109441.31</v>
      </c>
      <c r="R1066" s="182">
        <v>-115896.29</v>
      </c>
      <c r="S1066" s="182">
        <v>-122451.2</v>
      </c>
      <c r="T1066" s="182">
        <v>-129103.3</v>
      </c>
      <c r="U1066" s="182"/>
      <c r="V1066" s="182">
        <f t="shared" si="1182"/>
        <v>-96841.255000000005</v>
      </c>
      <c r="W1066" s="209"/>
      <c r="X1066" s="410"/>
      <c r="Y1066" s="82">
        <f t="shared" si="1198"/>
        <v>0</v>
      </c>
      <c r="Z1066" s="325">
        <f t="shared" si="1198"/>
        <v>0</v>
      </c>
      <c r="AA1066" s="325">
        <f t="shared" si="1198"/>
        <v>0</v>
      </c>
      <c r="AB1066" s="326">
        <f t="shared" si="1183"/>
        <v>-129103.3</v>
      </c>
      <c r="AC1066" s="312">
        <f t="shared" si="1184"/>
        <v>0</v>
      </c>
      <c r="AD1066" s="325">
        <f t="shared" si="1197"/>
        <v>0</v>
      </c>
      <c r="AE1066" s="329">
        <f t="shared" si="1192"/>
        <v>0</v>
      </c>
      <c r="AF1066" s="326">
        <f t="shared" si="1193"/>
        <v>-129103.3</v>
      </c>
      <c r="AG1066" s="174">
        <f t="shared" si="1185"/>
        <v>-129103.3</v>
      </c>
      <c r="AH1066" s="312">
        <f t="shared" si="1186"/>
        <v>0</v>
      </c>
      <c r="AI1066" s="324">
        <f t="shared" si="1191"/>
        <v>0</v>
      </c>
      <c r="AJ1066" s="325">
        <f t="shared" si="1191"/>
        <v>0</v>
      </c>
      <c r="AK1066" s="325">
        <f t="shared" si="1191"/>
        <v>0</v>
      </c>
      <c r="AL1066" s="326">
        <f t="shared" si="1187"/>
        <v>-96841.255000000005</v>
      </c>
      <c r="AM1066" s="312">
        <f t="shared" si="1188"/>
        <v>0</v>
      </c>
      <c r="AN1066" s="325">
        <f t="shared" si="1194"/>
        <v>0</v>
      </c>
      <c r="AO1066" s="325">
        <f t="shared" si="1195"/>
        <v>0</v>
      </c>
      <c r="AP1066" s="325">
        <f t="shared" si="1189"/>
        <v>-96841.255000000005</v>
      </c>
      <c r="AQ1066" s="174">
        <f t="shared" ref="AQ1066" si="1209">SUM(AN1066:AP1066)</f>
        <v>-96841.255000000005</v>
      </c>
      <c r="AR1066" s="312">
        <f t="shared" si="1190"/>
        <v>0</v>
      </c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N1066" s="62"/>
    </row>
    <row r="1067" spans="1:66" s="11" customFormat="1" ht="12" customHeight="1">
      <c r="A1067" s="114">
        <v>19000251</v>
      </c>
      <c r="B1067" s="74" t="str">
        <f t="shared" si="1196"/>
        <v>19000251</v>
      </c>
      <c r="C1067" s="62" t="s">
        <v>734</v>
      </c>
      <c r="D1067" s="78" t="s">
        <v>1724</v>
      </c>
      <c r="E1067" s="78"/>
      <c r="F1067" s="62"/>
      <c r="G1067" s="78"/>
      <c r="H1067" s="63">
        <v>0</v>
      </c>
      <c r="I1067" s="63">
        <v>0</v>
      </c>
      <c r="J1067" s="63">
        <v>0</v>
      </c>
      <c r="K1067" s="63">
        <v>0</v>
      </c>
      <c r="L1067" s="63">
        <v>0</v>
      </c>
      <c r="M1067" s="63">
        <v>0</v>
      </c>
      <c r="N1067" s="63">
        <v>0</v>
      </c>
      <c r="O1067" s="63">
        <v>0</v>
      </c>
      <c r="P1067" s="63">
        <v>0</v>
      </c>
      <c r="Q1067" s="63">
        <v>0</v>
      </c>
      <c r="R1067" s="63">
        <v>0</v>
      </c>
      <c r="S1067" s="63">
        <v>0</v>
      </c>
      <c r="T1067" s="63">
        <v>0</v>
      </c>
      <c r="U1067" s="63"/>
      <c r="V1067" s="63">
        <f t="shared" si="1182"/>
        <v>0</v>
      </c>
      <c r="W1067" s="102"/>
      <c r="X1067" s="71"/>
      <c r="Y1067" s="82">
        <f t="shared" si="1198"/>
        <v>0</v>
      </c>
      <c r="Z1067" s="325">
        <f t="shared" si="1198"/>
        <v>0</v>
      </c>
      <c r="AA1067" s="325">
        <f t="shared" si="1198"/>
        <v>0</v>
      </c>
      <c r="AB1067" s="326">
        <f t="shared" si="1183"/>
        <v>0</v>
      </c>
      <c r="AC1067" s="312">
        <f t="shared" si="1184"/>
        <v>0</v>
      </c>
      <c r="AD1067" s="325">
        <f t="shared" si="1197"/>
        <v>0</v>
      </c>
      <c r="AE1067" s="329">
        <f t="shared" si="1192"/>
        <v>0</v>
      </c>
      <c r="AF1067" s="326">
        <f t="shared" si="1193"/>
        <v>0</v>
      </c>
      <c r="AG1067" s="174">
        <f t="shared" si="1185"/>
        <v>0</v>
      </c>
      <c r="AH1067" s="312">
        <f t="shared" si="1186"/>
        <v>0</v>
      </c>
      <c r="AI1067" s="324">
        <f t="shared" ref="AI1067:AK1086" si="1210">IF($D1067=AI$5,$V1067,0)</f>
        <v>0</v>
      </c>
      <c r="AJ1067" s="325">
        <f t="shared" si="1210"/>
        <v>0</v>
      </c>
      <c r="AK1067" s="325">
        <f t="shared" si="1210"/>
        <v>0</v>
      </c>
      <c r="AL1067" s="326">
        <f t="shared" si="1187"/>
        <v>0</v>
      </c>
      <c r="AM1067" s="312">
        <f t="shared" si="1188"/>
        <v>0</v>
      </c>
      <c r="AN1067" s="325">
        <f t="shared" si="1194"/>
        <v>0</v>
      </c>
      <c r="AO1067" s="325">
        <f t="shared" si="1195"/>
        <v>0</v>
      </c>
      <c r="AP1067" s="325">
        <f t="shared" si="1189"/>
        <v>0</v>
      </c>
      <c r="AQ1067" s="174">
        <f t="shared" si="1171"/>
        <v>0</v>
      </c>
      <c r="AR1067" s="312">
        <f t="shared" si="1190"/>
        <v>0</v>
      </c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N1067" s="62"/>
    </row>
    <row r="1068" spans="1:66" s="11" customFormat="1" ht="12" customHeight="1">
      <c r="A1068" s="120">
        <v>19000253</v>
      </c>
      <c r="B1068" s="74" t="str">
        <f t="shared" si="1196"/>
        <v>19000253</v>
      </c>
      <c r="C1068" s="62" t="s">
        <v>1509</v>
      </c>
      <c r="D1068" s="78" t="s">
        <v>184</v>
      </c>
      <c r="E1068" s="78"/>
      <c r="F1068" s="140">
        <v>43313</v>
      </c>
      <c r="G1068" s="78"/>
      <c r="H1068" s="63">
        <v>10500</v>
      </c>
      <c r="I1068" s="63">
        <v>10500</v>
      </c>
      <c r="J1068" s="63">
        <v>10500</v>
      </c>
      <c r="K1068" s="63">
        <v>10500</v>
      </c>
      <c r="L1068" s="63">
        <v>10500</v>
      </c>
      <c r="M1068" s="63">
        <v>10500</v>
      </c>
      <c r="N1068" s="63">
        <v>10500</v>
      </c>
      <c r="O1068" s="63">
        <v>0</v>
      </c>
      <c r="P1068" s="63">
        <v>0</v>
      </c>
      <c r="Q1068" s="63">
        <v>0</v>
      </c>
      <c r="R1068" s="63">
        <v>0</v>
      </c>
      <c r="S1068" s="63">
        <v>0</v>
      </c>
      <c r="T1068" s="63">
        <v>0</v>
      </c>
      <c r="U1068" s="63"/>
      <c r="V1068" s="63">
        <f t="shared" si="1182"/>
        <v>5687.5</v>
      </c>
      <c r="W1068" s="102"/>
      <c r="X1068" s="409"/>
      <c r="Y1068" s="82">
        <f t="shared" si="1198"/>
        <v>0</v>
      </c>
      <c r="Z1068" s="325">
        <f t="shared" si="1198"/>
        <v>0</v>
      </c>
      <c r="AA1068" s="325">
        <f t="shared" si="1198"/>
        <v>0</v>
      </c>
      <c r="AB1068" s="326">
        <f t="shared" si="1183"/>
        <v>0</v>
      </c>
      <c r="AC1068" s="312">
        <f t="shared" si="1184"/>
        <v>0</v>
      </c>
      <c r="AD1068" s="325">
        <f t="shared" si="1197"/>
        <v>0</v>
      </c>
      <c r="AE1068" s="329">
        <f t="shared" si="1192"/>
        <v>0</v>
      </c>
      <c r="AF1068" s="326">
        <f t="shared" si="1193"/>
        <v>0</v>
      </c>
      <c r="AG1068" s="174">
        <f t="shared" si="1185"/>
        <v>0</v>
      </c>
      <c r="AH1068" s="312">
        <f t="shared" si="1186"/>
        <v>0</v>
      </c>
      <c r="AI1068" s="324">
        <f t="shared" si="1210"/>
        <v>0</v>
      </c>
      <c r="AJ1068" s="325">
        <f t="shared" si="1210"/>
        <v>0</v>
      </c>
      <c r="AK1068" s="325">
        <f t="shared" si="1210"/>
        <v>0</v>
      </c>
      <c r="AL1068" s="326">
        <f t="shared" si="1187"/>
        <v>5687.5</v>
      </c>
      <c r="AM1068" s="312">
        <f t="shared" si="1188"/>
        <v>0</v>
      </c>
      <c r="AN1068" s="325">
        <f t="shared" si="1194"/>
        <v>0</v>
      </c>
      <c r="AO1068" s="325">
        <f t="shared" si="1195"/>
        <v>0</v>
      </c>
      <c r="AP1068" s="325">
        <f t="shared" si="1189"/>
        <v>5687.5</v>
      </c>
      <c r="AQ1068" s="174">
        <f t="shared" ref="AQ1068" si="1211">SUM(AN1068:AP1068)</f>
        <v>5687.5</v>
      </c>
      <c r="AR1068" s="312">
        <f t="shared" si="1190"/>
        <v>0</v>
      </c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 s="4"/>
      <c r="BH1068" s="4"/>
      <c r="BI1068" s="4"/>
      <c r="BJ1068" s="4"/>
      <c r="BK1068" s="4"/>
      <c r="BL1068" s="4"/>
      <c r="BN1068" s="62"/>
    </row>
    <row r="1069" spans="1:66" s="11" customFormat="1" ht="12" customHeight="1">
      <c r="A1069" s="120">
        <v>19000263</v>
      </c>
      <c r="B1069" s="74" t="str">
        <f t="shared" si="1196"/>
        <v>19000263</v>
      </c>
      <c r="C1069" s="62" t="s">
        <v>1544</v>
      </c>
      <c r="D1069" s="78" t="s">
        <v>184</v>
      </c>
      <c r="E1069" s="78"/>
      <c r="F1069" s="140">
        <v>43435</v>
      </c>
      <c r="G1069" s="78"/>
      <c r="H1069" s="63">
        <v>-1166594.8899999999</v>
      </c>
      <c r="I1069" s="63">
        <v>-1168869.75</v>
      </c>
      <c r="J1069" s="63">
        <v>-1171144.6100000001</v>
      </c>
      <c r="K1069" s="63">
        <v>-1297172.1000000001</v>
      </c>
      <c r="L1069" s="63">
        <v>-1340697.8400000001</v>
      </c>
      <c r="M1069" s="63">
        <v>-1384223.58</v>
      </c>
      <c r="N1069" s="63">
        <v>-1538939.8</v>
      </c>
      <c r="O1069" s="63">
        <v>-1607415.92</v>
      </c>
      <c r="P1069" s="63">
        <v>-1670390.35</v>
      </c>
      <c r="Q1069" s="63">
        <v>-1912349.99</v>
      </c>
      <c r="R1069" s="63">
        <v>-1995211.67</v>
      </c>
      <c r="S1069" s="63">
        <v>-2078073.34</v>
      </c>
      <c r="T1069" s="63">
        <v>-1874897.63</v>
      </c>
      <c r="U1069" s="63"/>
      <c r="V1069" s="63">
        <f t="shared" si="1182"/>
        <v>-1557102.9341666668</v>
      </c>
      <c r="W1069" s="102"/>
      <c r="X1069" s="409"/>
      <c r="Y1069" s="82">
        <f t="shared" si="1198"/>
        <v>0</v>
      </c>
      <c r="Z1069" s="325">
        <f t="shared" si="1198"/>
        <v>0</v>
      </c>
      <c r="AA1069" s="325">
        <f t="shared" si="1198"/>
        <v>0</v>
      </c>
      <c r="AB1069" s="326">
        <f t="shared" si="1183"/>
        <v>-1874897.63</v>
      </c>
      <c r="AC1069" s="312">
        <f t="shared" si="1184"/>
        <v>0</v>
      </c>
      <c r="AD1069" s="325">
        <f t="shared" si="1197"/>
        <v>0</v>
      </c>
      <c r="AE1069" s="329">
        <f t="shared" si="1192"/>
        <v>0</v>
      </c>
      <c r="AF1069" s="326">
        <f t="shared" si="1193"/>
        <v>-1874897.63</v>
      </c>
      <c r="AG1069" s="174">
        <f t="shared" si="1185"/>
        <v>-1874897.63</v>
      </c>
      <c r="AH1069" s="312">
        <f t="shared" si="1186"/>
        <v>0</v>
      </c>
      <c r="AI1069" s="324">
        <f t="shared" si="1210"/>
        <v>0</v>
      </c>
      <c r="AJ1069" s="325">
        <f t="shared" si="1210"/>
        <v>0</v>
      </c>
      <c r="AK1069" s="325">
        <f t="shared" si="1210"/>
        <v>0</v>
      </c>
      <c r="AL1069" s="326">
        <f t="shared" si="1187"/>
        <v>-1557102.9341666668</v>
      </c>
      <c r="AM1069" s="312">
        <f t="shared" si="1188"/>
        <v>0</v>
      </c>
      <c r="AN1069" s="325">
        <f t="shared" si="1194"/>
        <v>0</v>
      </c>
      <c r="AO1069" s="325">
        <f t="shared" si="1195"/>
        <v>0</v>
      </c>
      <c r="AP1069" s="325">
        <f t="shared" si="1189"/>
        <v>-1557102.9341666668</v>
      </c>
      <c r="AQ1069" s="174">
        <f t="shared" ref="AQ1069" si="1212">SUM(AN1069:AP1069)</f>
        <v>-1557102.9341666668</v>
      </c>
      <c r="AR1069" s="312">
        <f t="shared" si="1190"/>
        <v>0</v>
      </c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 s="4"/>
      <c r="BH1069" s="4"/>
      <c r="BI1069" s="4"/>
      <c r="BJ1069" s="4"/>
      <c r="BK1069" s="4"/>
      <c r="BL1069" s="4"/>
      <c r="BN1069" s="62"/>
    </row>
    <row r="1070" spans="1:66" s="11" customFormat="1" ht="12" customHeight="1">
      <c r="A1070" s="190">
        <v>19000273</v>
      </c>
      <c r="B1070" s="185" t="str">
        <f t="shared" si="1196"/>
        <v>19000273</v>
      </c>
      <c r="C1070" s="179" t="s">
        <v>1697</v>
      </c>
      <c r="D1070" s="180" t="s">
        <v>1724</v>
      </c>
      <c r="E1070" s="180"/>
      <c r="F1070" s="186">
        <v>43922</v>
      </c>
      <c r="G1070" s="180"/>
      <c r="H1070" s="182">
        <v>1436602.04</v>
      </c>
      <c r="I1070" s="182">
        <v>1436602.04</v>
      </c>
      <c r="J1070" s="182">
        <v>1436602.04</v>
      </c>
      <c r="K1070" s="182">
        <v>1436602.04</v>
      </c>
      <c r="L1070" s="182">
        <v>1436602.04</v>
      </c>
      <c r="M1070" s="182">
        <v>1436602.04</v>
      </c>
      <c r="N1070" s="182">
        <v>1436602.04</v>
      </c>
      <c r="O1070" s="182">
        <v>1436602.04</v>
      </c>
      <c r="P1070" s="182">
        <v>1436602.04</v>
      </c>
      <c r="Q1070" s="182">
        <v>1436602.04</v>
      </c>
      <c r="R1070" s="182">
        <v>1436602.04</v>
      </c>
      <c r="S1070" s="182">
        <v>1436602.04</v>
      </c>
      <c r="T1070" s="182">
        <v>-0.01</v>
      </c>
      <c r="U1070" s="182"/>
      <c r="V1070" s="182">
        <f t="shared" si="1182"/>
        <v>1376743.6212499999</v>
      </c>
      <c r="W1070" s="209"/>
      <c r="X1070" s="410"/>
      <c r="Y1070" s="82">
        <f t="shared" si="1198"/>
        <v>-0.01</v>
      </c>
      <c r="Z1070" s="325">
        <f t="shared" si="1198"/>
        <v>0</v>
      </c>
      <c r="AA1070" s="325">
        <f t="shared" si="1198"/>
        <v>0</v>
      </c>
      <c r="AB1070" s="326">
        <f t="shared" si="1183"/>
        <v>0</v>
      </c>
      <c r="AC1070" s="312">
        <f t="shared" si="1184"/>
        <v>0</v>
      </c>
      <c r="AD1070" s="325">
        <f t="shared" si="1197"/>
        <v>0</v>
      </c>
      <c r="AE1070" s="329">
        <f t="shared" si="1192"/>
        <v>0</v>
      </c>
      <c r="AF1070" s="326">
        <f t="shared" si="1193"/>
        <v>0</v>
      </c>
      <c r="AG1070" s="174">
        <f t="shared" si="1185"/>
        <v>0</v>
      </c>
      <c r="AH1070" s="312">
        <f t="shared" si="1186"/>
        <v>0</v>
      </c>
      <c r="AI1070" s="324">
        <f t="shared" si="1210"/>
        <v>1376743.6212499999</v>
      </c>
      <c r="AJ1070" s="325">
        <f t="shared" si="1210"/>
        <v>0</v>
      </c>
      <c r="AK1070" s="325">
        <f t="shared" si="1210"/>
        <v>0</v>
      </c>
      <c r="AL1070" s="326">
        <f t="shared" si="1187"/>
        <v>0</v>
      </c>
      <c r="AM1070" s="312">
        <f t="shared" si="1188"/>
        <v>0</v>
      </c>
      <c r="AN1070" s="325">
        <f t="shared" si="1194"/>
        <v>0</v>
      </c>
      <c r="AO1070" s="325">
        <f t="shared" si="1195"/>
        <v>0</v>
      </c>
      <c r="AP1070" s="325">
        <f t="shared" si="1189"/>
        <v>0</v>
      </c>
      <c r="AQ1070" s="174">
        <f t="shared" ref="AQ1070" si="1213">SUM(AN1070:AP1070)</f>
        <v>0</v>
      </c>
      <c r="AR1070" s="312">
        <f t="shared" si="1190"/>
        <v>0</v>
      </c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N1070" s="62"/>
    </row>
    <row r="1071" spans="1:66" s="11" customFormat="1" ht="12" customHeight="1">
      <c r="A1071" s="114">
        <v>19000283</v>
      </c>
      <c r="B1071" s="74" t="str">
        <f t="shared" si="1196"/>
        <v>19000283</v>
      </c>
      <c r="C1071" s="62" t="s">
        <v>1123</v>
      </c>
      <c r="D1071" s="78" t="s">
        <v>184</v>
      </c>
      <c r="E1071" s="78"/>
      <c r="F1071" s="62"/>
      <c r="G1071" s="78"/>
      <c r="H1071" s="63">
        <v>4378304.74</v>
      </c>
      <c r="I1071" s="63">
        <v>4479738.7300000004</v>
      </c>
      <c r="J1071" s="63">
        <v>4581172.72</v>
      </c>
      <c r="K1071" s="63">
        <v>1703244.45</v>
      </c>
      <c r="L1071" s="63">
        <v>1851058.41</v>
      </c>
      <c r="M1071" s="63">
        <v>1998872.37</v>
      </c>
      <c r="N1071" s="63">
        <v>2178000.48</v>
      </c>
      <c r="O1071" s="63">
        <v>2320595.52</v>
      </c>
      <c r="P1071" s="63">
        <v>2463190.56</v>
      </c>
      <c r="Q1071" s="63">
        <v>2613662.0699999998</v>
      </c>
      <c r="R1071" s="63">
        <v>2764628.55</v>
      </c>
      <c r="S1071" s="63">
        <v>2915595.03</v>
      </c>
      <c r="T1071" s="63">
        <v>2936708.64</v>
      </c>
      <c r="U1071" s="63"/>
      <c r="V1071" s="63">
        <f t="shared" si="1182"/>
        <v>2793938.7983333333</v>
      </c>
      <c r="W1071" s="69"/>
      <c r="X1071" s="68"/>
      <c r="Y1071" s="82">
        <f t="shared" si="1198"/>
        <v>0</v>
      </c>
      <c r="Z1071" s="325">
        <f t="shared" si="1198"/>
        <v>0</v>
      </c>
      <c r="AA1071" s="325">
        <f t="shared" si="1198"/>
        <v>0</v>
      </c>
      <c r="AB1071" s="326">
        <f t="shared" si="1183"/>
        <v>2936708.64</v>
      </c>
      <c r="AC1071" s="312">
        <f t="shared" si="1184"/>
        <v>0</v>
      </c>
      <c r="AD1071" s="325">
        <f t="shared" si="1197"/>
        <v>0</v>
      </c>
      <c r="AE1071" s="329">
        <f t="shared" si="1192"/>
        <v>0</v>
      </c>
      <c r="AF1071" s="326">
        <f t="shared" si="1193"/>
        <v>2936708.64</v>
      </c>
      <c r="AG1071" s="174">
        <f t="shared" si="1185"/>
        <v>2936708.64</v>
      </c>
      <c r="AH1071" s="312">
        <f t="shared" si="1186"/>
        <v>0</v>
      </c>
      <c r="AI1071" s="324">
        <f t="shared" si="1210"/>
        <v>0</v>
      </c>
      <c r="AJ1071" s="325">
        <f t="shared" si="1210"/>
        <v>0</v>
      </c>
      <c r="AK1071" s="325">
        <f t="shared" si="1210"/>
        <v>0</v>
      </c>
      <c r="AL1071" s="326">
        <f t="shared" si="1187"/>
        <v>2793938.7983333333</v>
      </c>
      <c r="AM1071" s="312">
        <f t="shared" si="1188"/>
        <v>0</v>
      </c>
      <c r="AN1071" s="325">
        <f t="shared" si="1194"/>
        <v>0</v>
      </c>
      <c r="AO1071" s="325">
        <f t="shared" si="1195"/>
        <v>0</v>
      </c>
      <c r="AP1071" s="325">
        <f t="shared" si="1189"/>
        <v>2793938.7983333333</v>
      </c>
      <c r="AQ1071" s="174">
        <f t="shared" si="1171"/>
        <v>2793938.7983333333</v>
      </c>
      <c r="AR1071" s="312">
        <f t="shared" si="1190"/>
        <v>0</v>
      </c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N1071" s="62"/>
    </row>
    <row r="1072" spans="1:66" s="11" customFormat="1" ht="12" customHeight="1">
      <c r="A1072" s="114">
        <v>19000361</v>
      </c>
      <c r="B1072" s="74" t="str">
        <f t="shared" si="1196"/>
        <v>19000361</v>
      </c>
      <c r="C1072" s="62" t="s">
        <v>359</v>
      </c>
      <c r="D1072" s="78" t="s">
        <v>1724</v>
      </c>
      <c r="E1072" s="78"/>
      <c r="F1072" s="62"/>
      <c r="G1072" s="78"/>
      <c r="H1072" s="63">
        <v>95662</v>
      </c>
      <c r="I1072" s="63">
        <v>95662</v>
      </c>
      <c r="J1072" s="63">
        <v>95662</v>
      </c>
      <c r="K1072" s="63">
        <v>95662</v>
      </c>
      <c r="L1072" s="63">
        <v>95662</v>
      </c>
      <c r="M1072" s="63">
        <v>95662</v>
      </c>
      <c r="N1072" s="63">
        <v>95662</v>
      </c>
      <c r="O1072" s="63">
        <v>95662</v>
      </c>
      <c r="P1072" s="63">
        <v>95662</v>
      </c>
      <c r="Q1072" s="63">
        <v>95662</v>
      </c>
      <c r="R1072" s="63">
        <v>95662</v>
      </c>
      <c r="S1072" s="63">
        <v>95662</v>
      </c>
      <c r="T1072" s="63">
        <v>95662</v>
      </c>
      <c r="U1072" s="63"/>
      <c r="V1072" s="63">
        <f t="shared" si="1182"/>
        <v>95662</v>
      </c>
      <c r="W1072" s="69"/>
      <c r="X1072" s="68"/>
      <c r="Y1072" s="82">
        <f t="shared" si="1198"/>
        <v>95662</v>
      </c>
      <c r="Z1072" s="325">
        <f t="shared" si="1198"/>
        <v>0</v>
      </c>
      <c r="AA1072" s="325">
        <f t="shared" si="1198"/>
        <v>0</v>
      </c>
      <c r="AB1072" s="326">
        <f t="shared" si="1183"/>
        <v>0</v>
      </c>
      <c r="AC1072" s="312">
        <f t="shared" si="1184"/>
        <v>0</v>
      </c>
      <c r="AD1072" s="325">
        <f t="shared" si="1197"/>
        <v>0</v>
      </c>
      <c r="AE1072" s="329">
        <f t="shared" si="1192"/>
        <v>0</v>
      </c>
      <c r="AF1072" s="326">
        <f t="shared" si="1193"/>
        <v>0</v>
      </c>
      <c r="AG1072" s="174">
        <f t="shared" si="1185"/>
        <v>0</v>
      </c>
      <c r="AH1072" s="312">
        <f t="shared" si="1186"/>
        <v>0</v>
      </c>
      <c r="AI1072" s="324">
        <f t="shared" si="1210"/>
        <v>95662</v>
      </c>
      <c r="AJ1072" s="325">
        <f t="shared" si="1210"/>
        <v>0</v>
      </c>
      <c r="AK1072" s="325">
        <f t="shared" si="1210"/>
        <v>0</v>
      </c>
      <c r="AL1072" s="326">
        <f t="shared" si="1187"/>
        <v>0</v>
      </c>
      <c r="AM1072" s="312">
        <f t="shared" si="1188"/>
        <v>0</v>
      </c>
      <c r="AN1072" s="325">
        <f t="shared" si="1194"/>
        <v>0</v>
      </c>
      <c r="AO1072" s="325">
        <f t="shared" si="1195"/>
        <v>0</v>
      </c>
      <c r="AP1072" s="325">
        <f t="shared" si="1189"/>
        <v>0</v>
      </c>
      <c r="AQ1072" s="174">
        <f t="shared" si="1171"/>
        <v>0</v>
      </c>
      <c r="AR1072" s="312">
        <f t="shared" si="1190"/>
        <v>0</v>
      </c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N1072" s="62"/>
    </row>
    <row r="1073" spans="1:66" s="11" customFormat="1" ht="12" customHeight="1">
      <c r="A1073" s="114">
        <v>19000371</v>
      </c>
      <c r="B1073" s="74" t="str">
        <f t="shared" si="1196"/>
        <v>19000371</v>
      </c>
      <c r="C1073" s="62" t="s">
        <v>360</v>
      </c>
      <c r="D1073" s="78" t="s">
        <v>1724</v>
      </c>
      <c r="E1073" s="78"/>
      <c r="F1073" s="62"/>
      <c r="G1073" s="78"/>
      <c r="H1073" s="63">
        <v>51690.07</v>
      </c>
      <c r="I1073" s="63">
        <v>70005.039999999994</v>
      </c>
      <c r="J1073" s="63">
        <v>53320.160000000003</v>
      </c>
      <c r="K1073" s="63">
        <v>23191.68</v>
      </c>
      <c r="L1073" s="63">
        <v>24010.82</v>
      </c>
      <c r="M1073" s="63">
        <v>23191.68</v>
      </c>
      <c r="N1073" s="63">
        <v>23191.68</v>
      </c>
      <c r="O1073" s="63">
        <v>46383.38</v>
      </c>
      <c r="P1073" s="63">
        <v>23191.68</v>
      </c>
      <c r="Q1073" s="63">
        <v>23191.68</v>
      </c>
      <c r="R1073" s="63">
        <v>23191.68</v>
      </c>
      <c r="S1073" s="63">
        <v>23191.68</v>
      </c>
      <c r="T1073" s="63">
        <v>23191.68</v>
      </c>
      <c r="U1073" s="63"/>
      <c r="V1073" s="63">
        <f t="shared" si="1182"/>
        <v>32791.83625</v>
      </c>
      <c r="W1073" s="69"/>
      <c r="X1073" s="68"/>
      <c r="Y1073" s="82">
        <f t="shared" si="1198"/>
        <v>23191.68</v>
      </c>
      <c r="Z1073" s="325">
        <f t="shared" si="1198"/>
        <v>0</v>
      </c>
      <c r="AA1073" s="325">
        <f t="shared" si="1198"/>
        <v>0</v>
      </c>
      <c r="AB1073" s="326">
        <f t="shared" si="1183"/>
        <v>0</v>
      </c>
      <c r="AC1073" s="312">
        <f t="shared" si="1184"/>
        <v>0</v>
      </c>
      <c r="AD1073" s="325">
        <f t="shared" si="1197"/>
        <v>0</v>
      </c>
      <c r="AE1073" s="329">
        <f t="shared" si="1192"/>
        <v>0</v>
      </c>
      <c r="AF1073" s="326">
        <f t="shared" si="1193"/>
        <v>0</v>
      </c>
      <c r="AG1073" s="174">
        <f t="shared" si="1185"/>
        <v>0</v>
      </c>
      <c r="AH1073" s="312">
        <f t="shared" si="1186"/>
        <v>0</v>
      </c>
      <c r="AI1073" s="324">
        <f t="shared" si="1210"/>
        <v>32791.83625</v>
      </c>
      <c r="AJ1073" s="325">
        <f t="shared" si="1210"/>
        <v>0</v>
      </c>
      <c r="AK1073" s="325">
        <f t="shared" si="1210"/>
        <v>0</v>
      </c>
      <c r="AL1073" s="326">
        <f t="shared" si="1187"/>
        <v>0</v>
      </c>
      <c r="AM1073" s="312">
        <f t="shared" si="1188"/>
        <v>0</v>
      </c>
      <c r="AN1073" s="325">
        <f t="shared" si="1194"/>
        <v>0</v>
      </c>
      <c r="AO1073" s="325">
        <f t="shared" si="1195"/>
        <v>0</v>
      </c>
      <c r="AP1073" s="325">
        <f t="shared" si="1189"/>
        <v>0</v>
      </c>
      <c r="AQ1073" s="174">
        <f t="shared" si="1171"/>
        <v>0</v>
      </c>
      <c r="AR1073" s="312">
        <f t="shared" si="1190"/>
        <v>0</v>
      </c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N1073" s="62"/>
    </row>
    <row r="1074" spans="1:66" s="11" customFormat="1" ht="12" customHeight="1">
      <c r="A1074" s="114">
        <v>19000403</v>
      </c>
      <c r="B1074" s="74" t="str">
        <f t="shared" si="1196"/>
        <v>19000403</v>
      </c>
      <c r="C1074" s="62" t="s">
        <v>572</v>
      </c>
      <c r="D1074" s="78" t="s">
        <v>1436</v>
      </c>
      <c r="E1074" s="78"/>
      <c r="F1074" s="62"/>
      <c r="G1074" s="78"/>
      <c r="H1074" s="63">
        <v>66079.740000000005</v>
      </c>
      <c r="I1074" s="63">
        <v>65706.570000000007</v>
      </c>
      <c r="J1074" s="63">
        <v>65333.4</v>
      </c>
      <c r="K1074" s="63">
        <v>64960.23</v>
      </c>
      <c r="L1074" s="63">
        <v>64587.06</v>
      </c>
      <c r="M1074" s="63">
        <v>64213.89</v>
      </c>
      <c r="N1074" s="63">
        <v>63840.72</v>
      </c>
      <c r="O1074" s="63">
        <v>63467.55</v>
      </c>
      <c r="P1074" s="63">
        <v>63094.38</v>
      </c>
      <c r="Q1074" s="63">
        <v>62721.21</v>
      </c>
      <c r="R1074" s="63">
        <v>62348.04</v>
      </c>
      <c r="S1074" s="63">
        <v>61974.87</v>
      </c>
      <c r="T1074" s="63">
        <v>61601.7</v>
      </c>
      <c r="U1074" s="63"/>
      <c r="V1074" s="63">
        <f t="shared" si="1182"/>
        <v>63840.72</v>
      </c>
      <c r="W1074" s="69"/>
      <c r="X1074" s="68"/>
      <c r="Y1074" s="82">
        <f t="shared" si="1198"/>
        <v>0</v>
      </c>
      <c r="Z1074" s="325">
        <f t="shared" si="1198"/>
        <v>0</v>
      </c>
      <c r="AA1074" s="325">
        <f t="shared" si="1198"/>
        <v>61601.7</v>
      </c>
      <c r="AB1074" s="326">
        <f t="shared" si="1183"/>
        <v>0</v>
      </c>
      <c r="AC1074" s="312">
        <f t="shared" si="1184"/>
        <v>0</v>
      </c>
      <c r="AD1074" s="325">
        <f t="shared" si="1197"/>
        <v>0</v>
      </c>
      <c r="AE1074" s="329">
        <f t="shared" si="1192"/>
        <v>0</v>
      </c>
      <c r="AF1074" s="326">
        <f t="shared" si="1193"/>
        <v>0</v>
      </c>
      <c r="AG1074" s="174">
        <f t="shared" si="1185"/>
        <v>0</v>
      </c>
      <c r="AH1074" s="312">
        <f t="shared" si="1186"/>
        <v>0</v>
      </c>
      <c r="AI1074" s="324">
        <f t="shared" si="1210"/>
        <v>0</v>
      </c>
      <c r="AJ1074" s="325">
        <f t="shared" si="1210"/>
        <v>0</v>
      </c>
      <c r="AK1074" s="325">
        <f t="shared" si="1210"/>
        <v>63840.72</v>
      </c>
      <c r="AL1074" s="326">
        <f t="shared" si="1187"/>
        <v>0</v>
      </c>
      <c r="AM1074" s="312">
        <f t="shared" si="1188"/>
        <v>0</v>
      </c>
      <c r="AN1074" s="325">
        <f t="shared" si="1194"/>
        <v>0</v>
      </c>
      <c r="AO1074" s="325">
        <f t="shared" si="1195"/>
        <v>0</v>
      </c>
      <c r="AP1074" s="325">
        <f t="shared" si="1189"/>
        <v>0</v>
      </c>
      <c r="AQ1074" s="174">
        <f t="shared" si="1171"/>
        <v>0</v>
      </c>
      <c r="AR1074" s="312">
        <f t="shared" si="1190"/>
        <v>0</v>
      </c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N1074" s="62"/>
    </row>
    <row r="1075" spans="1:66" s="11" customFormat="1" ht="12" customHeight="1">
      <c r="A1075" s="114">
        <v>19000441</v>
      </c>
      <c r="B1075" s="74" t="str">
        <f t="shared" si="1196"/>
        <v>19000441</v>
      </c>
      <c r="C1075" s="62" t="s">
        <v>1443</v>
      </c>
      <c r="D1075" s="78" t="s">
        <v>1137</v>
      </c>
      <c r="E1075" s="78"/>
      <c r="F1075" s="62"/>
      <c r="G1075" s="78"/>
      <c r="H1075" s="63">
        <v>1671525.3</v>
      </c>
      <c r="I1075" s="63">
        <v>1684149.87</v>
      </c>
      <c r="J1075" s="63">
        <v>1696834.08</v>
      </c>
      <c r="K1075" s="63">
        <v>1707223.41</v>
      </c>
      <c r="L1075" s="63">
        <v>1714503.27</v>
      </c>
      <c r="M1075" s="63">
        <v>1721785.02</v>
      </c>
      <c r="N1075" s="63">
        <v>1729068.66</v>
      </c>
      <c r="O1075" s="63">
        <v>1736353.98</v>
      </c>
      <c r="P1075" s="63">
        <v>1743641.19</v>
      </c>
      <c r="Q1075" s="63">
        <v>1750930.29</v>
      </c>
      <c r="R1075" s="63">
        <v>1758221.28</v>
      </c>
      <c r="S1075" s="63">
        <v>1765513.95</v>
      </c>
      <c r="T1075" s="63">
        <v>1773619.53</v>
      </c>
      <c r="U1075" s="63"/>
      <c r="V1075" s="63">
        <f t="shared" si="1182"/>
        <v>1727566.4512499999</v>
      </c>
      <c r="W1075" s="69" t="s">
        <v>194</v>
      </c>
      <c r="X1075" s="68"/>
      <c r="Y1075" s="82">
        <f t="shared" si="1198"/>
        <v>0</v>
      </c>
      <c r="Z1075" s="325">
        <f t="shared" si="1198"/>
        <v>0</v>
      </c>
      <c r="AA1075" s="325">
        <f t="shared" si="1198"/>
        <v>0</v>
      </c>
      <c r="AB1075" s="326">
        <f t="shared" si="1183"/>
        <v>1773619.53</v>
      </c>
      <c r="AC1075" s="312">
        <f t="shared" si="1184"/>
        <v>0</v>
      </c>
      <c r="AD1075" s="325">
        <f t="shared" si="1197"/>
        <v>1773619.53</v>
      </c>
      <c r="AE1075" s="329">
        <f t="shared" si="1192"/>
        <v>0</v>
      </c>
      <c r="AF1075" s="326">
        <f t="shared" si="1193"/>
        <v>0</v>
      </c>
      <c r="AG1075" s="174">
        <f t="shared" si="1185"/>
        <v>1773619.53</v>
      </c>
      <c r="AH1075" s="312">
        <f t="shared" si="1186"/>
        <v>0</v>
      </c>
      <c r="AI1075" s="324">
        <f t="shared" si="1210"/>
        <v>0</v>
      </c>
      <c r="AJ1075" s="325">
        <f t="shared" si="1210"/>
        <v>0</v>
      </c>
      <c r="AK1075" s="325">
        <f t="shared" si="1210"/>
        <v>0</v>
      </c>
      <c r="AL1075" s="326">
        <f t="shared" si="1187"/>
        <v>1727566.4512499999</v>
      </c>
      <c r="AM1075" s="312">
        <f t="shared" si="1188"/>
        <v>0</v>
      </c>
      <c r="AN1075" s="325">
        <f t="shared" si="1194"/>
        <v>1727566.4512499999</v>
      </c>
      <c r="AO1075" s="325">
        <f t="shared" si="1195"/>
        <v>0</v>
      </c>
      <c r="AP1075" s="325">
        <f t="shared" si="1189"/>
        <v>0</v>
      </c>
      <c r="AQ1075" s="174">
        <f t="shared" si="1171"/>
        <v>1727566.4512499999</v>
      </c>
      <c r="AR1075" s="312">
        <f t="shared" si="1190"/>
        <v>0</v>
      </c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N1075" s="62"/>
    </row>
    <row r="1076" spans="1:66" s="11" customFormat="1" ht="12" customHeight="1">
      <c r="A1076" s="114">
        <v>19000443</v>
      </c>
      <c r="B1076" s="74" t="str">
        <f t="shared" si="1196"/>
        <v>19000443</v>
      </c>
      <c r="C1076" s="89" t="s">
        <v>154</v>
      </c>
      <c r="D1076" s="78" t="s">
        <v>184</v>
      </c>
      <c r="E1076" s="78"/>
      <c r="F1076" s="89"/>
      <c r="G1076" s="78"/>
      <c r="H1076" s="63">
        <v>26693218.859999999</v>
      </c>
      <c r="I1076" s="63">
        <v>26426798.859999999</v>
      </c>
      <c r="J1076" s="63">
        <v>26160378.859999999</v>
      </c>
      <c r="K1076" s="63">
        <v>25893958.859999999</v>
      </c>
      <c r="L1076" s="63">
        <v>25627538.859999999</v>
      </c>
      <c r="M1076" s="63">
        <v>25361118.859999999</v>
      </c>
      <c r="N1076" s="63">
        <v>25094698.859999999</v>
      </c>
      <c r="O1076" s="63">
        <v>24543546.93</v>
      </c>
      <c r="P1076" s="63">
        <v>24279652.949999999</v>
      </c>
      <c r="Q1076" s="63">
        <v>24015758.969999999</v>
      </c>
      <c r="R1076" s="63">
        <v>23751864.989999998</v>
      </c>
      <c r="S1076" s="63">
        <v>23487971.010000002</v>
      </c>
      <c r="T1076" s="63">
        <v>26201153.16</v>
      </c>
      <c r="U1076" s="63"/>
      <c r="V1076" s="63">
        <f t="shared" si="1182"/>
        <v>25090872.834999997</v>
      </c>
      <c r="W1076" s="69"/>
      <c r="X1076" s="68"/>
      <c r="Y1076" s="82">
        <f t="shared" si="1198"/>
        <v>0</v>
      </c>
      <c r="Z1076" s="325">
        <f t="shared" si="1198"/>
        <v>0</v>
      </c>
      <c r="AA1076" s="325">
        <f t="shared" si="1198"/>
        <v>0</v>
      </c>
      <c r="AB1076" s="326">
        <f t="shared" si="1183"/>
        <v>26201153.16</v>
      </c>
      <c r="AC1076" s="312">
        <f t="shared" si="1184"/>
        <v>0</v>
      </c>
      <c r="AD1076" s="325">
        <f t="shared" si="1197"/>
        <v>0</v>
      </c>
      <c r="AE1076" s="329">
        <f t="shared" si="1192"/>
        <v>0</v>
      </c>
      <c r="AF1076" s="326">
        <f t="shared" si="1193"/>
        <v>26201153.16</v>
      </c>
      <c r="AG1076" s="174">
        <f t="shared" si="1185"/>
        <v>26201153.16</v>
      </c>
      <c r="AH1076" s="312">
        <f t="shared" si="1186"/>
        <v>0</v>
      </c>
      <c r="AI1076" s="324">
        <f t="shared" si="1210"/>
        <v>0</v>
      </c>
      <c r="AJ1076" s="325">
        <f t="shared" si="1210"/>
        <v>0</v>
      </c>
      <c r="AK1076" s="325">
        <f t="shared" si="1210"/>
        <v>0</v>
      </c>
      <c r="AL1076" s="326">
        <f t="shared" si="1187"/>
        <v>25090872.834999997</v>
      </c>
      <c r="AM1076" s="312">
        <f t="shared" si="1188"/>
        <v>0</v>
      </c>
      <c r="AN1076" s="325">
        <f t="shared" si="1194"/>
        <v>0</v>
      </c>
      <c r="AO1076" s="325">
        <f t="shared" si="1195"/>
        <v>0</v>
      </c>
      <c r="AP1076" s="325">
        <f t="shared" si="1189"/>
        <v>25090872.834999997</v>
      </c>
      <c r="AQ1076" s="174">
        <f t="shared" si="1171"/>
        <v>25090872.834999997</v>
      </c>
      <c r="AR1076" s="312">
        <f t="shared" si="1190"/>
        <v>0</v>
      </c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N1076" s="62"/>
    </row>
    <row r="1077" spans="1:66" s="11" customFormat="1" ht="12" customHeight="1">
      <c r="A1077" s="114">
        <v>19000453</v>
      </c>
      <c r="B1077" s="74" t="str">
        <f t="shared" si="1196"/>
        <v>19000453</v>
      </c>
      <c r="C1077" s="89" t="s">
        <v>155</v>
      </c>
      <c r="D1077" s="78" t="s">
        <v>184</v>
      </c>
      <c r="E1077" s="78"/>
      <c r="F1077" s="89"/>
      <c r="G1077" s="78"/>
      <c r="H1077" s="63">
        <v>2157020.46</v>
      </c>
      <c r="I1077" s="63">
        <v>2106464.6</v>
      </c>
      <c r="J1077" s="63">
        <v>2055908.75</v>
      </c>
      <c r="K1077" s="63">
        <v>2005352.89</v>
      </c>
      <c r="L1077" s="63">
        <v>1954797.04</v>
      </c>
      <c r="M1077" s="63">
        <v>1904241.18</v>
      </c>
      <c r="N1077" s="63">
        <v>1853685.33</v>
      </c>
      <c r="O1077" s="63">
        <v>1803129.47</v>
      </c>
      <c r="P1077" s="63">
        <v>1752573.61</v>
      </c>
      <c r="Q1077" s="63">
        <v>1702017.76</v>
      </c>
      <c r="R1077" s="63">
        <v>1651461.9</v>
      </c>
      <c r="S1077" s="63">
        <v>1600906.05</v>
      </c>
      <c r="T1077" s="63">
        <v>280504.34999999998</v>
      </c>
      <c r="U1077" s="63"/>
      <c r="V1077" s="63">
        <f t="shared" si="1182"/>
        <v>1800775.0820833335</v>
      </c>
      <c r="W1077" s="69"/>
      <c r="X1077" s="68"/>
      <c r="Y1077" s="82">
        <f t="shared" si="1198"/>
        <v>0</v>
      </c>
      <c r="Z1077" s="325">
        <f t="shared" si="1198"/>
        <v>0</v>
      </c>
      <c r="AA1077" s="325">
        <f t="shared" si="1198"/>
        <v>0</v>
      </c>
      <c r="AB1077" s="326">
        <f t="shared" si="1183"/>
        <v>280504.34999999998</v>
      </c>
      <c r="AC1077" s="312">
        <f t="shared" si="1184"/>
        <v>0</v>
      </c>
      <c r="AD1077" s="325">
        <f t="shared" si="1197"/>
        <v>0</v>
      </c>
      <c r="AE1077" s="329">
        <f t="shared" si="1192"/>
        <v>0</v>
      </c>
      <c r="AF1077" s="326">
        <f t="shared" si="1193"/>
        <v>280504.34999999998</v>
      </c>
      <c r="AG1077" s="174">
        <f t="shared" si="1185"/>
        <v>280504.34999999998</v>
      </c>
      <c r="AH1077" s="312">
        <f t="shared" si="1186"/>
        <v>0</v>
      </c>
      <c r="AI1077" s="324">
        <f t="shared" si="1210"/>
        <v>0</v>
      </c>
      <c r="AJ1077" s="325">
        <f t="shared" si="1210"/>
        <v>0</v>
      </c>
      <c r="AK1077" s="325">
        <f t="shared" si="1210"/>
        <v>0</v>
      </c>
      <c r="AL1077" s="326">
        <f t="shared" si="1187"/>
        <v>1800775.0820833335</v>
      </c>
      <c r="AM1077" s="312">
        <f t="shared" si="1188"/>
        <v>0</v>
      </c>
      <c r="AN1077" s="325">
        <f t="shared" si="1194"/>
        <v>0</v>
      </c>
      <c r="AO1077" s="325">
        <f t="shared" si="1195"/>
        <v>0</v>
      </c>
      <c r="AP1077" s="325">
        <f t="shared" si="1189"/>
        <v>1800775.0820833335</v>
      </c>
      <c r="AQ1077" s="174">
        <f t="shared" si="1171"/>
        <v>1800775.0820833335</v>
      </c>
      <c r="AR1077" s="312">
        <f t="shared" si="1190"/>
        <v>0</v>
      </c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N1077" s="62"/>
    </row>
    <row r="1078" spans="1:66" s="11" customFormat="1" ht="12" customHeight="1">
      <c r="A1078" s="114">
        <v>19000463</v>
      </c>
      <c r="B1078" s="74" t="str">
        <f t="shared" si="1196"/>
        <v>19000463</v>
      </c>
      <c r="C1078" s="89" t="s">
        <v>156</v>
      </c>
      <c r="D1078" s="78" t="s">
        <v>184</v>
      </c>
      <c r="E1078" s="78"/>
      <c r="F1078" s="89"/>
      <c r="G1078" s="78"/>
      <c r="H1078" s="63">
        <v>6300.07</v>
      </c>
      <c r="I1078" s="63">
        <v>5460.07</v>
      </c>
      <c r="J1078" s="63">
        <v>4620.07</v>
      </c>
      <c r="K1078" s="63">
        <v>3780.07</v>
      </c>
      <c r="L1078" s="63">
        <v>2940.07</v>
      </c>
      <c r="M1078" s="63">
        <v>2100.0700000000002</v>
      </c>
      <c r="N1078" s="63">
        <v>1260.07</v>
      </c>
      <c r="O1078" s="63">
        <v>420.07</v>
      </c>
      <c r="P1078" s="63">
        <v>-419.93</v>
      </c>
      <c r="Q1078" s="63">
        <v>-1259.93</v>
      </c>
      <c r="R1078" s="63">
        <v>-50819.93</v>
      </c>
      <c r="S1078" s="63">
        <v>-51449.93</v>
      </c>
      <c r="T1078" s="63">
        <v>-205799.93</v>
      </c>
      <c r="U1078" s="63"/>
      <c r="V1078" s="63">
        <f t="shared" si="1182"/>
        <v>-15259.93</v>
      </c>
      <c r="W1078" s="69"/>
      <c r="X1078" s="68"/>
      <c r="Y1078" s="82">
        <f t="shared" si="1198"/>
        <v>0</v>
      </c>
      <c r="Z1078" s="325">
        <f t="shared" si="1198"/>
        <v>0</v>
      </c>
      <c r="AA1078" s="325">
        <f t="shared" si="1198"/>
        <v>0</v>
      </c>
      <c r="AB1078" s="326">
        <f t="shared" si="1183"/>
        <v>-205799.93</v>
      </c>
      <c r="AC1078" s="312">
        <f t="shared" si="1184"/>
        <v>0</v>
      </c>
      <c r="AD1078" s="325">
        <f t="shared" si="1197"/>
        <v>0</v>
      </c>
      <c r="AE1078" s="329">
        <f t="shared" si="1192"/>
        <v>0</v>
      </c>
      <c r="AF1078" s="326">
        <f t="shared" si="1193"/>
        <v>-205799.93</v>
      </c>
      <c r="AG1078" s="174">
        <f t="shared" si="1185"/>
        <v>-205799.93</v>
      </c>
      <c r="AH1078" s="312">
        <f t="shared" si="1186"/>
        <v>0</v>
      </c>
      <c r="AI1078" s="324">
        <f t="shared" si="1210"/>
        <v>0</v>
      </c>
      <c r="AJ1078" s="325">
        <f t="shared" si="1210"/>
        <v>0</v>
      </c>
      <c r="AK1078" s="325">
        <f t="shared" si="1210"/>
        <v>0</v>
      </c>
      <c r="AL1078" s="326">
        <f t="shared" si="1187"/>
        <v>-15259.93</v>
      </c>
      <c r="AM1078" s="312">
        <f t="shared" si="1188"/>
        <v>0</v>
      </c>
      <c r="AN1078" s="325">
        <f t="shared" si="1194"/>
        <v>0</v>
      </c>
      <c r="AO1078" s="325">
        <f t="shared" si="1195"/>
        <v>0</v>
      </c>
      <c r="AP1078" s="325">
        <f t="shared" si="1189"/>
        <v>-15259.93</v>
      </c>
      <c r="AQ1078" s="174">
        <f t="shared" si="1171"/>
        <v>-15259.93</v>
      </c>
      <c r="AR1078" s="312">
        <f t="shared" si="1190"/>
        <v>0</v>
      </c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N1078" s="62"/>
    </row>
    <row r="1079" spans="1:66" s="11" customFormat="1" ht="12" customHeight="1">
      <c r="A1079" s="114">
        <v>19000471</v>
      </c>
      <c r="B1079" s="74" t="str">
        <f t="shared" si="1196"/>
        <v>19000471</v>
      </c>
      <c r="C1079" s="62" t="s">
        <v>259</v>
      </c>
      <c r="D1079" s="78" t="s">
        <v>1724</v>
      </c>
      <c r="E1079" s="78"/>
      <c r="F1079" s="62"/>
      <c r="G1079" s="78"/>
      <c r="H1079" s="63">
        <v>0.49</v>
      </c>
      <c r="I1079" s="63">
        <v>0.49</v>
      </c>
      <c r="J1079" s="63">
        <v>0.49</v>
      </c>
      <c r="K1079" s="63">
        <v>0.49</v>
      </c>
      <c r="L1079" s="63">
        <v>0.49</v>
      </c>
      <c r="M1079" s="63">
        <v>0.49</v>
      </c>
      <c r="N1079" s="63">
        <v>0.49</v>
      </c>
      <c r="O1079" s="63">
        <v>0.49</v>
      </c>
      <c r="P1079" s="63">
        <v>0.49</v>
      </c>
      <c r="Q1079" s="63">
        <v>0.49</v>
      </c>
      <c r="R1079" s="63">
        <v>-0.21</v>
      </c>
      <c r="S1079" s="63">
        <v>-0.21</v>
      </c>
      <c r="T1079" s="63">
        <v>0</v>
      </c>
      <c r="U1079" s="63"/>
      <c r="V1079" s="63">
        <f t="shared" si="1182"/>
        <v>0.35291666666666677</v>
      </c>
      <c r="W1079" s="69"/>
      <c r="X1079" s="68"/>
      <c r="Y1079" s="82">
        <f t="shared" si="1198"/>
        <v>0</v>
      </c>
      <c r="Z1079" s="325">
        <f t="shared" si="1198"/>
        <v>0</v>
      </c>
      <c r="AA1079" s="325">
        <f t="shared" si="1198"/>
        <v>0</v>
      </c>
      <c r="AB1079" s="326">
        <f t="shared" si="1183"/>
        <v>0</v>
      </c>
      <c r="AC1079" s="312">
        <f t="shared" si="1184"/>
        <v>0</v>
      </c>
      <c r="AD1079" s="325">
        <f t="shared" si="1197"/>
        <v>0</v>
      </c>
      <c r="AE1079" s="329">
        <f t="shared" si="1192"/>
        <v>0</v>
      </c>
      <c r="AF1079" s="326">
        <f t="shared" si="1193"/>
        <v>0</v>
      </c>
      <c r="AG1079" s="174">
        <f t="shared" si="1185"/>
        <v>0</v>
      </c>
      <c r="AH1079" s="312">
        <f t="shared" si="1186"/>
        <v>0</v>
      </c>
      <c r="AI1079" s="324">
        <f t="shared" si="1210"/>
        <v>0.35291666666666677</v>
      </c>
      <c r="AJ1079" s="325">
        <f t="shared" si="1210"/>
        <v>0</v>
      </c>
      <c r="AK1079" s="325">
        <f t="shared" si="1210"/>
        <v>0</v>
      </c>
      <c r="AL1079" s="326">
        <f t="shared" si="1187"/>
        <v>0</v>
      </c>
      <c r="AM1079" s="312">
        <f t="shared" si="1188"/>
        <v>0</v>
      </c>
      <c r="AN1079" s="325">
        <f t="shared" si="1194"/>
        <v>0</v>
      </c>
      <c r="AO1079" s="325">
        <f t="shared" si="1195"/>
        <v>0</v>
      </c>
      <c r="AP1079" s="325">
        <f t="shared" si="1189"/>
        <v>0</v>
      </c>
      <c r="AQ1079" s="174">
        <f t="shared" si="1171"/>
        <v>0</v>
      </c>
      <c r="AR1079" s="312">
        <f t="shared" si="1190"/>
        <v>0</v>
      </c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N1079" s="62"/>
    </row>
    <row r="1080" spans="1:66" s="11" customFormat="1" ht="12" customHeight="1">
      <c r="A1080" s="114">
        <v>19000473</v>
      </c>
      <c r="B1080" s="74" t="str">
        <f t="shared" si="1196"/>
        <v>19000473</v>
      </c>
      <c r="C1080" s="62" t="s">
        <v>679</v>
      </c>
      <c r="D1080" s="78" t="s">
        <v>1724</v>
      </c>
      <c r="E1080" s="78"/>
      <c r="F1080" s="62"/>
      <c r="G1080" s="78"/>
      <c r="H1080" s="63">
        <v>0</v>
      </c>
      <c r="I1080" s="63">
        <v>0</v>
      </c>
      <c r="J1080" s="63">
        <v>0</v>
      </c>
      <c r="K1080" s="63">
        <v>0</v>
      </c>
      <c r="L1080" s="63">
        <v>0</v>
      </c>
      <c r="M1080" s="63">
        <v>0</v>
      </c>
      <c r="N1080" s="63">
        <v>0</v>
      </c>
      <c r="O1080" s="63">
        <v>0</v>
      </c>
      <c r="P1080" s="63">
        <v>0</v>
      </c>
      <c r="Q1080" s="63">
        <v>0</v>
      </c>
      <c r="R1080" s="63">
        <v>0</v>
      </c>
      <c r="S1080" s="63">
        <v>0</v>
      </c>
      <c r="T1080" s="63">
        <v>0</v>
      </c>
      <c r="U1080" s="63"/>
      <c r="V1080" s="63">
        <f t="shared" si="1182"/>
        <v>0</v>
      </c>
      <c r="W1080" s="69"/>
      <c r="X1080" s="68"/>
      <c r="Y1080" s="82">
        <f t="shared" ref="Y1080:AA1099" si="1214">IF($D1080=Y$5,$T1080,0)</f>
        <v>0</v>
      </c>
      <c r="Z1080" s="325">
        <f t="shared" si="1214"/>
        <v>0</v>
      </c>
      <c r="AA1080" s="325">
        <f t="shared" si="1214"/>
        <v>0</v>
      </c>
      <c r="AB1080" s="326">
        <f t="shared" si="1183"/>
        <v>0</v>
      </c>
      <c r="AC1080" s="312">
        <f t="shared" si="1184"/>
        <v>0</v>
      </c>
      <c r="AD1080" s="325">
        <f t="shared" si="1197"/>
        <v>0</v>
      </c>
      <c r="AE1080" s="329">
        <f t="shared" si="1192"/>
        <v>0</v>
      </c>
      <c r="AF1080" s="326">
        <f t="shared" si="1193"/>
        <v>0</v>
      </c>
      <c r="AG1080" s="174">
        <f t="shared" si="1185"/>
        <v>0</v>
      </c>
      <c r="AH1080" s="312">
        <f t="shared" si="1186"/>
        <v>0</v>
      </c>
      <c r="AI1080" s="324">
        <f t="shared" si="1210"/>
        <v>0</v>
      </c>
      <c r="AJ1080" s="325">
        <f t="shared" si="1210"/>
        <v>0</v>
      </c>
      <c r="AK1080" s="325">
        <f t="shared" si="1210"/>
        <v>0</v>
      </c>
      <c r="AL1080" s="326">
        <f t="shared" si="1187"/>
        <v>0</v>
      </c>
      <c r="AM1080" s="312">
        <f t="shared" si="1188"/>
        <v>0</v>
      </c>
      <c r="AN1080" s="325">
        <f t="shared" si="1194"/>
        <v>0</v>
      </c>
      <c r="AO1080" s="325">
        <f t="shared" si="1195"/>
        <v>0</v>
      </c>
      <c r="AP1080" s="325">
        <f t="shared" si="1189"/>
        <v>0</v>
      </c>
      <c r="AQ1080" s="174">
        <f t="shared" si="1171"/>
        <v>0</v>
      </c>
      <c r="AR1080" s="312">
        <f t="shared" si="1190"/>
        <v>0</v>
      </c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N1080" s="62"/>
    </row>
    <row r="1081" spans="1:66" s="20" customFormat="1" ht="12" customHeight="1">
      <c r="A1081" s="114">
        <v>19000491</v>
      </c>
      <c r="B1081" s="74" t="str">
        <f t="shared" si="1196"/>
        <v>19000491</v>
      </c>
      <c r="C1081" s="62" t="s">
        <v>823</v>
      </c>
      <c r="D1081" s="78" t="s">
        <v>184</v>
      </c>
      <c r="E1081" s="78"/>
      <c r="F1081" s="62"/>
      <c r="G1081" s="78"/>
      <c r="H1081" s="63">
        <v>806884.05</v>
      </c>
      <c r="I1081" s="63">
        <v>802042.29</v>
      </c>
      <c r="J1081" s="63">
        <v>797200.53</v>
      </c>
      <c r="K1081" s="63">
        <v>771358.77</v>
      </c>
      <c r="L1081" s="63">
        <v>766517.01</v>
      </c>
      <c r="M1081" s="63">
        <v>761675.25</v>
      </c>
      <c r="N1081" s="63">
        <v>716269.89</v>
      </c>
      <c r="O1081" s="63">
        <v>711428.13</v>
      </c>
      <c r="P1081" s="63">
        <v>706586.37</v>
      </c>
      <c r="Q1081" s="63">
        <v>701744.61</v>
      </c>
      <c r="R1081" s="63">
        <v>696902.85</v>
      </c>
      <c r="S1081" s="63">
        <v>688911.09</v>
      </c>
      <c r="T1081" s="63">
        <v>684069.33</v>
      </c>
      <c r="U1081" s="63"/>
      <c r="V1081" s="63">
        <f t="shared" si="1182"/>
        <v>738842.78999999992</v>
      </c>
      <c r="W1081" s="99"/>
      <c r="X1081" s="90"/>
      <c r="Y1081" s="82">
        <f t="shared" si="1214"/>
        <v>0</v>
      </c>
      <c r="Z1081" s="325">
        <f t="shared" si="1214"/>
        <v>0</v>
      </c>
      <c r="AA1081" s="325">
        <f t="shared" si="1214"/>
        <v>0</v>
      </c>
      <c r="AB1081" s="326">
        <f t="shared" si="1183"/>
        <v>684069.33</v>
      </c>
      <c r="AC1081" s="312">
        <f t="shared" si="1184"/>
        <v>0</v>
      </c>
      <c r="AD1081" s="325">
        <f t="shared" si="1197"/>
        <v>0</v>
      </c>
      <c r="AE1081" s="329">
        <f t="shared" si="1192"/>
        <v>0</v>
      </c>
      <c r="AF1081" s="326">
        <f t="shared" si="1193"/>
        <v>684069.33</v>
      </c>
      <c r="AG1081" s="174">
        <f t="shared" si="1185"/>
        <v>684069.33</v>
      </c>
      <c r="AH1081" s="312">
        <f t="shared" si="1186"/>
        <v>0</v>
      </c>
      <c r="AI1081" s="324">
        <f t="shared" si="1210"/>
        <v>0</v>
      </c>
      <c r="AJ1081" s="325">
        <f t="shared" si="1210"/>
        <v>0</v>
      </c>
      <c r="AK1081" s="325">
        <f t="shared" si="1210"/>
        <v>0</v>
      </c>
      <c r="AL1081" s="326">
        <f t="shared" si="1187"/>
        <v>738842.78999999992</v>
      </c>
      <c r="AM1081" s="312">
        <f t="shared" si="1188"/>
        <v>0</v>
      </c>
      <c r="AN1081" s="325">
        <f t="shared" si="1194"/>
        <v>0</v>
      </c>
      <c r="AO1081" s="325">
        <f t="shared" si="1195"/>
        <v>0</v>
      </c>
      <c r="AP1081" s="325">
        <f t="shared" si="1189"/>
        <v>738842.78999999992</v>
      </c>
      <c r="AQ1081" s="174">
        <f t="shared" si="1171"/>
        <v>738842.78999999992</v>
      </c>
      <c r="AR1081" s="312">
        <f t="shared" si="1190"/>
        <v>0</v>
      </c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N1081" s="108"/>
    </row>
    <row r="1082" spans="1:66" s="11" customFormat="1" ht="12" customHeight="1">
      <c r="A1082" s="114">
        <v>19000551</v>
      </c>
      <c r="B1082" s="74" t="str">
        <f t="shared" si="1196"/>
        <v>19000551</v>
      </c>
      <c r="C1082" s="62" t="s">
        <v>673</v>
      </c>
      <c r="D1082" s="78" t="s">
        <v>184</v>
      </c>
      <c r="E1082" s="78"/>
      <c r="F1082" s="62"/>
      <c r="G1082" s="78"/>
      <c r="H1082" s="63">
        <v>0</v>
      </c>
      <c r="I1082" s="63">
        <v>0</v>
      </c>
      <c r="J1082" s="63">
        <v>0</v>
      </c>
      <c r="K1082" s="63">
        <v>0</v>
      </c>
      <c r="L1082" s="63">
        <v>0</v>
      </c>
      <c r="M1082" s="63">
        <v>0</v>
      </c>
      <c r="N1082" s="63">
        <v>0</v>
      </c>
      <c r="O1082" s="63">
        <v>0</v>
      </c>
      <c r="P1082" s="63">
        <v>0</v>
      </c>
      <c r="Q1082" s="63">
        <v>0</v>
      </c>
      <c r="R1082" s="63">
        <v>0</v>
      </c>
      <c r="S1082" s="63">
        <v>0</v>
      </c>
      <c r="T1082" s="63">
        <v>0</v>
      </c>
      <c r="U1082" s="63"/>
      <c r="V1082" s="63">
        <f t="shared" si="1182"/>
        <v>0</v>
      </c>
      <c r="W1082" s="102"/>
      <c r="X1082" s="71"/>
      <c r="Y1082" s="82">
        <f t="shared" si="1214"/>
        <v>0</v>
      </c>
      <c r="Z1082" s="325">
        <f t="shared" si="1214"/>
        <v>0</v>
      </c>
      <c r="AA1082" s="325">
        <f t="shared" si="1214"/>
        <v>0</v>
      </c>
      <c r="AB1082" s="326">
        <f t="shared" si="1183"/>
        <v>0</v>
      </c>
      <c r="AC1082" s="312">
        <f t="shared" si="1184"/>
        <v>0</v>
      </c>
      <c r="AD1082" s="325">
        <f t="shared" si="1197"/>
        <v>0</v>
      </c>
      <c r="AE1082" s="329">
        <f t="shared" si="1192"/>
        <v>0</v>
      </c>
      <c r="AF1082" s="326">
        <f t="shared" si="1193"/>
        <v>0</v>
      </c>
      <c r="AG1082" s="174">
        <f t="shared" si="1185"/>
        <v>0</v>
      </c>
      <c r="AH1082" s="312">
        <f t="shared" si="1186"/>
        <v>0</v>
      </c>
      <c r="AI1082" s="324">
        <f t="shared" si="1210"/>
        <v>0</v>
      </c>
      <c r="AJ1082" s="325">
        <f t="shared" si="1210"/>
        <v>0</v>
      </c>
      <c r="AK1082" s="325">
        <f t="shared" si="1210"/>
        <v>0</v>
      </c>
      <c r="AL1082" s="326">
        <f t="shared" si="1187"/>
        <v>0</v>
      </c>
      <c r="AM1082" s="312">
        <f t="shared" si="1188"/>
        <v>0</v>
      </c>
      <c r="AN1082" s="325">
        <f t="shared" si="1194"/>
        <v>0</v>
      </c>
      <c r="AO1082" s="325">
        <f t="shared" si="1195"/>
        <v>0</v>
      </c>
      <c r="AP1082" s="325">
        <f t="shared" si="1189"/>
        <v>0</v>
      </c>
      <c r="AQ1082" s="174">
        <f t="shared" si="1171"/>
        <v>0</v>
      </c>
      <c r="AR1082" s="312">
        <f t="shared" si="1190"/>
        <v>0</v>
      </c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N1082" s="62"/>
    </row>
    <row r="1083" spans="1:66" s="11" customFormat="1" ht="12" customHeight="1">
      <c r="A1083" s="114">
        <v>19000552</v>
      </c>
      <c r="B1083" s="74" t="str">
        <f t="shared" si="1196"/>
        <v>19000552</v>
      </c>
      <c r="C1083" s="62" t="s">
        <v>819</v>
      </c>
      <c r="D1083" s="78" t="s">
        <v>1724</v>
      </c>
      <c r="E1083" s="78"/>
      <c r="F1083" s="62"/>
      <c r="G1083" s="78"/>
      <c r="H1083" s="63">
        <v>1108174.23</v>
      </c>
      <c r="I1083" s="63">
        <v>1150010.73</v>
      </c>
      <c r="J1083" s="63">
        <v>1110661.2</v>
      </c>
      <c r="K1083" s="63">
        <v>1489333.03</v>
      </c>
      <c r="L1083" s="63">
        <v>1726107.52</v>
      </c>
      <c r="M1083" s="63">
        <v>1864094.97</v>
      </c>
      <c r="N1083" s="63">
        <v>1414288.27</v>
      </c>
      <c r="O1083" s="63">
        <v>1176308.02</v>
      </c>
      <c r="P1083" s="63">
        <v>996400.5</v>
      </c>
      <c r="Q1083" s="63">
        <v>981205.28</v>
      </c>
      <c r="R1083" s="63">
        <v>1239779.99</v>
      </c>
      <c r="S1083" s="63">
        <v>2587480.9700000002</v>
      </c>
      <c r="T1083" s="63">
        <v>1507538.68</v>
      </c>
      <c r="U1083" s="63"/>
      <c r="V1083" s="63">
        <f t="shared" si="1182"/>
        <v>1420293.9112500001</v>
      </c>
      <c r="W1083" s="69"/>
      <c r="X1083" s="68"/>
      <c r="Y1083" s="82">
        <f t="shared" si="1214"/>
        <v>1507538.68</v>
      </c>
      <c r="Z1083" s="325">
        <f t="shared" si="1214"/>
        <v>0</v>
      </c>
      <c r="AA1083" s="325">
        <f t="shared" si="1214"/>
        <v>0</v>
      </c>
      <c r="AB1083" s="326">
        <f t="shared" si="1183"/>
        <v>0</v>
      </c>
      <c r="AC1083" s="312">
        <f t="shared" si="1184"/>
        <v>0</v>
      </c>
      <c r="AD1083" s="325">
        <f t="shared" si="1197"/>
        <v>0</v>
      </c>
      <c r="AE1083" s="329">
        <f t="shared" si="1192"/>
        <v>0</v>
      </c>
      <c r="AF1083" s="326">
        <f t="shared" si="1193"/>
        <v>0</v>
      </c>
      <c r="AG1083" s="174">
        <f t="shared" si="1185"/>
        <v>0</v>
      </c>
      <c r="AH1083" s="312">
        <f t="shared" si="1186"/>
        <v>0</v>
      </c>
      <c r="AI1083" s="324">
        <f t="shared" si="1210"/>
        <v>1420293.9112500001</v>
      </c>
      <c r="AJ1083" s="325">
        <f t="shared" si="1210"/>
        <v>0</v>
      </c>
      <c r="AK1083" s="325">
        <f t="shared" si="1210"/>
        <v>0</v>
      </c>
      <c r="AL1083" s="326">
        <f t="shared" si="1187"/>
        <v>0</v>
      </c>
      <c r="AM1083" s="312">
        <f t="shared" si="1188"/>
        <v>0</v>
      </c>
      <c r="AN1083" s="325">
        <f t="shared" si="1194"/>
        <v>0</v>
      </c>
      <c r="AO1083" s="325">
        <f t="shared" si="1195"/>
        <v>0</v>
      </c>
      <c r="AP1083" s="325">
        <f t="shared" si="1189"/>
        <v>0</v>
      </c>
      <c r="AQ1083" s="174">
        <f t="shared" si="1171"/>
        <v>0</v>
      </c>
      <c r="AR1083" s="312">
        <f t="shared" si="1190"/>
        <v>0</v>
      </c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N1083" s="62"/>
    </row>
    <row r="1084" spans="1:66" s="11" customFormat="1" ht="12" customHeight="1">
      <c r="A1084" s="118">
        <v>19000553</v>
      </c>
      <c r="B1084" s="73" t="str">
        <f t="shared" si="1196"/>
        <v>19000553</v>
      </c>
      <c r="C1084" s="73" t="s">
        <v>28</v>
      </c>
      <c r="D1084" s="78" t="s">
        <v>1727</v>
      </c>
      <c r="E1084" s="78"/>
      <c r="F1084" s="73"/>
      <c r="G1084" s="78"/>
      <c r="H1084" s="63">
        <v>0</v>
      </c>
      <c r="I1084" s="63">
        <v>0</v>
      </c>
      <c r="J1084" s="63">
        <v>0</v>
      </c>
      <c r="K1084" s="63">
        <v>0</v>
      </c>
      <c r="L1084" s="63">
        <v>0</v>
      </c>
      <c r="M1084" s="63">
        <v>0</v>
      </c>
      <c r="N1084" s="63">
        <v>0</v>
      </c>
      <c r="O1084" s="63">
        <v>0</v>
      </c>
      <c r="P1084" s="63">
        <v>0</v>
      </c>
      <c r="Q1084" s="63">
        <v>0</v>
      </c>
      <c r="R1084" s="63">
        <v>0</v>
      </c>
      <c r="S1084" s="63">
        <v>0</v>
      </c>
      <c r="T1084" s="63">
        <v>0</v>
      </c>
      <c r="U1084" s="63"/>
      <c r="V1084" s="63">
        <f t="shared" si="1182"/>
        <v>0</v>
      </c>
      <c r="W1084" s="238" t="s">
        <v>178</v>
      </c>
      <c r="X1084" s="69" t="s">
        <v>1478</v>
      </c>
      <c r="Y1084" s="82">
        <f t="shared" si="1214"/>
        <v>0</v>
      </c>
      <c r="Z1084" s="325">
        <f t="shared" si="1214"/>
        <v>0</v>
      </c>
      <c r="AA1084" s="325">
        <f t="shared" si="1214"/>
        <v>0</v>
      </c>
      <c r="AB1084" s="326">
        <f t="shared" si="1183"/>
        <v>0</v>
      </c>
      <c r="AC1084" s="312">
        <f t="shared" si="1184"/>
        <v>0</v>
      </c>
      <c r="AD1084" s="325">
        <f t="shared" si="1197"/>
        <v>0</v>
      </c>
      <c r="AE1084" s="329">
        <f t="shared" si="1192"/>
        <v>0</v>
      </c>
      <c r="AF1084" s="326">
        <f t="shared" si="1193"/>
        <v>0</v>
      </c>
      <c r="AG1084" s="174">
        <f t="shared" si="1185"/>
        <v>0</v>
      </c>
      <c r="AH1084" s="312">
        <f t="shared" si="1186"/>
        <v>0</v>
      </c>
      <c r="AI1084" s="324">
        <f t="shared" si="1210"/>
        <v>0</v>
      </c>
      <c r="AJ1084" s="325">
        <f t="shared" si="1210"/>
        <v>0</v>
      </c>
      <c r="AK1084" s="325">
        <f t="shared" si="1210"/>
        <v>0</v>
      </c>
      <c r="AL1084" s="326">
        <f t="shared" si="1187"/>
        <v>0</v>
      </c>
      <c r="AM1084" s="312">
        <f t="shared" si="1188"/>
        <v>0</v>
      </c>
      <c r="AN1084" s="325">
        <f t="shared" si="1194"/>
        <v>0</v>
      </c>
      <c r="AO1084" s="325">
        <f t="shared" si="1195"/>
        <v>0</v>
      </c>
      <c r="AP1084" s="325">
        <f t="shared" si="1189"/>
        <v>0</v>
      </c>
      <c r="AQ1084" s="174">
        <f t="shared" si="1171"/>
        <v>0</v>
      </c>
      <c r="AR1084" s="312">
        <f t="shared" si="1190"/>
        <v>0</v>
      </c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N1084" s="62"/>
    </row>
    <row r="1085" spans="1:66" s="11" customFormat="1" ht="12" customHeight="1">
      <c r="A1085" s="114">
        <v>19000562</v>
      </c>
      <c r="B1085" s="74" t="str">
        <f t="shared" si="1196"/>
        <v>19000562</v>
      </c>
      <c r="C1085" s="62" t="s">
        <v>244</v>
      </c>
      <c r="D1085" s="78" t="s">
        <v>1724</v>
      </c>
      <c r="E1085" s="78"/>
      <c r="F1085" s="62"/>
      <c r="G1085" s="78"/>
      <c r="H1085" s="63">
        <v>1225863.3999999999</v>
      </c>
      <c r="I1085" s="63">
        <v>1226292.26</v>
      </c>
      <c r="J1085" s="63">
        <v>1226721.1100000001</v>
      </c>
      <c r="K1085" s="63">
        <v>1227149.97</v>
      </c>
      <c r="L1085" s="63">
        <v>1220477.25</v>
      </c>
      <c r="M1085" s="63">
        <v>1219130.71</v>
      </c>
      <c r="N1085" s="63">
        <v>1109293.55</v>
      </c>
      <c r="O1085" s="63">
        <v>1107947.02</v>
      </c>
      <c r="P1085" s="63">
        <v>1106600.48</v>
      </c>
      <c r="Q1085" s="63">
        <v>1105253.94</v>
      </c>
      <c r="R1085" s="63">
        <v>1103907.4099999999</v>
      </c>
      <c r="S1085" s="63">
        <v>1102560.8700000001</v>
      </c>
      <c r="T1085" s="63">
        <v>1101214.33</v>
      </c>
      <c r="U1085" s="63"/>
      <c r="V1085" s="63">
        <f t="shared" si="1182"/>
        <v>1159906.1195833334</v>
      </c>
      <c r="W1085" s="69"/>
      <c r="X1085" s="68"/>
      <c r="Y1085" s="82">
        <f t="shared" si="1214"/>
        <v>1101214.33</v>
      </c>
      <c r="Z1085" s="325">
        <f t="shared" si="1214"/>
        <v>0</v>
      </c>
      <c r="AA1085" s="325">
        <f t="shared" si="1214"/>
        <v>0</v>
      </c>
      <c r="AB1085" s="326">
        <f t="shared" si="1183"/>
        <v>0</v>
      </c>
      <c r="AC1085" s="312">
        <f t="shared" si="1184"/>
        <v>0</v>
      </c>
      <c r="AD1085" s="325">
        <f t="shared" si="1197"/>
        <v>0</v>
      </c>
      <c r="AE1085" s="329">
        <f t="shared" si="1192"/>
        <v>0</v>
      </c>
      <c r="AF1085" s="326">
        <f t="shared" si="1193"/>
        <v>0</v>
      </c>
      <c r="AG1085" s="174">
        <f t="shared" si="1185"/>
        <v>0</v>
      </c>
      <c r="AH1085" s="312">
        <f t="shared" si="1186"/>
        <v>0</v>
      </c>
      <c r="AI1085" s="324">
        <f t="shared" si="1210"/>
        <v>1159906.1195833334</v>
      </c>
      <c r="AJ1085" s="325">
        <f t="shared" si="1210"/>
        <v>0</v>
      </c>
      <c r="AK1085" s="325">
        <f t="shared" si="1210"/>
        <v>0</v>
      </c>
      <c r="AL1085" s="326">
        <f t="shared" si="1187"/>
        <v>0</v>
      </c>
      <c r="AM1085" s="312">
        <f t="shared" si="1188"/>
        <v>0</v>
      </c>
      <c r="AN1085" s="325">
        <f t="shared" si="1194"/>
        <v>0</v>
      </c>
      <c r="AO1085" s="325">
        <f t="shared" si="1195"/>
        <v>0</v>
      </c>
      <c r="AP1085" s="325">
        <f t="shared" si="1189"/>
        <v>0</v>
      </c>
      <c r="AQ1085" s="174">
        <f t="shared" si="1171"/>
        <v>0</v>
      </c>
      <c r="AR1085" s="312">
        <f t="shared" si="1190"/>
        <v>0</v>
      </c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N1085" s="62"/>
    </row>
    <row r="1086" spans="1:66" s="11" customFormat="1" ht="12" customHeight="1">
      <c r="A1086" s="118">
        <v>19000563</v>
      </c>
      <c r="B1086" s="73" t="str">
        <f t="shared" si="1196"/>
        <v>19000563</v>
      </c>
      <c r="C1086" s="73" t="s">
        <v>682</v>
      </c>
      <c r="D1086" s="78" t="s">
        <v>1724</v>
      </c>
      <c r="E1086" s="78"/>
      <c r="F1086" s="62"/>
      <c r="G1086" s="78"/>
      <c r="H1086" s="63">
        <v>0</v>
      </c>
      <c r="I1086" s="63">
        <v>0</v>
      </c>
      <c r="J1086" s="63">
        <v>0</v>
      </c>
      <c r="K1086" s="63">
        <v>0</v>
      </c>
      <c r="L1086" s="63">
        <v>0</v>
      </c>
      <c r="M1086" s="63">
        <v>0</v>
      </c>
      <c r="N1086" s="63">
        <v>0</v>
      </c>
      <c r="O1086" s="63">
        <v>0</v>
      </c>
      <c r="P1086" s="63">
        <v>0</v>
      </c>
      <c r="Q1086" s="63">
        <v>0</v>
      </c>
      <c r="R1086" s="63">
        <v>0</v>
      </c>
      <c r="S1086" s="63">
        <v>0</v>
      </c>
      <c r="T1086" s="63">
        <v>0</v>
      </c>
      <c r="U1086" s="63"/>
      <c r="V1086" s="63">
        <f t="shared" si="1182"/>
        <v>0</v>
      </c>
      <c r="W1086" s="238"/>
      <c r="X1086" s="69"/>
      <c r="Y1086" s="82">
        <f t="shared" si="1214"/>
        <v>0</v>
      </c>
      <c r="Z1086" s="325">
        <f t="shared" si="1214"/>
        <v>0</v>
      </c>
      <c r="AA1086" s="325">
        <f t="shared" si="1214"/>
        <v>0</v>
      </c>
      <c r="AB1086" s="326">
        <f t="shared" si="1183"/>
        <v>0</v>
      </c>
      <c r="AC1086" s="312">
        <f t="shared" si="1184"/>
        <v>0</v>
      </c>
      <c r="AD1086" s="325">
        <f t="shared" si="1197"/>
        <v>0</v>
      </c>
      <c r="AE1086" s="329">
        <f t="shared" si="1192"/>
        <v>0</v>
      </c>
      <c r="AF1086" s="326">
        <f t="shared" si="1193"/>
        <v>0</v>
      </c>
      <c r="AG1086" s="174">
        <f t="shared" si="1185"/>
        <v>0</v>
      </c>
      <c r="AH1086" s="312">
        <f t="shared" si="1186"/>
        <v>0</v>
      </c>
      <c r="AI1086" s="324">
        <f t="shared" si="1210"/>
        <v>0</v>
      </c>
      <c r="AJ1086" s="325">
        <f t="shared" si="1210"/>
        <v>0</v>
      </c>
      <c r="AK1086" s="325">
        <f t="shared" si="1210"/>
        <v>0</v>
      </c>
      <c r="AL1086" s="326">
        <f t="shared" si="1187"/>
        <v>0</v>
      </c>
      <c r="AM1086" s="312">
        <f t="shared" si="1188"/>
        <v>0</v>
      </c>
      <c r="AN1086" s="325">
        <f t="shared" si="1194"/>
        <v>0</v>
      </c>
      <c r="AO1086" s="325">
        <f t="shared" si="1195"/>
        <v>0</v>
      </c>
      <c r="AP1086" s="325">
        <f t="shared" si="1189"/>
        <v>0</v>
      </c>
      <c r="AQ1086" s="174">
        <f t="shared" si="1171"/>
        <v>0</v>
      </c>
      <c r="AR1086" s="312">
        <f t="shared" si="1190"/>
        <v>0</v>
      </c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N1086" s="62"/>
    </row>
    <row r="1087" spans="1:66" s="11" customFormat="1" ht="12" customHeight="1">
      <c r="A1087" s="114">
        <v>19000572</v>
      </c>
      <c r="B1087" s="74" t="str">
        <f t="shared" si="1196"/>
        <v>19000572</v>
      </c>
      <c r="C1087" s="62" t="s">
        <v>245</v>
      </c>
      <c r="D1087" s="78" t="s">
        <v>1724</v>
      </c>
      <c r="E1087" s="78"/>
      <c r="F1087" s="62"/>
      <c r="G1087" s="78"/>
      <c r="H1087" s="63">
        <v>393522.23</v>
      </c>
      <c r="I1087" s="63">
        <v>396410.71</v>
      </c>
      <c r="J1087" s="63">
        <v>399299.19</v>
      </c>
      <c r="K1087" s="63">
        <v>402187.67</v>
      </c>
      <c r="L1087" s="63">
        <v>405076.15</v>
      </c>
      <c r="M1087" s="63">
        <v>407964.63</v>
      </c>
      <c r="N1087" s="63">
        <v>412775.24</v>
      </c>
      <c r="O1087" s="63">
        <v>415663.72</v>
      </c>
      <c r="P1087" s="63">
        <v>418552.2</v>
      </c>
      <c r="Q1087" s="63">
        <v>421440.68</v>
      </c>
      <c r="R1087" s="63">
        <v>424329.16</v>
      </c>
      <c r="S1087" s="63">
        <v>427217.64</v>
      </c>
      <c r="T1087" s="63">
        <v>430106.12</v>
      </c>
      <c r="U1087" s="63"/>
      <c r="V1087" s="63">
        <f t="shared" si="1182"/>
        <v>411894.26374999998</v>
      </c>
      <c r="W1087" s="69"/>
      <c r="X1087" s="68"/>
      <c r="Y1087" s="82">
        <f t="shared" si="1214"/>
        <v>430106.12</v>
      </c>
      <c r="Z1087" s="325">
        <f t="shared" si="1214"/>
        <v>0</v>
      </c>
      <c r="AA1087" s="325">
        <f t="shared" si="1214"/>
        <v>0</v>
      </c>
      <c r="AB1087" s="326">
        <f t="shared" si="1183"/>
        <v>0</v>
      </c>
      <c r="AC1087" s="312">
        <f t="shared" si="1184"/>
        <v>0</v>
      </c>
      <c r="AD1087" s="325">
        <f t="shared" si="1197"/>
        <v>0</v>
      </c>
      <c r="AE1087" s="329">
        <f t="shared" si="1192"/>
        <v>0</v>
      </c>
      <c r="AF1087" s="326">
        <f t="shared" si="1193"/>
        <v>0</v>
      </c>
      <c r="AG1087" s="174">
        <f t="shared" si="1185"/>
        <v>0</v>
      </c>
      <c r="AH1087" s="312">
        <f t="shared" si="1186"/>
        <v>0</v>
      </c>
      <c r="AI1087" s="324">
        <f t="shared" ref="AI1087:AK1106" si="1215">IF($D1087=AI$5,$V1087,0)</f>
        <v>411894.26374999998</v>
      </c>
      <c r="AJ1087" s="325">
        <f t="shared" si="1215"/>
        <v>0</v>
      </c>
      <c r="AK1087" s="325">
        <f t="shared" si="1215"/>
        <v>0</v>
      </c>
      <c r="AL1087" s="326">
        <f t="shared" si="1187"/>
        <v>0</v>
      </c>
      <c r="AM1087" s="312">
        <f t="shared" si="1188"/>
        <v>0</v>
      </c>
      <c r="AN1087" s="325">
        <f t="shared" si="1194"/>
        <v>0</v>
      </c>
      <c r="AO1087" s="325">
        <f t="shared" si="1195"/>
        <v>0</v>
      </c>
      <c r="AP1087" s="325">
        <f t="shared" si="1189"/>
        <v>0</v>
      </c>
      <c r="AQ1087" s="174">
        <f t="shared" si="1171"/>
        <v>0</v>
      </c>
      <c r="AR1087" s="312">
        <f t="shared" si="1190"/>
        <v>0</v>
      </c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N1087" s="62"/>
    </row>
    <row r="1088" spans="1:66" s="11" customFormat="1" ht="12" customHeight="1">
      <c r="A1088" s="114">
        <v>19000573</v>
      </c>
      <c r="B1088" s="74" t="str">
        <f t="shared" si="1196"/>
        <v>19000573</v>
      </c>
      <c r="C1088" s="62" t="s">
        <v>706</v>
      </c>
      <c r="D1088" s="78" t="s">
        <v>1727</v>
      </c>
      <c r="E1088" s="78"/>
      <c r="F1088" s="62"/>
      <c r="G1088" s="78"/>
      <c r="H1088" s="63">
        <v>2045196.64</v>
      </c>
      <c r="I1088" s="63">
        <v>2018922.45</v>
      </c>
      <c r="J1088" s="63">
        <v>1992648.28</v>
      </c>
      <c r="K1088" s="63">
        <v>2450666.7799999998</v>
      </c>
      <c r="L1088" s="63">
        <v>2381644.3199999998</v>
      </c>
      <c r="M1088" s="63">
        <v>2351483.9300000002</v>
      </c>
      <c r="N1088" s="63">
        <v>2321323.54</v>
      </c>
      <c r="O1088" s="63">
        <v>2291163.15</v>
      </c>
      <c r="P1088" s="63">
        <v>2261002.7599999998</v>
      </c>
      <c r="Q1088" s="63">
        <v>2831656.38</v>
      </c>
      <c r="R1088" s="63">
        <v>2798950.18</v>
      </c>
      <c r="S1088" s="63">
        <v>2766243.97</v>
      </c>
      <c r="T1088" s="63">
        <v>2733537.75</v>
      </c>
      <c r="U1088" s="63"/>
      <c r="V1088" s="63">
        <f t="shared" si="1182"/>
        <v>2404589.4112499999</v>
      </c>
      <c r="W1088" s="69" t="s">
        <v>239</v>
      </c>
      <c r="X1088" s="69" t="s">
        <v>1478</v>
      </c>
      <c r="Y1088" s="82">
        <f t="shared" si="1214"/>
        <v>0</v>
      </c>
      <c r="Z1088" s="325">
        <f t="shared" si="1214"/>
        <v>0</v>
      </c>
      <c r="AA1088" s="325">
        <f t="shared" si="1214"/>
        <v>0</v>
      </c>
      <c r="AB1088" s="326">
        <f t="shared" si="1183"/>
        <v>2733537.75</v>
      </c>
      <c r="AC1088" s="312">
        <f t="shared" si="1184"/>
        <v>0</v>
      </c>
      <c r="AD1088" s="325">
        <f t="shared" si="1197"/>
        <v>1794840.88665</v>
      </c>
      <c r="AE1088" s="329">
        <f t="shared" si="1192"/>
        <v>938696.86335</v>
      </c>
      <c r="AF1088" s="326">
        <f t="shared" si="1193"/>
        <v>0</v>
      </c>
      <c r="AG1088" s="174">
        <f t="shared" si="1185"/>
        <v>2733537.75</v>
      </c>
      <c r="AH1088" s="312">
        <f t="shared" si="1186"/>
        <v>0</v>
      </c>
      <c r="AI1088" s="324">
        <f t="shared" si="1215"/>
        <v>0</v>
      </c>
      <c r="AJ1088" s="325">
        <f t="shared" si="1215"/>
        <v>0</v>
      </c>
      <c r="AK1088" s="325">
        <f t="shared" si="1215"/>
        <v>0</v>
      </c>
      <c r="AL1088" s="326">
        <f t="shared" si="1187"/>
        <v>2404589.4112499999</v>
      </c>
      <c r="AM1088" s="312">
        <f t="shared" si="1188"/>
        <v>0</v>
      </c>
      <c r="AN1088" s="325">
        <f t="shared" si="1194"/>
        <v>1578853.4074267498</v>
      </c>
      <c r="AO1088" s="325">
        <f t="shared" si="1195"/>
        <v>825736.00382324995</v>
      </c>
      <c r="AP1088" s="325">
        <f t="shared" si="1189"/>
        <v>0</v>
      </c>
      <c r="AQ1088" s="174">
        <f t="shared" si="1171"/>
        <v>2404589.4112499999</v>
      </c>
      <c r="AR1088" s="312">
        <f t="shared" si="1190"/>
        <v>0</v>
      </c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N1088" s="62"/>
    </row>
    <row r="1089" spans="1:66" s="11" customFormat="1" ht="12" customHeight="1">
      <c r="A1089" s="118">
        <v>19000581</v>
      </c>
      <c r="B1089" s="73" t="str">
        <f t="shared" si="1196"/>
        <v>19000581</v>
      </c>
      <c r="C1089" s="73" t="s">
        <v>59</v>
      </c>
      <c r="D1089" s="78" t="s">
        <v>184</v>
      </c>
      <c r="E1089" s="78"/>
      <c r="F1089" s="73"/>
      <c r="G1089" s="78"/>
      <c r="H1089" s="63">
        <v>607438.99</v>
      </c>
      <c r="I1089" s="63">
        <v>591956.32999999996</v>
      </c>
      <c r="J1089" s="63">
        <v>576473.67000000004</v>
      </c>
      <c r="K1089" s="63">
        <v>560991.01</v>
      </c>
      <c r="L1089" s="63">
        <v>545508.34</v>
      </c>
      <c r="M1089" s="63">
        <v>530025.68000000005</v>
      </c>
      <c r="N1089" s="63">
        <v>514543.02</v>
      </c>
      <c r="O1089" s="63">
        <v>499060.36</v>
      </c>
      <c r="P1089" s="63">
        <v>483577.7</v>
      </c>
      <c r="Q1089" s="63">
        <v>468095.04</v>
      </c>
      <c r="R1089" s="63">
        <v>452612.37</v>
      </c>
      <c r="S1089" s="63">
        <v>437129.71</v>
      </c>
      <c r="T1089" s="63">
        <v>421647.05</v>
      </c>
      <c r="U1089" s="63"/>
      <c r="V1089" s="63">
        <f t="shared" si="1182"/>
        <v>514543.02083333331</v>
      </c>
      <c r="W1089" s="69"/>
      <c r="X1089" s="68"/>
      <c r="Y1089" s="82">
        <f t="shared" si="1214"/>
        <v>0</v>
      </c>
      <c r="Z1089" s="325">
        <f t="shared" si="1214"/>
        <v>0</v>
      </c>
      <c r="AA1089" s="325">
        <f t="shared" si="1214"/>
        <v>0</v>
      </c>
      <c r="AB1089" s="326">
        <f t="shared" si="1183"/>
        <v>421647.05</v>
      </c>
      <c r="AC1089" s="312">
        <f t="shared" si="1184"/>
        <v>0</v>
      </c>
      <c r="AD1089" s="325">
        <f t="shared" si="1197"/>
        <v>0</v>
      </c>
      <c r="AE1089" s="329">
        <f t="shared" si="1192"/>
        <v>0</v>
      </c>
      <c r="AF1089" s="326">
        <f t="shared" si="1193"/>
        <v>421647.05</v>
      </c>
      <c r="AG1089" s="174">
        <f t="shared" si="1185"/>
        <v>421647.05</v>
      </c>
      <c r="AH1089" s="312">
        <f t="shared" si="1186"/>
        <v>0</v>
      </c>
      <c r="AI1089" s="324">
        <f t="shared" si="1215"/>
        <v>0</v>
      </c>
      <c r="AJ1089" s="325">
        <f t="shared" si="1215"/>
        <v>0</v>
      </c>
      <c r="AK1089" s="325">
        <f t="shared" si="1215"/>
        <v>0</v>
      </c>
      <c r="AL1089" s="326">
        <f t="shared" si="1187"/>
        <v>514543.02083333331</v>
      </c>
      <c r="AM1089" s="312">
        <f t="shared" si="1188"/>
        <v>0</v>
      </c>
      <c r="AN1089" s="325">
        <f t="shared" si="1194"/>
        <v>0</v>
      </c>
      <c r="AO1089" s="325">
        <f t="shared" si="1195"/>
        <v>0</v>
      </c>
      <c r="AP1089" s="325">
        <f t="shared" si="1189"/>
        <v>514543.02083333331</v>
      </c>
      <c r="AQ1089" s="174">
        <f t="shared" si="1171"/>
        <v>514543.02083333331</v>
      </c>
      <c r="AR1089" s="312">
        <f t="shared" si="1190"/>
        <v>0</v>
      </c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N1089" s="62"/>
    </row>
    <row r="1090" spans="1:66" s="11" customFormat="1" ht="12" customHeight="1">
      <c r="A1090" s="114">
        <v>19000592</v>
      </c>
      <c r="B1090" s="74" t="str">
        <f t="shared" si="1196"/>
        <v>19000592</v>
      </c>
      <c r="C1090" s="62" t="s">
        <v>179</v>
      </c>
      <c r="D1090" s="78" t="s">
        <v>1138</v>
      </c>
      <c r="E1090" s="78"/>
      <c r="F1090" s="62"/>
      <c r="G1090" s="78"/>
      <c r="H1090" s="63">
        <v>431588.7</v>
      </c>
      <c r="I1090" s="63">
        <v>449015.97</v>
      </c>
      <c r="J1090" s="63">
        <v>467651.37</v>
      </c>
      <c r="K1090" s="63">
        <v>483843.21</v>
      </c>
      <c r="L1090" s="63">
        <v>495745.59</v>
      </c>
      <c r="M1090" s="63">
        <v>507659.73</v>
      </c>
      <c r="N1090" s="63">
        <v>519585.42</v>
      </c>
      <c r="O1090" s="63">
        <v>531522.87</v>
      </c>
      <c r="P1090" s="63">
        <v>543472.07999999996</v>
      </c>
      <c r="Q1090" s="63">
        <v>555433.05000000005</v>
      </c>
      <c r="R1090" s="63">
        <v>567405.99</v>
      </c>
      <c r="S1090" s="63">
        <v>579390.68999999994</v>
      </c>
      <c r="T1090" s="63">
        <v>590732.16</v>
      </c>
      <c r="U1090" s="63"/>
      <c r="V1090" s="63">
        <f t="shared" si="1182"/>
        <v>517657.2</v>
      </c>
      <c r="W1090" s="238" t="s">
        <v>96</v>
      </c>
      <c r="X1090" s="69" t="s">
        <v>649</v>
      </c>
      <c r="Y1090" s="82">
        <f t="shared" si="1214"/>
        <v>0</v>
      </c>
      <c r="Z1090" s="325">
        <f t="shared" si="1214"/>
        <v>0</v>
      </c>
      <c r="AA1090" s="325">
        <f t="shared" si="1214"/>
        <v>0</v>
      </c>
      <c r="AB1090" s="326">
        <f t="shared" si="1183"/>
        <v>590732.16</v>
      </c>
      <c r="AC1090" s="312">
        <f t="shared" si="1184"/>
        <v>0</v>
      </c>
      <c r="AD1090" s="325">
        <f t="shared" si="1197"/>
        <v>0</v>
      </c>
      <c r="AE1090" s="329">
        <f t="shared" si="1192"/>
        <v>590732.16</v>
      </c>
      <c r="AF1090" s="326">
        <f t="shared" si="1193"/>
        <v>0</v>
      </c>
      <c r="AG1090" s="174">
        <f t="shared" si="1185"/>
        <v>590732.16</v>
      </c>
      <c r="AH1090" s="312">
        <f t="shared" si="1186"/>
        <v>0</v>
      </c>
      <c r="AI1090" s="324">
        <f t="shared" si="1215"/>
        <v>0</v>
      </c>
      <c r="AJ1090" s="325">
        <f t="shared" si="1215"/>
        <v>0</v>
      </c>
      <c r="AK1090" s="325">
        <f t="shared" si="1215"/>
        <v>0</v>
      </c>
      <c r="AL1090" s="326">
        <f t="shared" si="1187"/>
        <v>517657.2</v>
      </c>
      <c r="AM1090" s="312">
        <f t="shared" si="1188"/>
        <v>0</v>
      </c>
      <c r="AN1090" s="325">
        <f t="shared" si="1194"/>
        <v>0</v>
      </c>
      <c r="AO1090" s="325">
        <f t="shared" si="1195"/>
        <v>517657.2</v>
      </c>
      <c r="AP1090" s="325">
        <f t="shared" si="1189"/>
        <v>0</v>
      </c>
      <c r="AQ1090" s="174">
        <f t="shared" si="1171"/>
        <v>517657.2</v>
      </c>
      <c r="AR1090" s="312">
        <f t="shared" si="1190"/>
        <v>0</v>
      </c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N1090" s="62"/>
    </row>
    <row r="1091" spans="1:66" s="11" customFormat="1" ht="12" customHeight="1">
      <c r="A1091" s="114">
        <v>19000601</v>
      </c>
      <c r="B1091" s="74" t="str">
        <f t="shared" si="1196"/>
        <v>19000601</v>
      </c>
      <c r="C1091" s="62" t="s">
        <v>674</v>
      </c>
      <c r="D1091" s="78" t="s">
        <v>184</v>
      </c>
      <c r="E1091" s="78"/>
      <c r="F1091" s="62"/>
      <c r="G1091" s="78"/>
      <c r="H1091" s="63">
        <v>0</v>
      </c>
      <c r="I1091" s="63">
        <v>0</v>
      </c>
      <c r="J1091" s="63">
        <v>0</v>
      </c>
      <c r="K1091" s="63">
        <v>0</v>
      </c>
      <c r="L1091" s="63">
        <v>0</v>
      </c>
      <c r="M1091" s="63">
        <v>0</v>
      </c>
      <c r="N1091" s="63">
        <v>0</v>
      </c>
      <c r="O1091" s="63">
        <v>0</v>
      </c>
      <c r="P1091" s="63">
        <v>0</v>
      </c>
      <c r="Q1091" s="63">
        <v>0</v>
      </c>
      <c r="R1091" s="63">
        <v>0</v>
      </c>
      <c r="S1091" s="63">
        <v>0</v>
      </c>
      <c r="T1091" s="63">
        <v>0</v>
      </c>
      <c r="U1091" s="63"/>
      <c r="V1091" s="63">
        <f t="shared" si="1182"/>
        <v>0</v>
      </c>
      <c r="W1091" s="239"/>
      <c r="X1091" s="71"/>
      <c r="Y1091" s="82">
        <f t="shared" si="1214"/>
        <v>0</v>
      </c>
      <c r="Z1091" s="325">
        <f t="shared" si="1214"/>
        <v>0</v>
      </c>
      <c r="AA1091" s="325">
        <f t="shared" si="1214"/>
        <v>0</v>
      </c>
      <c r="AB1091" s="326">
        <f t="shared" si="1183"/>
        <v>0</v>
      </c>
      <c r="AC1091" s="312">
        <f t="shared" si="1184"/>
        <v>0</v>
      </c>
      <c r="AD1091" s="325">
        <f t="shared" si="1197"/>
        <v>0</v>
      </c>
      <c r="AE1091" s="329">
        <f t="shared" si="1192"/>
        <v>0</v>
      </c>
      <c r="AF1091" s="326">
        <f t="shared" si="1193"/>
        <v>0</v>
      </c>
      <c r="AG1091" s="174">
        <f t="shared" si="1185"/>
        <v>0</v>
      </c>
      <c r="AH1091" s="312">
        <f t="shared" si="1186"/>
        <v>0</v>
      </c>
      <c r="AI1091" s="324">
        <f t="shared" si="1215"/>
        <v>0</v>
      </c>
      <c r="AJ1091" s="325">
        <f t="shared" si="1215"/>
        <v>0</v>
      </c>
      <c r="AK1091" s="325">
        <f t="shared" si="1215"/>
        <v>0</v>
      </c>
      <c r="AL1091" s="326">
        <f t="shared" si="1187"/>
        <v>0</v>
      </c>
      <c r="AM1091" s="312">
        <f t="shared" si="1188"/>
        <v>0</v>
      </c>
      <c r="AN1091" s="325">
        <f t="shared" si="1194"/>
        <v>0</v>
      </c>
      <c r="AO1091" s="325">
        <f t="shared" si="1195"/>
        <v>0</v>
      </c>
      <c r="AP1091" s="325">
        <f t="shared" si="1189"/>
        <v>0</v>
      </c>
      <c r="AQ1091" s="174">
        <f t="shared" si="1171"/>
        <v>0</v>
      </c>
      <c r="AR1091" s="312">
        <f t="shared" si="1190"/>
        <v>0</v>
      </c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N1091" s="62"/>
    </row>
    <row r="1092" spans="1:66" s="11" customFormat="1" ht="12" customHeight="1">
      <c r="A1092" s="114">
        <v>19000621</v>
      </c>
      <c r="B1092" s="74" t="str">
        <f t="shared" si="1196"/>
        <v>19000621</v>
      </c>
      <c r="C1092" s="62" t="s">
        <v>685</v>
      </c>
      <c r="D1092" s="78" t="s">
        <v>184</v>
      </c>
      <c r="E1092" s="78"/>
      <c r="F1092" s="62"/>
      <c r="G1092" s="78"/>
      <c r="H1092" s="63">
        <v>0</v>
      </c>
      <c r="I1092" s="63">
        <v>0</v>
      </c>
      <c r="J1092" s="63">
        <v>0</v>
      </c>
      <c r="K1092" s="63">
        <v>0</v>
      </c>
      <c r="L1092" s="63">
        <v>0</v>
      </c>
      <c r="M1092" s="63">
        <v>0</v>
      </c>
      <c r="N1092" s="63">
        <v>0</v>
      </c>
      <c r="O1092" s="63">
        <v>0</v>
      </c>
      <c r="P1092" s="63">
        <v>0</v>
      </c>
      <c r="Q1092" s="63">
        <v>0</v>
      </c>
      <c r="R1092" s="63">
        <v>0</v>
      </c>
      <c r="S1092" s="63">
        <v>0</v>
      </c>
      <c r="T1092" s="63">
        <v>0</v>
      </c>
      <c r="U1092" s="63"/>
      <c r="V1092" s="63">
        <f t="shared" si="1182"/>
        <v>0</v>
      </c>
      <c r="W1092" s="102"/>
      <c r="X1092" s="71"/>
      <c r="Y1092" s="82">
        <f t="shared" si="1214"/>
        <v>0</v>
      </c>
      <c r="Z1092" s="325">
        <f t="shared" si="1214"/>
        <v>0</v>
      </c>
      <c r="AA1092" s="325">
        <f t="shared" si="1214"/>
        <v>0</v>
      </c>
      <c r="AB1092" s="326">
        <f t="shared" si="1183"/>
        <v>0</v>
      </c>
      <c r="AC1092" s="312">
        <f t="shared" si="1184"/>
        <v>0</v>
      </c>
      <c r="AD1092" s="325">
        <f t="shared" si="1197"/>
        <v>0</v>
      </c>
      <c r="AE1092" s="329">
        <f t="shared" si="1192"/>
        <v>0</v>
      </c>
      <c r="AF1092" s="326">
        <f t="shared" si="1193"/>
        <v>0</v>
      </c>
      <c r="AG1092" s="174">
        <f t="shared" si="1185"/>
        <v>0</v>
      </c>
      <c r="AH1092" s="312">
        <f t="shared" si="1186"/>
        <v>0</v>
      </c>
      <c r="AI1092" s="324">
        <f t="shared" si="1215"/>
        <v>0</v>
      </c>
      <c r="AJ1092" s="325">
        <f t="shared" si="1215"/>
        <v>0</v>
      </c>
      <c r="AK1092" s="325">
        <f t="shared" si="1215"/>
        <v>0</v>
      </c>
      <c r="AL1092" s="326">
        <f t="shared" si="1187"/>
        <v>0</v>
      </c>
      <c r="AM1092" s="312">
        <f t="shared" si="1188"/>
        <v>0</v>
      </c>
      <c r="AN1092" s="325">
        <f t="shared" si="1194"/>
        <v>0</v>
      </c>
      <c r="AO1092" s="325">
        <f t="shared" si="1195"/>
        <v>0</v>
      </c>
      <c r="AP1092" s="325">
        <f t="shared" si="1189"/>
        <v>0</v>
      </c>
      <c r="AQ1092" s="174">
        <f t="shared" si="1171"/>
        <v>0</v>
      </c>
      <c r="AR1092" s="312">
        <f t="shared" si="1190"/>
        <v>0</v>
      </c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N1092" s="62"/>
    </row>
    <row r="1093" spans="1:66" s="11" customFormat="1" ht="12" customHeight="1">
      <c r="A1093" s="114">
        <v>19000641</v>
      </c>
      <c r="B1093" s="74" t="str">
        <f t="shared" si="1196"/>
        <v>19000641</v>
      </c>
      <c r="C1093" s="62" t="s">
        <v>686</v>
      </c>
      <c r="D1093" s="78" t="s">
        <v>184</v>
      </c>
      <c r="E1093" s="78"/>
      <c r="F1093" s="62"/>
      <c r="G1093" s="78"/>
      <c r="H1093" s="63">
        <v>136653.07</v>
      </c>
      <c r="I1093" s="63">
        <v>27848.5</v>
      </c>
      <c r="J1093" s="63">
        <v>25026.04</v>
      </c>
      <c r="K1093" s="63">
        <v>25026.04</v>
      </c>
      <c r="L1093" s="63">
        <v>24162.85</v>
      </c>
      <c r="M1093" s="63">
        <v>16894.61</v>
      </c>
      <c r="N1093" s="63">
        <v>16894.61</v>
      </c>
      <c r="O1093" s="63">
        <v>14010.44</v>
      </c>
      <c r="P1093" s="63">
        <v>14010.44</v>
      </c>
      <c r="Q1093" s="63">
        <v>13817.95</v>
      </c>
      <c r="R1093" s="63">
        <v>13605.93</v>
      </c>
      <c r="S1093" s="63">
        <v>13373.31</v>
      </c>
      <c r="T1093" s="63">
        <v>13373.31</v>
      </c>
      <c r="U1093" s="63"/>
      <c r="V1093" s="63">
        <f t="shared" si="1182"/>
        <v>23306.992500000004</v>
      </c>
      <c r="W1093" s="102"/>
      <c r="X1093" s="71"/>
      <c r="Y1093" s="82">
        <f t="shared" si="1214"/>
        <v>0</v>
      </c>
      <c r="Z1093" s="325">
        <f t="shared" si="1214"/>
        <v>0</v>
      </c>
      <c r="AA1093" s="325">
        <f t="shared" si="1214"/>
        <v>0</v>
      </c>
      <c r="AB1093" s="326">
        <f t="shared" si="1183"/>
        <v>13373.31</v>
      </c>
      <c r="AC1093" s="312">
        <f t="shared" si="1184"/>
        <v>0</v>
      </c>
      <c r="AD1093" s="325">
        <f t="shared" si="1197"/>
        <v>0</v>
      </c>
      <c r="AE1093" s="329">
        <f t="shared" si="1192"/>
        <v>0</v>
      </c>
      <c r="AF1093" s="326">
        <f t="shared" si="1193"/>
        <v>13373.31</v>
      </c>
      <c r="AG1093" s="174">
        <f t="shared" si="1185"/>
        <v>13373.31</v>
      </c>
      <c r="AH1093" s="312">
        <f t="shared" si="1186"/>
        <v>0</v>
      </c>
      <c r="AI1093" s="324">
        <f t="shared" si="1215"/>
        <v>0</v>
      </c>
      <c r="AJ1093" s="325">
        <f t="shared" si="1215"/>
        <v>0</v>
      </c>
      <c r="AK1093" s="325">
        <f t="shared" si="1215"/>
        <v>0</v>
      </c>
      <c r="AL1093" s="326">
        <f t="shared" si="1187"/>
        <v>23306.992500000004</v>
      </c>
      <c r="AM1093" s="312">
        <f t="shared" si="1188"/>
        <v>0</v>
      </c>
      <c r="AN1093" s="325">
        <f t="shared" si="1194"/>
        <v>0</v>
      </c>
      <c r="AO1093" s="325">
        <f t="shared" si="1195"/>
        <v>0</v>
      </c>
      <c r="AP1093" s="325">
        <f t="shared" si="1189"/>
        <v>23306.992500000004</v>
      </c>
      <c r="AQ1093" s="174">
        <f t="shared" si="1171"/>
        <v>23306.992500000004</v>
      </c>
      <c r="AR1093" s="312">
        <f t="shared" si="1190"/>
        <v>0</v>
      </c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N1093" s="62"/>
    </row>
    <row r="1094" spans="1:66" s="11" customFormat="1" ht="12" customHeight="1">
      <c r="A1094" s="114">
        <v>19000671</v>
      </c>
      <c r="B1094" s="74" t="str">
        <f t="shared" si="1196"/>
        <v>19000671</v>
      </c>
      <c r="C1094" s="62" t="s">
        <v>690</v>
      </c>
      <c r="D1094" s="78" t="s">
        <v>184</v>
      </c>
      <c r="E1094" s="78"/>
      <c r="F1094" s="62"/>
      <c r="G1094" s="78"/>
      <c r="H1094" s="63">
        <v>0</v>
      </c>
      <c r="I1094" s="63">
        <v>0</v>
      </c>
      <c r="J1094" s="63">
        <v>0</v>
      </c>
      <c r="K1094" s="63">
        <v>0</v>
      </c>
      <c r="L1094" s="63">
        <v>0</v>
      </c>
      <c r="M1094" s="63">
        <v>0</v>
      </c>
      <c r="N1094" s="63">
        <v>0</v>
      </c>
      <c r="O1094" s="63">
        <v>0</v>
      </c>
      <c r="P1094" s="63">
        <v>0</v>
      </c>
      <c r="Q1094" s="63">
        <v>0</v>
      </c>
      <c r="R1094" s="63">
        <v>0</v>
      </c>
      <c r="S1094" s="63">
        <v>0</v>
      </c>
      <c r="T1094" s="63">
        <v>0</v>
      </c>
      <c r="U1094" s="63"/>
      <c r="V1094" s="63">
        <f t="shared" si="1182"/>
        <v>0</v>
      </c>
      <c r="W1094" s="102"/>
      <c r="X1094" s="71"/>
      <c r="Y1094" s="82">
        <f t="shared" si="1214"/>
        <v>0</v>
      </c>
      <c r="Z1094" s="325">
        <f t="shared" si="1214"/>
        <v>0</v>
      </c>
      <c r="AA1094" s="325">
        <f t="shared" si="1214"/>
        <v>0</v>
      </c>
      <c r="AB1094" s="326">
        <f t="shared" si="1183"/>
        <v>0</v>
      </c>
      <c r="AC1094" s="312">
        <f t="shared" si="1184"/>
        <v>0</v>
      </c>
      <c r="AD1094" s="325">
        <f t="shared" si="1197"/>
        <v>0</v>
      </c>
      <c r="AE1094" s="329">
        <f t="shared" si="1192"/>
        <v>0</v>
      </c>
      <c r="AF1094" s="326">
        <f t="shared" si="1193"/>
        <v>0</v>
      </c>
      <c r="AG1094" s="174">
        <f t="shared" si="1185"/>
        <v>0</v>
      </c>
      <c r="AH1094" s="312">
        <f t="shared" si="1186"/>
        <v>0</v>
      </c>
      <c r="AI1094" s="324">
        <f t="shared" si="1215"/>
        <v>0</v>
      </c>
      <c r="AJ1094" s="325">
        <f t="shared" si="1215"/>
        <v>0</v>
      </c>
      <c r="AK1094" s="325">
        <f t="shared" si="1215"/>
        <v>0</v>
      </c>
      <c r="AL1094" s="326">
        <f t="shared" si="1187"/>
        <v>0</v>
      </c>
      <c r="AM1094" s="312">
        <f t="shared" si="1188"/>
        <v>0</v>
      </c>
      <c r="AN1094" s="325">
        <f t="shared" si="1194"/>
        <v>0</v>
      </c>
      <c r="AO1094" s="325">
        <f t="shared" si="1195"/>
        <v>0</v>
      </c>
      <c r="AP1094" s="325">
        <f t="shared" si="1189"/>
        <v>0</v>
      </c>
      <c r="AQ1094" s="174">
        <f t="shared" si="1171"/>
        <v>0</v>
      </c>
      <c r="AR1094" s="312">
        <f t="shared" si="1190"/>
        <v>0</v>
      </c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N1094" s="62"/>
    </row>
    <row r="1095" spans="1:66" s="11" customFormat="1" ht="12" customHeight="1">
      <c r="A1095" s="114">
        <v>19000691</v>
      </c>
      <c r="B1095" s="74" t="str">
        <f t="shared" si="1196"/>
        <v>19000691</v>
      </c>
      <c r="C1095" s="62" t="s">
        <v>821</v>
      </c>
      <c r="D1095" s="78" t="s">
        <v>1724</v>
      </c>
      <c r="E1095" s="78"/>
      <c r="F1095" s="62"/>
      <c r="G1095" s="78"/>
      <c r="H1095" s="63">
        <v>360150</v>
      </c>
      <c r="I1095" s="63">
        <v>360150</v>
      </c>
      <c r="J1095" s="63">
        <v>360150</v>
      </c>
      <c r="K1095" s="63">
        <v>3150</v>
      </c>
      <c r="L1095" s="63">
        <v>-38850</v>
      </c>
      <c r="M1095" s="63">
        <v>-38850</v>
      </c>
      <c r="N1095" s="63">
        <v>3150</v>
      </c>
      <c r="O1095" s="63">
        <v>3150</v>
      </c>
      <c r="P1095" s="63">
        <v>3150</v>
      </c>
      <c r="Q1095" s="63">
        <v>3150</v>
      </c>
      <c r="R1095" s="63">
        <v>2100</v>
      </c>
      <c r="S1095" s="63">
        <v>2100</v>
      </c>
      <c r="T1095" s="63">
        <v>18480</v>
      </c>
      <c r="U1095" s="63"/>
      <c r="V1095" s="63">
        <f t="shared" si="1182"/>
        <v>70988.75</v>
      </c>
      <c r="W1095" s="69"/>
      <c r="X1095" s="68"/>
      <c r="Y1095" s="82">
        <f t="shared" si="1214"/>
        <v>18480</v>
      </c>
      <c r="Z1095" s="325">
        <f t="shared" si="1214"/>
        <v>0</v>
      </c>
      <c r="AA1095" s="325">
        <f t="shared" si="1214"/>
        <v>0</v>
      </c>
      <c r="AB1095" s="326">
        <f t="shared" si="1183"/>
        <v>0</v>
      </c>
      <c r="AC1095" s="312">
        <f t="shared" si="1184"/>
        <v>0</v>
      </c>
      <c r="AD1095" s="325">
        <f t="shared" si="1197"/>
        <v>0</v>
      </c>
      <c r="AE1095" s="329">
        <f t="shared" si="1192"/>
        <v>0</v>
      </c>
      <c r="AF1095" s="326">
        <f t="shared" si="1193"/>
        <v>0</v>
      </c>
      <c r="AG1095" s="174">
        <f t="shared" si="1185"/>
        <v>0</v>
      </c>
      <c r="AH1095" s="312">
        <f t="shared" si="1186"/>
        <v>0</v>
      </c>
      <c r="AI1095" s="324">
        <f t="shared" si="1215"/>
        <v>70988.75</v>
      </c>
      <c r="AJ1095" s="325">
        <f t="shared" si="1215"/>
        <v>0</v>
      </c>
      <c r="AK1095" s="325">
        <f t="shared" si="1215"/>
        <v>0</v>
      </c>
      <c r="AL1095" s="326">
        <f t="shared" si="1187"/>
        <v>0</v>
      </c>
      <c r="AM1095" s="312">
        <f t="shared" si="1188"/>
        <v>0</v>
      </c>
      <c r="AN1095" s="325">
        <f t="shared" si="1194"/>
        <v>0</v>
      </c>
      <c r="AO1095" s="325">
        <f t="shared" si="1195"/>
        <v>0</v>
      </c>
      <c r="AP1095" s="325">
        <f t="shared" si="1189"/>
        <v>0</v>
      </c>
      <c r="AQ1095" s="174">
        <f t="shared" si="1171"/>
        <v>0</v>
      </c>
      <c r="AR1095" s="312">
        <f t="shared" si="1190"/>
        <v>0</v>
      </c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N1095" s="62"/>
    </row>
    <row r="1096" spans="1:66" s="11" customFormat="1" ht="12" customHeight="1">
      <c r="A1096" s="114">
        <v>19000692</v>
      </c>
      <c r="B1096" s="74" t="str">
        <f t="shared" si="1196"/>
        <v>19000692</v>
      </c>
      <c r="C1096" s="62" t="s">
        <v>820</v>
      </c>
      <c r="D1096" s="78" t="s">
        <v>1724</v>
      </c>
      <c r="E1096" s="78"/>
      <c r="F1096" s="62"/>
      <c r="G1096" s="78"/>
      <c r="H1096" s="63">
        <v>43050</v>
      </c>
      <c r="I1096" s="63">
        <v>43050</v>
      </c>
      <c r="J1096" s="63">
        <v>43050</v>
      </c>
      <c r="K1096" s="63">
        <v>43050</v>
      </c>
      <c r="L1096" s="63">
        <v>43050</v>
      </c>
      <c r="M1096" s="63">
        <v>43050</v>
      </c>
      <c r="N1096" s="63">
        <v>1050</v>
      </c>
      <c r="O1096" s="63">
        <v>1050</v>
      </c>
      <c r="P1096" s="63">
        <v>1050</v>
      </c>
      <c r="Q1096" s="63">
        <v>1050</v>
      </c>
      <c r="R1096" s="63">
        <v>0</v>
      </c>
      <c r="S1096" s="63">
        <v>0</v>
      </c>
      <c r="T1096" s="63">
        <v>0</v>
      </c>
      <c r="U1096" s="63"/>
      <c r="V1096" s="63">
        <f t="shared" si="1182"/>
        <v>20081.25</v>
      </c>
      <c r="W1096" s="69"/>
      <c r="X1096" s="68"/>
      <c r="Y1096" s="82">
        <f t="shared" si="1214"/>
        <v>0</v>
      </c>
      <c r="Z1096" s="325">
        <f t="shared" si="1214"/>
        <v>0</v>
      </c>
      <c r="AA1096" s="325">
        <f t="shared" si="1214"/>
        <v>0</v>
      </c>
      <c r="AB1096" s="326">
        <f t="shared" si="1183"/>
        <v>0</v>
      </c>
      <c r="AC1096" s="312">
        <f t="shared" si="1184"/>
        <v>0</v>
      </c>
      <c r="AD1096" s="325">
        <f t="shared" si="1197"/>
        <v>0</v>
      </c>
      <c r="AE1096" s="329">
        <f t="shared" si="1192"/>
        <v>0</v>
      </c>
      <c r="AF1096" s="326">
        <f t="shared" si="1193"/>
        <v>0</v>
      </c>
      <c r="AG1096" s="174">
        <f t="shared" si="1185"/>
        <v>0</v>
      </c>
      <c r="AH1096" s="312">
        <f t="shared" si="1186"/>
        <v>0</v>
      </c>
      <c r="AI1096" s="324">
        <f t="shared" si="1215"/>
        <v>20081.25</v>
      </c>
      <c r="AJ1096" s="325">
        <f t="shared" si="1215"/>
        <v>0</v>
      </c>
      <c r="AK1096" s="325">
        <f t="shared" si="1215"/>
        <v>0</v>
      </c>
      <c r="AL1096" s="326">
        <f t="shared" si="1187"/>
        <v>0</v>
      </c>
      <c r="AM1096" s="312">
        <f t="shared" si="1188"/>
        <v>0</v>
      </c>
      <c r="AN1096" s="325">
        <f t="shared" si="1194"/>
        <v>0</v>
      </c>
      <c r="AO1096" s="325">
        <f t="shared" si="1195"/>
        <v>0</v>
      </c>
      <c r="AP1096" s="325">
        <f t="shared" si="1189"/>
        <v>0</v>
      </c>
      <c r="AQ1096" s="174">
        <f t="shared" si="1171"/>
        <v>0</v>
      </c>
      <c r="AR1096" s="312">
        <f t="shared" si="1190"/>
        <v>0</v>
      </c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N1096" s="62"/>
    </row>
    <row r="1097" spans="1:66" s="11" customFormat="1" ht="12" customHeight="1">
      <c r="A1097" s="114">
        <v>19000711</v>
      </c>
      <c r="B1097" s="74" t="str">
        <f t="shared" si="1196"/>
        <v>19000711</v>
      </c>
      <c r="C1097" s="62" t="s">
        <v>653</v>
      </c>
      <c r="D1097" s="78" t="s">
        <v>1137</v>
      </c>
      <c r="E1097" s="78"/>
      <c r="F1097" s="62"/>
      <c r="G1097" s="78"/>
      <c r="H1097" s="63">
        <v>0</v>
      </c>
      <c r="I1097" s="63">
        <v>0</v>
      </c>
      <c r="J1097" s="63">
        <v>0</v>
      </c>
      <c r="K1097" s="63">
        <v>0</v>
      </c>
      <c r="L1097" s="63">
        <v>0</v>
      </c>
      <c r="M1097" s="63">
        <v>0</v>
      </c>
      <c r="N1097" s="63">
        <v>0</v>
      </c>
      <c r="O1097" s="63">
        <v>0</v>
      </c>
      <c r="P1097" s="63">
        <v>0</v>
      </c>
      <c r="Q1097" s="63">
        <v>0</v>
      </c>
      <c r="R1097" s="63">
        <v>0</v>
      </c>
      <c r="S1097" s="63">
        <v>0</v>
      </c>
      <c r="T1097" s="63">
        <v>0</v>
      </c>
      <c r="U1097" s="63"/>
      <c r="V1097" s="63">
        <f t="shared" si="1182"/>
        <v>0</v>
      </c>
      <c r="W1097" s="69" t="s">
        <v>654</v>
      </c>
      <c r="X1097" s="68"/>
      <c r="Y1097" s="82">
        <f t="shared" si="1214"/>
        <v>0</v>
      </c>
      <c r="Z1097" s="325">
        <f t="shared" si="1214"/>
        <v>0</v>
      </c>
      <c r="AA1097" s="325">
        <f t="shared" si="1214"/>
        <v>0</v>
      </c>
      <c r="AB1097" s="326">
        <f t="shared" si="1183"/>
        <v>0</v>
      </c>
      <c r="AC1097" s="312">
        <f t="shared" si="1184"/>
        <v>0</v>
      </c>
      <c r="AD1097" s="325">
        <f t="shared" si="1197"/>
        <v>0</v>
      </c>
      <c r="AE1097" s="329">
        <f t="shared" si="1192"/>
        <v>0</v>
      </c>
      <c r="AF1097" s="326">
        <f t="shared" si="1193"/>
        <v>0</v>
      </c>
      <c r="AG1097" s="174">
        <f t="shared" si="1185"/>
        <v>0</v>
      </c>
      <c r="AH1097" s="312">
        <f t="shared" si="1186"/>
        <v>0</v>
      </c>
      <c r="AI1097" s="324">
        <f t="shared" si="1215"/>
        <v>0</v>
      </c>
      <c r="AJ1097" s="325">
        <f t="shared" si="1215"/>
        <v>0</v>
      </c>
      <c r="AK1097" s="325">
        <f t="shared" si="1215"/>
        <v>0</v>
      </c>
      <c r="AL1097" s="326">
        <f t="shared" si="1187"/>
        <v>0</v>
      </c>
      <c r="AM1097" s="312">
        <f t="shared" si="1188"/>
        <v>0</v>
      </c>
      <c r="AN1097" s="325">
        <f t="shared" si="1194"/>
        <v>0</v>
      </c>
      <c r="AO1097" s="325">
        <f t="shared" si="1195"/>
        <v>0</v>
      </c>
      <c r="AP1097" s="325">
        <f t="shared" si="1189"/>
        <v>0</v>
      </c>
      <c r="AQ1097" s="174">
        <f t="shared" si="1171"/>
        <v>0</v>
      </c>
      <c r="AR1097" s="312">
        <f t="shared" si="1190"/>
        <v>0</v>
      </c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N1097" s="62"/>
    </row>
    <row r="1098" spans="1:66" s="11" customFormat="1" ht="12" customHeight="1">
      <c r="A1098" s="114">
        <v>19000721</v>
      </c>
      <c r="B1098" s="74" t="str">
        <f t="shared" si="1196"/>
        <v>19000721</v>
      </c>
      <c r="C1098" s="62" t="s">
        <v>693</v>
      </c>
      <c r="D1098" s="78" t="s">
        <v>1724</v>
      </c>
      <c r="E1098" s="78"/>
      <c r="F1098" s="62"/>
      <c r="G1098" s="78"/>
      <c r="H1098" s="63">
        <v>-2500.9</v>
      </c>
      <c r="I1098" s="63">
        <v>-2500.9</v>
      </c>
      <c r="J1098" s="63">
        <v>-2500.9</v>
      </c>
      <c r="K1098" s="63">
        <v>-2500.9</v>
      </c>
      <c r="L1098" s="63">
        <v>-2500.9</v>
      </c>
      <c r="M1098" s="63">
        <v>-2500.9</v>
      </c>
      <c r="N1098" s="63">
        <v>-2500.9</v>
      </c>
      <c r="O1098" s="63">
        <v>-2500.9</v>
      </c>
      <c r="P1098" s="63">
        <v>-2500.9</v>
      </c>
      <c r="Q1098" s="63">
        <v>-2500.9</v>
      </c>
      <c r="R1098" s="63">
        <v>-2500.9</v>
      </c>
      <c r="S1098" s="63">
        <v>-2500.9</v>
      </c>
      <c r="T1098" s="63">
        <v>-2500.9</v>
      </c>
      <c r="U1098" s="63"/>
      <c r="V1098" s="63">
        <f t="shared" si="1182"/>
        <v>-2500.9000000000005</v>
      </c>
      <c r="W1098" s="69"/>
      <c r="X1098" s="68"/>
      <c r="Y1098" s="82">
        <f t="shared" si="1214"/>
        <v>-2500.9</v>
      </c>
      <c r="Z1098" s="325">
        <f t="shared" si="1214"/>
        <v>0</v>
      </c>
      <c r="AA1098" s="325">
        <f t="shared" si="1214"/>
        <v>0</v>
      </c>
      <c r="AB1098" s="326">
        <f t="shared" si="1183"/>
        <v>0</v>
      </c>
      <c r="AC1098" s="312">
        <f t="shared" si="1184"/>
        <v>0</v>
      </c>
      <c r="AD1098" s="325">
        <f t="shared" si="1197"/>
        <v>0</v>
      </c>
      <c r="AE1098" s="329">
        <f t="shared" si="1192"/>
        <v>0</v>
      </c>
      <c r="AF1098" s="326">
        <f t="shared" si="1193"/>
        <v>0</v>
      </c>
      <c r="AG1098" s="174">
        <f t="shared" si="1185"/>
        <v>0</v>
      </c>
      <c r="AH1098" s="312">
        <f t="shared" si="1186"/>
        <v>0</v>
      </c>
      <c r="AI1098" s="324">
        <f t="shared" si="1215"/>
        <v>-2500.9000000000005</v>
      </c>
      <c r="AJ1098" s="325">
        <f t="shared" si="1215"/>
        <v>0</v>
      </c>
      <c r="AK1098" s="325">
        <f t="shared" si="1215"/>
        <v>0</v>
      </c>
      <c r="AL1098" s="326">
        <f t="shared" si="1187"/>
        <v>0</v>
      </c>
      <c r="AM1098" s="312">
        <f t="shared" si="1188"/>
        <v>0</v>
      </c>
      <c r="AN1098" s="325">
        <f t="shared" si="1194"/>
        <v>0</v>
      </c>
      <c r="AO1098" s="325">
        <f t="shared" si="1195"/>
        <v>0</v>
      </c>
      <c r="AP1098" s="325">
        <f t="shared" si="1189"/>
        <v>0</v>
      </c>
      <c r="AQ1098" s="174">
        <f t="shared" si="1171"/>
        <v>0</v>
      </c>
      <c r="AR1098" s="312">
        <f t="shared" si="1190"/>
        <v>0</v>
      </c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N1098" s="62"/>
    </row>
    <row r="1099" spans="1:66" s="11" customFormat="1" ht="12" customHeight="1">
      <c r="A1099" s="114">
        <v>19000731</v>
      </c>
      <c r="B1099" s="74" t="str">
        <f t="shared" si="1196"/>
        <v>19000731</v>
      </c>
      <c r="C1099" s="62" t="s">
        <v>725</v>
      </c>
      <c r="D1099" s="78" t="s">
        <v>184</v>
      </c>
      <c r="E1099" s="78"/>
      <c r="F1099" s="62"/>
      <c r="G1099" s="78"/>
      <c r="H1099" s="63">
        <v>0</v>
      </c>
      <c r="I1099" s="63">
        <v>0</v>
      </c>
      <c r="J1099" s="63">
        <v>0</v>
      </c>
      <c r="K1099" s="63">
        <v>0</v>
      </c>
      <c r="L1099" s="63">
        <v>0</v>
      </c>
      <c r="M1099" s="63">
        <v>0</v>
      </c>
      <c r="N1099" s="63">
        <v>0</v>
      </c>
      <c r="O1099" s="63">
        <v>0</v>
      </c>
      <c r="P1099" s="63">
        <v>0</v>
      </c>
      <c r="Q1099" s="63">
        <v>0</v>
      </c>
      <c r="R1099" s="63">
        <v>0</v>
      </c>
      <c r="S1099" s="63">
        <v>0</v>
      </c>
      <c r="T1099" s="63">
        <v>0</v>
      </c>
      <c r="U1099" s="63"/>
      <c r="V1099" s="63">
        <f t="shared" si="1182"/>
        <v>0</v>
      </c>
      <c r="W1099" s="69"/>
      <c r="X1099" s="68"/>
      <c r="Y1099" s="82">
        <f t="shared" si="1214"/>
        <v>0</v>
      </c>
      <c r="Z1099" s="325">
        <f t="shared" si="1214"/>
        <v>0</v>
      </c>
      <c r="AA1099" s="325">
        <f t="shared" si="1214"/>
        <v>0</v>
      </c>
      <c r="AB1099" s="326">
        <f t="shared" si="1183"/>
        <v>0</v>
      </c>
      <c r="AC1099" s="312">
        <f t="shared" si="1184"/>
        <v>0</v>
      </c>
      <c r="AD1099" s="325">
        <f t="shared" si="1197"/>
        <v>0</v>
      </c>
      <c r="AE1099" s="329">
        <f t="shared" si="1192"/>
        <v>0</v>
      </c>
      <c r="AF1099" s="326">
        <f t="shared" si="1193"/>
        <v>0</v>
      </c>
      <c r="AG1099" s="174">
        <f t="shared" si="1185"/>
        <v>0</v>
      </c>
      <c r="AH1099" s="312">
        <f t="shared" si="1186"/>
        <v>0</v>
      </c>
      <c r="AI1099" s="324">
        <f t="shared" si="1215"/>
        <v>0</v>
      </c>
      <c r="AJ1099" s="325">
        <f t="shared" si="1215"/>
        <v>0</v>
      </c>
      <c r="AK1099" s="325">
        <f t="shared" si="1215"/>
        <v>0</v>
      </c>
      <c r="AL1099" s="326">
        <f t="shared" si="1187"/>
        <v>0</v>
      </c>
      <c r="AM1099" s="312">
        <f t="shared" si="1188"/>
        <v>0</v>
      </c>
      <c r="AN1099" s="325">
        <f t="shared" si="1194"/>
        <v>0</v>
      </c>
      <c r="AO1099" s="325">
        <f t="shared" si="1195"/>
        <v>0</v>
      </c>
      <c r="AP1099" s="325">
        <f t="shared" si="1189"/>
        <v>0</v>
      </c>
      <c r="AQ1099" s="174">
        <f t="shared" si="1171"/>
        <v>0</v>
      </c>
      <c r="AR1099" s="312">
        <f t="shared" si="1190"/>
        <v>0</v>
      </c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N1099" s="62"/>
    </row>
    <row r="1100" spans="1:66" s="11" customFormat="1" ht="12" customHeight="1">
      <c r="A1100" s="114">
        <v>19000732</v>
      </c>
      <c r="B1100" s="74" t="str">
        <f t="shared" si="1196"/>
        <v>19000732</v>
      </c>
      <c r="C1100" s="62" t="s">
        <v>724</v>
      </c>
      <c r="D1100" s="78" t="s">
        <v>184</v>
      </c>
      <c r="E1100" s="78"/>
      <c r="F1100" s="62"/>
      <c r="G1100" s="78"/>
      <c r="H1100" s="63">
        <v>0</v>
      </c>
      <c r="I1100" s="63">
        <v>0</v>
      </c>
      <c r="J1100" s="63">
        <v>0</v>
      </c>
      <c r="K1100" s="63">
        <v>0</v>
      </c>
      <c r="L1100" s="63">
        <v>0</v>
      </c>
      <c r="M1100" s="63">
        <v>0</v>
      </c>
      <c r="N1100" s="63">
        <v>0</v>
      </c>
      <c r="O1100" s="63">
        <v>0</v>
      </c>
      <c r="P1100" s="63">
        <v>0</v>
      </c>
      <c r="Q1100" s="63">
        <v>0</v>
      </c>
      <c r="R1100" s="63">
        <v>0</v>
      </c>
      <c r="S1100" s="63">
        <v>0</v>
      </c>
      <c r="T1100" s="63">
        <v>0</v>
      </c>
      <c r="U1100" s="63"/>
      <c r="V1100" s="63">
        <f t="shared" si="1182"/>
        <v>0</v>
      </c>
      <c r="W1100" s="69"/>
      <c r="X1100" s="68"/>
      <c r="Y1100" s="82">
        <f t="shared" ref="Y1100:AA1119" si="1216">IF($D1100=Y$5,$T1100,0)</f>
        <v>0</v>
      </c>
      <c r="Z1100" s="325">
        <f t="shared" si="1216"/>
        <v>0</v>
      </c>
      <c r="AA1100" s="325">
        <f t="shared" si="1216"/>
        <v>0</v>
      </c>
      <c r="AB1100" s="326">
        <f t="shared" si="1183"/>
        <v>0</v>
      </c>
      <c r="AC1100" s="312">
        <f t="shared" si="1184"/>
        <v>0</v>
      </c>
      <c r="AD1100" s="325">
        <f t="shared" si="1197"/>
        <v>0</v>
      </c>
      <c r="AE1100" s="329">
        <f t="shared" si="1192"/>
        <v>0</v>
      </c>
      <c r="AF1100" s="326">
        <f t="shared" si="1193"/>
        <v>0</v>
      </c>
      <c r="AG1100" s="174">
        <f t="shared" si="1185"/>
        <v>0</v>
      </c>
      <c r="AH1100" s="312">
        <f t="shared" si="1186"/>
        <v>0</v>
      </c>
      <c r="AI1100" s="324">
        <f t="shared" si="1215"/>
        <v>0</v>
      </c>
      <c r="AJ1100" s="325">
        <f t="shared" si="1215"/>
        <v>0</v>
      </c>
      <c r="AK1100" s="325">
        <f t="shared" si="1215"/>
        <v>0</v>
      </c>
      <c r="AL1100" s="326">
        <f t="shared" si="1187"/>
        <v>0</v>
      </c>
      <c r="AM1100" s="312">
        <f t="shared" si="1188"/>
        <v>0</v>
      </c>
      <c r="AN1100" s="325">
        <f t="shared" si="1194"/>
        <v>0</v>
      </c>
      <c r="AO1100" s="325">
        <f t="shared" si="1195"/>
        <v>0</v>
      </c>
      <c r="AP1100" s="325">
        <f t="shared" si="1189"/>
        <v>0</v>
      </c>
      <c r="AQ1100" s="174">
        <f t="shared" si="1171"/>
        <v>0</v>
      </c>
      <c r="AR1100" s="312">
        <f t="shared" si="1190"/>
        <v>0</v>
      </c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N1100" s="62"/>
    </row>
    <row r="1101" spans="1:66" s="11" customFormat="1" ht="12" customHeight="1">
      <c r="A1101" s="114">
        <v>19000741</v>
      </c>
      <c r="B1101" s="74" t="str">
        <f t="shared" si="1196"/>
        <v>19000741</v>
      </c>
      <c r="C1101" s="62" t="s">
        <v>751</v>
      </c>
      <c r="D1101" s="78" t="s">
        <v>1724</v>
      </c>
      <c r="E1101" s="78"/>
      <c r="F1101" s="62"/>
      <c r="G1101" s="78"/>
      <c r="H1101" s="63">
        <v>0</v>
      </c>
      <c r="I1101" s="63">
        <v>0</v>
      </c>
      <c r="J1101" s="63">
        <v>0</v>
      </c>
      <c r="K1101" s="63">
        <v>0</v>
      </c>
      <c r="L1101" s="63">
        <v>0</v>
      </c>
      <c r="M1101" s="63">
        <v>0</v>
      </c>
      <c r="N1101" s="63">
        <v>0</v>
      </c>
      <c r="O1101" s="63">
        <v>0</v>
      </c>
      <c r="P1101" s="63">
        <v>0</v>
      </c>
      <c r="Q1101" s="63">
        <v>0</v>
      </c>
      <c r="R1101" s="63">
        <v>0</v>
      </c>
      <c r="S1101" s="63">
        <v>0</v>
      </c>
      <c r="T1101" s="63">
        <v>0</v>
      </c>
      <c r="U1101" s="63"/>
      <c r="V1101" s="63">
        <f t="shared" si="1182"/>
        <v>0</v>
      </c>
      <c r="W1101" s="102"/>
      <c r="X1101" s="71"/>
      <c r="Y1101" s="82">
        <f t="shared" si="1216"/>
        <v>0</v>
      </c>
      <c r="Z1101" s="325">
        <f t="shared" si="1216"/>
        <v>0</v>
      </c>
      <c r="AA1101" s="325">
        <f t="shared" si="1216"/>
        <v>0</v>
      </c>
      <c r="AB1101" s="326">
        <f t="shared" si="1183"/>
        <v>0</v>
      </c>
      <c r="AC1101" s="312">
        <f t="shared" si="1184"/>
        <v>0</v>
      </c>
      <c r="AD1101" s="325">
        <f t="shared" si="1197"/>
        <v>0</v>
      </c>
      <c r="AE1101" s="329">
        <f t="shared" si="1192"/>
        <v>0</v>
      </c>
      <c r="AF1101" s="326">
        <f t="shared" si="1193"/>
        <v>0</v>
      </c>
      <c r="AG1101" s="174">
        <f t="shared" si="1185"/>
        <v>0</v>
      </c>
      <c r="AH1101" s="312">
        <f t="shared" si="1186"/>
        <v>0</v>
      </c>
      <c r="AI1101" s="324">
        <f t="shared" si="1215"/>
        <v>0</v>
      </c>
      <c r="AJ1101" s="325">
        <f t="shared" si="1215"/>
        <v>0</v>
      </c>
      <c r="AK1101" s="325">
        <f t="shared" si="1215"/>
        <v>0</v>
      </c>
      <c r="AL1101" s="326">
        <f t="shared" si="1187"/>
        <v>0</v>
      </c>
      <c r="AM1101" s="312">
        <f t="shared" si="1188"/>
        <v>0</v>
      </c>
      <c r="AN1101" s="325">
        <f t="shared" si="1194"/>
        <v>0</v>
      </c>
      <c r="AO1101" s="325">
        <f t="shared" si="1195"/>
        <v>0</v>
      </c>
      <c r="AP1101" s="325">
        <f t="shared" si="1189"/>
        <v>0</v>
      </c>
      <c r="AQ1101" s="174">
        <f t="shared" si="1171"/>
        <v>0</v>
      </c>
      <c r="AR1101" s="312">
        <f t="shared" si="1190"/>
        <v>0</v>
      </c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N1101" s="62"/>
    </row>
    <row r="1102" spans="1:66" s="11" customFormat="1" ht="12" customHeight="1">
      <c r="A1102" s="114">
        <v>19000751</v>
      </c>
      <c r="B1102" s="74" t="str">
        <f t="shared" si="1196"/>
        <v>19000751</v>
      </c>
      <c r="C1102" s="62" t="s">
        <v>762</v>
      </c>
      <c r="D1102" s="78" t="s">
        <v>1724</v>
      </c>
      <c r="E1102" s="78"/>
      <c r="F1102" s="62"/>
      <c r="G1102" s="78"/>
      <c r="H1102" s="63">
        <v>0</v>
      </c>
      <c r="I1102" s="63">
        <v>0</v>
      </c>
      <c r="J1102" s="63">
        <v>0</v>
      </c>
      <c r="K1102" s="63">
        <v>0</v>
      </c>
      <c r="L1102" s="63">
        <v>0</v>
      </c>
      <c r="M1102" s="63">
        <v>0</v>
      </c>
      <c r="N1102" s="63">
        <v>0</v>
      </c>
      <c r="O1102" s="63">
        <v>0</v>
      </c>
      <c r="P1102" s="63">
        <v>0</v>
      </c>
      <c r="Q1102" s="63">
        <v>0</v>
      </c>
      <c r="R1102" s="63">
        <v>0</v>
      </c>
      <c r="S1102" s="63">
        <v>0</v>
      </c>
      <c r="T1102" s="63">
        <v>914130</v>
      </c>
      <c r="U1102" s="63"/>
      <c r="V1102" s="63">
        <f t="shared" si="1182"/>
        <v>38088.75</v>
      </c>
      <c r="W1102" s="69"/>
      <c r="X1102" s="68"/>
      <c r="Y1102" s="82">
        <f t="shared" si="1216"/>
        <v>914130</v>
      </c>
      <c r="Z1102" s="325">
        <f t="shared" si="1216"/>
        <v>0</v>
      </c>
      <c r="AA1102" s="325">
        <f t="shared" si="1216"/>
        <v>0</v>
      </c>
      <c r="AB1102" s="326">
        <f t="shared" si="1183"/>
        <v>0</v>
      </c>
      <c r="AC1102" s="312">
        <f t="shared" si="1184"/>
        <v>0</v>
      </c>
      <c r="AD1102" s="325">
        <f t="shared" si="1197"/>
        <v>0</v>
      </c>
      <c r="AE1102" s="329">
        <f t="shared" si="1192"/>
        <v>0</v>
      </c>
      <c r="AF1102" s="326">
        <f t="shared" si="1193"/>
        <v>0</v>
      </c>
      <c r="AG1102" s="174">
        <f t="shared" si="1185"/>
        <v>0</v>
      </c>
      <c r="AH1102" s="312">
        <f t="shared" si="1186"/>
        <v>0</v>
      </c>
      <c r="AI1102" s="324">
        <f t="shared" si="1215"/>
        <v>38088.75</v>
      </c>
      <c r="AJ1102" s="325">
        <f t="shared" si="1215"/>
        <v>0</v>
      </c>
      <c r="AK1102" s="325">
        <f t="shared" si="1215"/>
        <v>0</v>
      </c>
      <c r="AL1102" s="326">
        <f t="shared" si="1187"/>
        <v>0</v>
      </c>
      <c r="AM1102" s="312">
        <f t="shared" si="1188"/>
        <v>0</v>
      </c>
      <c r="AN1102" s="325">
        <f t="shared" si="1194"/>
        <v>0</v>
      </c>
      <c r="AO1102" s="325">
        <f t="shared" si="1195"/>
        <v>0</v>
      </c>
      <c r="AP1102" s="325">
        <f t="shared" si="1189"/>
        <v>0</v>
      </c>
      <c r="AQ1102" s="174">
        <f t="shared" si="1171"/>
        <v>0</v>
      </c>
      <c r="AR1102" s="312">
        <f t="shared" si="1190"/>
        <v>0</v>
      </c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N1102" s="62"/>
    </row>
    <row r="1103" spans="1:66" s="11" customFormat="1" ht="12" customHeight="1">
      <c r="A1103" s="114">
        <v>19000752</v>
      </c>
      <c r="B1103" s="74" t="str">
        <f t="shared" si="1196"/>
        <v>19000752</v>
      </c>
      <c r="C1103" s="62" t="s">
        <v>765</v>
      </c>
      <c r="D1103" s="78" t="s">
        <v>1724</v>
      </c>
      <c r="E1103" s="78"/>
      <c r="F1103" s="62"/>
      <c r="G1103" s="78"/>
      <c r="H1103" s="63">
        <v>0</v>
      </c>
      <c r="I1103" s="63">
        <v>0</v>
      </c>
      <c r="J1103" s="63">
        <v>0</v>
      </c>
      <c r="K1103" s="63">
        <v>0</v>
      </c>
      <c r="L1103" s="63">
        <v>0</v>
      </c>
      <c r="M1103" s="63">
        <v>0</v>
      </c>
      <c r="N1103" s="63">
        <v>0</v>
      </c>
      <c r="O1103" s="63">
        <v>0</v>
      </c>
      <c r="P1103" s="63">
        <v>0</v>
      </c>
      <c r="Q1103" s="63">
        <v>0</v>
      </c>
      <c r="R1103" s="63">
        <v>0</v>
      </c>
      <c r="S1103" s="63">
        <v>0</v>
      </c>
      <c r="T1103" s="63">
        <v>0</v>
      </c>
      <c r="U1103" s="63"/>
      <c r="V1103" s="63">
        <f t="shared" si="1182"/>
        <v>0</v>
      </c>
      <c r="W1103" s="69"/>
      <c r="X1103" s="68"/>
      <c r="Y1103" s="82">
        <f t="shared" si="1216"/>
        <v>0</v>
      </c>
      <c r="Z1103" s="325">
        <f t="shared" si="1216"/>
        <v>0</v>
      </c>
      <c r="AA1103" s="325">
        <f t="shared" si="1216"/>
        <v>0</v>
      </c>
      <c r="AB1103" s="326">
        <f t="shared" si="1183"/>
        <v>0</v>
      </c>
      <c r="AC1103" s="312">
        <f t="shared" si="1184"/>
        <v>0</v>
      </c>
      <c r="AD1103" s="325">
        <f t="shared" si="1197"/>
        <v>0</v>
      </c>
      <c r="AE1103" s="329">
        <f t="shared" si="1192"/>
        <v>0</v>
      </c>
      <c r="AF1103" s="326">
        <f t="shared" si="1193"/>
        <v>0</v>
      </c>
      <c r="AG1103" s="174">
        <f t="shared" si="1185"/>
        <v>0</v>
      </c>
      <c r="AH1103" s="312">
        <f t="shared" si="1186"/>
        <v>0</v>
      </c>
      <c r="AI1103" s="324">
        <f t="shared" si="1215"/>
        <v>0</v>
      </c>
      <c r="AJ1103" s="325">
        <f t="shared" si="1215"/>
        <v>0</v>
      </c>
      <c r="AK1103" s="325">
        <f t="shared" si="1215"/>
        <v>0</v>
      </c>
      <c r="AL1103" s="326">
        <f t="shared" si="1187"/>
        <v>0</v>
      </c>
      <c r="AM1103" s="312">
        <f t="shared" si="1188"/>
        <v>0</v>
      </c>
      <c r="AN1103" s="325">
        <f t="shared" si="1194"/>
        <v>0</v>
      </c>
      <c r="AO1103" s="325">
        <f t="shared" si="1195"/>
        <v>0</v>
      </c>
      <c r="AP1103" s="325">
        <f t="shared" si="1189"/>
        <v>0</v>
      </c>
      <c r="AQ1103" s="174">
        <f t="shared" si="1171"/>
        <v>0</v>
      </c>
      <c r="AR1103" s="312">
        <f t="shared" si="1190"/>
        <v>0</v>
      </c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N1103" s="62"/>
    </row>
    <row r="1104" spans="1:66" s="11" customFormat="1" ht="12" customHeight="1">
      <c r="A1104" s="114">
        <v>19000781</v>
      </c>
      <c r="B1104" s="74" t="str">
        <f t="shared" si="1196"/>
        <v>19000781</v>
      </c>
      <c r="C1104" s="62" t="s">
        <v>822</v>
      </c>
      <c r="D1104" s="78" t="s">
        <v>1724</v>
      </c>
      <c r="E1104" s="78"/>
      <c r="F1104" s="62"/>
      <c r="G1104" s="78"/>
      <c r="H1104" s="63">
        <v>6232951.7400000002</v>
      </c>
      <c r="I1104" s="63">
        <v>5486930.8600000003</v>
      </c>
      <c r="J1104" s="63">
        <v>5292899.42</v>
      </c>
      <c r="K1104" s="63">
        <v>7169614.71</v>
      </c>
      <c r="L1104" s="63">
        <v>6873902.7199999997</v>
      </c>
      <c r="M1104" s="63">
        <v>7668560.1799999997</v>
      </c>
      <c r="N1104" s="63">
        <v>7477465.79</v>
      </c>
      <c r="O1104" s="63">
        <v>6495272.7000000002</v>
      </c>
      <c r="P1104" s="63">
        <v>6596716.0499999998</v>
      </c>
      <c r="Q1104" s="63">
        <v>7278637.6699999999</v>
      </c>
      <c r="R1104" s="63">
        <v>6571620.9500000002</v>
      </c>
      <c r="S1104" s="63">
        <v>7945004.5</v>
      </c>
      <c r="T1104" s="63">
        <v>7304421.0300000003</v>
      </c>
      <c r="U1104" s="63"/>
      <c r="V1104" s="63">
        <f t="shared" si="1182"/>
        <v>6802109.3279166678</v>
      </c>
      <c r="W1104" s="69"/>
      <c r="X1104" s="68"/>
      <c r="Y1104" s="82">
        <f t="shared" si="1216"/>
        <v>7304421.0300000003</v>
      </c>
      <c r="Z1104" s="325">
        <f t="shared" si="1216"/>
        <v>0</v>
      </c>
      <c r="AA1104" s="325">
        <f t="shared" si="1216"/>
        <v>0</v>
      </c>
      <c r="AB1104" s="326">
        <f t="shared" si="1183"/>
        <v>0</v>
      </c>
      <c r="AC1104" s="312">
        <f t="shared" si="1184"/>
        <v>0</v>
      </c>
      <c r="AD1104" s="325">
        <f t="shared" si="1197"/>
        <v>0</v>
      </c>
      <c r="AE1104" s="329">
        <f t="shared" si="1192"/>
        <v>0</v>
      </c>
      <c r="AF1104" s="326">
        <f t="shared" si="1193"/>
        <v>0</v>
      </c>
      <c r="AG1104" s="174">
        <f t="shared" si="1185"/>
        <v>0</v>
      </c>
      <c r="AH1104" s="312">
        <f t="shared" si="1186"/>
        <v>0</v>
      </c>
      <c r="AI1104" s="324">
        <f t="shared" si="1215"/>
        <v>6802109.3279166678</v>
      </c>
      <c r="AJ1104" s="325">
        <f t="shared" si="1215"/>
        <v>0</v>
      </c>
      <c r="AK1104" s="325">
        <f t="shared" si="1215"/>
        <v>0</v>
      </c>
      <c r="AL1104" s="326">
        <f t="shared" si="1187"/>
        <v>0</v>
      </c>
      <c r="AM1104" s="312">
        <f t="shared" si="1188"/>
        <v>0</v>
      </c>
      <c r="AN1104" s="325">
        <f t="shared" si="1194"/>
        <v>0</v>
      </c>
      <c r="AO1104" s="325">
        <f t="shared" si="1195"/>
        <v>0</v>
      </c>
      <c r="AP1104" s="325">
        <f t="shared" si="1189"/>
        <v>0</v>
      </c>
      <c r="AQ1104" s="174">
        <f t="shared" si="1171"/>
        <v>0</v>
      </c>
      <c r="AR1104" s="312">
        <f t="shared" si="1190"/>
        <v>0</v>
      </c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N1104" s="62"/>
    </row>
    <row r="1105" spans="1:66" s="11" customFormat="1" ht="12" customHeight="1">
      <c r="A1105" s="114">
        <v>19000791</v>
      </c>
      <c r="B1105" s="74" t="str">
        <f t="shared" si="1196"/>
        <v>19000791</v>
      </c>
      <c r="C1105" s="62" t="s">
        <v>815</v>
      </c>
      <c r="D1105" s="78" t="s">
        <v>184</v>
      </c>
      <c r="E1105" s="78"/>
      <c r="F1105" s="62"/>
      <c r="G1105" s="78"/>
      <c r="H1105" s="63">
        <v>-63150.04</v>
      </c>
      <c r="I1105" s="63">
        <v>38516.559999999998</v>
      </c>
      <c r="J1105" s="63">
        <v>30346.35</v>
      </c>
      <c r="K1105" s="63">
        <v>23064.76</v>
      </c>
      <c r="L1105" s="63">
        <v>15884.96</v>
      </c>
      <c r="M1105" s="63">
        <v>9552.4</v>
      </c>
      <c r="N1105" s="63">
        <v>3747.71</v>
      </c>
      <c r="O1105" s="63">
        <v>-2678.13</v>
      </c>
      <c r="P1105" s="63">
        <v>-9383.1299999999992</v>
      </c>
      <c r="Q1105" s="63">
        <v>-15255.29</v>
      </c>
      <c r="R1105" s="63">
        <v>-21504.25</v>
      </c>
      <c r="S1105" s="63">
        <v>-29706.81</v>
      </c>
      <c r="T1105" s="63">
        <v>-38571.94</v>
      </c>
      <c r="U1105" s="63"/>
      <c r="V1105" s="63">
        <f t="shared" si="1182"/>
        <v>-689.65500000000009</v>
      </c>
      <c r="W1105" s="102"/>
      <c r="X1105" s="71"/>
      <c r="Y1105" s="82">
        <f t="shared" si="1216"/>
        <v>0</v>
      </c>
      <c r="Z1105" s="325">
        <f t="shared" si="1216"/>
        <v>0</v>
      </c>
      <c r="AA1105" s="325">
        <f t="shared" si="1216"/>
        <v>0</v>
      </c>
      <c r="AB1105" s="326">
        <f t="shared" si="1183"/>
        <v>-38571.94</v>
      </c>
      <c r="AC1105" s="312">
        <f t="shared" si="1184"/>
        <v>0</v>
      </c>
      <c r="AD1105" s="325">
        <f t="shared" si="1197"/>
        <v>0</v>
      </c>
      <c r="AE1105" s="329">
        <f t="shared" si="1192"/>
        <v>0</v>
      </c>
      <c r="AF1105" s="326">
        <f t="shared" si="1193"/>
        <v>-38571.94</v>
      </c>
      <c r="AG1105" s="174">
        <f t="shared" si="1185"/>
        <v>-38571.94</v>
      </c>
      <c r="AH1105" s="312">
        <f t="shared" si="1186"/>
        <v>0</v>
      </c>
      <c r="AI1105" s="324">
        <f t="shared" si="1215"/>
        <v>0</v>
      </c>
      <c r="AJ1105" s="325">
        <f t="shared" si="1215"/>
        <v>0</v>
      </c>
      <c r="AK1105" s="325">
        <f t="shared" si="1215"/>
        <v>0</v>
      </c>
      <c r="AL1105" s="326">
        <f t="shared" si="1187"/>
        <v>-689.65500000000009</v>
      </c>
      <c r="AM1105" s="312">
        <f t="shared" si="1188"/>
        <v>0</v>
      </c>
      <c r="AN1105" s="325">
        <f t="shared" si="1194"/>
        <v>0</v>
      </c>
      <c r="AO1105" s="325">
        <f t="shared" si="1195"/>
        <v>0</v>
      </c>
      <c r="AP1105" s="325">
        <f t="shared" si="1189"/>
        <v>-689.65500000000009</v>
      </c>
      <c r="AQ1105" s="174">
        <f t="shared" si="1171"/>
        <v>-689.65500000000009</v>
      </c>
      <c r="AR1105" s="312">
        <f t="shared" si="1190"/>
        <v>0</v>
      </c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N1105" s="62"/>
    </row>
    <row r="1106" spans="1:66" s="11" customFormat="1" ht="12" customHeight="1">
      <c r="A1106" s="114">
        <v>19000801</v>
      </c>
      <c r="B1106" s="74" t="str">
        <f t="shared" si="1196"/>
        <v>19000801</v>
      </c>
      <c r="C1106" s="62" t="s">
        <v>816</v>
      </c>
      <c r="D1106" s="78" t="s">
        <v>184</v>
      </c>
      <c r="E1106" s="78"/>
      <c r="F1106" s="62"/>
      <c r="G1106" s="78"/>
      <c r="H1106" s="63">
        <v>-2720.45</v>
      </c>
      <c r="I1106" s="63">
        <v>25993.48</v>
      </c>
      <c r="J1106" s="63">
        <v>25725.55</v>
      </c>
      <c r="K1106" s="63">
        <v>25464.21</v>
      </c>
      <c r="L1106" s="63">
        <v>25167.66</v>
      </c>
      <c r="M1106" s="63">
        <v>24880.84</v>
      </c>
      <c r="N1106" s="63">
        <v>24589.55</v>
      </c>
      <c r="O1106" s="63">
        <v>24228.41</v>
      </c>
      <c r="P1106" s="63">
        <v>23814.240000000002</v>
      </c>
      <c r="Q1106" s="63">
        <v>23411.63</v>
      </c>
      <c r="R1106" s="63">
        <v>22953.33</v>
      </c>
      <c r="S1106" s="63">
        <v>22343.360000000001</v>
      </c>
      <c r="T1106" s="63">
        <v>21647.49</v>
      </c>
      <c r="U1106" s="63"/>
      <c r="V1106" s="63">
        <f t="shared" si="1182"/>
        <v>23169.648333333331</v>
      </c>
      <c r="W1106" s="102"/>
      <c r="X1106" s="71"/>
      <c r="Y1106" s="82">
        <f t="shared" si="1216"/>
        <v>0</v>
      </c>
      <c r="Z1106" s="325">
        <f t="shared" si="1216"/>
        <v>0</v>
      </c>
      <c r="AA1106" s="325">
        <f t="shared" si="1216"/>
        <v>0</v>
      </c>
      <c r="AB1106" s="326">
        <f t="shared" si="1183"/>
        <v>21647.49</v>
      </c>
      <c r="AC1106" s="312">
        <f t="shared" si="1184"/>
        <v>0</v>
      </c>
      <c r="AD1106" s="325">
        <f t="shared" si="1197"/>
        <v>0</v>
      </c>
      <c r="AE1106" s="329">
        <f t="shared" si="1192"/>
        <v>0</v>
      </c>
      <c r="AF1106" s="326">
        <f t="shared" si="1193"/>
        <v>21647.49</v>
      </c>
      <c r="AG1106" s="174">
        <f t="shared" si="1185"/>
        <v>21647.49</v>
      </c>
      <c r="AH1106" s="312">
        <f t="shared" si="1186"/>
        <v>0</v>
      </c>
      <c r="AI1106" s="324">
        <f t="shared" si="1215"/>
        <v>0</v>
      </c>
      <c r="AJ1106" s="325">
        <f t="shared" si="1215"/>
        <v>0</v>
      </c>
      <c r="AK1106" s="325">
        <f t="shared" si="1215"/>
        <v>0</v>
      </c>
      <c r="AL1106" s="326">
        <f t="shared" si="1187"/>
        <v>23169.648333333331</v>
      </c>
      <c r="AM1106" s="312">
        <f t="shared" si="1188"/>
        <v>0</v>
      </c>
      <c r="AN1106" s="325">
        <f t="shared" si="1194"/>
        <v>0</v>
      </c>
      <c r="AO1106" s="325">
        <f t="shared" si="1195"/>
        <v>0</v>
      </c>
      <c r="AP1106" s="325">
        <f t="shared" si="1189"/>
        <v>23169.648333333331</v>
      </c>
      <c r="AQ1106" s="174">
        <f t="shared" si="1171"/>
        <v>23169.648333333331</v>
      </c>
      <c r="AR1106" s="312">
        <f t="shared" si="1190"/>
        <v>0</v>
      </c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N1106" s="62"/>
    </row>
    <row r="1107" spans="1:66" s="11" customFormat="1" ht="12" customHeight="1">
      <c r="A1107" s="114">
        <v>19000811</v>
      </c>
      <c r="B1107" s="74" t="str">
        <f t="shared" si="1196"/>
        <v>19000811</v>
      </c>
      <c r="C1107" s="62" t="s">
        <v>817</v>
      </c>
      <c r="D1107" s="78" t="s">
        <v>184</v>
      </c>
      <c r="E1107" s="78"/>
      <c r="F1107" s="62"/>
      <c r="G1107" s="78"/>
      <c r="H1107" s="63">
        <v>6760.55</v>
      </c>
      <c r="I1107" s="63">
        <v>-22271.32</v>
      </c>
      <c r="J1107" s="63">
        <v>-22089.79</v>
      </c>
      <c r="K1107" s="63">
        <v>-21947.97</v>
      </c>
      <c r="L1107" s="63">
        <v>-21808.61</v>
      </c>
      <c r="M1107" s="63">
        <v>-21692.28</v>
      </c>
      <c r="N1107" s="63">
        <v>-21596.54</v>
      </c>
      <c r="O1107" s="63">
        <v>-21508.98</v>
      </c>
      <c r="P1107" s="63">
        <v>-21429.58</v>
      </c>
      <c r="Q1107" s="63">
        <v>-21350.74</v>
      </c>
      <c r="R1107" s="63">
        <v>-21273.03</v>
      </c>
      <c r="S1107" s="63">
        <v>-21196.59</v>
      </c>
      <c r="T1107" s="63">
        <v>-21120.81</v>
      </c>
      <c r="U1107" s="63"/>
      <c r="V1107" s="63">
        <f t="shared" ref="V1107:V1144" si="1217">(H1107+T1107+SUM(I1107:S1107)*2)/24</f>
        <v>-20445.463333333333</v>
      </c>
      <c r="W1107" s="102"/>
      <c r="X1107" s="71"/>
      <c r="Y1107" s="82">
        <f t="shared" si="1216"/>
        <v>0</v>
      </c>
      <c r="Z1107" s="325">
        <f t="shared" si="1216"/>
        <v>0</v>
      </c>
      <c r="AA1107" s="325">
        <f t="shared" si="1216"/>
        <v>0</v>
      </c>
      <c r="AB1107" s="326">
        <f t="shared" si="1183"/>
        <v>-21120.81</v>
      </c>
      <c r="AC1107" s="312">
        <f t="shared" si="1184"/>
        <v>0</v>
      </c>
      <c r="AD1107" s="325">
        <f t="shared" si="1197"/>
        <v>0</v>
      </c>
      <c r="AE1107" s="329">
        <f t="shared" si="1192"/>
        <v>0</v>
      </c>
      <c r="AF1107" s="326">
        <f t="shared" si="1193"/>
        <v>-21120.81</v>
      </c>
      <c r="AG1107" s="174">
        <f t="shared" si="1185"/>
        <v>-21120.81</v>
      </c>
      <c r="AH1107" s="312">
        <f t="shared" si="1186"/>
        <v>0</v>
      </c>
      <c r="AI1107" s="324">
        <f t="shared" ref="AI1107:AK1128" si="1218">IF($D1107=AI$5,$V1107,0)</f>
        <v>0</v>
      </c>
      <c r="AJ1107" s="325">
        <f t="shared" si="1218"/>
        <v>0</v>
      </c>
      <c r="AK1107" s="325">
        <f t="shared" si="1218"/>
        <v>0</v>
      </c>
      <c r="AL1107" s="326">
        <f t="shared" si="1187"/>
        <v>-20445.463333333333</v>
      </c>
      <c r="AM1107" s="312">
        <f t="shared" si="1188"/>
        <v>0</v>
      </c>
      <c r="AN1107" s="325">
        <f t="shared" si="1194"/>
        <v>0</v>
      </c>
      <c r="AO1107" s="325">
        <f t="shared" si="1195"/>
        <v>0</v>
      </c>
      <c r="AP1107" s="325">
        <f t="shared" si="1189"/>
        <v>-20445.463333333333</v>
      </c>
      <c r="AQ1107" s="174">
        <f t="shared" si="1171"/>
        <v>-20445.463333333333</v>
      </c>
      <c r="AR1107" s="312">
        <f t="shared" si="1190"/>
        <v>0</v>
      </c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N1107" s="62"/>
    </row>
    <row r="1108" spans="1:66" s="11" customFormat="1" ht="12" customHeight="1">
      <c r="A1108" s="114">
        <v>19000821</v>
      </c>
      <c r="B1108" s="74" t="str">
        <f t="shared" si="1196"/>
        <v>19000821</v>
      </c>
      <c r="C1108" s="62" t="s">
        <v>840</v>
      </c>
      <c r="D1108" s="78" t="s">
        <v>184</v>
      </c>
      <c r="E1108" s="78"/>
      <c r="F1108" s="62"/>
      <c r="G1108" s="78"/>
      <c r="H1108" s="63">
        <v>0</v>
      </c>
      <c r="I1108" s="63">
        <v>0</v>
      </c>
      <c r="J1108" s="63">
        <v>0</v>
      </c>
      <c r="K1108" s="63">
        <v>0</v>
      </c>
      <c r="L1108" s="63">
        <v>0</v>
      </c>
      <c r="M1108" s="63">
        <v>0</v>
      </c>
      <c r="N1108" s="63">
        <v>0</v>
      </c>
      <c r="O1108" s="63">
        <v>0</v>
      </c>
      <c r="P1108" s="63">
        <v>0</v>
      </c>
      <c r="Q1108" s="63">
        <v>0</v>
      </c>
      <c r="R1108" s="63">
        <v>0</v>
      </c>
      <c r="S1108" s="63">
        <v>0</v>
      </c>
      <c r="T1108" s="63">
        <v>0</v>
      </c>
      <c r="U1108" s="63"/>
      <c r="V1108" s="63">
        <f t="shared" si="1217"/>
        <v>0</v>
      </c>
      <c r="W1108" s="69"/>
      <c r="X1108" s="68"/>
      <c r="Y1108" s="82">
        <f t="shared" si="1216"/>
        <v>0</v>
      </c>
      <c r="Z1108" s="325">
        <f t="shared" si="1216"/>
        <v>0</v>
      </c>
      <c r="AA1108" s="325">
        <f t="shared" si="1216"/>
        <v>0</v>
      </c>
      <c r="AB1108" s="326">
        <f t="shared" ref="AB1108:AB1144" si="1219">T1108-SUM(Y1108:AA1108)</f>
        <v>0</v>
      </c>
      <c r="AC1108" s="312">
        <f t="shared" ref="AC1108:AC1144" si="1220">T1108-SUM(Y1108:AA1108)-AB1108</f>
        <v>0</v>
      </c>
      <c r="AD1108" s="325">
        <f t="shared" si="1197"/>
        <v>0</v>
      </c>
      <c r="AE1108" s="329">
        <f t="shared" si="1192"/>
        <v>0</v>
      </c>
      <c r="AF1108" s="326">
        <f t="shared" si="1193"/>
        <v>0</v>
      </c>
      <c r="AG1108" s="174">
        <f t="shared" ref="AG1108:AG1151" si="1221">SUM(AD1108:AF1108)</f>
        <v>0</v>
      </c>
      <c r="AH1108" s="312">
        <f t="shared" ref="AH1108:AH1151" si="1222">AG1108-AB1108</f>
        <v>0</v>
      </c>
      <c r="AI1108" s="324">
        <f t="shared" si="1218"/>
        <v>0</v>
      </c>
      <c r="AJ1108" s="325">
        <f t="shared" si="1218"/>
        <v>0</v>
      </c>
      <c r="AK1108" s="325">
        <f t="shared" si="1218"/>
        <v>0</v>
      </c>
      <c r="AL1108" s="326">
        <f t="shared" ref="AL1108:AL1183" si="1223">V1108-SUM(AI1108:AK1108)</f>
        <v>0</v>
      </c>
      <c r="AM1108" s="312">
        <f t="shared" ref="AM1108:AM1183" si="1224">V1108-SUM(AI1108:AK1108)-AL1108</f>
        <v>0</v>
      </c>
      <c r="AN1108" s="325">
        <f t="shared" si="1194"/>
        <v>0</v>
      </c>
      <c r="AO1108" s="325">
        <f t="shared" si="1195"/>
        <v>0</v>
      </c>
      <c r="AP1108" s="325">
        <f t="shared" ref="AP1108:AP1183" si="1225">IF($D1108=AP$5,$V1108,IF($D1108=AP$4, $V1108*$AL$2,0))</f>
        <v>0</v>
      </c>
      <c r="AQ1108" s="174">
        <f t="shared" si="1171"/>
        <v>0</v>
      </c>
      <c r="AR1108" s="312">
        <f t="shared" ref="AR1108:AR1183" si="1226">AQ1108-AL1108</f>
        <v>0</v>
      </c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N1108" s="62"/>
    </row>
    <row r="1109" spans="1:66" s="11" customFormat="1" ht="12" customHeight="1">
      <c r="A1109" s="114">
        <v>19000831</v>
      </c>
      <c r="B1109" s="74" t="str">
        <f t="shared" si="1196"/>
        <v>19000831</v>
      </c>
      <c r="C1109" s="62" t="s">
        <v>864</v>
      </c>
      <c r="D1109" s="78" t="s">
        <v>184</v>
      </c>
      <c r="E1109" s="78"/>
      <c r="F1109" s="62"/>
      <c r="G1109" s="78"/>
      <c r="H1109" s="63">
        <v>0</v>
      </c>
      <c r="I1109" s="63">
        <v>0</v>
      </c>
      <c r="J1109" s="63">
        <v>0</v>
      </c>
      <c r="K1109" s="63">
        <v>0</v>
      </c>
      <c r="L1109" s="63">
        <v>0</v>
      </c>
      <c r="M1109" s="63">
        <v>0</v>
      </c>
      <c r="N1109" s="63">
        <v>0</v>
      </c>
      <c r="O1109" s="63">
        <v>0</v>
      </c>
      <c r="P1109" s="63">
        <v>0</v>
      </c>
      <c r="Q1109" s="63">
        <v>0</v>
      </c>
      <c r="R1109" s="63">
        <v>0</v>
      </c>
      <c r="S1109" s="63">
        <v>0</v>
      </c>
      <c r="T1109" s="63">
        <v>0</v>
      </c>
      <c r="U1109" s="63"/>
      <c r="V1109" s="63">
        <f t="shared" si="1217"/>
        <v>0</v>
      </c>
      <c r="W1109" s="69" t="s">
        <v>96</v>
      </c>
      <c r="X1109" s="68"/>
      <c r="Y1109" s="82">
        <f t="shared" si="1216"/>
        <v>0</v>
      </c>
      <c r="Z1109" s="325">
        <f t="shared" si="1216"/>
        <v>0</v>
      </c>
      <c r="AA1109" s="325">
        <f t="shared" si="1216"/>
        <v>0</v>
      </c>
      <c r="AB1109" s="326">
        <f t="shared" si="1219"/>
        <v>0</v>
      </c>
      <c r="AC1109" s="312">
        <f t="shared" si="1220"/>
        <v>0</v>
      </c>
      <c r="AD1109" s="325">
        <f t="shared" si="1197"/>
        <v>0</v>
      </c>
      <c r="AE1109" s="329">
        <f t="shared" si="1192"/>
        <v>0</v>
      </c>
      <c r="AF1109" s="326">
        <f t="shared" si="1193"/>
        <v>0</v>
      </c>
      <c r="AG1109" s="174">
        <f t="shared" si="1221"/>
        <v>0</v>
      </c>
      <c r="AH1109" s="312">
        <f t="shared" si="1222"/>
        <v>0</v>
      </c>
      <c r="AI1109" s="324">
        <f t="shared" si="1218"/>
        <v>0</v>
      </c>
      <c r="AJ1109" s="325">
        <f t="shared" si="1218"/>
        <v>0</v>
      </c>
      <c r="AK1109" s="325">
        <f t="shared" si="1218"/>
        <v>0</v>
      </c>
      <c r="AL1109" s="326">
        <f t="shared" si="1223"/>
        <v>0</v>
      </c>
      <c r="AM1109" s="312">
        <f t="shared" si="1224"/>
        <v>0</v>
      </c>
      <c r="AN1109" s="325">
        <f t="shared" si="1194"/>
        <v>0</v>
      </c>
      <c r="AO1109" s="325">
        <f t="shared" si="1195"/>
        <v>0</v>
      </c>
      <c r="AP1109" s="325">
        <f t="shared" si="1225"/>
        <v>0</v>
      </c>
      <c r="AQ1109" s="174">
        <f t="shared" si="1171"/>
        <v>0</v>
      </c>
      <c r="AR1109" s="312">
        <f t="shared" si="1226"/>
        <v>0</v>
      </c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N1109" s="62"/>
    </row>
    <row r="1110" spans="1:66" s="11" customFormat="1" ht="12" customHeight="1">
      <c r="A1110" s="114">
        <v>19000841</v>
      </c>
      <c r="B1110" s="74" t="str">
        <f t="shared" si="1196"/>
        <v>19000841</v>
      </c>
      <c r="C1110" s="62" t="s">
        <v>877</v>
      </c>
      <c r="D1110" s="78" t="s">
        <v>184</v>
      </c>
      <c r="E1110" s="78"/>
      <c r="F1110" s="62"/>
      <c r="G1110" s="78"/>
      <c r="H1110" s="63">
        <v>-177959.57</v>
      </c>
      <c r="I1110" s="63">
        <v>-130846.05</v>
      </c>
      <c r="J1110" s="63">
        <v>-124234</v>
      </c>
      <c r="K1110" s="63">
        <v>26004.57</v>
      </c>
      <c r="L1110" s="63">
        <v>28243.78</v>
      </c>
      <c r="M1110" s="63">
        <v>30013.16</v>
      </c>
      <c r="N1110" s="63">
        <v>30500.97</v>
      </c>
      <c r="O1110" s="63">
        <v>27235.63</v>
      </c>
      <c r="P1110" s="63">
        <v>20749.84</v>
      </c>
      <c r="Q1110" s="63">
        <v>13862.64</v>
      </c>
      <c r="R1110" s="63">
        <v>3747.97</v>
      </c>
      <c r="S1110" s="63">
        <v>-13846.77</v>
      </c>
      <c r="T1110" s="63">
        <v>-36324.910000000003</v>
      </c>
      <c r="U1110" s="63"/>
      <c r="V1110" s="63">
        <f t="shared" si="1217"/>
        <v>-16309.208333333334</v>
      </c>
      <c r="W1110" s="69"/>
      <c r="X1110" s="68"/>
      <c r="Y1110" s="82">
        <f t="shared" si="1216"/>
        <v>0</v>
      </c>
      <c r="Z1110" s="325">
        <f t="shared" si="1216"/>
        <v>0</v>
      </c>
      <c r="AA1110" s="325">
        <f t="shared" si="1216"/>
        <v>0</v>
      </c>
      <c r="AB1110" s="326">
        <f t="shared" si="1219"/>
        <v>-36324.910000000003</v>
      </c>
      <c r="AC1110" s="312">
        <f t="shared" si="1220"/>
        <v>0</v>
      </c>
      <c r="AD1110" s="325">
        <f t="shared" si="1197"/>
        <v>0</v>
      </c>
      <c r="AE1110" s="329">
        <f t="shared" si="1192"/>
        <v>0</v>
      </c>
      <c r="AF1110" s="326">
        <f t="shared" si="1193"/>
        <v>-36324.910000000003</v>
      </c>
      <c r="AG1110" s="174">
        <f t="shared" si="1221"/>
        <v>-36324.910000000003</v>
      </c>
      <c r="AH1110" s="312">
        <f t="shared" si="1222"/>
        <v>0</v>
      </c>
      <c r="AI1110" s="324">
        <f t="shared" si="1218"/>
        <v>0</v>
      </c>
      <c r="AJ1110" s="325">
        <f t="shared" si="1218"/>
        <v>0</v>
      </c>
      <c r="AK1110" s="325">
        <f t="shared" si="1218"/>
        <v>0</v>
      </c>
      <c r="AL1110" s="326">
        <f t="shared" si="1223"/>
        <v>-16309.208333333334</v>
      </c>
      <c r="AM1110" s="312">
        <f t="shared" si="1224"/>
        <v>0</v>
      </c>
      <c r="AN1110" s="325">
        <f t="shared" si="1194"/>
        <v>0</v>
      </c>
      <c r="AO1110" s="325">
        <f t="shared" si="1195"/>
        <v>0</v>
      </c>
      <c r="AP1110" s="325">
        <f t="shared" si="1225"/>
        <v>-16309.208333333334</v>
      </c>
      <c r="AQ1110" s="174">
        <f t="shared" ref="AQ1110:AQ1203" si="1227">SUM(AN1110:AP1110)</f>
        <v>-16309.208333333334</v>
      </c>
      <c r="AR1110" s="312">
        <f t="shared" si="1226"/>
        <v>0</v>
      </c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N1110" s="62"/>
    </row>
    <row r="1111" spans="1:66" s="11" customFormat="1" ht="12" customHeight="1">
      <c r="A1111" s="114">
        <v>19000851</v>
      </c>
      <c r="B1111" s="74" t="str">
        <f t="shared" si="1196"/>
        <v>19000851</v>
      </c>
      <c r="C1111" s="62" t="s">
        <v>922</v>
      </c>
      <c r="D1111" s="78" t="s">
        <v>184</v>
      </c>
      <c r="E1111" s="78"/>
      <c r="F1111" s="62"/>
      <c r="G1111" s="78"/>
      <c r="H1111" s="63">
        <v>0</v>
      </c>
      <c r="I1111" s="63">
        <v>0</v>
      </c>
      <c r="J1111" s="63">
        <v>0</v>
      </c>
      <c r="K1111" s="63">
        <v>0</v>
      </c>
      <c r="L1111" s="63">
        <v>0</v>
      </c>
      <c r="M1111" s="63">
        <v>0</v>
      </c>
      <c r="N1111" s="63">
        <v>0</v>
      </c>
      <c r="O1111" s="63">
        <v>0</v>
      </c>
      <c r="P1111" s="63">
        <v>0</v>
      </c>
      <c r="Q1111" s="63">
        <v>0</v>
      </c>
      <c r="R1111" s="63">
        <v>0</v>
      </c>
      <c r="S1111" s="63">
        <v>0</v>
      </c>
      <c r="T1111" s="63">
        <v>0</v>
      </c>
      <c r="U1111" s="63"/>
      <c r="V1111" s="63">
        <f t="shared" si="1217"/>
        <v>0</v>
      </c>
      <c r="W1111" s="69"/>
      <c r="X1111" s="68"/>
      <c r="Y1111" s="82">
        <f t="shared" si="1216"/>
        <v>0</v>
      </c>
      <c r="Z1111" s="325">
        <f t="shared" si="1216"/>
        <v>0</v>
      </c>
      <c r="AA1111" s="325">
        <f t="shared" si="1216"/>
        <v>0</v>
      </c>
      <c r="AB1111" s="326">
        <f t="shared" si="1219"/>
        <v>0</v>
      </c>
      <c r="AC1111" s="312">
        <f t="shared" si="1220"/>
        <v>0</v>
      </c>
      <c r="AD1111" s="325">
        <f t="shared" si="1197"/>
        <v>0</v>
      </c>
      <c r="AE1111" s="329">
        <f t="shared" si="1192"/>
        <v>0</v>
      </c>
      <c r="AF1111" s="326">
        <f t="shared" si="1193"/>
        <v>0</v>
      </c>
      <c r="AG1111" s="174">
        <f t="shared" si="1221"/>
        <v>0</v>
      </c>
      <c r="AH1111" s="312">
        <f t="shared" si="1222"/>
        <v>0</v>
      </c>
      <c r="AI1111" s="324">
        <f t="shared" si="1218"/>
        <v>0</v>
      </c>
      <c r="AJ1111" s="325">
        <f t="shared" si="1218"/>
        <v>0</v>
      </c>
      <c r="AK1111" s="325">
        <f t="shared" si="1218"/>
        <v>0</v>
      </c>
      <c r="AL1111" s="326">
        <f t="shared" si="1223"/>
        <v>0</v>
      </c>
      <c r="AM1111" s="312">
        <f t="shared" si="1224"/>
        <v>0</v>
      </c>
      <c r="AN1111" s="325">
        <f t="shared" si="1194"/>
        <v>0</v>
      </c>
      <c r="AO1111" s="325">
        <f t="shared" si="1195"/>
        <v>0</v>
      </c>
      <c r="AP1111" s="325">
        <f t="shared" si="1225"/>
        <v>0</v>
      </c>
      <c r="AQ1111" s="174">
        <f t="shared" si="1227"/>
        <v>0</v>
      </c>
      <c r="AR1111" s="312">
        <f t="shared" si="1226"/>
        <v>0</v>
      </c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N1111" s="62"/>
    </row>
    <row r="1112" spans="1:66" s="11" customFormat="1" ht="12" customHeight="1">
      <c r="A1112" s="114">
        <v>19000861</v>
      </c>
      <c r="B1112" s="74" t="str">
        <f t="shared" si="1196"/>
        <v>19000861</v>
      </c>
      <c r="C1112" s="62" t="s">
        <v>951</v>
      </c>
      <c r="D1112" s="78" t="s">
        <v>184</v>
      </c>
      <c r="E1112" s="78"/>
      <c r="F1112" s="62"/>
      <c r="G1112" s="78"/>
      <c r="H1112" s="63">
        <v>0</v>
      </c>
      <c r="I1112" s="63">
        <v>0</v>
      </c>
      <c r="J1112" s="63">
        <v>0</v>
      </c>
      <c r="K1112" s="63">
        <v>0</v>
      </c>
      <c r="L1112" s="63">
        <v>0</v>
      </c>
      <c r="M1112" s="63">
        <v>0</v>
      </c>
      <c r="N1112" s="63">
        <v>0</v>
      </c>
      <c r="O1112" s="63">
        <v>0</v>
      </c>
      <c r="P1112" s="63">
        <v>0</v>
      </c>
      <c r="Q1112" s="63">
        <v>0</v>
      </c>
      <c r="R1112" s="63">
        <v>0</v>
      </c>
      <c r="S1112" s="63">
        <v>0</v>
      </c>
      <c r="T1112" s="63">
        <v>0</v>
      </c>
      <c r="U1112" s="63"/>
      <c r="V1112" s="63">
        <f t="shared" si="1217"/>
        <v>0</v>
      </c>
      <c r="W1112" s="69"/>
      <c r="X1112" s="68"/>
      <c r="Y1112" s="82">
        <f t="shared" si="1216"/>
        <v>0</v>
      </c>
      <c r="Z1112" s="325">
        <f t="shared" si="1216"/>
        <v>0</v>
      </c>
      <c r="AA1112" s="325">
        <f t="shared" si="1216"/>
        <v>0</v>
      </c>
      <c r="AB1112" s="326">
        <f t="shared" si="1219"/>
        <v>0</v>
      </c>
      <c r="AC1112" s="312">
        <f t="shared" si="1220"/>
        <v>0</v>
      </c>
      <c r="AD1112" s="325">
        <f t="shared" si="1197"/>
        <v>0</v>
      </c>
      <c r="AE1112" s="329">
        <f t="shared" ref="AE1112:AE1144" si="1228">IF($D1112=AE$5,$T1112,IF($D1112=AE$4, $T1112*$AK$2,0))</f>
        <v>0</v>
      </c>
      <c r="AF1112" s="326">
        <f t="shared" ref="AF1112:AF1144" si="1229">IF($D1112=AF$5,$T1112,IF($D1112=AF$4, $T1112*$AL$2,0))</f>
        <v>0</v>
      </c>
      <c r="AG1112" s="174">
        <f t="shared" si="1221"/>
        <v>0</v>
      </c>
      <c r="AH1112" s="312">
        <f t="shared" si="1222"/>
        <v>0</v>
      </c>
      <c r="AI1112" s="324">
        <f t="shared" si="1218"/>
        <v>0</v>
      </c>
      <c r="AJ1112" s="325">
        <f t="shared" si="1218"/>
        <v>0</v>
      </c>
      <c r="AK1112" s="325">
        <f t="shared" si="1218"/>
        <v>0</v>
      </c>
      <c r="AL1112" s="326">
        <f t="shared" si="1223"/>
        <v>0</v>
      </c>
      <c r="AM1112" s="312">
        <f t="shared" si="1224"/>
        <v>0</v>
      </c>
      <c r="AN1112" s="325">
        <f t="shared" si="1194"/>
        <v>0</v>
      </c>
      <c r="AO1112" s="325">
        <f t="shared" si="1195"/>
        <v>0</v>
      </c>
      <c r="AP1112" s="325">
        <f t="shared" si="1225"/>
        <v>0</v>
      </c>
      <c r="AQ1112" s="174">
        <f t="shared" si="1227"/>
        <v>0</v>
      </c>
      <c r="AR1112" s="312">
        <f t="shared" si="1226"/>
        <v>0</v>
      </c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N1112" s="62"/>
    </row>
    <row r="1113" spans="1:66" s="11" customFormat="1" ht="12" customHeight="1">
      <c r="A1113" s="121">
        <v>19000871</v>
      </c>
      <c r="B1113" s="78" t="str">
        <f t="shared" si="1196"/>
        <v>19000871</v>
      </c>
      <c r="C1113" s="62" t="s">
        <v>1100</v>
      </c>
      <c r="D1113" s="78" t="s">
        <v>184</v>
      </c>
      <c r="E1113" s="78"/>
      <c r="F1113" s="62"/>
      <c r="G1113" s="78"/>
      <c r="H1113" s="63">
        <v>0</v>
      </c>
      <c r="I1113" s="63">
        <v>0</v>
      </c>
      <c r="J1113" s="63">
        <v>0</v>
      </c>
      <c r="K1113" s="63">
        <v>0</v>
      </c>
      <c r="L1113" s="63">
        <v>0</v>
      </c>
      <c r="M1113" s="63">
        <v>0</v>
      </c>
      <c r="N1113" s="63">
        <v>0</v>
      </c>
      <c r="O1113" s="63">
        <v>0</v>
      </c>
      <c r="P1113" s="63">
        <v>0</v>
      </c>
      <c r="Q1113" s="63">
        <v>0</v>
      </c>
      <c r="R1113" s="63">
        <v>0</v>
      </c>
      <c r="S1113" s="63">
        <v>0</v>
      </c>
      <c r="T1113" s="63">
        <v>0</v>
      </c>
      <c r="U1113" s="63"/>
      <c r="V1113" s="63">
        <f t="shared" si="1217"/>
        <v>0</v>
      </c>
      <c r="W1113" s="69"/>
      <c r="X1113" s="68"/>
      <c r="Y1113" s="82">
        <f t="shared" si="1216"/>
        <v>0</v>
      </c>
      <c r="Z1113" s="325">
        <f t="shared" si="1216"/>
        <v>0</v>
      </c>
      <c r="AA1113" s="325">
        <f t="shared" si="1216"/>
        <v>0</v>
      </c>
      <c r="AB1113" s="326">
        <f t="shared" si="1219"/>
        <v>0</v>
      </c>
      <c r="AC1113" s="312">
        <f t="shared" si="1220"/>
        <v>0</v>
      </c>
      <c r="AD1113" s="325">
        <f t="shared" si="1197"/>
        <v>0</v>
      </c>
      <c r="AE1113" s="329">
        <f t="shared" si="1228"/>
        <v>0</v>
      </c>
      <c r="AF1113" s="326">
        <f t="shared" si="1229"/>
        <v>0</v>
      </c>
      <c r="AG1113" s="174">
        <f t="shared" si="1221"/>
        <v>0</v>
      </c>
      <c r="AH1113" s="312">
        <f t="shared" si="1222"/>
        <v>0</v>
      </c>
      <c r="AI1113" s="324">
        <f t="shared" si="1218"/>
        <v>0</v>
      </c>
      <c r="AJ1113" s="325">
        <f t="shared" si="1218"/>
        <v>0</v>
      </c>
      <c r="AK1113" s="325">
        <f t="shared" si="1218"/>
        <v>0</v>
      </c>
      <c r="AL1113" s="326">
        <f t="shared" si="1223"/>
        <v>0</v>
      </c>
      <c r="AM1113" s="312">
        <f t="shared" si="1224"/>
        <v>0</v>
      </c>
      <c r="AN1113" s="325">
        <f t="shared" ref="AN1113:AN1188" si="1230">IF($D1113=AN$5,$V1113,IF($D1113=AN$4, $V1113*$AK$1,0))</f>
        <v>0</v>
      </c>
      <c r="AO1113" s="325">
        <f t="shared" ref="AO1113:AO1188" si="1231">IF($D1113=AO$5,$V1113,IF($D1113=AO$4, $V1113*$AK$2,0))</f>
        <v>0</v>
      </c>
      <c r="AP1113" s="325">
        <f t="shared" si="1225"/>
        <v>0</v>
      </c>
      <c r="AQ1113" s="174">
        <f t="shared" si="1227"/>
        <v>0</v>
      </c>
      <c r="AR1113" s="312">
        <f t="shared" si="1226"/>
        <v>0</v>
      </c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N1113" s="62"/>
    </row>
    <row r="1114" spans="1:66" s="11" customFormat="1" ht="12" customHeight="1">
      <c r="A1114" s="121">
        <v>19000881</v>
      </c>
      <c r="B1114" s="78" t="str">
        <f t="shared" si="1196"/>
        <v>19000881</v>
      </c>
      <c r="C1114" s="62" t="s">
        <v>1248</v>
      </c>
      <c r="D1114" s="78" t="s">
        <v>184</v>
      </c>
      <c r="E1114" s="78"/>
      <c r="F1114" s="140">
        <v>42752</v>
      </c>
      <c r="G1114" s="78"/>
      <c r="H1114" s="63">
        <v>-794624.05</v>
      </c>
      <c r="I1114" s="63">
        <v>115035.84</v>
      </c>
      <c r="J1114" s="63">
        <v>181407.01</v>
      </c>
      <c r="K1114" s="63">
        <v>213420.46</v>
      </c>
      <c r="L1114" s="63">
        <v>1869425.31</v>
      </c>
      <c r="M1114" s="63">
        <v>2731780.12</v>
      </c>
      <c r="N1114" s="63">
        <v>3202968.55</v>
      </c>
      <c r="O1114" s="63">
        <v>3929053.86</v>
      </c>
      <c r="P1114" s="63">
        <v>4444536.3099999996</v>
      </c>
      <c r="Q1114" s="63">
        <v>4700052.8600000003</v>
      </c>
      <c r="R1114" s="63">
        <v>4314010.04</v>
      </c>
      <c r="S1114" s="63">
        <v>5500699.6299999999</v>
      </c>
      <c r="T1114" s="63">
        <v>5364745.97</v>
      </c>
      <c r="U1114" s="63"/>
      <c r="V1114" s="63">
        <f t="shared" si="1217"/>
        <v>2790620.9125000001</v>
      </c>
      <c r="W1114" s="69"/>
      <c r="X1114" s="68"/>
      <c r="Y1114" s="82">
        <f t="shared" si="1216"/>
        <v>0</v>
      </c>
      <c r="Z1114" s="325">
        <f t="shared" si="1216"/>
        <v>0</v>
      </c>
      <c r="AA1114" s="325">
        <f t="shared" si="1216"/>
        <v>0</v>
      </c>
      <c r="AB1114" s="326">
        <f t="shared" si="1219"/>
        <v>5364745.97</v>
      </c>
      <c r="AC1114" s="312">
        <f t="shared" si="1220"/>
        <v>0</v>
      </c>
      <c r="AD1114" s="325">
        <f t="shared" si="1197"/>
        <v>0</v>
      </c>
      <c r="AE1114" s="329">
        <f t="shared" si="1228"/>
        <v>0</v>
      </c>
      <c r="AF1114" s="326">
        <f t="shared" si="1229"/>
        <v>5364745.97</v>
      </c>
      <c r="AG1114" s="174">
        <f t="shared" si="1221"/>
        <v>5364745.97</v>
      </c>
      <c r="AH1114" s="312">
        <f t="shared" si="1222"/>
        <v>0</v>
      </c>
      <c r="AI1114" s="324">
        <f t="shared" si="1218"/>
        <v>0</v>
      </c>
      <c r="AJ1114" s="325">
        <f t="shared" si="1218"/>
        <v>0</v>
      </c>
      <c r="AK1114" s="325">
        <f t="shared" si="1218"/>
        <v>0</v>
      </c>
      <c r="AL1114" s="326">
        <f t="shared" si="1223"/>
        <v>2790620.9125000001</v>
      </c>
      <c r="AM1114" s="312">
        <f t="shared" si="1224"/>
        <v>0</v>
      </c>
      <c r="AN1114" s="325">
        <f t="shared" si="1230"/>
        <v>0</v>
      </c>
      <c r="AO1114" s="325">
        <f t="shared" si="1231"/>
        <v>0</v>
      </c>
      <c r="AP1114" s="325">
        <f t="shared" si="1225"/>
        <v>2790620.9125000001</v>
      </c>
      <c r="AQ1114" s="174">
        <f t="shared" si="1227"/>
        <v>2790620.9125000001</v>
      </c>
      <c r="AR1114" s="312">
        <f t="shared" si="1226"/>
        <v>0</v>
      </c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 s="4"/>
      <c r="BH1114" s="4"/>
      <c r="BI1114" s="4"/>
      <c r="BJ1114" s="4"/>
      <c r="BK1114" s="4"/>
      <c r="BL1114" s="4"/>
      <c r="BN1114" s="62"/>
    </row>
    <row r="1115" spans="1:66" s="11" customFormat="1" ht="12" customHeight="1">
      <c r="A1115" s="121">
        <v>19000891</v>
      </c>
      <c r="B1115" s="78" t="str">
        <f t="shared" si="1196"/>
        <v>19000891</v>
      </c>
      <c r="C1115" s="62" t="s">
        <v>1761</v>
      </c>
      <c r="D1115" s="78" t="s">
        <v>184</v>
      </c>
      <c r="E1115" s="78"/>
      <c r="F1115" s="140">
        <v>43070</v>
      </c>
      <c r="G1115" s="78"/>
      <c r="H1115" s="63">
        <v>520382984.82999998</v>
      </c>
      <c r="I1115" s="63">
        <v>518377861.74000001</v>
      </c>
      <c r="J1115" s="63">
        <v>516397734.20999998</v>
      </c>
      <c r="K1115" s="63">
        <v>516682470.79000002</v>
      </c>
      <c r="L1115" s="63">
        <v>514713855.61000001</v>
      </c>
      <c r="M1115" s="63">
        <v>512858481.64999998</v>
      </c>
      <c r="N1115" s="63">
        <v>511795872.39999998</v>
      </c>
      <c r="O1115" s="63">
        <v>509807108.86000001</v>
      </c>
      <c r="P1115" s="63">
        <v>506107133.41000003</v>
      </c>
      <c r="Q1115" s="63">
        <v>504252194.10000002</v>
      </c>
      <c r="R1115" s="63">
        <v>502002318.94999999</v>
      </c>
      <c r="S1115" s="63">
        <v>497243045.43000001</v>
      </c>
      <c r="T1115" s="63">
        <v>495349509.27999997</v>
      </c>
      <c r="U1115" s="63"/>
      <c r="V1115" s="63">
        <f t="shared" si="1217"/>
        <v>509842027.01708341</v>
      </c>
      <c r="W1115" s="69"/>
      <c r="X1115" s="68"/>
      <c r="Y1115" s="82">
        <f t="shared" si="1216"/>
        <v>0</v>
      </c>
      <c r="Z1115" s="325">
        <f t="shared" si="1216"/>
        <v>0</v>
      </c>
      <c r="AA1115" s="325">
        <f t="shared" si="1216"/>
        <v>0</v>
      </c>
      <c r="AB1115" s="326">
        <f t="shared" si="1219"/>
        <v>495349509.27999997</v>
      </c>
      <c r="AC1115" s="312">
        <f t="shared" si="1220"/>
        <v>0</v>
      </c>
      <c r="AD1115" s="325">
        <f t="shared" si="1197"/>
        <v>0</v>
      </c>
      <c r="AE1115" s="329">
        <f t="shared" si="1228"/>
        <v>0</v>
      </c>
      <c r="AF1115" s="326">
        <f t="shared" si="1229"/>
        <v>495349509.27999997</v>
      </c>
      <c r="AG1115" s="174">
        <f t="shared" si="1221"/>
        <v>495349509.27999997</v>
      </c>
      <c r="AH1115" s="312">
        <f t="shared" si="1222"/>
        <v>0</v>
      </c>
      <c r="AI1115" s="324">
        <f t="shared" si="1218"/>
        <v>0</v>
      </c>
      <c r="AJ1115" s="325">
        <f t="shared" si="1218"/>
        <v>0</v>
      </c>
      <c r="AK1115" s="325">
        <f t="shared" si="1218"/>
        <v>0</v>
      </c>
      <c r="AL1115" s="326">
        <f t="shared" si="1223"/>
        <v>509842027.01708341</v>
      </c>
      <c r="AM1115" s="312">
        <f t="shared" si="1224"/>
        <v>0</v>
      </c>
      <c r="AN1115" s="325">
        <f t="shared" si="1230"/>
        <v>0</v>
      </c>
      <c r="AO1115" s="325">
        <f t="shared" si="1231"/>
        <v>0</v>
      </c>
      <c r="AP1115" s="325">
        <f t="shared" si="1225"/>
        <v>509842027.01708341</v>
      </c>
      <c r="AQ1115" s="174">
        <f t="shared" si="1227"/>
        <v>509842027.01708341</v>
      </c>
      <c r="AR1115" s="312">
        <f t="shared" si="1226"/>
        <v>0</v>
      </c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 s="4"/>
      <c r="BH1115" s="4"/>
      <c r="BI1115" s="4"/>
      <c r="BJ1115" s="4"/>
      <c r="BK1115" s="4"/>
      <c r="BL1115" s="4"/>
      <c r="BN1115" s="62"/>
    </row>
    <row r="1116" spans="1:66" s="11" customFormat="1" ht="12" customHeight="1">
      <c r="A1116" s="389">
        <v>19000901</v>
      </c>
      <c r="B1116" s="389" t="str">
        <f t="shared" si="1196"/>
        <v>19000901</v>
      </c>
      <c r="C1116" s="381" t="s">
        <v>1426</v>
      </c>
      <c r="D1116" s="78" t="s">
        <v>184</v>
      </c>
      <c r="E1116" s="78"/>
      <c r="F1116" s="408">
        <v>43101</v>
      </c>
      <c r="G1116" s="78"/>
      <c r="H1116" s="63">
        <v>0</v>
      </c>
      <c r="I1116" s="63">
        <v>0</v>
      </c>
      <c r="J1116" s="63">
        <v>0</v>
      </c>
      <c r="K1116" s="63">
        <v>0</v>
      </c>
      <c r="L1116" s="63">
        <v>0</v>
      </c>
      <c r="M1116" s="63">
        <v>0</v>
      </c>
      <c r="N1116" s="63">
        <v>0</v>
      </c>
      <c r="O1116" s="63">
        <v>0</v>
      </c>
      <c r="P1116" s="63">
        <v>0</v>
      </c>
      <c r="Q1116" s="63">
        <v>0</v>
      </c>
      <c r="R1116" s="63">
        <v>0</v>
      </c>
      <c r="S1116" s="63">
        <v>0</v>
      </c>
      <c r="T1116" s="63">
        <v>0</v>
      </c>
      <c r="U1116" s="63"/>
      <c r="V1116" s="63">
        <f t="shared" si="1217"/>
        <v>0</v>
      </c>
      <c r="W1116" s="69"/>
      <c r="X1116" s="68"/>
      <c r="Y1116" s="82">
        <f t="shared" si="1216"/>
        <v>0</v>
      </c>
      <c r="Z1116" s="325">
        <f t="shared" si="1216"/>
        <v>0</v>
      </c>
      <c r="AA1116" s="325">
        <f t="shared" si="1216"/>
        <v>0</v>
      </c>
      <c r="AB1116" s="326">
        <f t="shared" si="1219"/>
        <v>0</v>
      </c>
      <c r="AC1116" s="312">
        <f t="shared" si="1220"/>
        <v>0</v>
      </c>
      <c r="AD1116" s="325">
        <f t="shared" si="1197"/>
        <v>0</v>
      </c>
      <c r="AE1116" s="329">
        <f t="shared" si="1228"/>
        <v>0</v>
      </c>
      <c r="AF1116" s="326">
        <f t="shared" si="1229"/>
        <v>0</v>
      </c>
      <c r="AG1116" s="174">
        <f t="shared" si="1221"/>
        <v>0</v>
      </c>
      <c r="AH1116" s="312">
        <f t="shared" si="1222"/>
        <v>0</v>
      </c>
      <c r="AI1116" s="324">
        <f t="shared" si="1218"/>
        <v>0</v>
      </c>
      <c r="AJ1116" s="325">
        <f t="shared" si="1218"/>
        <v>0</v>
      </c>
      <c r="AK1116" s="325">
        <f t="shared" si="1218"/>
        <v>0</v>
      </c>
      <c r="AL1116" s="326">
        <f t="shared" si="1223"/>
        <v>0</v>
      </c>
      <c r="AM1116" s="312">
        <f t="shared" si="1224"/>
        <v>0</v>
      </c>
      <c r="AN1116" s="325">
        <f t="shared" si="1230"/>
        <v>0</v>
      </c>
      <c r="AO1116" s="325">
        <f t="shared" si="1231"/>
        <v>0</v>
      </c>
      <c r="AP1116" s="325">
        <f t="shared" si="1225"/>
        <v>0</v>
      </c>
      <c r="AQ1116" s="174">
        <f t="shared" ref="AQ1116:AQ1125" si="1232">SUM(AN1116:AP1116)</f>
        <v>0</v>
      </c>
      <c r="AR1116" s="312">
        <f t="shared" si="1226"/>
        <v>0</v>
      </c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 s="4"/>
      <c r="BH1116" s="4"/>
      <c r="BI1116" s="4"/>
      <c r="BJ1116" s="4"/>
      <c r="BK1116" s="4"/>
      <c r="BL1116" s="4"/>
      <c r="BN1116" s="62"/>
    </row>
    <row r="1117" spans="1:66" s="11" customFormat="1" ht="12" customHeight="1">
      <c r="A1117" s="411">
        <v>19000911</v>
      </c>
      <c r="B1117" s="389" t="str">
        <f t="shared" si="1196"/>
        <v>19000911</v>
      </c>
      <c r="C1117" s="62" t="s">
        <v>1466</v>
      </c>
      <c r="D1117" s="78" t="s">
        <v>1724</v>
      </c>
      <c r="E1117" s="78"/>
      <c r="F1117" s="408">
        <v>43221</v>
      </c>
      <c r="G1117" s="78"/>
      <c r="H1117" s="63">
        <v>0</v>
      </c>
      <c r="I1117" s="63">
        <v>0</v>
      </c>
      <c r="J1117" s="63">
        <v>0</v>
      </c>
      <c r="K1117" s="63">
        <v>0</v>
      </c>
      <c r="L1117" s="63">
        <v>0</v>
      </c>
      <c r="M1117" s="63">
        <v>0</v>
      </c>
      <c r="N1117" s="63">
        <v>0</v>
      </c>
      <c r="O1117" s="63">
        <v>0</v>
      </c>
      <c r="P1117" s="63">
        <v>0</v>
      </c>
      <c r="Q1117" s="63">
        <v>0</v>
      </c>
      <c r="R1117" s="63">
        <v>0</v>
      </c>
      <c r="S1117" s="63">
        <v>0</v>
      </c>
      <c r="T1117" s="63">
        <v>0</v>
      </c>
      <c r="U1117" s="63"/>
      <c r="V1117" s="63">
        <f t="shared" si="1217"/>
        <v>0</v>
      </c>
      <c r="W1117" s="69"/>
      <c r="X1117" s="68"/>
      <c r="Y1117" s="82">
        <f t="shared" si="1216"/>
        <v>0</v>
      </c>
      <c r="Z1117" s="325">
        <f t="shared" si="1216"/>
        <v>0</v>
      </c>
      <c r="AA1117" s="325">
        <f t="shared" si="1216"/>
        <v>0</v>
      </c>
      <c r="AB1117" s="326">
        <f t="shared" si="1219"/>
        <v>0</v>
      </c>
      <c r="AC1117" s="312">
        <f t="shared" si="1220"/>
        <v>0</v>
      </c>
      <c r="AD1117" s="325">
        <f t="shared" si="1197"/>
        <v>0</v>
      </c>
      <c r="AE1117" s="329">
        <f t="shared" si="1228"/>
        <v>0</v>
      </c>
      <c r="AF1117" s="326">
        <f t="shared" si="1229"/>
        <v>0</v>
      </c>
      <c r="AG1117" s="174">
        <f t="shared" si="1221"/>
        <v>0</v>
      </c>
      <c r="AH1117" s="312">
        <f t="shared" si="1222"/>
        <v>0</v>
      </c>
      <c r="AI1117" s="324">
        <f t="shared" si="1218"/>
        <v>0</v>
      </c>
      <c r="AJ1117" s="325">
        <f t="shared" si="1218"/>
        <v>0</v>
      </c>
      <c r="AK1117" s="325">
        <f t="shared" si="1218"/>
        <v>0</v>
      </c>
      <c r="AL1117" s="326">
        <f t="shared" si="1223"/>
        <v>0</v>
      </c>
      <c r="AM1117" s="312">
        <f t="shared" si="1224"/>
        <v>0</v>
      </c>
      <c r="AN1117" s="325">
        <f t="shared" si="1230"/>
        <v>0</v>
      </c>
      <c r="AO1117" s="325">
        <f t="shared" si="1231"/>
        <v>0</v>
      </c>
      <c r="AP1117" s="325">
        <f t="shared" si="1225"/>
        <v>0</v>
      </c>
      <c r="AQ1117" s="174">
        <f t="shared" ref="AQ1117" si="1233">SUM(AN1117:AP1117)</f>
        <v>0</v>
      </c>
      <c r="AR1117" s="312">
        <f t="shared" si="1226"/>
        <v>0</v>
      </c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 s="4"/>
      <c r="BH1117" s="4"/>
      <c r="BI1117" s="4"/>
      <c r="BJ1117" s="4"/>
      <c r="BK1117" s="4"/>
      <c r="BL1117" s="4"/>
      <c r="BN1117" s="62"/>
    </row>
    <row r="1118" spans="1:66" s="11" customFormat="1" ht="12" customHeight="1">
      <c r="A1118" s="187">
        <v>19000921</v>
      </c>
      <c r="B1118" s="187" t="str">
        <f t="shared" si="1196"/>
        <v>19000921</v>
      </c>
      <c r="C1118" s="179" t="s">
        <v>1577</v>
      </c>
      <c r="D1118" s="180" t="s">
        <v>184</v>
      </c>
      <c r="E1118" s="180"/>
      <c r="F1118" s="196">
        <v>43525</v>
      </c>
      <c r="G1118" s="180"/>
      <c r="H1118" s="182">
        <v>-1682529.45</v>
      </c>
      <c r="I1118" s="182">
        <v>-1745995.02</v>
      </c>
      <c r="J1118" s="182">
        <v>-1807995</v>
      </c>
      <c r="K1118" s="182">
        <v>-1868529.6</v>
      </c>
      <c r="L1118" s="182">
        <v>-1927598.82</v>
      </c>
      <c r="M1118" s="182">
        <v>-1985202.66</v>
      </c>
      <c r="N1118" s="182">
        <v>-2041340.7</v>
      </c>
      <c r="O1118" s="182">
        <v>-2096013.36</v>
      </c>
      <c r="P1118" s="182">
        <v>-2149220.64</v>
      </c>
      <c r="Q1118" s="182">
        <v>-2200962.33</v>
      </c>
      <c r="R1118" s="182">
        <v>-2251238.64</v>
      </c>
      <c r="S1118" s="182">
        <v>-2300049.5699999998</v>
      </c>
      <c r="T1118" s="182">
        <v>-2347394.91</v>
      </c>
      <c r="U1118" s="182"/>
      <c r="V1118" s="182">
        <f t="shared" si="1217"/>
        <v>-2032425.71</v>
      </c>
      <c r="W1118" s="206"/>
      <c r="X1118" s="219"/>
      <c r="Y1118" s="82">
        <f t="shared" si="1216"/>
        <v>0</v>
      </c>
      <c r="Z1118" s="325">
        <f t="shared" si="1216"/>
        <v>0</v>
      </c>
      <c r="AA1118" s="325">
        <f t="shared" si="1216"/>
        <v>0</v>
      </c>
      <c r="AB1118" s="326">
        <f t="shared" si="1219"/>
        <v>-2347394.91</v>
      </c>
      <c r="AC1118" s="312">
        <f t="shared" si="1220"/>
        <v>0</v>
      </c>
      <c r="AD1118" s="325">
        <f t="shared" si="1197"/>
        <v>0</v>
      </c>
      <c r="AE1118" s="329">
        <f t="shared" si="1228"/>
        <v>0</v>
      </c>
      <c r="AF1118" s="326">
        <f t="shared" si="1229"/>
        <v>-2347394.91</v>
      </c>
      <c r="AG1118" s="174">
        <f t="shared" si="1221"/>
        <v>-2347394.91</v>
      </c>
      <c r="AH1118" s="312">
        <f t="shared" si="1222"/>
        <v>0</v>
      </c>
      <c r="AI1118" s="324">
        <f t="shared" si="1218"/>
        <v>0</v>
      </c>
      <c r="AJ1118" s="325">
        <f t="shared" si="1218"/>
        <v>0</v>
      </c>
      <c r="AK1118" s="325">
        <f t="shared" si="1218"/>
        <v>0</v>
      </c>
      <c r="AL1118" s="326">
        <f t="shared" si="1223"/>
        <v>-2032425.71</v>
      </c>
      <c r="AM1118" s="312">
        <f t="shared" si="1224"/>
        <v>0</v>
      </c>
      <c r="AN1118" s="325">
        <f t="shared" si="1230"/>
        <v>0</v>
      </c>
      <c r="AO1118" s="325">
        <f t="shared" si="1231"/>
        <v>0</v>
      </c>
      <c r="AP1118" s="325">
        <f t="shared" si="1225"/>
        <v>-2032425.71</v>
      </c>
      <c r="AQ1118" s="174">
        <f t="shared" ref="AQ1118" si="1234">SUM(AN1118:AP1118)</f>
        <v>-2032425.71</v>
      </c>
      <c r="AR1118" s="312">
        <f t="shared" si="1226"/>
        <v>0</v>
      </c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N1118" s="62"/>
    </row>
    <row r="1119" spans="1:66" s="11" customFormat="1" ht="12" customHeight="1">
      <c r="A1119" s="187">
        <v>19000931</v>
      </c>
      <c r="B1119" s="187" t="str">
        <f t="shared" si="1196"/>
        <v>19000931</v>
      </c>
      <c r="C1119" s="179" t="s">
        <v>1603</v>
      </c>
      <c r="D1119" s="180" t="s">
        <v>1724</v>
      </c>
      <c r="E1119" s="180"/>
      <c r="F1119" s="196">
        <v>43586</v>
      </c>
      <c r="G1119" s="180"/>
      <c r="H1119" s="182">
        <v>0</v>
      </c>
      <c r="I1119" s="182">
        <v>0</v>
      </c>
      <c r="J1119" s="182">
        <v>0</v>
      </c>
      <c r="K1119" s="182">
        <v>0</v>
      </c>
      <c r="L1119" s="182">
        <v>0</v>
      </c>
      <c r="M1119" s="182">
        <v>0</v>
      </c>
      <c r="N1119" s="182">
        <v>0</v>
      </c>
      <c r="O1119" s="182">
        <v>0</v>
      </c>
      <c r="P1119" s="182">
        <v>0</v>
      </c>
      <c r="Q1119" s="182">
        <v>0</v>
      </c>
      <c r="R1119" s="182">
        <v>0</v>
      </c>
      <c r="S1119" s="182">
        <v>0</v>
      </c>
      <c r="T1119" s="182">
        <v>0</v>
      </c>
      <c r="U1119" s="182"/>
      <c r="V1119" s="182">
        <f t="shared" si="1217"/>
        <v>0</v>
      </c>
      <c r="W1119" s="206"/>
      <c r="X1119" s="219"/>
      <c r="Y1119" s="82">
        <f t="shared" si="1216"/>
        <v>0</v>
      </c>
      <c r="Z1119" s="325">
        <f t="shared" si="1216"/>
        <v>0</v>
      </c>
      <c r="AA1119" s="325">
        <f t="shared" si="1216"/>
        <v>0</v>
      </c>
      <c r="AB1119" s="326">
        <f t="shared" si="1219"/>
        <v>0</v>
      </c>
      <c r="AC1119" s="312">
        <f t="shared" si="1220"/>
        <v>0</v>
      </c>
      <c r="AD1119" s="325">
        <f t="shared" si="1197"/>
        <v>0</v>
      </c>
      <c r="AE1119" s="329">
        <f t="shared" si="1228"/>
        <v>0</v>
      </c>
      <c r="AF1119" s="326">
        <f t="shared" si="1229"/>
        <v>0</v>
      </c>
      <c r="AG1119" s="174">
        <f t="shared" si="1221"/>
        <v>0</v>
      </c>
      <c r="AH1119" s="312">
        <f t="shared" si="1222"/>
        <v>0</v>
      </c>
      <c r="AI1119" s="324">
        <f t="shared" si="1218"/>
        <v>0</v>
      </c>
      <c r="AJ1119" s="325">
        <f t="shared" si="1218"/>
        <v>0</v>
      </c>
      <c r="AK1119" s="325">
        <f t="shared" si="1218"/>
        <v>0</v>
      </c>
      <c r="AL1119" s="326">
        <f t="shared" si="1223"/>
        <v>0</v>
      </c>
      <c r="AM1119" s="312">
        <f t="shared" si="1224"/>
        <v>0</v>
      </c>
      <c r="AN1119" s="325">
        <f t="shared" si="1230"/>
        <v>0</v>
      </c>
      <c r="AO1119" s="325">
        <f t="shared" si="1231"/>
        <v>0</v>
      </c>
      <c r="AP1119" s="325">
        <f t="shared" si="1225"/>
        <v>0</v>
      </c>
      <c r="AQ1119" s="174">
        <f t="shared" ref="AQ1119" si="1235">SUM(AN1119:AP1119)</f>
        <v>0</v>
      </c>
      <c r="AR1119" s="312">
        <f t="shared" si="1226"/>
        <v>0</v>
      </c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N1119" s="62"/>
    </row>
    <row r="1120" spans="1:66" s="11" customFormat="1" ht="12" customHeight="1">
      <c r="A1120" s="194">
        <v>19000941</v>
      </c>
      <c r="B1120" s="187" t="str">
        <f t="shared" si="1196"/>
        <v>19000941</v>
      </c>
      <c r="C1120" s="179" t="s">
        <v>1668</v>
      </c>
      <c r="D1120" s="180" t="s">
        <v>1724</v>
      </c>
      <c r="E1120" s="180"/>
      <c r="F1120" s="196">
        <v>43800</v>
      </c>
      <c r="G1120" s="180"/>
      <c r="H1120" s="182">
        <v>1027362.51</v>
      </c>
      <c r="I1120" s="182">
        <v>918137.94</v>
      </c>
      <c r="J1120" s="182">
        <v>808913.37</v>
      </c>
      <c r="K1120" s="182">
        <v>699688.8</v>
      </c>
      <c r="L1120" s="182">
        <v>590464.23</v>
      </c>
      <c r="M1120" s="182">
        <v>481239.66</v>
      </c>
      <c r="N1120" s="182">
        <v>372015.09</v>
      </c>
      <c r="O1120" s="182">
        <v>262790.52</v>
      </c>
      <c r="P1120" s="182">
        <v>153565.95000000001</v>
      </c>
      <c r="Q1120" s="182">
        <v>44341.38</v>
      </c>
      <c r="R1120" s="182">
        <v>-5618.17</v>
      </c>
      <c r="S1120" s="182">
        <v>-5618.17</v>
      </c>
      <c r="T1120" s="182">
        <v>-5618.17</v>
      </c>
      <c r="U1120" s="182"/>
      <c r="V1120" s="182">
        <f t="shared" si="1217"/>
        <v>402566.06416666671</v>
      </c>
      <c r="W1120" s="206"/>
      <c r="X1120" s="219"/>
      <c r="Y1120" s="82">
        <f t="shared" ref="Y1120:AA1144" si="1236">IF($D1120=Y$5,$T1120,0)</f>
        <v>-5618.17</v>
      </c>
      <c r="Z1120" s="325">
        <f t="shared" si="1236"/>
        <v>0</v>
      </c>
      <c r="AA1120" s="325">
        <f t="shared" si="1236"/>
        <v>0</v>
      </c>
      <c r="AB1120" s="326">
        <f t="shared" si="1219"/>
        <v>0</v>
      </c>
      <c r="AC1120" s="312">
        <f t="shared" si="1220"/>
        <v>0</v>
      </c>
      <c r="AD1120" s="325">
        <f t="shared" si="1197"/>
        <v>0</v>
      </c>
      <c r="AE1120" s="329">
        <f t="shared" si="1228"/>
        <v>0</v>
      </c>
      <c r="AF1120" s="326">
        <f t="shared" si="1229"/>
        <v>0</v>
      </c>
      <c r="AG1120" s="174">
        <f t="shared" si="1221"/>
        <v>0</v>
      </c>
      <c r="AH1120" s="312">
        <f t="shared" si="1222"/>
        <v>0</v>
      </c>
      <c r="AI1120" s="324">
        <f t="shared" si="1218"/>
        <v>402566.06416666671</v>
      </c>
      <c r="AJ1120" s="325">
        <f t="shared" si="1218"/>
        <v>0</v>
      </c>
      <c r="AK1120" s="325">
        <f t="shared" si="1218"/>
        <v>0</v>
      </c>
      <c r="AL1120" s="326">
        <f t="shared" si="1223"/>
        <v>0</v>
      </c>
      <c r="AM1120" s="312">
        <f t="shared" si="1224"/>
        <v>0</v>
      </c>
      <c r="AN1120" s="325">
        <f t="shared" si="1230"/>
        <v>0</v>
      </c>
      <c r="AO1120" s="325">
        <f t="shared" si="1231"/>
        <v>0</v>
      </c>
      <c r="AP1120" s="325">
        <f t="shared" si="1225"/>
        <v>0</v>
      </c>
      <c r="AQ1120" s="174">
        <f t="shared" ref="AQ1120:AQ1123" si="1237">SUM(AN1120:AP1120)</f>
        <v>0</v>
      </c>
      <c r="AR1120" s="312">
        <f t="shared" si="1226"/>
        <v>0</v>
      </c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N1120" s="62"/>
    </row>
    <row r="1121" spans="1:66" s="11" customFormat="1" ht="12" customHeight="1">
      <c r="A1121" s="194">
        <v>19000951</v>
      </c>
      <c r="B1121" s="187" t="str">
        <f t="shared" si="1196"/>
        <v>19000951</v>
      </c>
      <c r="C1121" s="179" t="s">
        <v>1669</v>
      </c>
      <c r="D1121" s="180" t="s">
        <v>184</v>
      </c>
      <c r="E1121" s="180"/>
      <c r="F1121" s="196">
        <v>43800</v>
      </c>
      <c r="G1121" s="180"/>
      <c r="H1121" s="182">
        <v>40890050.039999999</v>
      </c>
      <c r="I1121" s="182">
        <v>40890050.039999999</v>
      </c>
      <c r="J1121" s="182">
        <v>40890050.039999999</v>
      </c>
      <c r="K1121" s="182">
        <v>40890050.039999999</v>
      </c>
      <c r="L1121" s="182">
        <v>40890050.039999999</v>
      </c>
      <c r="M1121" s="182">
        <v>40890050.039999999</v>
      </c>
      <c r="N1121" s="182">
        <v>40890050.039999999</v>
      </c>
      <c r="O1121" s="182">
        <v>40890050.039999999</v>
      </c>
      <c r="P1121" s="182">
        <v>40890050.039999999</v>
      </c>
      <c r="Q1121" s="182">
        <v>40890050.039999999</v>
      </c>
      <c r="R1121" s="182">
        <v>50409023.539999999</v>
      </c>
      <c r="S1121" s="182">
        <v>50409023.710000001</v>
      </c>
      <c r="T1121" s="182">
        <v>50409023.710000001</v>
      </c>
      <c r="U1121" s="182"/>
      <c r="V1121" s="182">
        <f t="shared" si="1217"/>
        <v>42873169.540416665</v>
      </c>
      <c r="W1121" s="206"/>
      <c r="X1121" s="219"/>
      <c r="Y1121" s="82">
        <f t="shared" si="1236"/>
        <v>0</v>
      </c>
      <c r="Z1121" s="325">
        <f t="shared" si="1236"/>
        <v>0</v>
      </c>
      <c r="AA1121" s="325">
        <f t="shared" si="1236"/>
        <v>0</v>
      </c>
      <c r="AB1121" s="326">
        <f t="shared" si="1219"/>
        <v>50409023.710000001</v>
      </c>
      <c r="AC1121" s="312">
        <f t="shared" si="1220"/>
        <v>0</v>
      </c>
      <c r="AD1121" s="325">
        <f t="shared" ref="AD1121:AD1144" si="1238">IF($D1121=AD$5,$T1121,IF($D1121=AD$4, $T1121*$AK$1,0))</f>
        <v>0</v>
      </c>
      <c r="AE1121" s="329">
        <f t="shared" si="1228"/>
        <v>0</v>
      </c>
      <c r="AF1121" s="326">
        <f t="shared" si="1229"/>
        <v>50409023.710000001</v>
      </c>
      <c r="AG1121" s="174">
        <f t="shared" si="1221"/>
        <v>50409023.710000001</v>
      </c>
      <c r="AH1121" s="312">
        <f t="shared" si="1222"/>
        <v>0</v>
      </c>
      <c r="AI1121" s="324">
        <f t="shared" si="1218"/>
        <v>0</v>
      </c>
      <c r="AJ1121" s="325">
        <f t="shared" si="1218"/>
        <v>0</v>
      </c>
      <c r="AK1121" s="325">
        <f t="shared" si="1218"/>
        <v>0</v>
      </c>
      <c r="AL1121" s="326">
        <f t="shared" si="1223"/>
        <v>42873169.540416665</v>
      </c>
      <c r="AM1121" s="312">
        <f t="shared" si="1224"/>
        <v>0</v>
      </c>
      <c r="AN1121" s="325">
        <f t="shared" si="1230"/>
        <v>0</v>
      </c>
      <c r="AO1121" s="325">
        <f t="shared" si="1231"/>
        <v>0</v>
      </c>
      <c r="AP1121" s="325">
        <f t="shared" si="1225"/>
        <v>42873169.540416665</v>
      </c>
      <c r="AQ1121" s="174">
        <f t="shared" si="1237"/>
        <v>42873169.540416665</v>
      </c>
      <c r="AR1121" s="312">
        <f t="shared" si="1226"/>
        <v>0</v>
      </c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N1121" s="62"/>
    </row>
    <row r="1122" spans="1:66" s="11" customFormat="1" ht="12" customHeight="1">
      <c r="A1122" s="194">
        <v>19000961</v>
      </c>
      <c r="B1122" s="187" t="str">
        <f t="shared" si="1196"/>
        <v>19000961</v>
      </c>
      <c r="C1122" s="179" t="s">
        <v>1670</v>
      </c>
      <c r="D1122" s="180" t="s">
        <v>184</v>
      </c>
      <c r="E1122" s="180"/>
      <c r="F1122" s="196">
        <v>43800</v>
      </c>
      <c r="G1122" s="180"/>
      <c r="H1122" s="182">
        <v>-1050000</v>
      </c>
      <c r="I1122" s="182">
        <v>-1050000</v>
      </c>
      <c r="J1122" s="182">
        <v>-1050000</v>
      </c>
      <c r="K1122" s="182">
        <v>-1050000</v>
      </c>
      <c r="L1122" s="182">
        <v>-1050000</v>
      </c>
      <c r="M1122" s="182">
        <v>-1050000</v>
      </c>
      <c r="N1122" s="182">
        <v>-1050000</v>
      </c>
      <c r="O1122" s="182">
        <v>-1050000</v>
      </c>
      <c r="P1122" s="182">
        <v>-1050000</v>
      </c>
      <c r="Q1122" s="182">
        <v>-1050000</v>
      </c>
      <c r="R1122" s="182">
        <v>-1050000</v>
      </c>
      <c r="S1122" s="182">
        <v>-1050000</v>
      </c>
      <c r="T1122" s="182">
        <v>-1050000</v>
      </c>
      <c r="U1122" s="182"/>
      <c r="V1122" s="182">
        <f t="shared" si="1217"/>
        <v>-1050000</v>
      </c>
      <c r="W1122" s="206"/>
      <c r="X1122" s="219"/>
      <c r="Y1122" s="82">
        <f t="shared" si="1236"/>
        <v>0</v>
      </c>
      <c r="Z1122" s="325">
        <f t="shared" si="1236"/>
        <v>0</v>
      </c>
      <c r="AA1122" s="325">
        <f t="shared" si="1236"/>
        <v>0</v>
      </c>
      <c r="AB1122" s="326">
        <f t="shared" si="1219"/>
        <v>-1050000</v>
      </c>
      <c r="AC1122" s="312">
        <f t="shared" si="1220"/>
        <v>0</v>
      </c>
      <c r="AD1122" s="325">
        <f t="shared" si="1238"/>
        <v>0</v>
      </c>
      <c r="AE1122" s="329">
        <f t="shared" si="1228"/>
        <v>0</v>
      </c>
      <c r="AF1122" s="326">
        <f t="shared" si="1229"/>
        <v>-1050000</v>
      </c>
      <c r="AG1122" s="174">
        <f t="shared" si="1221"/>
        <v>-1050000</v>
      </c>
      <c r="AH1122" s="312">
        <f t="shared" si="1222"/>
        <v>0</v>
      </c>
      <c r="AI1122" s="324">
        <f t="shared" si="1218"/>
        <v>0</v>
      </c>
      <c r="AJ1122" s="325">
        <f t="shared" si="1218"/>
        <v>0</v>
      </c>
      <c r="AK1122" s="325">
        <f t="shared" si="1218"/>
        <v>0</v>
      </c>
      <c r="AL1122" s="326">
        <f t="shared" si="1223"/>
        <v>-1050000</v>
      </c>
      <c r="AM1122" s="312">
        <f t="shared" si="1224"/>
        <v>0</v>
      </c>
      <c r="AN1122" s="325">
        <f t="shared" si="1230"/>
        <v>0</v>
      </c>
      <c r="AO1122" s="325">
        <f t="shared" si="1231"/>
        <v>0</v>
      </c>
      <c r="AP1122" s="325">
        <f t="shared" si="1225"/>
        <v>-1050000</v>
      </c>
      <c r="AQ1122" s="174">
        <f t="shared" si="1237"/>
        <v>-1050000</v>
      </c>
      <c r="AR1122" s="312">
        <f t="shared" si="1226"/>
        <v>0</v>
      </c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N1122" s="62"/>
    </row>
    <row r="1123" spans="1:66" s="11" customFormat="1" ht="12" customHeight="1">
      <c r="A1123" s="194">
        <v>19000971</v>
      </c>
      <c r="B1123" s="187" t="str">
        <f t="shared" si="1196"/>
        <v>19000971</v>
      </c>
      <c r="C1123" s="179" t="s">
        <v>1671</v>
      </c>
      <c r="D1123" s="180" t="s">
        <v>184</v>
      </c>
      <c r="E1123" s="180"/>
      <c r="F1123" s="196">
        <v>43800</v>
      </c>
      <c r="G1123" s="180"/>
      <c r="H1123" s="182">
        <v>2934115.58</v>
      </c>
      <c r="I1123" s="182">
        <v>2980598.95</v>
      </c>
      <c r="J1123" s="182">
        <v>3027082.32</v>
      </c>
      <c r="K1123" s="182">
        <v>3073565.69</v>
      </c>
      <c r="L1123" s="182">
        <v>3120049.06</v>
      </c>
      <c r="M1123" s="182">
        <v>3166532.43</v>
      </c>
      <c r="N1123" s="182">
        <v>3213015.8</v>
      </c>
      <c r="O1123" s="182">
        <v>3259499.17</v>
      </c>
      <c r="P1123" s="182">
        <v>3305982.54</v>
      </c>
      <c r="Q1123" s="182">
        <v>3352465.91</v>
      </c>
      <c r="R1123" s="182">
        <v>3452890.13</v>
      </c>
      <c r="S1123" s="182">
        <v>3553314.35</v>
      </c>
      <c r="T1123" s="182">
        <v>3653738.57</v>
      </c>
      <c r="U1123" s="182"/>
      <c r="V1123" s="182">
        <f t="shared" si="1217"/>
        <v>3233243.6187500004</v>
      </c>
      <c r="W1123" s="206"/>
      <c r="X1123" s="219"/>
      <c r="Y1123" s="82">
        <f t="shared" si="1236"/>
        <v>0</v>
      </c>
      <c r="Z1123" s="325">
        <f t="shared" si="1236"/>
        <v>0</v>
      </c>
      <c r="AA1123" s="325">
        <f t="shared" si="1236"/>
        <v>0</v>
      </c>
      <c r="AB1123" s="326">
        <f t="shared" si="1219"/>
        <v>3653738.57</v>
      </c>
      <c r="AC1123" s="312">
        <f t="shared" si="1220"/>
        <v>0</v>
      </c>
      <c r="AD1123" s="325">
        <f t="shared" si="1238"/>
        <v>0</v>
      </c>
      <c r="AE1123" s="329">
        <f t="shared" si="1228"/>
        <v>0</v>
      </c>
      <c r="AF1123" s="326">
        <f t="shared" si="1229"/>
        <v>3653738.57</v>
      </c>
      <c r="AG1123" s="174">
        <f t="shared" si="1221"/>
        <v>3653738.57</v>
      </c>
      <c r="AH1123" s="312">
        <f t="shared" si="1222"/>
        <v>0</v>
      </c>
      <c r="AI1123" s="324">
        <f t="shared" si="1218"/>
        <v>0</v>
      </c>
      <c r="AJ1123" s="325">
        <f t="shared" si="1218"/>
        <v>0</v>
      </c>
      <c r="AK1123" s="325">
        <f t="shared" si="1218"/>
        <v>0</v>
      </c>
      <c r="AL1123" s="326">
        <f t="shared" si="1223"/>
        <v>3233243.6187500004</v>
      </c>
      <c r="AM1123" s="312">
        <f t="shared" si="1224"/>
        <v>0</v>
      </c>
      <c r="AN1123" s="325">
        <f t="shared" si="1230"/>
        <v>0</v>
      </c>
      <c r="AO1123" s="325">
        <f t="shared" si="1231"/>
        <v>0</v>
      </c>
      <c r="AP1123" s="325">
        <f t="shared" si="1225"/>
        <v>3233243.6187500004</v>
      </c>
      <c r="AQ1123" s="174">
        <f t="shared" si="1237"/>
        <v>3233243.6187500004</v>
      </c>
      <c r="AR1123" s="312">
        <f t="shared" si="1226"/>
        <v>0</v>
      </c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N1123" s="62"/>
    </row>
    <row r="1124" spans="1:66" s="11" customFormat="1" ht="12" customHeight="1">
      <c r="A1124" s="194">
        <v>19000991</v>
      </c>
      <c r="B1124" s="187" t="str">
        <f t="shared" ref="B1124" si="1239">TEXT(A1124,"##")</f>
        <v>19000991</v>
      </c>
      <c r="C1124" s="179" t="s">
        <v>1741</v>
      </c>
      <c r="D1124" s="180" t="s">
        <v>1137</v>
      </c>
      <c r="E1124" s="180"/>
      <c r="F1124" s="196">
        <v>44075</v>
      </c>
      <c r="G1124" s="180"/>
      <c r="H1124" s="182">
        <v>23539976.879999999</v>
      </c>
      <c r="I1124" s="182">
        <v>23969146.530000001</v>
      </c>
      <c r="J1124" s="182">
        <v>24159433.829999998</v>
      </c>
      <c r="K1124" s="182">
        <v>24266604.18</v>
      </c>
      <c r="L1124" s="182">
        <v>24506720.280000001</v>
      </c>
      <c r="M1124" s="182">
        <v>24567653.879999999</v>
      </c>
      <c r="N1124" s="182">
        <v>24387209.280000001</v>
      </c>
      <c r="O1124" s="182">
        <v>24626781.27</v>
      </c>
      <c r="P1124" s="182">
        <v>24769212.93</v>
      </c>
      <c r="Q1124" s="182">
        <v>24679490.010000002</v>
      </c>
      <c r="R1124" s="182">
        <v>24918588.030000001</v>
      </c>
      <c r="S1124" s="182">
        <v>25048041.48</v>
      </c>
      <c r="T1124" s="182">
        <v>24972816.75</v>
      </c>
      <c r="U1124" s="182"/>
      <c r="V1124" s="182">
        <f t="shared" ref="V1124" si="1240">(H1124+T1124+SUM(I1124:S1124)*2)/24</f>
        <v>24512939.876249999</v>
      </c>
      <c r="W1124" s="206" t="s">
        <v>715</v>
      </c>
      <c r="X1124" s="219"/>
      <c r="Y1124" s="82">
        <f t="shared" si="1236"/>
        <v>0</v>
      </c>
      <c r="Z1124" s="325">
        <f t="shared" si="1236"/>
        <v>0</v>
      </c>
      <c r="AA1124" s="325">
        <f t="shared" si="1236"/>
        <v>0</v>
      </c>
      <c r="AB1124" s="326">
        <f t="shared" ref="AB1124" si="1241">T1124-SUM(Y1124:AA1124)</f>
        <v>24972816.75</v>
      </c>
      <c r="AC1124" s="312">
        <f t="shared" ref="AC1124" si="1242">T1124-SUM(Y1124:AA1124)-AB1124</f>
        <v>0</v>
      </c>
      <c r="AD1124" s="325">
        <f t="shared" si="1238"/>
        <v>24972816.75</v>
      </c>
      <c r="AE1124" s="329">
        <f t="shared" si="1228"/>
        <v>0</v>
      </c>
      <c r="AF1124" s="326">
        <f t="shared" si="1229"/>
        <v>0</v>
      </c>
      <c r="AG1124" s="174">
        <f t="shared" ref="AG1124" si="1243">SUM(AD1124:AF1124)</f>
        <v>24972816.75</v>
      </c>
      <c r="AH1124" s="312">
        <f t="shared" ref="AH1124" si="1244">AG1124-AB1124</f>
        <v>0</v>
      </c>
      <c r="AI1124" s="324">
        <f t="shared" si="1218"/>
        <v>0</v>
      </c>
      <c r="AJ1124" s="325">
        <f t="shared" si="1218"/>
        <v>0</v>
      </c>
      <c r="AK1124" s="325">
        <f t="shared" si="1218"/>
        <v>0</v>
      </c>
      <c r="AL1124" s="326">
        <f t="shared" ref="AL1124" si="1245">V1124-SUM(AI1124:AK1124)</f>
        <v>24512939.876249999</v>
      </c>
      <c r="AM1124" s="312">
        <f t="shared" ref="AM1124" si="1246">V1124-SUM(AI1124:AK1124)-AL1124</f>
        <v>0</v>
      </c>
      <c r="AN1124" s="325">
        <f t="shared" si="1230"/>
        <v>24512939.876249999</v>
      </c>
      <c r="AO1124" s="325">
        <f t="shared" si="1231"/>
        <v>0</v>
      </c>
      <c r="AP1124" s="325">
        <f t="shared" si="1225"/>
        <v>0</v>
      </c>
      <c r="AQ1124" s="174">
        <f t="shared" ref="AQ1124" si="1247">SUM(AN1124:AP1124)</f>
        <v>24512939.876249999</v>
      </c>
      <c r="AR1124" s="312">
        <f t="shared" ref="AR1124" si="1248">AQ1124-AL1124</f>
        <v>0</v>
      </c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N1124" s="62"/>
    </row>
    <row r="1125" spans="1:66" s="11" customFormat="1" ht="12" customHeight="1">
      <c r="A1125" s="411">
        <v>19001001</v>
      </c>
      <c r="B1125" s="389" t="str">
        <f t="shared" si="1196"/>
        <v>19001001</v>
      </c>
      <c r="C1125" s="378" t="s">
        <v>1488</v>
      </c>
      <c r="D1125" s="78" t="s">
        <v>1724</v>
      </c>
      <c r="E1125" s="78"/>
      <c r="F1125" s="408">
        <v>43252</v>
      </c>
      <c r="G1125" s="78"/>
      <c r="H1125" s="63">
        <v>817233.27</v>
      </c>
      <c r="I1125" s="63">
        <v>1357589.59</v>
      </c>
      <c r="J1125" s="63">
        <v>1207761.17</v>
      </c>
      <c r="K1125" s="63">
        <v>1076813.29</v>
      </c>
      <c r="L1125" s="63">
        <v>925753.1</v>
      </c>
      <c r="M1125" s="63">
        <v>784821.94</v>
      </c>
      <c r="N1125" s="63">
        <v>652087.09</v>
      </c>
      <c r="O1125" s="63">
        <v>713941.21</v>
      </c>
      <c r="P1125" s="63">
        <v>587533.43000000005</v>
      </c>
      <c r="Q1125" s="63">
        <v>442450.87</v>
      </c>
      <c r="R1125" s="63">
        <v>297611.57</v>
      </c>
      <c r="S1125" s="63">
        <v>191397.52</v>
      </c>
      <c r="T1125" s="63">
        <v>276100.15000000002</v>
      </c>
      <c r="U1125" s="63"/>
      <c r="V1125" s="63">
        <f t="shared" si="1217"/>
        <v>732035.62416666653</v>
      </c>
      <c r="W1125" s="69"/>
      <c r="X1125" s="338"/>
      <c r="Y1125" s="82">
        <f t="shared" si="1236"/>
        <v>276100.15000000002</v>
      </c>
      <c r="Z1125" s="325">
        <f t="shared" si="1236"/>
        <v>0</v>
      </c>
      <c r="AA1125" s="325">
        <f t="shared" si="1236"/>
        <v>0</v>
      </c>
      <c r="AB1125" s="326">
        <f t="shared" si="1219"/>
        <v>0</v>
      </c>
      <c r="AC1125" s="312">
        <f t="shared" si="1220"/>
        <v>0</v>
      </c>
      <c r="AD1125" s="325">
        <f t="shared" si="1238"/>
        <v>0</v>
      </c>
      <c r="AE1125" s="329">
        <f t="shared" si="1228"/>
        <v>0</v>
      </c>
      <c r="AF1125" s="326">
        <f t="shared" si="1229"/>
        <v>0</v>
      </c>
      <c r="AG1125" s="174">
        <f t="shared" si="1221"/>
        <v>0</v>
      </c>
      <c r="AH1125" s="312">
        <f t="shared" si="1222"/>
        <v>0</v>
      </c>
      <c r="AI1125" s="324">
        <f t="shared" si="1218"/>
        <v>732035.62416666653</v>
      </c>
      <c r="AJ1125" s="325">
        <f t="shared" si="1218"/>
        <v>0</v>
      </c>
      <c r="AK1125" s="325">
        <f t="shared" si="1218"/>
        <v>0</v>
      </c>
      <c r="AL1125" s="326">
        <f t="shared" si="1223"/>
        <v>0</v>
      </c>
      <c r="AM1125" s="312">
        <f t="shared" si="1224"/>
        <v>0</v>
      </c>
      <c r="AN1125" s="325">
        <f t="shared" si="1230"/>
        <v>0</v>
      </c>
      <c r="AO1125" s="325">
        <f t="shared" si="1231"/>
        <v>0</v>
      </c>
      <c r="AP1125" s="325">
        <f t="shared" si="1225"/>
        <v>0</v>
      </c>
      <c r="AQ1125" s="174">
        <f t="shared" si="1232"/>
        <v>0</v>
      </c>
      <c r="AR1125" s="312">
        <f t="shared" si="1226"/>
        <v>0</v>
      </c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 s="4"/>
      <c r="BH1125" s="4"/>
      <c r="BI1125" s="4"/>
      <c r="BJ1125" s="4"/>
      <c r="BK1125" s="4"/>
      <c r="BL1125" s="4"/>
      <c r="BN1125" s="62"/>
    </row>
    <row r="1126" spans="1:66" s="11" customFormat="1" ht="12" customHeight="1">
      <c r="A1126" s="194">
        <v>19001011</v>
      </c>
      <c r="B1126" s="187" t="str">
        <f t="shared" si="1196"/>
        <v>19001011</v>
      </c>
      <c r="C1126" s="179" t="s">
        <v>1994</v>
      </c>
      <c r="D1126" s="180" t="s">
        <v>184</v>
      </c>
      <c r="E1126" s="180"/>
      <c r="F1126" s="196">
        <v>44866</v>
      </c>
      <c r="G1126" s="180"/>
      <c r="H1126" s="182"/>
      <c r="I1126" s="182"/>
      <c r="J1126" s="182"/>
      <c r="K1126" s="182"/>
      <c r="L1126" s="182"/>
      <c r="M1126" s="182"/>
      <c r="N1126" s="182"/>
      <c r="O1126" s="182"/>
      <c r="P1126" s="182"/>
      <c r="Q1126" s="182"/>
      <c r="R1126" s="182"/>
      <c r="S1126" s="182">
        <v>64790331.439999998</v>
      </c>
      <c r="T1126" s="182">
        <v>64531286.689999998</v>
      </c>
      <c r="U1126" s="182"/>
      <c r="V1126" s="182">
        <f t="shared" ref="V1126" si="1249">(H1126+T1126+SUM(I1126:S1126)*2)/24</f>
        <v>8087997.8987499997</v>
      </c>
      <c r="W1126" s="206"/>
      <c r="X1126" s="219"/>
      <c r="Y1126" s="82">
        <f t="shared" si="1236"/>
        <v>0</v>
      </c>
      <c r="Z1126" s="325">
        <f t="shared" si="1236"/>
        <v>0</v>
      </c>
      <c r="AA1126" s="325">
        <f t="shared" si="1236"/>
        <v>0</v>
      </c>
      <c r="AB1126" s="326">
        <f t="shared" ref="AB1126" si="1250">T1126-SUM(Y1126:AA1126)</f>
        <v>64531286.689999998</v>
      </c>
      <c r="AC1126" s="312">
        <f t="shared" ref="AC1126" si="1251">T1126-SUM(Y1126:AA1126)-AB1126</f>
        <v>0</v>
      </c>
      <c r="AD1126" s="325">
        <f t="shared" si="1238"/>
        <v>0</v>
      </c>
      <c r="AE1126" s="329">
        <f t="shared" si="1228"/>
        <v>0</v>
      </c>
      <c r="AF1126" s="326">
        <f t="shared" si="1229"/>
        <v>64531286.689999998</v>
      </c>
      <c r="AG1126" s="174">
        <f t="shared" ref="AG1126" si="1252">SUM(AD1126:AF1126)</f>
        <v>64531286.689999998</v>
      </c>
      <c r="AH1126" s="312">
        <f t="shared" ref="AH1126" si="1253">AG1126-AB1126</f>
        <v>0</v>
      </c>
      <c r="AI1126" s="324">
        <f t="shared" si="1218"/>
        <v>0</v>
      </c>
      <c r="AJ1126" s="325">
        <f t="shared" si="1218"/>
        <v>0</v>
      </c>
      <c r="AK1126" s="325">
        <f t="shared" si="1218"/>
        <v>0</v>
      </c>
      <c r="AL1126" s="326">
        <f t="shared" ref="AL1126" si="1254">V1126-SUM(AI1126:AK1126)</f>
        <v>8087997.8987499997</v>
      </c>
      <c r="AM1126" s="312">
        <f t="shared" ref="AM1126" si="1255">V1126-SUM(AI1126:AK1126)-AL1126</f>
        <v>0</v>
      </c>
      <c r="AN1126" s="325">
        <f t="shared" si="1230"/>
        <v>0</v>
      </c>
      <c r="AO1126" s="325">
        <f t="shared" si="1231"/>
        <v>0</v>
      </c>
      <c r="AP1126" s="325">
        <f t="shared" si="1225"/>
        <v>8087997.8987499997</v>
      </c>
      <c r="AQ1126" s="174">
        <f t="shared" ref="AQ1126" si="1256">SUM(AN1126:AP1126)</f>
        <v>8087997.8987499997</v>
      </c>
      <c r="AR1126" s="312">
        <f t="shared" ref="AR1126" si="1257">AQ1126-AL1126</f>
        <v>0</v>
      </c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 s="4"/>
      <c r="BH1126" s="4"/>
      <c r="BI1126" s="4"/>
      <c r="BJ1126" s="4"/>
      <c r="BK1126" s="4"/>
      <c r="BL1126" s="4"/>
      <c r="BN1126" s="62"/>
    </row>
    <row r="1127" spans="1:66" s="11" customFormat="1" ht="12" customHeight="1">
      <c r="A1127" s="120">
        <v>19002003</v>
      </c>
      <c r="B1127" s="74" t="str">
        <f t="shared" si="1196"/>
        <v>19002003</v>
      </c>
      <c r="C1127" s="62" t="s">
        <v>993</v>
      </c>
      <c r="D1127" s="78" t="s">
        <v>1727</v>
      </c>
      <c r="E1127" s="78"/>
      <c r="F1127" s="62"/>
      <c r="G1127" s="78"/>
      <c r="H1127" s="63">
        <v>0</v>
      </c>
      <c r="I1127" s="63">
        <v>0</v>
      </c>
      <c r="J1127" s="63">
        <v>0</v>
      </c>
      <c r="K1127" s="63">
        <v>0</v>
      </c>
      <c r="L1127" s="63">
        <v>0</v>
      </c>
      <c r="M1127" s="63">
        <v>0</v>
      </c>
      <c r="N1127" s="63">
        <v>0</v>
      </c>
      <c r="O1127" s="63">
        <v>0</v>
      </c>
      <c r="P1127" s="63">
        <v>0</v>
      </c>
      <c r="Q1127" s="63">
        <v>0</v>
      </c>
      <c r="R1127" s="63">
        <v>0</v>
      </c>
      <c r="S1127" s="63">
        <v>0</v>
      </c>
      <c r="T1127" s="63">
        <v>0</v>
      </c>
      <c r="U1127" s="63"/>
      <c r="V1127" s="63">
        <f t="shared" si="1217"/>
        <v>0</v>
      </c>
      <c r="W1127" s="69" t="s">
        <v>715</v>
      </c>
      <c r="X1127" s="68" t="s">
        <v>510</v>
      </c>
      <c r="Y1127" s="82">
        <f t="shared" si="1236"/>
        <v>0</v>
      </c>
      <c r="Z1127" s="325">
        <f t="shared" si="1236"/>
        <v>0</v>
      </c>
      <c r="AA1127" s="325">
        <f t="shared" si="1236"/>
        <v>0</v>
      </c>
      <c r="AB1127" s="326">
        <f t="shared" si="1219"/>
        <v>0</v>
      </c>
      <c r="AC1127" s="312">
        <f t="shared" si="1220"/>
        <v>0</v>
      </c>
      <c r="AD1127" s="325">
        <f t="shared" si="1238"/>
        <v>0</v>
      </c>
      <c r="AE1127" s="329">
        <f t="shared" si="1228"/>
        <v>0</v>
      </c>
      <c r="AF1127" s="326">
        <f t="shared" si="1229"/>
        <v>0</v>
      </c>
      <c r="AG1127" s="174">
        <f t="shared" si="1221"/>
        <v>0</v>
      </c>
      <c r="AH1127" s="312">
        <f t="shared" si="1222"/>
        <v>0</v>
      </c>
      <c r="AI1127" s="324">
        <f t="shared" si="1218"/>
        <v>0</v>
      </c>
      <c r="AJ1127" s="325">
        <f t="shared" si="1218"/>
        <v>0</v>
      </c>
      <c r="AK1127" s="325">
        <f t="shared" si="1218"/>
        <v>0</v>
      </c>
      <c r="AL1127" s="326">
        <f t="shared" si="1223"/>
        <v>0</v>
      </c>
      <c r="AM1127" s="312">
        <f t="shared" si="1224"/>
        <v>0</v>
      </c>
      <c r="AN1127" s="325">
        <f t="shared" si="1230"/>
        <v>0</v>
      </c>
      <c r="AO1127" s="325">
        <f t="shared" si="1231"/>
        <v>0</v>
      </c>
      <c r="AP1127" s="325">
        <f t="shared" si="1225"/>
        <v>0</v>
      </c>
      <c r="AQ1127" s="174">
        <f t="shared" si="1227"/>
        <v>0</v>
      </c>
      <c r="AR1127" s="312">
        <f t="shared" si="1226"/>
        <v>0</v>
      </c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N1127" s="62"/>
    </row>
    <row r="1128" spans="1:66" s="11" customFormat="1" ht="12" customHeight="1">
      <c r="A1128" s="114">
        <v>19003011</v>
      </c>
      <c r="B1128" s="74" t="str">
        <f t="shared" si="1196"/>
        <v>19003011</v>
      </c>
      <c r="C1128" s="62" t="s">
        <v>1024</v>
      </c>
      <c r="D1128" s="78" t="s">
        <v>1137</v>
      </c>
      <c r="E1128" s="78"/>
      <c r="F1128" s="62"/>
      <c r="G1128" s="78"/>
      <c r="H1128" s="63">
        <v>0</v>
      </c>
      <c r="I1128" s="63">
        <v>0</v>
      </c>
      <c r="J1128" s="63">
        <v>0</v>
      </c>
      <c r="K1128" s="63">
        <v>0</v>
      </c>
      <c r="L1128" s="63">
        <v>0</v>
      </c>
      <c r="M1128" s="63">
        <v>0</v>
      </c>
      <c r="N1128" s="63">
        <v>0</v>
      </c>
      <c r="O1128" s="63">
        <v>0</v>
      </c>
      <c r="P1128" s="63">
        <v>0</v>
      </c>
      <c r="Q1128" s="63">
        <v>0</v>
      </c>
      <c r="R1128" s="63">
        <v>0</v>
      </c>
      <c r="S1128" s="63">
        <v>0</v>
      </c>
      <c r="T1128" s="63">
        <v>0</v>
      </c>
      <c r="U1128" s="63"/>
      <c r="V1128" s="63">
        <f t="shared" si="1217"/>
        <v>0</v>
      </c>
      <c r="W1128" s="69" t="s">
        <v>195</v>
      </c>
      <c r="X1128" s="68"/>
      <c r="Y1128" s="82">
        <f t="shared" si="1236"/>
        <v>0</v>
      </c>
      <c r="Z1128" s="325">
        <f t="shared" si="1236"/>
        <v>0</v>
      </c>
      <c r="AA1128" s="325">
        <f t="shared" si="1236"/>
        <v>0</v>
      </c>
      <c r="AB1128" s="326">
        <f t="shared" si="1219"/>
        <v>0</v>
      </c>
      <c r="AC1128" s="312">
        <f t="shared" si="1220"/>
        <v>0</v>
      </c>
      <c r="AD1128" s="325">
        <f t="shared" si="1238"/>
        <v>0</v>
      </c>
      <c r="AE1128" s="329">
        <f t="shared" si="1228"/>
        <v>0</v>
      </c>
      <c r="AF1128" s="326">
        <f t="shared" si="1229"/>
        <v>0</v>
      </c>
      <c r="AG1128" s="174">
        <f t="shared" si="1221"/>
        <v>0</v>
      </c>
      <c r="AH1128" s="312">
        <f t="shared" si="1222"/>
        <v>0</v>
      </c>
      <c r="AI1128" s="324">
        <f t="shared" si="1218"/>
        <v>0</v>
      </c>
      <c r="AJ1128" s="325">
        <f t="shared" si="1218"/>
        <v>0</v>
      </c>
      <c r="AK1128" s="325">
        <f t="shared" si="1218"/>
        <v>0</v>
      </c>
      <c r="AL1128" s="326">
        <f t="shared" si="1223"/>
        <v>0</v>
      </c>
      <c r="AM1128" s="312">
        <f t="shared" si="1224"/>
        <v>0</v>
      </c>
      <c r="AN1128" s="325">
        <f t="shared" si="1230"/>
        <v>0</v>
      </c>
      <c r="AO1128" s="325">
        <f t="shared" si="1231"/>
        <v>0</v>
      </c>
      <c r="AP1128" s="325">
        <f t="shared" si="1225"/>
        <v>0</v>
      </c>
      <c r="AQ1128" s="174">
        <f t="shared" si="1227"/>
        <v>0</v>
      </c>
      <c r="AR1128" s="312">
        <f t="shared" si="1226"/>
        <v>0</v>
      </c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N1128" s="62"/>
    </row>
    <row r="1129" spans="1:66" s="11" customFormat="1" ht="12" customHeight="1">
      <c r="A1129" s="114">
        <v>19003021</v>
      </c>
      <c r="B1129" s="74" t="str">
        <f t="shared" si="1196"/>
        <v>19003021</v>
      </c>
      <c r="C1129" s="62" t="s">
        <v>1033</v>
      </c>
      <c r="D1129" s="78" t="s">
        <v>1137</v>
      </c>
      <c r="E1129" s="78"/>
      <c r="F1129" s="62"/>
      <c r="G1129" s="78"/>
      <c r="H1129" s="63">
        <v>0</v>
      </c>
      <c r="I1129" s="63">
        <v>0</v>
      </c>
      <c r="J1129" s="63">
        <v>0</v>
      </c>
      <c r="K1129" s="63">
        <v>0</v>
      </c>
      <c r="L1129" s="63">
        <v>0</v>
      </c>
      <c r="M1129" s="63">
        <v>0</v>
      </c>
      <c r="N1129" s="63">
        <v>0</v>
      </c>
      <c r="O1129" s="63">
        <v>0</v>
      </c>
      <c r="P1129" s="63">
        <v>0</v>
      </c>
      <c r="Q1129" s="63">
        <v>0</v>
      </c>
      <c r="R1129" s="63">
        <v>0</v>
      </c>
      <c r="S1129" s="63">
        <v>0</v>
      </c>
      <c r="T1129" s="63">
        <v>0</v>
      </c>
      <c r="U1129" s="63"/>
      <c r="V1129" s="63">
        <f t="shared" si="1217"/>
        <v>0</v>
      </c>
      <c r="W1129" s="69" t="s">
        <v>195</v>
      </c>
      <c r="X1129" s="68"/>
      <c r="Y1129" s="82">
        <f t="shared" si="1236"/>
        <v>0</v>
      </c>
      <c r="Z1129" s="325">
        <f t="shared" si="1236"/>
        <v>0</v>
      </c>
      <c r="AA1129" s="325">
        <f t="shared" si="1236"/>
        <v>0</v>
      </c>
      <c r="AB1129" s="326">
        <f t="shared" si="1219"/>
        <v>0</v>
      </c>
      <c r="AC1129" s="312">
        <f t="shared" si="1220"/>
        <v>0</v>
      </c>
      <c r="AD1129" s="325">
        <f t="shared" si="1238"/>
        <v>0</v>
      </c>
      <c r="AE1129" s="329">
        <f t="shared" si="1228"/>
        <v>0</v>
      </c>
      <c r="AF1129" s="326">
        <f t="shared" si="1229"/>
        <v>0</v>
      </c>
      <c r="AG1129" s="174">
        <f t="shared" si="1221"/>
        <v>0</v>
      </c>
      <c r="AH1129" s="312">
        <f t="shared" si="1222"/>
        <v>0</v>
      </c>
      <c r="AI1129" s="324">
        <f t="shared" ref="AI1129:AK1152" si="1258">IF($D1129=AI$5,$V1129,0)</f>
        <v>0</v>
      </c>
      <c r="AJ1129" s="325">
        <f t="shared" si="1258"/>
        <v>0</v>
      </c>
      <c r="AK1129" s="325">
        <f t="shared" si="1258"/>
        <v>0</v>
      </c>
      <c r="AL1129" s="326">
        <f t="shared" si="1223"/>
        <v>0</v>
      </c>
      <c r="AM1129" s="312">
        <f t="shared" si="1224"/>
        <v>0</v>
      </c>
      <c r="AN1129" s="325">
        <f t="shared" si="1230"/>
        <v>0</v>
      </c>
      <c r="AO1129" s="325">
        <f t="shared" si="1231"/>
        <v>0</v>
      </c>
      <c r="AP1129" s="325">
        <f t="shared" si="1225"/>
        <v>0</v>
      </c>
      <c r="AQ1129" s="174">
        <f t="shared" si="1227"/>
        <v>0</v>
      </c>
      <c r="AR1129" s="312">
        <f t="shared" si="1226"/>
        <v>0</v>
      </c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N1129" s="62"/>
    </row>
    <row r="1130" spans="1:66" s="11" customFormat="1" ht="12" customHeight="1">
      <c r="A1130" s="121">
        <v>19003031</v>
      </c>
      <c r="B1130" s="78" t="str">
        <f t="shared" si="1196"/>
        <v>19003031</v>
      </c>
      <c r="C1130" s="62" t="s">
        <v>1103</v>
      </c>
      <c r="D1130" s="78" t="s">
        <v>184</v>
      </c>
      <c r="E1130" s="78"/>
      <c r="F1130" s="62"/>
      <c r="G1130" s="78"/>
      <c r="H1130" s="63">
        <v>0</v>
      </c>
      <c r="I1130" s="63">
        <v>0</v>
      </c>
      <c r="J1130" s="63">
        <v>0</v>
      </c>
      <c r="K1130" s="63">
        <v>0</v>
      </c>
      <c r="L1130" s="63">
        <v>0</v>
      </c>
      <c r="M1130" s="63">
        <v>0</v>
      </c>
      <c r="N1130" s="63">
        <v>0</v>
      </c>
      <c r="O1130" s="63">
        <v>0</v>
      </c>
      <c r="P1130" s="63">
        <v>0</v>
      </c>
      <c r="Q1130" s="63">
        <v>0</v>
      </c>
      <c r="R1130" s="63">
        <v>0</v>
      </c>
      <c r="S1130" s="63">
        <v>0</v>
      </c>
      <c r="T1130" s="63">
        <v>0</v>
      </c>
      <c r="U1130" s="63"/>
      <c r="V1130" s="63">
        <f t="shared" si="1217"/>
        <v>0</v>
      </c>
      <c r="W1130" s="69"/>
      <c r="X1130" s="68"/>
      <c r="Y1130" s="82">
        <f t="shared" si="1236"/>
        <v>0</v>
      </c>
      <c r="Z1130" s="325">
        <f t="shared" si="1236"/>
        <v>0</v>
      </c>
      <c r="AA1130" s="325">
        <f t="shared" si="1236"/>
        <v>0</v>
      </c>
      <c r="AB1130" s="326">
        <f t="shared" si="1219"/>
        <v>0</v>
      </c>
      <c r="AC1130" s="312">
        <f t="shared" si="1220"/>
        <v>0</v>
      </c>
      <c r="AD1130" s="325">
        <f t="shared" si="1238"/>
        <v>0</v>
      </c>
      <c r="AE1130" s="329">
        <f t="shared" si="1228"/>
        <v>0</v>
      </c>
      <c r="AF1130" s="326">
        <f t="shared" si="1229"/>
        <v>0</v>
      </c>
      <c r="AG1130" s="174">
        <f t="shared" si="1221"/>
        <v>0</v>
      </c>
      <c r="AH1130" s="312">
        <f t="shared" si="1222"/>
        <v>0</v>
      </c>
      <c r="AI1130" s="324">
        <f t="shared" si="1258"/>
        <v>0</v>
      </c>
      <c r="AJ1130" s="325">
        <f t="shared" si="1258"/>
        <v>0</v>
      </c>
      <c r="AK1130" s="325">
        <f t="shared" si="1258"/>
        <v>0</v>
      </c>
      <c r="AL1130" s="326">
        <f t="shared" si="1223"/>
        <v>0</v>
      </c>
      <c r="AM1130" s="312">
        <f t="shared" si="1224"/>
        <v>0</v>
      </c>
      <c r="AN1130" s="325">
        <f t="shared" si="1230"/>
        <v>0</v>
      </c>
      <c r="AO1130" s="325">
        <f t="shared" si="1231"/>
        <v>0</v>
      </c>
      <c r="AP1130" s="325">
        <f t="shared" si="1225"/>
        <v>0</v>
      </c>
      <c r="AQ1130" s="174">
        <f t="shared" si="1227"/>
        <v>0</v>
      </c>
      <c r="AR1130" s="312">
        <f t="shared" si="1226"/>
        <v>0</v>
      </c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N1130" s="62"/>
    </row>
    <row r="1131" spans="1:66" s="11" customFormat="1" ht="12" customHeight="1">
      <c r="A1131" s="121">
        <v>19003032</v>
      </c>
      <c r="B1131" s="78" t="str">
        <f t="shared" si="1196"/>
        <v>19003032</v>
      </c>
      <c r="C1131" s="62" t="s">
        <v>1104</v>
      </c>
      <c r="D1131" s="78" t="s">
        <v>184</v>
      </c>
      <c r="E1131" s="78"/>
      <c r="F1131" s="62"/>
      <c r="G1131" s="78"/>
      <c r="H1131" s="63">
        <v>625612.07999999996</v>
      </c>
      <c r="I1131" s="63">
        <v>0</v>
      </c>
      <c r="J1131" s="63">
        <v>0</v>
      </c>
      <c r="K1131" s="63">
        <v>0</v>
      </c>
      <c r="L1131" s="63">
        <v>0</v>
      </c>
      <c r="M1131" s="63">
        <v>0</v>
      </c>
      <c r="N1131" s="63">
        <v>0</v>
      </c>
      <c r="O1131" s="63">
        <v>0</v>
      </c>
      <c r="P1131" s="63">
        <v>0</v>
      </c>
      <c r="Q1131" s="63">
        <v>0</v>
      </c>
      <c r="R1131" s="63">
        <v>0</v>
      </c>
      <c r="S1131" s="63">
        <v>0</v>
      </c>
      <c r="T1131" s="63">
        <v>0</v>
      </c>
      <c r="U1131" s="63"/>
      <c r="V1131" s="63">
        <f t="shared" si="1217"/>
        <v>26067.17</v>
      </c>
      <c r="W1131" s="69"/>
      <c r="X1131" s="68"/>
      <c r="Y1131" s="82">
        <f t="shared" si="1236"/>
        <v>0</v>
      </c>
      <c r="Z1131" s="325">
        <f t="shared" si="1236"/>
        <v>0</v>
      </c>
      <c r="AA1131" s="325">
        <f t="shared" si="1236"/>
        <v>0</v>
      </c>
      <c r="AB1131" s="326">
        <f t="shared" si="1219"/>
        <v>0</v>
      </c>
      <c r="AC1131" s="312">
        <f t="shared" si="1220"/>
        <v>0</v>
      </c>
      <c r="AD1131" s="325">
        <f t="shared" si="1238"/>
        <v>0</v>
      </c>
      <c r="AE1131" s="329">
        <f t="shared" si="1228"/>
        <v>0</v>
      </c>
      <c r="AF1131" s="326">
        <f t="shared" si="1229"/>
        <v>0</v>
      </c>
      <c r="AG1131" s="174">
        <f t="shared" si="1221"/>
        <v>0</v>
      </c>
      <c r="AH1131" s="312">
        <f t="shared" si="1222"/>
        <v>0</v>
      </c>
      <c r="AI1131" s="324">
        <f t="shared" si="1258"/>
        <v>0</v>
      </c>
      <c r="AJ1131" s="325">
        <f t="shared" si="1258"/>
        <v>0</v>
      </c>
      <c r="AK1131" s="325">
        <f t="shared" si="1258"/>
        <v>0</v>
      </c>
      <c r="AL1131" s="326">
        <f t="shared" si="1223"/>
        <v>26067.17</v>
      </c>
      <c r="AM1131" s="312">
        <f t="shared" si="1224"/>
        <v>0</v>
      </c>
      <c r="AN1131" s="325">
        <f t="shared" si="1230"/>
        <v>0</v>
      </c>
      <c r="AO1131" s="325">
        <f t="shared" si="1231"/>
        <v>0</v>
      </c>
      <c r="AP1131" s="325">
        <f t="shared" si="1225"/>
        <v>26067.17</v>
      </c>
      <c r="AQ1131" s="174">
        <f t="shared" si="1227"/>
        <v>26067.17</v>
      </c>
      <c r="AR1131" s="312">
        <f t="shared" si="1226"/>
        <v>0</v>
      </c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N1131" s="62"/>
    </row>
    <row r="1132" spans="1:66" s="11" customFormat="1" ht="12" customHeight="1">
      <c r="A1132" s="125">
        <v>19003041</v>
      </c>
      <c r="B1132" s="150" t="str">
        <f t="shared" si="1196"/>
        <v>19003041</v>
      </c>
      <c r="C1132" s="91" t="s">
        <v>1150</v>
      </c>
      <c r="D1132" s="78" t="s">
        <v>184</v>
      </c>
      <c r="E1132" s="78"/>
      <c r="F1132" s="91"/>
      <c r="G1132" s="78"/>
      <c r="H1132" s="63">
        <v>0</v>
      </c>
      <c r="I1132" s="63">
        <v>0</v>
      </c>
      <c r="J1132" s="63">
        <v>0</v>
      </c>
      <c r="K1132" s="63">
        <v>0</v>
      </c>
      <c r="L1132" s="63">
        <v>0</v>
      </c>
      <c r="M1132" s="63">
        <v>0</v>
      </c>
      <c r="N1132" s="63">
        <v>0</v>
      </c>
      <c r="O1132" s="63">
        <v>0</v>
      </c>
      <c r="P1132" s="63">
        <v>0</v>
      </c>
      <c r="Q1132" s="63">
        <v>0</v>
      </c>
      <c r="R1132" s="63">
        <v>0</v>
      </c>
      <c r="S1132" s="63">
        <v>0</v>
      </c>
      <c r="T1132" s="63">
        <v>0</v>
      </c>
      <c r="U1132" s="63"/>
      <c r="V1132" s="63">
        <f t="shared" si="1217"/>
        <v>0</v>
      </c>
      <c r="W1132" s="102"/>
      <c r="X1132" s="71"/>
      <c r="Y1132" s="82">
        <f t="shared" si="1236"/>
        <v>0</v>
      </c>
      <c r="Z1132" s="325">
        <f t="shared" si="1236"/>
        <v>0</v>
      </c>
      <c r="AA1132" s="325">
        <f t="shared" si="1236"/>
        <v>0</v>
      </c>
      <c r="AB1132" s="326">
        <f t="shared" si="1219"/>
        <v>0</v>
      </c>
      <c r="AC1132" s="312">
        <f t="shared" si="1220"/>
        <v>0</v>
      </c>
      <c r="AD1132" s="325">
        <f t="shared" si="1238"/>
        <v>0</v>
      </c>
      <c r="AE1132" s="329">
        <f t="shared" si="1228"/>
        <v>0</v>
      </c>
      <c r="AF1132" s="326">
        <f t="shared" si="1229"/>
        <v>0</v>
      </c>
      <c r="AG1132" s="174">
        <f t="shared" si="1221"/>
        <v>0</v>
      </c>
      <c r="AH1132" s="312">
        <f t="shared" si="1222"/>
        <v>0</v>
      </c>
      <c r="AI1132" s="324">
        <f t="shared" si="1258"/>
        <v>0</v>
      </c>
      <c r="AJ1132" s="325">
        <f t="shared" si="1258"/>
        <v>0</v>
      </c>
      <c r="AK1132" s="325">
        <f t="shared" si="1258"/>
        <v>0</v>
      </c>
      <c r="AL1132" s="326">
        <f t="shared" si="1223"/>
        <v>0</v>
      </c>
      <c r="AM1132" s="312">
        <f t="shared" si="1224"/>
        <v>0</v>
      </c>
      <c r="AN1132" s="325">
        <f t="shared" si="1230"/>
        <v>0</v>
      </c>
      <c r="AO1132" s="325">
        <f t="shared" si="1231"/>
        <v>0</v>
      </c>
      <c r="AP1132" s="325">
        <f t="shared" si="1225"/>
        <v>0</v>
      </c>
      <c r="AQ1132" s="174">
        <f t="shared" si="1227"/>
        <v>0</v>
      </c>
      <c r="AR1132" s="312">
        <f t="shared" si="1226"/>
        <v>0</v>
      </c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N1132" s="62"/>
    </row>
    <row r="1133" spans="1:66" s="11" customFormat="1" ht="12" customHeight="1">
      <c r="A1133" s="114">
        <v>19003042</v>
      </c>
      <c r="B1133" s="74" t="str">
        <f t="shared" ref="B1133:B1219" si="1259">TEXT(A1133,"##")</f>
        <v>19003042</v>
      </c>
      <c r="C1133" s="62" t="s">
        <v>1131</v>
      </c>
      <c r="D1133" s="78" t="s">
        <v>184</v>
      </c>
      <c r="E1133" s="78"/>
      <c r="F1133" s="62"/>
      <c r="G1133" s="78"/>
      <c r="H1133" s="63">
        <v>0</v>
      </c>
      <c r="I1133" s="63">
        <v>0</v>
      </c>
      <c r="J1133" s="63">
        <v>0</v>
      </c>
      <c r="K1133" s="63">
        <v>0</v>
      </c>
      <c r="L1133" s="63">
        <v>0</v>
      </c>
      <c r="M1133" s="63">
        <v>0</v>
      </c>
      <c r="N1133" s="63">
        <v>0</v>
      </c>
      <c r="O1133" s="63">
        <v>0</v>
      </c>
      <c r="P1133" s="63">
        <v>0</v>
      </c>
      <c r="Q1133" s="63">
        <v>0</v>
      </c>
      <c r="R1133" s="63">
        <v>0</v>
      </c>
      <c r="S1133" s="63">
        <v>0</v>
      </c>
      <c r="T1133" s="63">
        <v>0</v>
      </c>
      <c r="U1133" s="63"/>
      <c r="V1133" s="63">
        <f t="shared" si="1217"/>
        <v>0</v>
      </c>
      <c r="W1133" s="102"/>
      <c r="X1133" s="71"/>
      <c r="Y1133" s="82">
        <f t="shared" si="1236"/>
        <v>0</v>
      </c>
      <c r="Z1133" s="325">
        <f t="shared" si="1236"/>
        <v>0</v>
      </c>
      <c r="AA1133" s="325">
        <f t="shared" si="1236"/>
        <v>0</v>
      </c>
      <c r="AB1133" s="326">
        <f t="shared" si="1219"/>
        <v>0</v>
      </c>
      <c r="AC1133" s="312">
        <f t="shared" si="1220"/>
        <v>0</v>
      </c>
      <c r="AD1133" s="325">
        <f t="shared" si="1238"/>
        <v>0</v>
      </c>
      <c r="AE1133" s="329">
        <f t="shared" si="1228"/>
        <v>0</v>
      </c>
      <c r="AF1133" s="326">
        <f t="shared" si="1229"/>
        <v>0</v>
      </c>
      <c r="AG1133" s="174">
        <f t="shared" si="1221"/>
        <v>0</v>
      </c>
      <c r="AH1133" s="312">
        <f t="shared" si="1222"/>
        <v>0</v>
      </c>
      <c r="AI1133" s="324">
        <f t="shared" si="1258"/>
        <v>0</v>
      </c>
      <c r="AJ1133" s="325">
        <f t="shared" si="1258"/>
        <v>0</v>
      </c>
      <c r="AK1133" s="325">
        <f t="shared" si="1258"/>
        <v>0</v>
      </c>
      <c r="AL1133" s="326">
        <f t="shared" si="1223"/>
        <v>0</v>
      </c>
      <c r="AM1133" s="312">
        <f t="shared" si="1224"/>
        <v>0</v>
      </c>
      <c r="AN1133" s="325">
        <f t="shared" si="1230"/>
        <v>0</v>
      </c>
      <c r="AO1133" s="325">
        <f t="shared" si="1231"/>
        <v>0</v>
      </c>
      <c r="AP1133" s="325">
        <f t="shared" si="1225"/>
        <v>0</v>
      </c>
      <c r="AQ1133" s="174">
        <f t="shared" si="1227"/>
        <v>0</v>
      </c>
      <c r="AR1133" s="312">
        <f t="shared" si="1226"/>
        <v>0</v>
      </c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N1133" s="62"/>
    </row>
    <row r="1134" spans="1:66" s="11" customFormat="1" ht="12" customHeight="1">
      <c r="A1134" s="190">
        <v>19003051</v>
      </c>
      <c r="B1134" s="185" t="str">
        <f t="shared" si="1259"/>
        <v>19003051</v>
      </c>
      <c r="C1134" s="179" t="s">
        <v>1647</v>
      </c>
      <c r="D1134" s="180" t="s">
        <v>1724</v>
      </c>
      <c r="E1134" s="180"/>
      <c r="F1134" s="196">
        <v>43770</v>
      </c>
      <c r="G1134" s="180"/>
      <c r="H1134" s="182">
        <v>2770659.32</v>
      </c>
      <c r="I1134" s="182">
        <v>2747659.75</v>
      </c>
      <c r="J1134" s="182">
        <v>2723260.63</v>
      </c>
      <c r="K1134" s="182">
        <v>2705213.4399999999</v>
      </c>
      <c r="L1134" s="182">
        <v>2685116.6</v>
      </c>
      <c r="M1134" s="182">
        <v>2657577.7400000002</v>
      </c>
      <c r="N1134" s="182">
        <v>2633485.12</v>
      </c>
      <c r="O1134" s="182">
        <v>2613576.5299999998</v>
      </c>
      <c r="P1134" s="182">
        <v>2760768.98</v>
      </c>
      <c r="Q1134" s="182">
        <v>2555511.9</v>
      </c>
      <c r="R1134" s="182">
        <v>2532842.7599999998</v>
      </c>
      <c r="S1134" s="182">
        <v>2509698.9500000002</v>
      </c>
      <c r="T1134" s="182">
        <v>2485675.2799999998</v>
      </c>
      <c r="U1134" s="182"/>
      <c r="V1134" s="182">
        <f t="shared" si="1217"/>
        <v>2646073.3083333336</v>
      </c>
      <c r="W1134" s="209"/>
      <c r="X1134" s="410"/>
      <c r="Y1134" s="82">
        <f t="shared" si="1236"/>
        <v>2485675.2799999998</v>
      </c>
      <c r="Z1134" s="325">
        <f t="shared" si="1236"/>
        <v>0</v>
      </c>
      <c r="AA1134" s="325">
        <f t="shared" si="1236"/>
        <v>0</v>
      </c>
      <c r="AB1134" s="326">
        <f t="shared" si="1219"/>
        <v>0</v>
      </c>
      <c r="AC1134" s="312">
        <f t="shared" si="1220"/>
        <v>0</v>
      </c>
      <c r="AD1134" s="325">
        <f t="shared" si="1238"/>
        <v>0</v>
      </c>
      <c r="AE1134" s="329">
        <f t="shared" si="1228"/>
        <v>0</v>
      </c>
      <c r="AF1134" s="326">
        <f t="shared" si="1229"/>
        <v>0</v>
      </c>
      <c r="AG1134" s="174">
        <f t="shared" si="1221"/>
        <v>0</v>
      </c>
      <c r="AH1134" s="312">
        <f t="shared" si="1222"/>
        <v>0</v>
      </c>
      <c r="AI1134" s="324">
        <f t="shared" si="1258"/>
        <v>2646073.3083333336</v>
      </c>
      <c r="AJ1134" s="325">
        <f t="shared" si="1258"/>
        <v>0</v>
      </c>
      <c r="AK1134" s="325">
        <f t="shared" si="1258"/>
        <v>0</v>
      </c>
      <c r="AL1134" s="326">
        <f t="shared" si="1223"/>
        <v>0</v>
      </c>
      <c r="AM1134" s="312">
        <f t="shared" si="1224"/>
        <v>0</v>
      </c>
      <c r="AN1134" s="325">
        <f t="shared" si="1230"/>
        <v>0</v>
      </c>
      <c r="AO1134" s="325">
        <f t="shared" si="1231"/>
        <v>0</v>
      </c>
      <c r="AP1134" s="325">
        <f t="shared" si="1225"/>
        <v>0</v>
      </c>
      <c r="AQ1134" s="174">
        <f t="shared" ref="AQ1134" si="1260">SUM(AN1134:AP1134)</f>
        <v>0</v>
      </c>
      <c r="AR1134" s="312">
        <f t="shared" si="1226"/>
        <v>0</v>
      </c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N1134" s="62"/>
    </row>
    <row r="1135" spans="1:66" s="11" customFormat="1" ht="12" customHeight="1">
      <c r="A1135" s="190">
        <v>19003061</v>
      </c>
      <c r="B1135" s="185" t="str">
        <f t="shared" si="1259"/>
        <v>19003061</v>
      </c>
      <c r="C1135" s="179" t="s">
        <v>1796</v>
      </c>
      <c r="D1135" s="180" t="s">
        <v>1137</v>
      </c>
      <c r="E1135" s="180"/>
      <c r="F1135" s="196">
        <v>44105</v>
      </c>
      <c r="G1135" s="180"/>
      <c r="H1135" s="182">
        <v>0</v>
      </c>
      <c r="I1135" s="182">
        <v>0</v>
      </c>
      <c r="J1135" s="182">
        <v>0</v>
      </c>
      <c r="K1135" s="182">
        <v>0</v>
      </c>
      <c r="L1135" s="182">
        <v>0</v>
      </c>
      <c r="M1135" s="182">
        <v>0</v>
      </c>
      <c r="N1135" s="182">
        <v>0</v>
      </c>
      <c r="O1135" s="182">
        <v>0</v>
      </c>
      <c r="P1135" s="182">
        <v>0</v>
      </c>
      <c r="Q1135" s="182">
        <v>0</v>
      </c>
      <c r="R1135" s="182">
        <v>0</v>
      </c>
      <c r="S1135" s="182">
        <v>0</v>
      </c>
      <c r="T1135" s="182">
        <v>0</v>
      </c>
      <c r="U1135" s="182"/>
      <c r="V1135" s="182">
        <f t="shared" ref="V1135" si="1261">(H1135+T1135+SUM(I1135:S1135)*2)/24</f>
        <v>0</v>
      </c>
      <c r="W1135" s="206" t="s">
        <v>1822</v>
      </c>
      <c r="X1135" s="410"/>
      <c r="Y1135" s="82">
        <f t="shared" si="1236"/>
        <v>0</v>
      </c>
      <c r="Z1135" s="325">
        <f t="shared" si="1236"/>
        <v>0</v>
      </c>
      <c r="AA1135" s="325">
        <f t="shared" si="1236"/>
        <v>0</v>
      </c>
      <c r="AB1135" s="326">
        <f t="shared" ref="AB1135" si="1262">T1135-SUM(Y1135:AA1135)</f>
        <v>0</v>
      </c>
      <c r="AC1135" s="312">
        <f t="shared" ref="AC1135" si="1263">T1135-SUM(Y1135:AA1135)-AB1135</f>
        <v>0</v>
      </c>
      <c r="AD1135" s="325">
        <f t="shared" si="1238"/>
        <v>0</v>
      </c>
      <c r="AE1135" s="329">
        <f t="shared" si="1228"/>
        <v>0</v>
      </c>
      <c r="AF1135" s="326">
        <f t="shared" si="1229"/>
        <v>0</v>
      </c>
      <c r="AG1135" s="174">
        <f t="shared" ref="AG1135" si="1264">SUM(AD1135:AF1135)</f>
        <v>0</v>
      </c>
      <c r="AH1135" s="312">
        <f t="shared" ref="AH1135" si="1265">AG1135-AB1135</f>
        <v>0</v>
      </c>
      <c r="AI1135" s="324">
        <f t="shared" si="1258"/>
        <v>0</v>
      </c>
      <c r="AJ1135" s="325">
        <f t="shared" si="1258"/>
        <v>0</v>
      </c>
      <c r="AK1135" s="325">
        <f t="shared" si="1258"/>
        <v>0</v>
      </c>
      <c r="AL1135" s="326">
        <f t="shared" ref="AL1135" si="1266">V1135-SUM(AI1135:AK1135)</f>
        <v>0</v>
      </c>
      <c r="AM1135" s="312">
        <f t="shared" ref="AM1135" si="1267">V1135-SUM(AI1135:AK1135)-AL1135</f>
        <v>0</v>
      </c>
      <c r="AN1135" s="325">
        <f t="shared" si="1230"/>
        <v>0</v>
      </c>
      <c r="AO1135" s="325">
        <f t="shared" si="1231"/>
        <v>0</v>
      </c>
      <c r="AP1135" s="325">
        <f t="shared" si="1225"/>
        <v>0</v>
      </c>
      <c r="AQ1135" s="174">
        <f t="shared" ref="AQ1135" si="1268">SUM(AN1135:AP1135)</f>
        <v>0</v>
      </c>
      <c r="AR1135" s="312">
        <f t="shared" ref="AR1135" si="1269">AQ1135-AL1135</f>
        <v>0</v>
      </c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N1135" s="62"/>
    </row>
    <row r="1136" spans="1:66" s="11" customFormat="1" ht="12" customHeight="1">
      <c r="A1136" s="190">
        <v>19003062</v>
      </c>
      <c r="B1136" s="185" t="str">
        <f t="shared" ref="B1136:B1143" si="1270">TEXT(A1136,"##")</f>
        <v>19003062</v>
      </c>
      <c r="C1136" s="179" t="s">
        <v>1796</v>
      </c>
      <c r="D1136" s="180" t="s">
        <v>1138</v>
      </c>
      <c r="E1136" s="180"/>
      <c r="F1136" s="196">
        <v>44105</v>
      </c>
      <c r="G1136" s="180"/>
      <c r="H1136" s="182">
        <v>0</v>
      </c>
      <c r="I1136" s="182">
        <v>0</v>
      </c>
      <c r="J1136" s="182">
        <v>0</v>
      </c>
      <c r="K1136" s="182">
        <v>0</v>
      </c>
      <c r="L1136" s="182">
        <v>0</v>
      </c>
      <c r="M1136" s="182">
        <v>0</v>
      </c>
      <c r="N1136" s="182">
        <v>0</v>
      </c>
      <c r="O1136" s="182">
        <v>0</v>
      </c>
      <c r="P1136" s="182">
        <v>0</v>
      </c>
      <c r="Q1136" s="182">
        <v>0</v>
      </c>
      <c r="R1136" s="182">
        <v>0</v>
      </c>
      <c r="S1136" s="182">
        <v>0</v>
      </c>
      <c r="T1136" s="182">
        <v>0</v>
      </c>
      <c r="U1136" s="182"/>
      <c r="V1136" s="182">
        <f t="shared" ref="V1136" si="1271">(H1136+T1136+SUM(I1136:S1136)*2)/24</f>
        <v>0</v>
      </c>
      <c r="W1136" s="206"/>
      <c r="X1136" s="219" t="s">
        <v>649</v>
      </c>
      <c r="Y1136" s="82">
        <f t="shared" si="1236"/>
        <v>0</v>
      </c>
      <c r="Z1136" s="325">
        <f t="shared" si="1236"/>
        <v>0</v>
      </c>
      <c r="AA1136" s="325">
        <f t="shared" si="1236"/>
        <v>0</v>
      </c>
      <c r="AB1136" s="326">
        <f t="shared" ref="AB1136" si="1272">T1136-SUM(Y1136:AA1136)</f>
        <v>0</v>
      </c>
      <c r="AC1136" s="312">
        <f t="shared" ref="AC1136" si="1273">T1136-SUM(Y1136:AA1136)-AB1136</f>
        <v>0</v>
      </c>
      <c r="AD1136" s="325">
        <f t="shared" si="1238"/>
        <v>0</v>
      </c>
      <c r="AE1136" s="329">
        <f t="shared" si="1228"/>
        <v>0</v>
      </c>
      <c r="AF1136" s="326">
        <f t="shared" si="1229"/>
        <v>0</v>
      </c>
      <c r="AG1136" s="174">
        <f t="shared" ref="AG1136" si="1274">SUM(AD1136:AF1136)</f>
        <v>0</v>
      </c>
      <c r="AH1136" s="312">
        <f t="shared" ref="AH1136" si="1275">AG1136-AB1136</f>
        <v>0</v>
      </c>
      <c r="AI1136" s="324">
        <f t="shared" si="1258"/>
        <v>0</v>
      </c>
      <c r="AJ1136" s="325">
        <f t="shared" si="1258"/>
        <v>0</v>
      </c>
      <c r="AK1136" s="325">
        <f t="shared" si="1258"/>
        <v>0</v>
      </c>
      <c r="AL1136" s="326">
        <f t="shared" ref="AL1136" si="1276">V1136-SUM(AI1136:AK1136)</f>
        <v>0</v>
      </c>
      <c r="AM1136" s="312">
        <f t="shared" ref="AM1136" si="1277">V1136-SUM(AI1136:AK1136)-AL1136</f>
        <v>0</v>
      </c>
      <c r="AN1136" s="325">
        <f t="shared" si="1230"/>
        <v>0</v>
      </c>
      <c r="AO1136" s="325">
        <f t="shared" si="1231"/>
        <v>0</v>
      </c>
      <c r="AP1136" s="325">
        <f t="shared" si="1225"/>
        <v>0</v>
      </c>
      <c r="AQ1136" s="174">
        <f t="shared" ref="AQ1136" si="1278">SUM(AN1136:AP1136)</f>
        <v>0</v>
      </c>
      <c r="AR1136" s="312">
        <f t="shared" ref="AR1136" si="1279">AQ1136-AL1136</f>
        <v>0</v>
      </c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N1136" s="62"/>
    </row>
    <row r="1137" spans="1:66" s="11" customFormat="1" ht="12" customHeight="1">
      <c r="A1137" s="190">
        <v>19003071</v>
      </c>
      <c r="B1137" s="185" t="str">
        <f t="shared" si="1270"/>
        <v>19003071</v>
      </c>
      <c r="C1137" s="179" t="s">
        <v>1797</v>
      </c>
      <c r="D1137" s="180" t="s">
        <v>1137</v>
      </c>
      <c r="E1137" s="180"/>
      <c r="F1137" s="196">
        <v>44105</v>
      </c>
      <c r="G1137" s="180"/>
      <c r="H1137" s="182">
        <v>3853096.02</v>
      </c>
      <c r="I1137" s="182">
        <v>3601484.65</v>
      </c>
      <c r="J1137" s="182">
        <v>3388834.92</v>
      </c>
      <c r="K1137" s="182">
        <v>3187508.45</v>
      </c>
      <c r="L1137" s="182">
        <v>2989444.95</v>
      </c>
      <c r="M1137" s="182">
        <v>2816028.81</v>
      </c>
      <c r="N1137" s="182">
        <v>2659331.33</v>
      </c>
      <c r="O1137" s="182">
        <v>2484452.63</v>
      </c>
      <c r="P1137" s="182">
        <v>2302306.34</v>
      </c>
      <c r="Q1137" s="182">
        <v>2142845.36</v>
      </c>
      <c r="R1137" s="182">
        <v>1972123.6</v>
      </c>
      <c r="S1137" s="182">
        <v>1757865.38</v>
      </c>
      <c r="T1137" s="182">
        <v>1507458.21</v>
      </c>
      <c r="U1137" s="182"/>
      <c r="V1137" s="182">
        <f t="shared" ref="V1137:V1139" si="1280">(H1137+T1137+SUM(I1137:S1137)*2)/24</f>
        <v>2665208.6279166662</v>
      </c>
      <c r="W1137" s="206" t="s">
        <v>1822</v>
      </c>
      <c r="X1137" s="410"/>
      <c r="Y1137" s="82">
        <f t="shared" si="1236"/>
        <v>0</v>
      </c>
      <c r="Z1137" s="325">
        <f t="shared" si="1236"/>
        <v>0</v>
      </c>
      <c r="AA1137" s="325">
        <f t="shared" si="1236"/>
        <v>0</v>
      </c>
      <c r="AB1137" s="326">
        <f t="shared" ref="AB1137:AB1139" si="1281">T1137-SUM(Y1137:AA1137)</f>
        <v>1507458.21</v>
      </c>
      <c r="AC1137" s="312">
        <f t="shared" ref="AC1137:AC1139" si="1282">T1137-SUM(Y1137:AA1137)-AB1137</f>
        <v>0</v>
      </c>
      <c r="AD1137" s="325">
        <f t="shared" si="1238"/>
        <v>1507458.21</v>
      </c>
      <c r="AE1137" s="329">
        <f t="shared" si="1228"/>
        <v>0</v>
      </c>
      <c r="AF1137" s="326">
        <f t="shared" si="1229"/>
        <v>0</v>
      </c>
      <c r="AG1137" s="174">
        <f t="shared" ref="AG1137:AG1139" si="1283">SUM(AD1137:AF1137)</f>
        <v>1507458.21</v>
      </c>
      <c r="AH1137" s="312">
        <f t="shared" ref="AH1137:AH1139" si="1284">AG1137-AB1137</f>
        <v>0</v>
      </c>
      <c r="AI1137" s="324">
        <f t="shared" si="1258"/>
        <v>0</v>
      </c>
      <c r="AJ1137" s="325">
        <f t="shared" si="1258"/>
        <v>0</v>
      </c>
      <c r="AK1137" s="325">
        <f t="shared" si="1258"/>
        <v>0</v>
      </c>
      <c r="AL1137" s="326">
        <f t="shared" ref="AL1137:AL1139" si="1285">V1137-SUM(AI1137:AK1137)</f>
        <v>2665208.6279166662</v>
      </c>
      <c r="AM1137" s="312">
        <f t="shared" ref="AM1137:AM1139" si="1286">V1137-SUM(AI1137:AK1137)-AL1137</f>
        <v>0</v>
      </c>
      <c r="AN1137" s="325">
        <f t="shared" si="1230"/>
        <v>2665208.6279166662</v>
      </c>
      <c r="AO1137" s="325">
        <f t="shared" si="1231"/>
        <v>0</v>
      </c>
      <c r="AP1137" s="325">
        <f t="shared" si="1225"/>
        <v>0</v>
      </c>
      <c r="AQ1137" s="174">
        <f t="shared" ref="AQ1137:AQ1139" si="1287">SUM(AN1137:AP1137)</f>
        <v>2665208.6279166662</v>
      </c>
      <c r="AR1137" s="312">
        <f t="shared" ref="AR1137:AR1139" si="1288">AQ1137-AL1137</f>
        <v>0</v>
      </c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N1137" s="62"/>
    </row>
    <row r="1138" spans="1:66" s="11" customFormat="1" ht="12" customHeight="1">
      <c r="A1138" s="190">
        <v>19003072</v>
      </c>
      <c r="B1138" s="185" t="str">
        <f t="shared" si="1270"/>
        <v>19003072</v>
      </c>
      <c r="C1138" s="179" t="s">
        <v>1797</v>
      </c>
      <c r="D1138" s="180" t="s">
        <v>1138</v>
      </c>
      <c r="E1138" s="180"/>
      <c r="F1138" s="196">
        <v>44105</v>
      </c>
      <c r="G1138" s="180"/>
      <c r="H1138" s="182">
        <v>435444.27</v>
      </c>
      <c r="I1138" s="182">
        <v>372829.72</v>
      </c>
      <c r="J1138" s="182">
        <v>339747.01</v>
      </c>
      <c r="K1138" s="182">
        <v>311098.48</v>
      </c>
      <c r="L1138" s="182">
        <v>285814.74</v>
      </c>
      <c r="M1138" s="182">
        <v>268454.92</v>
      </c>
      <c r="N1138" s="182">
        <v>257597.12</v>
      </c>
      <c r="O1138" s="182">
        <v>249861.69</v>
      </c>
      <c r="P1138" s="182">
        <v>243783.91</v>
      </c>
      <c r="Q1138" s="182">
        <v>236235.61</v>
      </c>
      <c r="R1138" s="182">
        <v>222415.75</v>
      </c>
      <c r="S1138" s="182">
        <v>191295.01</v>
      </c>
      <c r="T1138" s="182">
        <v>149360.62</v>
      </c>
      <c r="U1138" s="182"/>
      <c r="V1138" s="182">
        <f t="shared" si="1280"/>
        <v>272628.03375</v>
      </c>
      <c r="W1138" s="206"/>
      <c r="X1138" s="219" t="s">
        <v>649</v>
      </c>
      <c r="Y1138" s="82">
        <f t="shared" si="1236"/>
        <v>0</v>
      </c>
      <c r="Z1138" s="325">
        <f t="shared" si="1236"/>
        <v>0</v>
      </c>
      <c r="AA1138" s="325">
        <f t="shared" si="1236"/>
        <v>0</v>
      </c>
      <c r="AB1138" s="326">
        <f t="shared" si="1281"/>
        <v>149360.62</v>
      </c>
      <c r="AC1138" s="312">
        <f t="shared" si="1282"/>
        <v>0</v>
      </c>
      <c r="AD1138" s="325">
        <f t="shared" si="1238"/>
        <v>0</v>
      </c>
      <c r="AE1138" s="329">
        <f t="shared" si="1228"/>
        <v>149360.62</v>
      </c>
      <c r="AF1138" s="326">
        <f t="shared" si="1229"/>
        <v>0</v>
      </c>
      <c r="AG1138" s="174">
        <f t="shared" si="1283"/>
        <v>149360.62</v>
      </c>
      <c r="AH1138" s="312">
        <f t="shared" si="1284"/>
        <v>0</v>
      </c>
      <c r="AI1138" s="324">
        <f t="shared" si="1258"/>
        <v>0</v>
      </c>
      <c r="AJ1138" s="325">
        <f t="shared" si="1258"/>
        <v>0</v>
      </c>
      <c r="AK1138" s="325">
        <f t="shared" si="1258"/>
        <v>0</v>
      </c>
      <c r="AL1138" s="326">
        <f t="shared" si="1285"/>
        <v>272628.03375</v>
      </c>
      <c r="AM1138" s="312">
        <f t="shared" si="1286"/>
        <v>0</v>
      </c>
      <c r="AN1138" s="325">
        <f t="shared" si="1230"/>
        <v>0</v>
      </c>
      <c r="AO1138" s="325">
        <f t="shared" si="1231"/>
        <v>272628.03375</v>
      </c>
      <c r="AP1138" s="325">
        <f t="shared" si="1225"/>
        <v>0</v>
      </c>
      <c r="AQ1138" s="174">
        <f t="shared" si="1287"/>
        <v>272628.03375</v>
      </c>
      <c r="AR1138" s="312">
        <f t="shared" si="1288"/>
        <v>0</v>
      </c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N1138" s="62"/>
    </row>
    <row r="1139" spans="1:66" s="11" customFormat="1" ht="12" customHeight="1">
      <c r="A1139" s="190">
        <v>19003081</v>
      </c>
      <c r="B1139" s="185" t="str">
        <f t="shared" si="1270"/>
        <v>19003081</v>
      </c>
      <c r="C1139" s="179" t="s">
        <v>1798</v>
      </c>
      <c r="D1139" s="180" t="s">
        <v>1137</v>
      </c>
      <c r="E1139" s="180"/>
      <c r="F1139" s="196">
        <v>44105</v>
      </c>
      <c r="G1139" s="180"/>
      <c r="H1139" s="182">
        <v>1668609.62</v>
      </c>
      <c r="I1139" s="182">
        <v>1559647.79</v>
      </c>
      <c r="J1139" s="182">
        <v>1467558.53</v>
      </c>
      <c r="K1139" s="182">
        <v>1380372.91</v>
      </c>
      <c r="L1139" s="182">
        <v>1294600.1399999999</v>
      </c>
      <c r="M1139" s="182">
        <v>1219501.22</v>
      </c>
      <c r="N1139" s="182">
        <v>1151642.24</v>
      </c>
      <c r="O1139" s="182">
        <v>1075909.8600000001</v>
      </c>
      <c r="P1139" s="182">
        <v>997030.13</v>
      </c>
      <c r="Q1139" s="182">
        <v>927974.43</v>
      </c>
      <c r="R1139" s="182">
        <v>854042.19</v>
      </c>
      <c r="S1139" s="182">
        <v>761255.5</v>
      </c>
      <c r="T1139" s="182">
        <v>652814.98</v>
      </c>
      <c r="U1139" s="182"/>
      <c r="V1139" s="182">
        <f t="shared" si="1280"/>
        <v>1154187.27</v>
      </c>
      <c r="W1139" s="206" t="s">
        <v>1822</v>
      </c>
      <c r="X1139" s="219"/>
      <c r="Y1139" s="82">
        <f t="shared" si="1236"/>
        <v>0</v>
      </c>
      <c r="Z1139" s="325">
        <f t="shared" si="1236"/>
        <v>0</v>
      </c>
      <c r="AA1139" s="325">
        <f t="shared" si="1236"/>
        <v>0</v>
      </c>
      <c r="AB1139" s="326">
        <f t="shared" si="1281"/>
        <v>652814.98</v>
      </c>
      <c r="AC1139" s="312">
        <f t="shared" si="1282"/>
        <v>0</v>
      </c>
      <c r="AD1139" s="325">
        <f t="shared" si="1238"/>
        <v>652814.98</v>
      </c>
      <c r="AE1139" s="329">
        <f t="shared" si="1228"/>
        <v>0</v>
      </c>
      <c r="AF1139" s="326">
        <f t="shared" si="1229"/>
        <v>0</v>
      </c>
      <c r="AG1139" s="174">
        <f t="shared" si="1283"/>
        <v>652814.98</v>
      </c>
      <c r="AH1139" s="312">
        <f t="shared" si="1284"/>
        <v>0</v>
      </c>
      <c r="AI1139" s="324">
        <f t="shared" si="1258"/>
        <v>0</v>
      </c>
      <c r="AJ1139" s="325">
        <f t="shared" si="1258"/>
        <v>0</v>
      </c>
      <c r="AK1139" s="325">
        <f t="shared" si="1258"/>
        <v>0</v>
      </c>
      <c r="AL1139" s="326">
        <f t="shared" si="1285"/>
        <v>1154187.27</v>
      </c>
      <c r="AM1139" s="312">
        <f t="shared" si="1286"/>
        <v>0</v>
      </c>
      <c r="AN1139" s="325">
        <f t="shared" si="1230"/>
        <v>1154187.27</v>
      </c>
      <c r="AO1139" s="325">
        <f t="shared" si="1231"/>
        <v>0</v>
      </c>
      <c r="AP1139" s="325">
        <f t="shared" si="1225"/>
        <v>0</v>
      </c>
      <c r="AQ1139" s="174">
        <f t="shared" si="1287"/>
        <v>1154187.27</v>
      </c>
      <c r="AR1139" s="312">
        <f t="shared" si="1288"/>
        <v>0</v>
      </c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N1139" s="62"/>
    </row>
    <row r="1140" spans="1:66" s="11" customFormat="1" ht="12" customHeight="1">
      <c r="A1140" s="190">
        <v>19003091</v>
      </c>
      <c r="B1140" s="185" t="str">
        <f t="shared" si="1270"/>
        <v>19003091</v>
      </c>
      <c r="C1140" s="179" t="s">
        <v>1799</v>
      </c>
      <c r="D1140" s="180" t="s">
        <v>184</v>
      </c>
      <c r="E1140" s="180"/>
      <c r="F1140" s="196">
        <v>44105</v>
      </c>
      <c r="G1140" s="180"/>
      <c r="H1140" s="182">
        <v>61809.84</v>
      </c>
      <c r="I1140" s="182">
        <v>64868.27</v>
      </c>
      <c r="J1140" s="182">
        <v>67773.77</v>
      </c>
      <c r="K1140" s="182">
        <v>70526.36</v>
      </c>
      <c r="L1140" s="182">
        <v>73126.02</v>
      </c>
      <c r="M1140" s="182">
        <v>75572.759999999995</v>
      </c>
      <c r="N1140" s="182">
        <v>77866.58</v>
      </c>
      <c r="O1140" s="182">
        <v>80007.48</v>
      </c>
      <c r="P1140" s="182">
        <v>81995.460000000006</v>
      </c>
      <c r="Q1140" s="182">
        <v>83830.52</v>
      </c>
      <c r="R1140" s="182">
        <v>85512.65</v>
      </c>
      <c r="S1140" s="182">
        <v>87041.87</v>
      </c>
      <c r="T1140" s="182">
        <v>88418.16</v>
      </c>
      <c r="U1140" s="182"/>
      <c r="V1140" s="182">
        <f t="shared" ref="V1140:V1141" si="1289">(H1140+T1140+SUM(I1140:S1140)*2)/24</f>
        <v>76936.311666666676</v>
      </c>
      <c r="W1140" s="206"/>
      <c r="X1140" s="219"/>
      <c r="Y1140" s="82">
        <f t="shared" si="1236"/>
        <v>0</v>
      </c>
      <c r="Z1140" s="325">
        <f t="shared" si="1236"/>
        <v>0</v>
      </c>
      <c r="AA1140" s="325">
        <f t="shared" si="1236"/>
        <v>0</v>
      </c>
      <c r="AB1140" s="326">
        <f t="shared" ref="AB1140:AB1141" si="1290">T1140-SUM(Y1140:AA1140)</f>
        <v>88418.16</v>
      </c>
      <c r="AC1140" s="312">
        <f t="shared" ref="AC1140:AC1141" si="1291">T1140-SUM(Y1140:AA1140)-AB1140</f>
        <v>0</v>
      </c>
      <c r="AD1140" s="325">
        <f t="shared" si="1238"/>
        <v>0</v>
      </c>
      <c r="AE1140" s="329">
        <f t="shared" si="1228"/>
        <v>0</v>
      </c>
      <c r="AF1140" s="326">
        <f t="shared" si="1229"/>
        <v>88418.16</v>
      </c>
      <c r="AG1140" s="174">
        <f t="shared" ref="AG1140:AG1141" si="1292">SUM(AD1140:AF1140)</f>
        <v>88418.16</v>
      </c>
      <c r="AH1140" s="312">
        <f t="shared" ref="AH1140:AH1141" si="1293">AG1140-AB1140</f>
        <v>0</v>
      </c>
      <c r="AI1140" s="324">
        <f t="shared" si="1258"/>
        <v>0</v>
      </c>
      <c r="AJ1140" s="325">
        <f t="shared" si="1258"/>
        <v>0</v>
      </c>
      <c r="AK1140" s="325">
        <f t="shared" si="1258"/>
        <v>0</v>
      </c>
      <c r="AL1140" s="326">
        <f t="shared" ref="AL1140:AL1141" si="1294">V1140-SUM(AI1140:AK1140)</f>
        <v>76936.311666666676</v>
      </c>
      <c r="AM1140" s="312">
        <f t="shared" ref="AM1140:AM1141" si="1295">V1140-SUM(AI1140:AK1140)-AL1140</f>
        <v>0</v>
      </c>
      <c r="AN1140" s="325">
        <f t="shared" si="1230"/>
        <v>0</v>
      </c>
      <c r="AO1140" s="325">
        <f t="shared" si="1231"/>
        <v>0</v>
      </c>
      <c r="AP1140" s="325">
        <f t="shared" si="1225"/>
        <v>76936.311666666676</v>
      </c>
      <c r="AQ1140" s="174">
        <f t="shared" ref="AQ1140:AQ1141" si="1296">SUM(AN1140:AP1140)</f>
        <v>76936.311666666676</v>
      </c>
      <c r="AR1140" s="312">
        <f t="shared" ref="AR1140:AR1141" si="1297">AQ1140-AL1140</f>
        <v>0</v>
      </c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N1140" s="62"/>
    </row>
    <row r="1141" spans="1:66" s="11" customFormat="1" ht="12" customHeight="1">
      <c r="A1141" s="190">
        <v>19003092</v>
      </c>
      <c r="B1141" s="185" t="str">
        <f t="shared" si="1270"/>
        <v>19003092</v>
      </c>
      <c r="C1141" s="179" t="s">
        <v>1799</v>
      </c>
      <c r="D1141" s="180" t="s">
        <v>184</v>
      </c>
      <c r="E1141" s="180"/>
      <c r="F1141" s="196">
        <v>44105</v>
      </c>
      <c r="G1141" s="180"/>
      <c r="H1141" s="182">
        <v>28683.34</v>
      </c>
      <c r="I1141" s="182">
        <v>30049.21</v>
      </c>
      <c r="J1141" s="182">
        <v>31346.79</v>
      </c>
      <c r="K1141" s="182">
        <v>32576.080000000002</v>
      </c>
      <c r="L1141" s="182">
        <v>33737.07</v>
      </c>
      <c r="M1141" s="182">
        <v>34829.769999999997</v>
      </c>
      <c r="N1141" s="182">
        <v>35854.18</v>
      </c>
      <c r="O1141" s="182">
        <v>36810.29</v>
      </c>
      <c r="P1141" s="182">
        <v>37698.1</v>
      </c>
      <c r="Q1141" s="182">
        <v>38517.629999999997</v>
      </c>
      <c r="R1141" s="182">
        <v>39268.86</v>
      </c>
      <c r="S1141" s="182">
        <v>39951.800000000003</v>
      </c>
      <c r="T1141" s="182">
        <v>40566.44</v>
      </c>
      <c r="U1141" s="182"/>
      <c r="V1141" s="182">
        <f t="shared" si="1289"/>
        <v>35438.722499999996</v>
      </c>
      <c r="W1141" s="206"/>
      <c r="X1141" s="219"/>
      <c r="Y1141" s="82">
        <f t="shared" si="1236"/>
        <v>0</v>
      </c>
      <c r="Z1141" s="325">
        <f t="shared" si="1236"/>
        <v>0</v>
      </c>
      <c r="AA1141" s="325">
        <f t="shared" si="1236"/>
        <v>0</v>
      </c>
      <c r="AB1141" s="326">
        <f t="shared" si="1290"/>
        <v>40566.44</v>
      </c>
      <c r="AC1141" s="312">
        <f t="shared" si="1291"/>
        <v>0</v>
      </c>
      <c r="AD1141" s="325">
        <f t="shared" si="1238"/>
        <v>0</v>
      </c>
      <c r="AE1141" s="329">
        <f t="shared" si="1228"/>
        <v>0</v>
      </c>
      <c r="AF1141" s="326">
        <f t="shared" si="1229"/>
        <v>40566.44</v>
      </c>
      <c r="AG1141" s="174">
        <f t="shared" si="1292"/>
        <v>40566.44</v>
      </c>
      <c r="AH1141" s="312">
        <f t="shared" si="1293"/>
        <v>0</v>
      </c>
      <c r="AI1141" s="324">
        <f t="shared" si="1258"/>
        <v>0</v>
      </c>
      <c r="AJ1141" s="325">
        <f t="shared" si="1258"/>
        <v>0</v>
      </c>
      <c r="AK1141" s="325">
        <f t="shared" si="1258"/>
        <v>0</v>
      </c>
      <c r="AL1141" s="326">
        <f t="shared" si="1294"/>
        <v>35438.722499999996</v>
      </c>
      <c r="AM1141" s="312">
        <f t="shared" si="1295"/>
        <v>0</v>
      </c>
      <c r="AN1141" s="325">
        <f t="shared" si="1230"/>
        <v>0</v>
      </c>
      <c r="AO1141" s="325">
        <f t="shared" si="1231"/>
        <v>0</v>
      </c>
      <c r="AP1141" s="325">
        <f t="shared" si="1225"/>
        <v>35438.722499999996</v>
      </c>
      <c r="AQ1141" s="174">
        <f t="shared" si="1296"/>
        <v>35438.722499999996</v>
      </c>
      <c r="AR1141" s="312">
        <f t="shared" si="1297"/>
        <v>0</v>
      </c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N1141" s="62"/>
    </row>
    <row r="1142" spans="1:66" s="11" customFormat="1" ht="12" customHeight="1">
      <c r="A1142" s="190">
        <v>19003102</v>
      </c>
      <c r="B1142" s="185" t="str">
        <f t="shared" si="1270"/>
        <v>19003102</v>
      </c>
      <c r="C1142" s="179" t="s">
        <v>1800</v>
      </c>
      <c r="D1142" s="180" t="s">
        <v>184</v>
      </c>
      <c r="E1142" s="180"/>
      <c r="F1142" s="196">
        <v>44105</v>
      </c>
      <c r="G1142" s="180"/>
      <c r="H1142" s="182">
        <v>372637.23</v>
      </c>
      <c r="I1142" s="182">
        <v>396984.42</v>
      </c>
      <c r="J1142" s="182">
        <v>421270.71</v>
      </c>
      <c r="K1142" s="182">
        <v>445496.1</v>
      </c>
      <c r="L1142" s="182">
        <v>469660.59</v>
      </c>
      <c r="M1142" s="182">
        <v>493764.18</v>
      </c>
      <c r="N1142" s="182">
        <v>517806.66</v>
      </c>
      <c r="O1142" s="182">
        <v>541788.24</v>
      </c>
      <c r="P1142" s="182">
        <v>565708.92000000004</v>
      </c>
      <c r="Q1142" s="182">
        <v>589568.69999999995</v>
      </c>
      <c r="R1142" s="182">
        <v>613367.57999999996</v>
      </c>
      <c r="S1142" s="182">
        <v>637105.56000000006</v>
      </c>
      <c r="T1142" s="182">
        <v>660782.64</v>
      </c>
      <c r="U1142" s="182"/>
      <c r="V1142" s="182">
        <f t="shared" ref="V1142" si="1298">(H1142+T1142+SUM(I1142:S1142)*2)/24</f>
        <v>517435.96625</v>
      </c>
      <c r="W1142" s="206"/>
      <c r="X1142" s="219"/>
      <c r="Y1142" s="82">
        <f t="shared" si="1236"/>
        <v>0</v>
      </c>
      <c r="Z1142" s="325">
        <f t="shared" si="1236"/>
        <v>0</v>
      </c>
      <c r="AA1142" s="325">
        <f t="shared" si="1236"/>
        <v>0</v>
      </c>
      <c r="AB1142" s="326">
        <f t="shared" ref="AB1142" si="1299">T1142-SUM(Y1142:AA1142)</f>
        <v>660782.64</v>
      </c>
      <c r="AC1142" s="312">
        <f t="shared" ref="AC1142" si="1300">T1142-SUM(Y1142:AA1142)-AB1142</f>
        <v>0</v>
      </c>
      <c r="AD1142" s="325">
        <f t="shared" si="1238"/>
        <v>0</v>
      </c>
      <c r="AE1142" s="329">
        <f t="shared" si="1228"/>
        <v>0</v>
      </c>
      <c r="AF1142" s="326">
        <f t="shared" si="1229"/>
        <v>660782.64</v>
      </c>
      <c r="AG1142" s="174">
        <f t="shared" ref="AG1142" si="1301">SUM(AD1142:AF1142)</f>
        <v>660782.64</v>
      </c>
      <c r="AH1142" s="312">
        <f t="shared" ref="AH1142" si="1302">AG1142-AB1142</f>
        <v>0</v>
      </c>
      <c r="AI1142" s="324">
        <f t="shared" si="1258"/>
        <v>0</v>
      </c>
      <c r="AJ1142" s="325">
        <f t="shared" si="1258"/>
        <v>0</v>
      </c>
      <c r="AK1142" s="325">
        <f t="shared" si="1258"/>
        <v>0</v>
      </c>
      <c r="AL1142" s="326">
        <f t="shared" ref="AL1142" si="1303">V1142-SUM(AI1142:AK1142)</f>
        <v>517435.96625</v>
      </c>
      <c r="AM1142" s="312">
        <f t="shared" ref="AM1142" si="1304">V1142-SUM(AI1142:AK1142)-AL1142</f>
        <v>0</v>
      </c>
      <c r="AN1142" s="325">
        <f t="shared" si="1230"/>
        <v>0</v>
      </c>
      <c r="AO1142" s="325">
        <f t="shared" si="1231"/>
        <v>0</v>
      </c>
      <c r="AP1142" s="325">
        <f t="shared" si="1225"/>
        <v>517435.96625</v>
      </c>
      <c r="AQ1142" s="174">
        <f t="shared" ref="AQ1142" si="1305">SUM(AN1142:AP1142)</f>
        <v>517435.96625</v>
      </c>
      <c r="AR1142" s="312">
        <f t="shared" ref="AR1142" si="1306">AQ1142-AL1142</f>
        <v>0</v>
      </c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N1142" s="62"/>
    </row>
    <row r="1143" spans="1:66" s="11" customFormat="1" ht="12" customHeight="1">
      <c r="A1143" s="190">
        <v>19003201</v>
      </c>
      <c r="B1143" s="185" t="str">
        <f t="shared" si="1270"/>
        <v>19003201</v>
      </c>
      <c r="C1143" s="179" t="s">
        <v>1985</v>
      </c>
      <c r="D1143" s="180" t="s">
        <v>1724</v>
      </c>
      <c r="E1143" s="180"/>
      <c r="F1143" s="196">
        <v>44805</v>
      </c>
      <c r="G1143" s="180"/>
      <c r="H1143" s="182"/>
      <c r="I1143" s="182"/>
      <c r="J1143" s="182"/>
      <c r="K1143" s="182"/>
      <c r="L1143" s="182"/>
      <c r="M1143" s="182"/>
      <c r="N1143" s="182"/>
      <c r="O1143" s="182"/>
      <c r="P1143" s="182"/>
      <c r="Q1143" s="182">
        <v>174273.58</v>
      </c>
      <c r="R1143" s="182">
        <v>174273.58</v>
      </c>
      <c r="S1143" s="182">
        <v>174400.28</v>
      </c>
      <c r="T1143" s="182">
        <v>174400.28</v>
      </c>
      <c r="U1143" s="182"/>
      <c r="V1143" s="182">
        <f t="shared" ref="V1143" si="1307">(H1143+T1143+SUM(I1143:S1143)*2)/24</f>
        <v>50845.631666666661</v>
      </c>
      <c r="W1143" s="206"/>
      <c r="X1143" s="219"/>
      <c r="Y1143" s="82">
        <f t="shared" si="1236"/>
        <v>174400.28</v>
      </c>
      <c r="Z1143" s="325">
        <f t="shared" si="1236"/>
        <v>0</v>
      </c>
      <c r="AA1143" s="325">
        <f t="shared" si="1236"/>
        <v>0</v>
      </c>
      <c r="AB1143" s="326">
        <f t="shared" ref="AB1143" si="1308">T1143-SUM(Y1143:AA1143)</f>
        <v>0</v>
      </c>
      <c r="AC1143" s="312">
        <f t="shared" ref="AC1143" si="1309">T1143-SUM(Y1143:AA1143)-AB1143</f>
        <v>0</v>
      </c>
      <c r="AD1143" s="325">
        <f t="shared" si="1238"/>
        <v>0</v>
      </c>
      <c r="AE1143" s="329">
        <f t="shared" si="1228"/>
        <v>0</v>
      </c>
      <c r="AF1143" s="326">
        <f t="shared" si="1229"/>
        <v>0</v>
      </c>
      <c r="AG1143" s="174">
        <f t="shared" ref="AG1143" si="1310">SUM(AD1143:AF1143)</f>
        <v>0</v>
      </c>
      <c r="AH1143" s="312">
        <f t="shared" ref="AH1143" si="1311">AG1143-AB1143</f>
        <v>0</v>
      </c>
      <c r="AI1143" s="324">
        <f t="shared" si="1258"/>
        <v>50845.631666666661</v>
      </c>
      <c r="AJ1143" s="325">
        <f t="shared" si="1258"/>
        <v>0</v>
      </c>
      <c r="AK1143" s="325">
        <f t="shared" si="1258"/>
        <v>0</v>
      </c>
      <c r="AL1143" s="326">
        <f t="shared" ref="AL1143" si="1312">V1143-SUM(AI1143:AK1143)</f>
        <v>0</v>
      </c>
      <c r="AM1143" s="312">
        <f t="shared" ref="AM1143" si="1313">V1143-SUM(AI1143:AK1143)-AL1143</f>
        <v>0</v>
      </c>
      <c r="AN1143" s="325">
        <f t="shared" si="1230"/>
        <v>0</v>
      </c>
      <c r="AO1143" s="325">
        <f t="shared" si="1231"/>
        <v>0</v>
      </c>
      <c r="AP1143" s="325">
        <f t="shared" si="1225"/>
        <v>0</v>
      </c>
      <c r="AQ1143" s="174">
        <f t="shared" ref="AQ1143" si="1314">SUM(AN1143:AP1143)</f>
        <v>0</v>
      </c>
      <c r="AR1143" s="312">
        <f t="shared" ref="AR1143" si="1315">AQ1143-AL1143</f>
        <v>0</v>
      </c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N1143" s="62"/>
    </row>
    <row r="1144" spans="1:66" s="11" customFormat="1" ht="12" customHeight="1">
      <c r="A1144" s="114">
        <v>19100012</v>
      </c>
      <c r="B1144" s="74" t="str">
        <f t="shared" si="1259"/>
        <v>19100012</v>
      </c>
      <c r="C1144" s="62" t="s">
        <v>218</v>
      </c>
      <c r="D1144" s="78" t="s">
        <v>184</v>
      </c>
      <c r="E1144" s="78"/>
      <c r="F1144" s="62"/>
      <c r="G1144" s="78"/>
      <c r="H1144" s="63">
        <v>4806904.46</v>
      </c>
      <c r="I1144" s="63">
        <v>-3504175.46</v>
      </c>
      <c r="J1144" s="63">
        <v>-8979006.7599999998</v>
      </c>
      <c r="K1144" s="63">
        <v>-11838694.369999999</v>
      </c>
      <c r="L1144" s="63">
        <v>-14044453.26</v>
      </c>
      <c r="M1144" s="63">
        <v>-11687134.59</v>
      </c>
      <c r="N1144" s="63">
        <v>-6139282.96</v>
      </c>
      <c r="O1144" s="63">
        <v>707112.16</v>
      </c>
      <c r="P1144" s="63">
        <v>8370456.3799999999</v>
      </c>
      <c r="Q1144" s="63">
        <v>15095380.27</v>
      </c>
      <c r="R1144" s="63">
        <v>19001609.949999999</v>
      </c>
      <c r="S1144" s="63">
        <v>11789960.24</v>
      </c>
      <c r="T1144" s="63">
        <v>1611996.94</v>
      </c>
      <c r="U1144" s="63"/>
      <c r="V1144" s="63">
        <f t="shared" si="1217"/>
        <v>165101.85833333331</v>
      </c>
      <c r="W1144" s="69"/>
      <c r="X1144" s="68"/>
      <c r="Y1144" s="82">
        <f t="shared" si="1236"/>
        <v>0</v>
      </c>
      <c r="Z1144" s="325">
        <f t="shared" si="1236"/>
        <v>0</v>
      </c>
      <c r="AA1144" s="325">
        <f t="shared" si="1236"/>
        <v>0</v>
      </c>
      <c r="AB1144" s="326">
        <f t="shared" si="1219"/>
        <v>1611996.94</v>
      </c>
      <c r="AC1144" s="312">
        <f t="shared" si="1220"/>
        <v>0</v>
      </c>
      <c r="AD1144" s="325">
        <f t="shared" si="1238"/>
        <v>0</v>
      </c>
      <c r="AE1144" s="329">
        <f t="shared" si="1228"/>
        <v>0</v>
      </c>
      <c r="AF1144" s="326">
        <f t="shared" si="1229"/>
        <v>1611996.94</v>
      </c>
      <c r="AG1144" s="174">
        <f t="shared" si="1221"/>
        <v>1611996.94</v>
      </c>
      <c r="AH1144" s="312">
        <f t="shared" si="1222"/>
        <v>0</v>
      </c>
      <c r="AI1144" s="324">
        <f t="shared" si="1258"/>
        <v>0</v>
      </c>
      <c r="AJ1144" s="325">
        <f t="shared" si="1258"/>
        <v>0</v>
      </c>
      <c r="AK1144" s="325">
        <f t="shared" si="1258"/>
        <v>0</v>
      </c>
      <c r="AL1144" s="326">
        <f t="shared" si="1223"/>
        <v>165101.85833333331</v>
      </c>
      <c r="AM1144" s="312">
        <f t="shared" si="1224"/>
        <v>0</v>
      </c>
      <c r="AN1144" s="325">
        <f t="shared" si="1230"/>
        <v>0</v>
      </c>
      <c r="AO1144" s="325">
        <f t="shared" si="1231"/>
        <v>0</v>
      </c>
      <c r="AP1144" s="325">
        <f t="shared" si="1225"/>
        <v>165101.85833333331</v>
      </c>
      <c r="AQ1144" s="174">
        <f t="shared" si="1227"/>
        <v>165101.85833333331</v>
      </c>
      <c r="AR1144" s="312">
        <f t="shared" si="1226"/>
        <v>0</v>
      </c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 s="4"/>
      <c r="BH1144" s="4"/>
      <c r="BI1144" s="4"/>
      <c r="BJ1144" s="4"/>
      <c r="BK1144" s="4"/>
      <c r="BL1144" s="4"/>
      <c r="BN1144" s="62"/>
    </row>
    <row r="1145" spans="1:66" s="11" customFormat="1" ht="12" customHeight="1">
      <c r="A1145" s="114">
        <v>19100022</v>
      </c>
      <c r="B1145" s="74" t="str">
        <f t="shared" si="1259"/>
        <v>19100022</v>
      </c>
      <c r="C1145" s="62" t="s">
        <v>251</v>
      </c>
      <c r="D1145" s="78" t="s">
        <v>184</v>
      </c>
      <c r="E1145" s="78"/>
      <c r="F1145" s="62"/>
      <c r="G1145" s="78"/>
      <c r="H1145" s="63">
        <v>12102554.08</v>
      </c>
      <c r="I1145" s="63">
        <v>15846799.210000001</v>
      </c>
      <c r="J1145" s="63">
        <v>18585953.670000002</v>
      </c>
      <c r="K1145" s="63">
        <v>24030862.960000001</v>
      </c>
      <c r="L1145" s="63">
        <v>26826251.710000001</v>
      </c>
      <c r="M1145" s="63">
        <v>36079698.140000001</v>
      </c>
      <c r="N1145" s="63">
        <v>33495160.370000001</v>
      </c>
      <c r="O1145" s="63">
        <v>26373996.890000001</v>
      </c>
      <c r="P1145" s="63">
        <v>16558723.91</v>
      </c>
      <c r="Q1145" s="63">
        <v>8723240.4499999993</v>
      </c>
      <c r="R1145" s="63">
        <v>5733591.2599999998</v>
      </c>
      <c r="S1145" s="63">
        <v>735146.21</v>
      </c>
      <c r="T1145" s="63">
        <v>-8062169.71</v>
      </c>
      <c r="U1145" s="63"/>
      <c r="V1145" s="63">
        <f t="shared" ref="V1145:V1151" si="1316">(H1145+T1145+SUM(I1145:S1145)*2)/24</f>
        <v>17917468.080416664</v>
      </c>
      <c r="W1145" s="69"/>
      <c r="X1145" s="68"/>
      <c r="Y1145" s="82">
        <f t="shared" ref="Y1145:AA1152" si="1317">IF($D1145=Y$5,$T1145,0)</f>
        <v>0</v>
      </c>
      <c r="Z1145" s="325">
        <f t="shared" si="1317"/>
        <v>0</v>
      </c>
      <c r="AA1145" s="325">
        <f t="shared" si="1317"/>
        <v>0</v>
      </c>
      <c r="AB1145" s="326">
        <f t="shared" ref="AB1145:AB1210" si="1318">T1145-SUM(Y1145:AA1145)</f>
        <v>-8062169.71</v>
      </c>
      <c r="AC1145" s="312">
        <f t="shared" ref="AC1145:AC1210" si="1319">T1145-SUM(Y1145:AA1145)-AB1145</f>
        <v>0</v>
      </c>
      <c r="AD1145" s="325">
        <f t="shared" ref="AD1145:AD1152" si="1320">IF($D1145=AD$5,$T1145,IF($D1145=AD$4, $T1145*$AK$1,0))</f>
        <v>0</v>
      </c>
      <c r="AE1145" s="329">
        <f t="shared" ref="AE1145:AE1152" si="1321">IF($D1145=AE$5,$T1145,IF($D1145=AE$4, $T1145*$AK$2,0))</f>
        <v>0</v>
      </c>
      <c r="AF1145" s="326">
        <f t="shared" ref="AF1145:AF1152" si="1322">IF($D1145=AF$5,$T1145,IF($D1145=AF$4, $T1145*$AL$2,0))</f>
        <v>-8062169.71</v>
      </c>
      <c r="AG1145" s="174">
        <f t="shared" si="1221"/>
        <v>-8062169.71</v>
      </c>
      <c r="AH1145" s="312">
        <f t="shared" si="1222"/>
        <v>0</v>
      </c>
      <c r="AI1145" s="324">
        <f t="shared" si="1258"/>
        <v>0</v>
      </c>
      <c r="AJ1145" s="325">
        <f t="shared" si="1258"/>
        <v>0</v>
      </c>
      <c r="AK1145" s="325">
        <f t="shared" si="1258"/>
        <v>0</v>
      </c>
      <c r="AL1145" s="326">
        <f t="shared" si="1223"/>
        <v>17917468.080416664</v>
      </c>
      <c r="AM1145" s="312">
        <f t="shared" si="1224"/>
        <v>0</v>
      </c>
      <c r="AN1145" s="325">
        <f t="shared" si="1230"/>
        <v>0</v>
      </c>
      <c r="AO1145" s="325">
        <f t="shared" si="1231"/>
        <v>0</v>
      </c>
      <c r="AP1145" s="325">
        <f t="shared" si="1225"/>
        <v>17917468.080416664</v>
      </c>
      <c r="AQ1145" s="174">
        <f t="shared" si="1227"/>
        <v>17917468.080416664</v>
      </c>
      <c r="AR1145" s="312">
        <f t="shared" si="1226"/>
        <v>0</v>
      </c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N1145" s="62"/>
    </row>
    <row r="1146" spans="1:66" s="11" customFormat="1" ht="12" customHeight="1">
      <c r="A1146" s="114">
        <v>19100132</v>
      </c>
      <c r="B1146" s="74" t="str">
        <f t="shared" si="1259"/>
        <v>19100132</v>
      </c>
      <c r="C1146" s="62" t="s">
        <v>214</v>
      </c>
      <c r="D1146" s="78" t="s">
        <v>184</v>
      </c>
      <c r="E1146" s="78"/>
      <c r="F1146" s="62"/>
      <c r="G1146" s="78"/>
      <c r="H1146" s="63">
        <v>-35385.339999999997</v>
      </c>
      <c r="I1146" s="63">
        <v>-1645.58</v>
      </c>
      <c r="J1146" s="63">
        <v>38106.78</v>
      </c>
      <c r="K1146" s="63">
        <v>89893.92</v>
      </c>
      <c r="L1146" s="63">
        <v>154334.85999999999</v>
      </c>
      <c r="M1146" s="63">
        <v>229206.6</v>
      </c>
      <c r="N1146" s="63">
        <v>325353.75</v>
      </c>
      <c r="O1146" s="63">
        <v>427063.99</v>
      </c>
      <c r="P1146" s="63">
        <v>506735.31</v>
      </c>
      <c r="Q1146" s="63">
        <v>554958.17000000004</v>
      </c>
      <c r="R1146" s="63">
        <v>590933.11</v>
      </c>
      <c r="S1146" s="63">
        <v>-34893.39</v>
      </c>
      <c r="T1146" s="63">
        <v>-33011.15</v>
      </c>
      <c r="U1146" s="63"/>
      <c r="V1146" s="63">
        <f t="shared" si="1316"/>
        <v>237154.10624999995</v>
      </c>
      <c r="W1146" s="69"/>
      <c r="X1146" s="68"/>
      <c r="Y1146" s="82">
        <f t="shared" si="1317"/>
        <v>0</v>
      </c>
      <c r="Z1146" s="325">
        <f t="shared" si="1317"/>
        <v>0</v>
      </c>
      <c r="AA1146" s="325">
        <f t="shared" si="1317"/>
        <v>0</v>
      </c>
      <c r="AB1146" s="326">
        <f t="shared" si="1318"/>
        <v>-33011.15</v>
      </c>
      <c r="AC1146" s="312">
        <f t="shared" si="1319"/>
        <v>0</v>
      </c>
      <c r="AD1146" s="325">
        <f t="shared" si="1320"/>
        <v>0</v>
      </c>
      <c r="AE1146" s="329">
        <f t="shared" si="1321"/>
        <v>0</v>
      </c>
      <c r="AF1146" s="326">
        <f t="shared" si="1322"/>
        <v>-33011.15</v>
      </c>
      <c r="AG1146" s="174">
        <f t="shared" si="1221"/>
        <v>-33011.15</v>
      </c>
      <c r="AH1146" s="312">
        <f t="shared" si="1222"/>
        <v>0</v>
      </c>
      <c r="AI1146" s="324">
        <f t="shared" si="1258"/>
        <v>0</v>
      </c>
      <c r="AJ1146" s="325">
        <f t="shared" si="1258"/>
        <v>0</v>
      </c>
      <c r="AK1146" s="325">
        <f t="shared" si="1258"/>
        <v>0</v>
      </c>
      <c r="AL1146" s="326">
        <f t="shared" si="1223"/>
        <v>237154.10624999995</v>
      </c>
      <c r="AM1146" s="312">
        <f t="shared" si="1224"/>
        <v>0</v>
      </c>
      <c r="AN1146" s="325">
        <f t="shared" si="1230"/>
        <v>0</v>
      </c>
      <c r="AO1146" s="325">
        <f t="shared" si="1231"/>
        <v>0</v>
      </c>
      <c r="AP1146" s="325">
        <f t="shared" si="1225"/>
        <v>237154.10624999995</v>
      </c>
      <c r="AQ1146" s="174">
        <f t="shared" si="1227"/>
        <v>237154.10624999995</v>
      </c>
      <c r="AR1146" s="312">
        <f t="shared" si="1226"/>
        <v>0</v>
      </c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N1146" s="62"/>
    </row>
    <row r="1147" spans="1:66" s="11" customFormat="1" ht="12" customHeight="1">
      <c r="A1147" s="114">
        <v>19100142</v>
      </c>
      <c r="B1147" s="74" t="str">
        <f t="shared" si="1259"/>
        <v>19100142</v>
      </c>
      <c r="C1147" s="62" t="s">
        <v>215</v>
      </c>
      <c r="D1147" s="78" t="s">
        <v>184</v>
      </c>
      <c r="E1147" s="78"/>
      <c r="F1147" s="62"/>
      <c r="G1147" s="78"/>
      <c r="H1147" s="63">
        <v>234237.53</v>
      </c>
      <c r="I1147" s="63">
        <v>246765.88</v>
      </c>
      <c r="J1147" s="63">
        <v>237541.96</v>
      </c>
      <c r="K1147" s="63">
        <v>212502.81</v>
      </c>
      <c r="L1147" s="63">
        <v>180682.5</v>
      </c>
      <c r="M1147" s="63">
        <v>142125.85999999999</v>
      </c>
      <c r="N1147" s="63">
        <v>111400.79</v>
      </c>
      <c r="O1147" s="63">
        <v>93304.98</v>
      </c>
      <c r="P1147" s="63">
        <v>96222.84</v>
      </c>
      <c r="Q1147" s="63">
        <v>121653.5</v>
      </c>
      <c r="R1147" s="63">
        <v>185128.77</v>
      </c>
      <c r="S1147" s="63">
        <v>256095.61</v>
      </c>
      <c r="T1147" s="63">
        <v>303892.21000000002</v>
      </c>
      <c r="U1147" s="63"/>
      <c r="V1147" s="63">
        <f t="shared" si="1316"/>
        <v>179374.19750000001</v>
      </c>
      <c r="W1147" s="69"/>
      <c r="X1147" s="68"/>
      <c r="Y1147" s="82">
        <f t="shared" si="1317"/>
        <v>0</v>
      </c>
      <c r="Z1147" s="325">
        <f t="shared" si="1317"/>
        <v>0</v>
      </c>
      <c r="AA1147" s="325">
        <f t="shared" si="1317"/>
        <v>0</v>
      </c>
      <c r="AB1147" s="326">
        <f t="shared" si="1318"/>
        <v>303892.21000000002</v>
      </c>
      <c r="AC1147" s="312">
        <f t="shared" si="1319"/>
        <v>0</v>
      </c>
      <c r="AD1147" s="325">
        <f t="shared" si="1320"/>
        <v>0</v>
      </c>
      <c r="AE1147" s="329">
        <f t="shared" si="1321"/>
        <v>0</v>
      </c>
      <c r="AF1147" s="326">
        <f t="shared" si="1322"/>
        <v>303892.21000000002</v>
      </c>
      <c r="AG1147" s="174">
        <f t="shared" si="1221"/>
        <v>303892.21000000002</v>
      </c>
      <c r="AH1147" s="312">
        <f t="shared" si="1222"/>
        <v>0</v>
      </c>
      <c r="AI1147" s="324">
        <f t="shared" si="1258"/>
        <v>0</v>
      </c>
      <c r="AJ1147" s="325">
        <f t="shared" si="1258"/>
        <v>0</v>
      </c>
      <c r="AK1147" s="325">
        <f t="shared" si="1258"/>
        <v>0</v>
      </c>
      <c r="AL1147" s="326">
        <f t="shared" si="1223"/>
        <v>179374.19750000001</v>
      </c>
      <c r="AM1147" s="312">
        <f t="shared" si="1224"/>
        <v>0</v>
      </c>
      <c r="AN1147" s="325">
        <f t="shared" si="1230"/>
        <v>0</v>
      </c>
      <c r="AO1147" s="325">
        <f t="shared" si="1231"/>
        <v>0</v>
      </c>
      <c r="AP1147" s="325">
        <f t="shared" si="1225"/>
        <v>179374.19750000001</v>
      </c>
      <c r="AQ1147" s="174">
        <f t="shared" si="1227"/>
        <v>179374.19750000001</v>
      </c>
      <c r="AR1147" s="312">
        <f t="shared" si="1226"/>
        <v>0</v>
      </c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N1147" s="62"/>
    </row>
    <row r="1148" spans="1:66" s="11" customFormat="1" ht="12" customHeight="1">
      <c r="A1148" s="114">
        <v>19100152</v>
      </c>
      <c r="B1148" s="74" t="str">
        <f t="shared" si="1259"/>
        <v>19100152</v>
      </c>
      <c r="C1148" s="62" t="s">
        <v>366</v>
      </c>
      <c r="D1148" s="78" t="s">
        <v>184</v>
      </c>
      <c r="E1148" s="78"/>
      <c r="F1148" s="62"/>
      <c r="G1148" s="78"/>
      <c r="H1148" s="63">
        <v>315253.76000000001</v>
      </c>
      <c r="I1148" s="63">
        <v>242397.61</v>
      </c>
      <c r="J1148" s="63">
        <v>181938.3</v>
      </c>
      <c r="K1148" s="63">
        <v>128762.49</v>
      </c>
      <c r="L1148" s="63">
        <v>81889.3</v>
      </c>
      <c r="M1148" s="63">
        <v>48399.74</v>
      </c>
      <c r="N1148" s="63">
        <v>26432.04</v>
      </c>
      <c r="O1148" s="63">
        <v>8657.9599999999991</v>
      </c>
      <c r="P1148" s="63">
        <v>-6509.97</v>
      </c>
      <c r="Q1148" s="63">
        <v>-23261.32</v>
      </c>
      <c r="R1148" s="63">
        <v>-51962.68</v>
      </c>
      <c r="S1148" s="63">
        <v>223344.08</v>
      </c>
      <c r="T1148" s="63">
        <v>177895.57</v>
      </c>
      <c r="U1148" s="63"/>
      <c r="V1148" s="63">
        <f t="shared" si="1316"/>
        <v>92221.851250000007</v>
      </c>
      <c r="W1148" s="69"/>
      <c r="X1148" s="68"/>
      <c r="Y1148" s="82">
        <f t="shared" si="1317"/>
        <v>0</v>
      </c>
      <c r="Z1148" s="325">
        <f t="shared" si="1317"/>
        <v>0</v>
      </c>
      <c r="AA1148" s="325">
        <f t="shared" si="1317"/>
        <v>0</v>
      </c>
      <c r="AB1148" s="326">
        <f t="shared" si="1318"/>
        <v>177895.57</v>
      </c>
      <c r="AC1148" s="312">
        <f t="shared" si="1319"/>
        <v>0</v>
      </c>
      <c r="AD1148" s="325">
        <f t="shared" si="1320"/>
        <v>0</v>
      </c>
      <c r="AE1148" s="329">
        <f t="shared" si="1321"/>
        <v>0</v>
      </c>
      <c r="AF1148" s="326">
        <f t="shared" si="1322"/>
        <v>177895.57</v>
      </c>
      <c r="AG1148" s="174">
        <f t="shared" si="1221"/>
        <v>177895.57</v>
      </c>
      <c r="AH1148" s="312">
        <f t="shared" si="1222"/>
        <v>0</v>
      </c>
      <c r="AI1148" s="324">
        <f t="shared" si="1258"/>
        <v>0</v>
      </c>
      <c r="AJ1148" s="325">
        <f t="shared" si="1258"/>
        <v>0</v>
      </c>
      <c r="AK1148" s="325">
        <f t="shared" si="1258"/>
        <v>0</v>
      </c>
      <c r="AL1148" s="326">
        <f t="shared" si="1223"/>
        <v>92221.851250000007</v>
      </c>
      <c r="AM1148" s="312">
        <f t="shared" si="1224"/>
        <v>0</v>
      </c>
      <c r="AN1148" s="325">
        <f t="shared" si="1230"/>
        <v>0</v>
      </c>
      <c r="AO1148" s="325">
        <f t="shared" si="1231"/>
        <v>0</v>
      </c>
      <c r="AP1148" s="325">
        <f t="shared" si="1225"/>
        <v>92221.851250000007</v>
      </c>
      <c r="AQ1148" s="174">
        <f t="shared" si="1227"/>
        <v>92221.851250000007</v>
      </c>
      <c r="AR1148" s="312">
        <f t="shared" si="1226"/>
        <v>0</v>
      </c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N1148" s="62"/>
    </row>
    <row r="1149" spans="1:66" s="11" customFormat="1" ht="12" customHeight="1">
      <c r="A1149" s="114">
        <v>19100162</v>
      </c>
      <c r="B1149" s="74" t="str">
        <f t="shared" si="1259"/>
        <v>19100162</v>
      </c>
      <c r="C1149" s="62" t="s">
        <v>296</v>
      </c>
      <c r="D1149" s="78" t="s">
        <v>184</v>
      </c>
      <c r="E1149" s="78"/>
      <c r="F1149" s="62"/>
      <c r="G1149" s="78"/>
      <c r="H1149" s="63">
        <v>470111.5</v>
      </c>
      <c r="I1149" s="63">
        <v>383254.31</v>
      </c>
      <c r="J1149" s="63">
        <v>311259.74</v>
      </c>
      <c r="K1149" s="63">
        <v>250662.02</v>
      </c>
      <c r="L1149" s="63">
        <v>199545.85</v>
      </c>
      <c r="M1149" s="63">
        <v>167075.57999999999</v>
      </c>
      <c r="N1149" s="63">
        <v>150614.49</v>
      </c>
      <c r="O1149" s="63">
        <v>150080.45000000001</v>
      </c>
      <c r="P1149" s="63">
        <v>152683.07</v>
      </c>
      <c r="Q1149" s="63">
        <v>153384.24</v>
      </c>
      <c r="R1149" s="63">
        <v>151432.70000000001</v>
      </c>
      <c r="S1149" s="63">
        <v>11808324.49</v>
      </c>
      <c r="T1149" s="63">
        <v>9666069.3100000005</v>
      </c>
      <c r="U1149" s="63"/>
      <c r="V1149" s="63">
        <f t="shared" si="1316"/>
        <v>1578867.2787500003</v>
      </c>
      <c r="W1149" s="69"/>
      <c r="X1149" s="68"/>
      <c r="Y1149" s="82">
        <f t="shared" si="1317"/>
        <v>0</v>
      </c>
      <c r="Z1149" s="325">
        <f t="shared" si="1317"/>
        <v>0</v>
      </c>
      <c r="AA1149" s="325">
        <f t="shared" si="1317"/>
        <v>0</v>
      </c>
      <c r="AB1149" s="326">
        <f t="shared" si="1318"/>
        <v>9666069.3100000005</v>
      </c>
      <c r="AC1149" s="312">
        <f t="shared" si="1319"/>
        <v>0</v>
      </c>
      <c r="AD1149" s="325">
        <f t="shared" si="1320"/>
        <v>0</v>
      </c>
      <c r="AE1149" s="329">
        <f t="shared" si="1321"/>
        <v>0</v>
      </c>
      <c r="AF1149" s="326">
        <f t="shared" si="1322"/>
        <v>9666069.3100000005</v>
      </c>
      <c r="AG1149" s="174">
        <f t="shared" si="1221"/>
        <v>9666069.3100000005</v>
      </c>
      <c r="AH1149" s="312">
        <f t="shared" si="1222"/>
        <v>0</v>
      </c>
      <c r="AI1149" s="324">
        <f t="shared" si="1258"/>
        <v>0</v>
      </c>
      <c r="AJ1149" s="325">
        <f t="shared" si="1258"/>
        <v>0</v>
      </c>
      <c r="AK1149" s="325">
        <f t="shared" si="1258"/>
        <v>0</v>
      </c>
      <c r="AL1149" s="326">
        <f t="shared" si="1223"/>
        <v>1578867.2787500003</v>
      </c>
      <c r="AM1149" s="312">
        <f t="shared" si="1224"/>
        <v>0</v>
      </c>
      <c r="AN1149" s="325">
        <f t="shared" si="1230"/>
        <v>0</v>
      </c>
      <c r="AO1149" s="325">
        <f t="shared" si="1231"/>
        <v>0</v>
      </c>
      <c r="AP1149" s="325">
        <f t="shared" si="1225"/>
        <v>1578867.2787500003</v>
      </c>
      <c r="AQ1149" s="174">
        <f t="shared" si="1227"/>
        <v>1578867.2787500003</v>
      </c>
      <c r="AR1149" s="312">
        <f t="shared" si="1226"/>
        <v>0</v>
      </c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N1149" s="62"/>
    </row>
    <row r="1150" spans="1:66" s="11" customFormat="1" ht="12" customHeight="1">
      <c r="A1150" s="120">
        <v>19100192</v>
      </c>
      <c r="B1150" s="74" t="str">
        <f t="shared" si="1259"/>
        <v>19100192</v>
      </c>
      <c r="C1150" s="62" t="s">
        <v>1604</v>
      </c>
      <c r="D1150" s="78" t="s">
        <v>184</v>
      </c>
      <c r="E1150" s="78"/>
      <c r="F1150" s="140">
        <v>43586</v>
      </c>
      <c r="G1150" s="78"/>
      <c r="H1150" s="63">
        <v>0</v>
      </c>
      <c r="I1150" s="63">
        <v>0</v>
      </c>
      <c r="J1150" s="63">
        <v>0</v>
      </c>
      <c r="K1150" s="63">
        <v>0</v>
      </c>
      <c r="L1150" s="63">
        <v>0</v>
      </c>
      <c r="M1150" s="63">
        <v>0</v>
      </c>
      <c r="N1150" s="63">
        <v>0</v>
      </c>
      <c r="O1150" s="63">
        <v>0</v>
      </c>
      <c r="P1150" s="63">
        <v>0</v>
      </c>
      <c r="Q1150" s="63">
        <v>0</v>
      </c>
      <c r="R1150" s="63">
        <v>0</v>
      </c>
      <c r="S1150" s="63">
        <v>0</v>
      </c>
      <c r="T1150" s="63">
        <v>0</v>
      </c>
      <c r="U1150" s="63"/>
      <c r="V1150" s="63">
        <f t="shared" si="1316"/>
        <v>0</v>
      </c>
      <c r="W1150" s="238"/>
      <c r="X1150" s="85"/>
      <c r="Y1150" s="82">
        <f t="shared" si="1317"/>
        <v>0</v>
      </c>
      <c r="Z1150" s="325">
        <f t="shared" si="1317"/>
        <v>0</v>
      </c>
      <c r="AA1150" s="325">
        <f t="shared" si="1317"/>
        <v>0</v>
      </c>
      <c r="AB1150" s="326">
        <f t="shared" si="1318"/>
        <v>0</v>
      </c>
      <c r="AC1150" s="312">
        <f t="shared" si="1319"/>
        <v>0</v>
      </c>
      <c r="AD1150" s="325">
        <f t="shared" si="1320"/>
        <v>0</v>
      </c>
      <c r="AE1150" s="329">
        <f t="shared" si="1321"/>
        <v>0</v>
      </c>
      <c r="AF1150" s="326">
        <f t="shared" si="1322"/>
        <v>0</v>
      </c>
      <c r="AG1150" s="174">
        <f t="shared" si="1221"/>
        <v>0</v>
      </c>
      <c r="AH1150" s="312">
        <f t="shared" si="1222"/>
        <v>0</v>
      </c>
      <c r="AI1150" s="324">
        <f t="shared" si="1258"/>
        <v>0</v>
      </c>
      <c r="AJ1150" s="325">
        <f t="shared" si="1258"/>
        <v>0</v>
      </c>
      <c r="AK1150" s="325">
        <f t="shared" si="1258"/>
        <v>0</v>
      </c>
      <c r="AL1150" s="326">
        <f t="shared" si="1223"/>
        <v>0</v>
      </c>
      <c r="AM1150" s="312">
        <f t="shared" si="1224"/>
        <v>0</v>
      </c>
      <c r="AN1150" s="325">
        <f t="shared" si="1230"/>
        <v>0</v>
      </c>
      <c r="AO1150" s="325">
        <f t="shared" si="1231"/>
        <v>0</v>
      </c>
      <c r="AP1150" s="325">
        <f t="shared" si="1225"/>
        <v>0</v>
      </c>
      <c r="AQ1150" s="174">
        <f t="shared" ref="AQ1150" si="1323">SUM(AN1150:AP1150)</f>
        <v>0</v>
      </c>
      <c r="AR1150" s="312">
        <f t="shared" si="1226"/>
        <v>0</v>
      </c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 s="4"/>
      <c r="BH1150" s="4"/>
      <c r="BI1150" s="4"/>
      <c r="BJ1150" s="4"/>
      <c r="BK1150" s="4"/>
      <c r="BL1150" s="4"/>
      <c r="BN1150" s="62"/>
    </row>
    <row r="1151" spans="1:66" s="11" customFormat="1" ht="12" customHeight="1">
      <c r="A1151" s="190">
        <v>19100202</v>
      </c>
      <c r="B1151" s="185" t="str">
        <f t="shared" si="1259"/>
        <v>19100202</v>
      </c>
      <c r="C1151" s="388" t="s">
        <v>1648</v>
      </c>
      <c r="D1151" s="180" t="s">
        <v>184</v>
      </c>
      <c r="E1151" s="180"/>
      <c r="F1151" s="186">
        <v>43770</v>
      </c>
      <c r="G1151" s="180"/>
      <c r="H1151" s="182">
        <v>40041201.520000003</v>
      </c>
      <c r="I1151" s="182">
        <v>36529949.719999999</v>
      </c>
      <c r="J1151" s="182">
        <v>33654203.140000001</v>
      </c>
      <c r="K1151" s="182">
        <v>31145068.280000001</v>
      </c>
      <c r="L1151" s="182">
        <v>28980977.940000001</v>
      </c>
      <c r="M1151" s="182">
        <v>27486921.670000002</v>
      </c>
      <c r="N1151" s="182">
        <v>26565060.510000002</v>
      </c>
      <c r="O1151" s="182">
        <v>25915236.030000001</v>
      </c>
      <c r="P1151" s="182">
        <v>25410987.510000002</v>
      </c>
      <c r="Q1151" s="182">
        <v>24801019.34</v>
      </c>
      <c r="R1151" s="182">
        <v>23645589.300000001</v>
      </c>
      <c r="S1151" s="182">
        <v>20641557.600000001</v>
      </c>
      <c r="T1151" s="182">
        <v>17014598.239999998</v>
      </c>
      <c r="U1151" s="182"/>
      <c r="V1151" s="182">
        <f t="shared" si="1316"/>
        <v>27775372.576666668</v>
      </c>
      <c r="W1151" s="206"/>
      <c r="X1151" s="219"/>
      <c r="Y1151" s="82">
        <f t="shared" si="1317"/>
        <v>0</v>
      </c>
      <c r="Z1151" s="325">
        <f t="shared" si="1317"/>
        <v>0</v>
      </c>
      <c r="AA1151" s="325">
        <f t="shared" si="1317"/>
        <v>0</v>
      </c>
      <c r="AB1151" s="326">
        <f t="shared" si="1318"/>
        <v>17014598.239999998</v>
      </c>
      <c r="AC1151" s="312">
        <f t="shared" si="1319"/>
        <v>0</v>
      </c>
      <c r="AD1151" s="325">
        <f t="shared" si="1320"/>
        <v>0</v>
      </c>
      <c r="AE1151" s="329">
        <f t="shared" si="1321"/>
        <v>0</v>
      </c>
      <c r="AF1151" s="326">
        <f t="shared" si="1322"/>
        <v>17014598.239999998</v>
      </c>
      <c r="AG1151" s="174">
        <f t="shared" si="1221"/>
        <v>17014598.239999998</v>
      </c>
      <c r="AH1151" s="312">
        <f t="shared" si="1222"/>
        <v>0</v>
      </c>
      <c r="AI1151" s="324">
        <f t="shared" si="1258"/>
        <v>0</v>
      </c>
      <c r="AJ1151" s="325">
        <f t="shared" si="1258"/>
        <v>0</v>
      </c>
      <c r="AK1151" s="325">
        <f t="shared" si="1258"/>
        <v>0</v>
      </c>
      <c r="AL1151" s="326">
        <f t="shared" si="1223"/>
        <v>27775372.576666668</v>
      </c>
      <c r="AM1151" s="312">
        <f t="shared" si="1224"/>
        <v>0</v>
      </c>
      <c r="AN1151" s="325">
        <f t="shared" si="1230"/>
        <v>0</v>
      </c>
      <c r="AO1151" s="325">
        <f t="shared" si="1231"/>
        <v>0</v>
      </c>
      <c r="AP1151" s="325">
        <f t="shared" si="1225"/>
        <v>27775372.576666668</v>
      </c>
      <c r="AQ1151" s="174">
        <f t="shared" ref="AQ1151" si="1324">SUM(AN1151:AP1151)</f>
        <v>27775372.576666668</v>
      </c>
      <c r="AR1151" s="312">
        <f t="shared" si="1226"/>
        <v>0</v>
      </c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N1151" s="62"/>
    </row>
    <row r="1152" spans="1:66" s="11" customFormat="1" ht="12" customHeight="1">
      <c r="A1152" s="190">
        <v>19100212</v>
      </c>
      <c r="B1152" s="185" t="str">
        <f t="shared" si="1259"/>
        <v>19100212</v>
      </c>
      <c r="C1152" s="392" t="s">
        <v>2003</v>
      </c>
      <c r="D1152" s="393" t="s">
        <v>184</v>
      </c>
      <c r="E1152" s="393"/>
      <c r="F1152" s="430">
        <v>44896</v>
      </c>
      <c r="G1152" s="393"/>
      <c r="H1152" s="431"/>
      <c r="I1152" s="431"/>
      <c r="J1152" s="431"/>
      <c r="K1152" s="431"/>
      <c r="L1152" s="431"/>
      <c r="M1152" s="431"/>
      <c r="N1152" s="431"/>
      <c r="O1152" s="431"/>
      <c r="P1152" s="431"/>
      <c r="Q1152" s="431"/>
      <c r="R1152" s="431"/>
      <c r="S1152" s="431"/>
      <c r="T1152" s="431">
        <v>-24215579</v>
      </c>
      <c r="U1152" s="431"/>
      <c r="V1152" s="432">
        <f t="shared" ref="V1152" si="1325">(H1152+T1152+SUM(I1152:S1152)*2)/24</f>
        <v>-1008982.4583333334</v>
      </c>
      <c r="W1152" s="237"/>
      <c r="X1152" s="204"/>
      <c r="Y1152" s="82">
        <f t="shared" si="1317"/>
        <v>0</v>
      </c>
      <c r="Z1152" s="325">
        <f t="shared" si="1317"/>
        <v>0</v>
      </c>
      <c r="AA1152" s="325">
        <f t="shared" si="1317"/>
        <v>0</v>
      </c>
      <c r="AB1152" s="326">
        <f t="shared" ref="AB1152" si="1326">T1152-SUM(Y1152:AA1152)</f>
        <v>-24215579</v>
      </c>
      <c r="AC1152" s="312">
        <f t="shared" ref="AC1152" si="1327">T1152-SUM(Y1152:AA1152)-AB1152</f>
        <v>0</v>
      </c>
      <c r="AD1152" s="325">
        <f t="shared" si="1320"/>
        <v>0</v>
      </c>
      <c r="AE1152" s="329">
        <f t="shared" si="1321"/>
        <v>0</v>
      </c>
      <c r="AF1152" s="326">
        <f t="shared" si="1322"/>
        <v>-24215579</v>
      </c>
      <c r="AG1152" s="174">
        <f t="shared" ref="AG1152" si="1328">SUM(AD1152:AF1152)</f>
        <v>-24215579</v>
      </c>
      <c r="AH1152" s="312">
        <f t="shared" ref="AH1152" si="1329">AG1152-AB1152</f>
        <v>0</v>
      </c>
      <c r="AI1152" s="324">
        <f t="shared" si="1258"/>
        <v>0</v>
      </c>
      <c r="AJ1152" s="325">
        <f t="shared" si="1258"/>
        <v>0</v>
      </c>
      <c r="AK1152" s="325">
        <f t="shared" si="1258"/>
        <v>0</v>
      </c>
      <c r="AL1152" s="326">
        <f t="shared" ref="AL1152" si="1330">V1152-SUM(AI1152:AK1152)</f>
        <v>-1008982.4583333334</v>
      </c>
      <c r="AM1152" s="312">
        <f t="shared" ref="AM1152" si="1331">V1152-SUM(AI1152:AK1152)-AL1152</f>
        <v>0</v>
      </c>
      <c r="AN1152" s="325">
        <f t="shared" si="1230"/>
        <v>0</v>
      </c>
      <c r="AO1152" s="325">
        <f t="shared" si="1231"/>
        <v>0</v>
      </c>
      <c r="AP1152" s="325">
        <f t="shared" si="1225"/>
        <v>-1008982.4583333334</v>
      </c>
      <c r="AQ1152" s="174">
        <f t="shared" ref="AQ1152" si="1332">SUM(AN1152:AP1152)</f>
        <v>-1008982.4583333334</v>
      </c>
      <c r="AR1152" s="312">
        <f t="shared" si="1226"/>
        <v>0</v>
      </c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N1152" s="62"/>
    </row>
    <row r="1153" spans="1:66" s="62" customFormat="1" ht="12" customHeight="1" thickBot="1">
      <c r="A1153" s="126" t="s">
        <v>401</v>
      </c>
      <c r="B1153" s="151" t="str">
        <f t="shared" si="1259"/>
        <v>TOTAL ASSETS</v>
      </c>
      <c r="C1153" s="160"/>
      <c r="D1153" s="159"/>
      <c r="E1153" s="159"/>
      <c r="F1153" s="160"/>
      <c r="G1153" s="159"/>
      <c r="H1153" s="294">
        <f>SUM( H9:H1152)</f>
        <v>14222282562.139996</v>
      </c>
      <c r="I1153" s="294">
        <f t="shared" ref="I1153:T1153" si="1333">SUM( I9:I1152)</f>
        <v>14364420940.16</v>
      </c>
      <c r="J1153" s="294">
        <f t="shared" si="1333"/>
        <v>14298009673.820013</v>
      </c>
      <c r="K1153" s="294">
        <f t="shared" si="1333"/>
        <v>14481061153.050003</v>
      </c>
      <c r="L1153" s="294">
        <f t="shared" si="1333"/>
        <v>14513590120.050003</v>
      </c>
      <c r="M1153" s="294">
        <f t="shared" si="1333"/>
        <v>14609727189.61998</v>
      </c>
      <c r="N1153" s="294">
        <f t="shared" si="1333"/>
        <v>14339904105.470003</v>
      </c>
      <c r="O1153" s="294">
        <f t="shared" si="1333"/>
        <v>14480609001.329992</v>
      </c>
      <c r="P1153" s="294">
        <f t="shared" si="1333"/>
        <v>14597029846.890015</v>
      </c>
      <c r="Q1153" s="294">
        <f t="shared" si="1333"/>
        <v>14409799102.929993</v>
      </c>
      <c r="R1153" s="294">
        <f t="shared" si="1333"/>
        <v>14380634569.560009</v>
      </c>
      <c r="S1153" s="294">
        <f t="shared" si="1333"/>
        <v>14898464558.51001</v>
      </c>
      <c r="T1153" s="294">
        <f t="shared" si="1333"/>
        <v>15515840166.900005</v>
      </c>
      <c r="U1153" s="294">
        <f t="shared" ref="U1153" si="1334">SUM( U9:U1151)</f>
        <v>0</v>
      </c>
      <c r="V1153" s="294">
        <f>SUM( V9:V1152)</f>
        <v>14520192635.492485</v>
      </c>
      <c r="W1153" s="92"/>
      <c r="X1153" s="92"/>
      <c r="Y1153" s="93">
        <f>SUM(Y9:Y1152)</f>
        <v>1580111419.9600008</v>
      </c>
      <c r="Z1153" s="93">
        <f t="shared" ref="Z1153:AB1153" si="1335">SUM(Z9:Z1152)</f>
        <v>0</v>
      </c>
      <c r="AA1153" s="93">
        <f t="shared" si="1335"/>
        <v>61176393.50999999</v>
      </c>
      <c r="AB1153" s="93">
        <f t="shared" si="1335"/>
        <v>13874552353.429998</v>
      </c>
      <c r="AC1153" s="352">
        <f>T1153-SUM(Y1153:AA1153)-AB1153</f>
        <v>0</v>
      </c>
      <c r="AD1153" s="93">
        <f t="shared" ref="AD1153" si="1336">SUM(AD9:AD1152)</f>
        <v>6957922699.0888357</v>
      </c>
      <c r="AE1153" s="93">
        <f t="shared" ref="AE1153" si="1337">SUM(AE9:AE1152)</f>
        <v>3453052985.9211612</v>
      </c>
      <c r="AF1153" s="93">
        <f t="shared" ref="AF1153" si="1338">SUM(AF9:AF1152)</f>
        <v>3463576668.4200001</v>
      </c>
      <c r="AG1153" s="93">
        <f t="shared" ref="AG1153" si="1339">SUM(AG9:AG1152)</f>
        <v>13874552353.429998</v>
      </c>
      <c r="AH1153" s="312">
        <f t="shared" ref="AH1153:AH1183" si="1340">AG1153-AB1153</f>
        <v>0</v>
      </c>
      <c r="AI1153" s="93">
        <f t="shared" ref="AI1153" si="1341">SUM(AI9:AI1152)</f>
        <v>1185861771.3320847</v>
      </c>
      <c r="AJ1153" s="93">
        <f t="shared" ref="AJ1153" si="1342">SUM(AJ9:AJ1152)</f>
        <v>0</v>
      </c>
      <c r="AK1153" s="93">
        <f t="shared" ref="AK1153" si="1343">SUM(AK9:AK1152)</f>
        <v>62401939.100416675</v>
      </c>
      <c r="AL1153" s="93">
        <f t="shared" ref="AL1153:AN1153" si="1344">SUM(AL9:AL1152)</f>
        <v>13271928925.059999</v>
      </c>
      <c r="AM1153" s="312">
        <f t="shared" si="1224"/>
        <v>-1.52587890625E-5</v>
      </c>
      <c r="AN1153" s="93">
        <f t="shared" si="1344"/>
        <v>6915116760.8854198</v>
      </c>
      <c r="AO1153" s="93">
        <f t="shared" ref="AO1153" si="1345">SUM(AO9:AO1152)</f>
        <v>3373998488.1454196</v>
      </c>
      <c r="AP1153" s="93">
        <f t="shared" ref="AP1153" si="1346">SUM(AP9:AP1152)</f>
        <v>2982813676.0291677</v>
      </c>
      <c r="AQ1153" s="93">
        <f t="shared" ref="AQ1153" si="1347">SUM(AQ9:AQ1152)</f>
        <v>13271928925.059999</v>
      </c>
      <c r="AR1153" s="312">
        <f t="shared" si="1226"/>
        <v>0</v>
      </c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</row>
    <row r="1154" spans="1:66" s="11" customFormat="1" ht="12" customHeight="1">
      <c r="A1154" s="114">
        <v>20100023</v>
      </c>
      <c r="B1154" s="74" t="str">
        <f t="shared" si="1259"/>
        <v>20100023</v>
      </c>
      <c r="C1154" s="62" t="s">
        <v>637</v>
      </c>
      <c r="D1154" s="78" t="s">
        <v>1436</v>
      </c>
      <c r="E1154" s="78"/>
      <c r="F1154" s="62"/>
      <c r="G1154" s="78"/>
      <c r="H1154" s="63">
        <v>-859037.91</v>
      </c>
      <c r="I1154" s="63">
        <v>-859037.91</v>
      </c>
      <c r="J1154" s="63">
        <v>-859037.91</v>
      </c>
      <c r="K1154" s="63">
        <v>-859037.91</v>
      </c>
      <c r="L1154" s="63">
        <v>-859037.91</v>
      </c>
      <c r="M1154" s="63">
        <v>-859037.91</v>
      </c>
      <c r="N1154" s="63">
        <v>-859037.91</v>
      </c>
      <c r="O1154" s="63">
        <v>-859037.91</v>
      </c>
      <c r="P1154" s="63">
        <v>-859037.91</v>
      </c>
      <c r="Q1154" s="63">
        <v>-859037.91</v>
      </c>
      <c r="R1154" s="63">
        <v>-859037.91</v>
      </c>
      <c r="S1154" s="63">
        <v>-859037.91</v>
      </c>
      <c r="T1154" s="63">
        <v>-859037.91</v>
      </c>
      <c r="U1154" s="63"/>
      <c r="V1154" s="63">
        <f t="shared" ref="V1154:V1219" si="1348">(H1154+T1154+SUM(I1154:S1154)*2)/24</f>
        <v>-859037.91</v>
      </c>
      <c r="W1154" s="69"/>
      <c r="X1154" s="68"/>
      <c r="Y1154" s="82">
        <f t="shared" ref="Y1154:AA1173" si="1349">IF($D1154=Y$5,$T1154,0)</f>
        <v>0</v>
      </c>
      <c r="Z1154" s="325">
        <f t="shared" si="1349"/>
        <v>0</v>
      </c>
      <c r="AA1154" s="325">
        <f t="shared" si="1349"/>
        <v>-859037.91</v>
      </c>
      <c r="AB1154" s="326">
        <f t="shared" si="1318"/>
        <v>0</v>
      </c>
      <c r="AC1154" s="312">
        <f t="shared" si="1319"/>
        <v>0</v>
      </c>
      <c r="AD1154" s="325">
        <f t="shared" ref="AD1154:AD1219" si="1350">IF($D1154=AD$5,$T1154,IF($D1154=AD$4, $T1154*$AK$1,0))</f>
        <v>0</v>
      </c>
      <c r="AE1154" s="329">
        <f t="shared" ref="AE1154:AE1219" si="1351">IF($D1154=AE$5,$T1154,IF($D1154=AE$4, $T1154*$AK$2,0))</f>
        <v>0</v>
      </c>
      <c r="AF1154" s="326">
        <f t="shared" ref="AF1154:AF1219" si="1352">IF($D1154=AF$5,$T1154,IF($D1154=AF$4, $T1154*$AL$2,0))</f>
        <v>0</v>
      </c>
      <c r="AG1154" s="174">
        <f t="shared" ref="AG1154:AG1219" si="1353">SUM(AD1154:AF1154)</f>
        <v>0</v>
      </c>
      <c r="AH1154" s="312">
        <f t="shared" si="1340"/>
        <v>0</v>
      </c>
      <c r="AI1154" s="324">
        <f t="shared" ref="AI1154:AK1173" si="1354">IF($D1154=AI$5,$V1154,0)</f>
        <v>0</v>
      </c>
      <c r="AJ1154" s="325">
        <f t="shared" si="1354"/>
        <v>0</v>
      </c>
      <c r="AK1154" s="325">
        <f t="shared" si="1354"/>
        <v>-859037.91</v>
      </c>
      <c r="AL1154" s="326">
        <f t="shared" si="1223"/>
        <v>0</v>
      </c>
      <c r="AM1154" s="312">
        <f t="shared" si="1224"/>
        <v>0</v>
      </c>
      <c r="AN1154" s="325">
        <f t="shared" si="1230"/>
        <v>0</v>
      </c>
      <c r="AO1154" s="325">
        <f t="shared" si="1231"/>
        <v>0</v>
      </c>
      <c r="AP1154" s="325">
        <f t="shared" si="1225"/>
        <v>0</v>
      </c>
      <c r="AQ1154" s="174">
        <f t="shared" si="1227"/>
        <v>0</v>
      </c>
      <c r="AR1154" s="312">
        <f t="shared" si="1226"/>
        <v>0</v>
      </c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N1154" s="62"/>
    </row>
    <row r="1155" spans="1:66" s="11" customFormat="1" ht="12" customHeight="1">
      <c r="A1155" s="114">
        <v>20700003</v>
      </c>
      <c r="B1155" s="74" t="str">
        <f t="shared" si="1259"/>
        <v>20700003</v>
      </c>
      <c r="C1155" s="62" t="s">
        <v>418</v>
      </c>
      <c r="D1155" s="78" t="s">
        <v>1436</v>
      </c>
      <c r="E1155" s="78"/>
      <c r="F1155" s="62"/>
      <c r="G1155" s="78"/>
      <c r="H1155" s="63">
        <v>-122847945.22</v>
      </c>
      <c r="I1155" s="63">
        <v>-122847945.22</v>
      </c>
      <c r="J1155" s="63">
        <v>-122847945.22</v>
      </c>
      <c r="K1155" s="63">
        <v>-122847945.22</v>
      </c>
      <c r="L1155" s="63">
        <v>-122847945.22</v>
      </c>
      <c r="M1155" s="63">
        <v>-122847945.22</v>
      </c>
      <c r="N1155" s="63">
        <v>-122847945.22</v>
      </c>
      <c r="O1155" s="63">
        <v>-122847945.22</v>
      </c>
      <c r="P1155" s="63">
        <v>-122847945.22</v>
      </c>
      <c r="Q1155" s="63">
        <v>-122847945.22</v>
      </c>
      <c r="R1155" s="63">
        <v>-122847945.22</v>
      </c>
      <c r="S1155" s="63">
        <v>-122847945.22</v>
      </c>
      <c r="T1155" s="63">
        <v>-122847945.22</v>
      </c>
      <c r="U1155" s="63"/>
      <c r="V1155" s="63">
        <f t="shared" si="1348"/>
        <v>-122847945.22000001</v>
      </c>
      <c r="W1155" s="69"/>
      <c r="X1155" s="68"/>
      <c r="Y1155" s="82">
        <f t="shared" si="1349"/>
        <v>0</v>
      </c>
      <c r="Z1155" s="325">
        <f t="shared" si="1349"/>
        <v>0</v>
      </c>
      <c r="AA1155" s="325">
        <f t="shared" si="1349"/>
        <v>-122847945.22</v>
      </c>
      <c r="AB1155" s="326">
        <f t="shared" si="1318"/>
        <v>0</v>
      </c>
      <c r="AC1155" s="312">
        <f t="shared" si="1319"/>
        <v>0</v>
      </c>
      <c r="AD1155" s="325">
        <f t="shared" si="1350"/>
        <v>0</v>
      </c>
      <c r="AE1155" s="329">
        <f t="shared" si="1351"/>
        <v>0</v>
      </c>
      <c r="AF1155" s="326">
        <f t="shared" si="1352"/>
        <v>0</v>
      </c>
      <c r="AG1155" s="174">
        <f t="shared" si="1353"/>
        <v>0</v>
      </c>
      <c r="AH1155" s="312">
        <f t="shared" si="1340"/>
        <v>0</v>
      </c>
      <c r="AI1155" s="324">
        <f t="shared" si="1354"/>
        <v>0</v>
      </c>
      <c r="AJ1155" s="325">
        <f t="shared" si="1354"/>
        <v>0</v>
      </c>
      <c r="AK1155" s="325">
        <f t="shared" si="1354"/>
        <v>-122847945.22000001</v>
      </c>
      <c r="AL1155" s="326">
        <f t="shared" si="1223"/>
        <v>0</v>
      </c>
      <c r="AM1155" s="312">
        <f t="shared" si="1224"/>
        <v>0</v>
      </c>
      <c r="AN1155" s="325">
        <f t="shared" si="1230"/>
        <v>0</v>
      </c>
      <c r="AO1155" s="325">
        <f t="shared" si="1231"/>
        <v>0</v>
      </c>
      <c r="AP1155" s="325">
        <f t="shared" si="1225"/>
        <v>0</v>
      </c>
      <c r="AQ1155" s="174">
        <f t="shared" si="1227"/>
        <v>0</v>
      </c>
      <c r="AR1155" s="312">
        <f t="shared" si="1226"/>
        <v>0</v>
      </c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N1155" s="62"/>
    </row>
    <row r="1156" spans="1:66" s="11" customFormat="1" ht="12" customHeight="1">
      <c r="A1156" s="114">
        <v>20700013</v>
      </c>
      <c r="B1156" s="74" t="str">
        <f t="shared" si="1259"/>
        <v>20700013</v>
      </c>
      <c r="C1156" s="62" t="s">
        <v>322</v>
      </c>
      <c r="D1156" s="78" t="s">
        <v>1436</v>
      </c>
      <c r="E1156" s="78"/>
      <c r="F1156" s="62"/>
      <c r="G1156" s="78"/>
      <c r="H1156" s="63">
        <v>-338395484.31</v>
      </c>
      <c r="I1156" s="63">
        <v>-338395484.31</v>
      </c>
      <c r="J1156" s="63">
        <v>-338395484.31</v>
      </c>
      <c r="K1156" s="63">
        <v>-338395484.31</v>
      </c>
      <c r="L1156" s="63">
        <v>-338395484.31</v>
      </c>
      <c r="M1156" s="63">
        <v>-338395484.31</v>
      </c>
      <c r="N1156" s="63">
        <v>-338395484.31</v>
      </c>
      <c r="O1156" s="63">
        <v>-338395484.31</v>
      </c>
      <c r="P1156" s="63">
        <v>-338395484.31</v>
      </c>
      <c r="Q1156" s="63">
        <v>-338395484.31</v>
      </c>
      <c r="R1156" s="63">
        <v>-338395484.31</v>
      </c>
      <c r="S1156" s="63">
        <v>-338395484.31</v>
      </c>
      <c r="T1156" s="63">
        <v>-338395484.31</v>
      </c>
      <c r="U1156" s="63"/>
      <c r="V1156" s="63">
        <f t="shared" si="1348"/>
        <v>-338395484.31</v>
      </c>
      <c r="W1156" s="69"/>
      <c r="X1156" s="68"/>
      <c r="Y1156" s="82">
        <f t="shared" si="1349"/>
        <v>0</v>
      </c>
      <c r="Z1156" s="325">
        <f t="shared" si="1349"/>
        <v>0</v>
      </c>
      <c r="AA1156" s="325">
        <f t="shared" si="1349"/>
        <v>-338395484.31</v>
      </c>
      <c r="AB1156" s="326">
        <f t="shared" si="1318"/>
        <v>0</v>
      </c>
      <c r="AC1156" s="312">
        <f t="shared" si="1319"/>
        <v>0</v>
      </c>
      <c r="AD1156" s="325">
        <f t="shared" si="1350"/>
        <v>0</v>
      </c>
      <c r="AE1156" s="329">
        <f t="shared" si="1351"/>
        <v>0</v>
      </c>
      <c r="AF1156" s="326">
        <f t="shared" si="1352"/>
        <v>0</v>
      </c>
      <c r="AG1156" s="174">
        <f t="shared" si="1353"/>
        <v>0</v>
      </c>
      <c r="AH1156" s="312">
        <f t="shared" si="1340"/>
        <v>0</v>
      </c>
      <c r="AI1156" s="324">
        <f t="shared" si="1354"/>
        <v>0</v>
      </c>
      <c r="AJ1156" s="325">
        <f t="shared" si="1354"/>
        <v>0</v>
      </c>
      <c r="AK1156" s="325">
        <f t="shared" si="1354"/>
        <v>-338395484.31</v>
      </c>
      <c r="AL1156" s="326">
        <f t="shared" si="1223"/>
        <v>0</v>
      </c>
      <c r="AM1156" s="312">
        <f t="shared" si="1224"/>
        <v>0</v>
      </c>
      <c r="AN1156" s="325">
        <f t="shared" si="1230"/>
        <v>0</v>
      </c>
      <c r="AO1156" s="325">
        <f t="shared" si="1231"/>
        <v>0</v>
      </c>
      <c r="AP1156" s="325">
        <f t="shared" si="1225"/>
        <v>0</v>
      </c>
      <c r="AQ1156" s="174">
        <f t="shared" si="1227"/>
        <v>0</v>
      </c>
      <c r="AR1156" s="312">
        <f t="shared" si="1226"/>
        <v>0</v>
      </c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N1156" s="62"/>
    </row>
    <row r="1157" spans="1:66" s="11" customFormat="1" ht="12" customHeight="1">
      <c r="A1157" s="114">
        <v>20700023</v>
      </c>
      <c r="B1157" s="74" t="str">
        <f t="shared" si="1259"/>
        <v>20700023</v>
      </c>
      <c r="C1157" s="62" t="s">
        <v>434</v>
      </c>
      <c r="D1157" s="78" t="s">
        <v>1436</v>
      </c>
      <c r="E1157" s="78"/>
      <c r="F1157" s="62"/>
      <c r="G1157" s="78"/>
      <c r="H1157" s="63">
        <v>-16901820.34</v>
      </c>
      <c r="I1157" s="63">
        <v>-16901820.34</v>
      </c>
      <c r="J1157" s="63">
        <v>-16901820.34</v>
      </c>
      <c r="K1157" s="63">
        <v>-16901820.34</v>
      </c>
      <c r="L1157" s="63">
        <v>-16901820.34</v>
      </c>
      <c r="M1157" s="63">
        <v>-16901820.34</v>
      </c>
      <c r="N1157" s="63">
        <v>-16901820.34</v>
      </c>
      <c r="O1157" s="63">
        <v>-16901820.34</v>
      </c>
      <c r="P1157" s="63">
        <v>-16901820.34</v>
      </c>
      <c r="Q1157" s="63">
        <v>-16901820.34</v>
      </c>
      <c r="R1157" s="63">
        <v>-16901820.34</v>
      </c>
      <c r="S1157" s="63">
        <v>-16901820.34</v>
      </c>
      <c r="T1157" s="63">
        <v>-16901820.34</v>
      </c>
      <c r="U1157" s="63"/>
      <c r="V1157" s="63">
        <f t="shared" si="1348"/>
        <v>-16901820.34</v>
      </c>
      <c r="W1157" s="69"/>
      <c r="X1157" s="68"/>
      <c r="Y1157" s="82">
        <f t="shared" si="1349"/>
        <v>0</v>
      </c>
      <c r="Z1157" s="325">
        <f t="shared" si="1349"/>
        <v>0</v>
      </c>
      <c r="AA1157" s="325">
        <f t="shared" si="1349"/>
        <v>-16901820.34</v>
      </c>
      <c r="AB1157" s="326">
        <f t="shared" si="1318"/>
        <v>0</v>
      </c>
      <c r="AC1157" s="312">
        <f t="shared" si="1319"/>
        <v>0</v>
      </c>
      <c r="AD1157" s="325">
        <f t="shared" si="1350"/>
        <v>0</v>
      </c>
      <c r="AE1157" s="329">
        <f t="shared" si="1351"/>
        <v>0</v>
      </c>
      <c r="AF1157" s="326">
        <f t="shared" si="1352"/>
        <v>0</v>
      </c>
      <c r="AG1157" s="174">
        <f t="shared" si="1353"/>
        <v>0</v>
      </c>
      <c r="AH1157" s="312">
        <f t="shared" si="1340"/>
        <v>0</v>
      </c>
      <c r="AI1157" s="324">
        <f t="shared" si="1354"/>
        <v>0</v>
      </c>
      <c r="AJ1157" s="325">
        <f t="shared" si="1354"/>
        <v>0</v>
      </c>
      <c r="AK1157" s="325">
        <f t="shared" si="1354"/>
        <v>-16901820.34</v>
      </c>
      <c r="AL1157" s="326">
        <f t="shared" si="1223"/>
        <v>0</v>
      </c>
      <c r="AM1157" s="312">
        <f t="shared" si="1224"/>
        <v>0</v>
      </c>
      <c r="AN1157" s="325">
        <f t="shared" si="1230"/>
        <v>0</v>
      </c>
      <c r="AO1157" s="325">
        <f t="shared" si="1231"/>
        <v>0</v>
      </c>
      <c r="AP1157" s="325">
        <f t="shared" si="1225"/>
        <v>0</v>
      </c>
      <c r="AQ1157" s="174">
        <f t="shared" si="1227"/>
        <v>0</v>
      </c>
      <c r="AR1157" s="312">
        <f t="shared" si="1226"/>
        <v>0</v>
      </c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N1157" s="62"/>
    </row>
    <row r="1158" spans="1:66" s="11" customFormat="1" ht="12" customHeight="1">
      <c r="A1158" s="114">
        <v>21100003</v>
      </c>
      <c r="B1158" s="74" t="str">
        <f t="shared" si="1259"/>
        <v>21100003</v>
      </c>
      <c r="C1158" s="62" t="s">
        <v>381</v>
      </c>
      <c r="D1158" s="78" t="s">
        <v>1436</v>
      </c>
      <c r="E1158" s="78"/>
      <c r="F1158" s="62"/>
      <c r="G1158" s="78"/>
      <c r="H1158" s="63">
        <v>-3013605116.4699998</v>
      </c>
      <c r="I1158" s="63">
        <v>-3013605116.4699998</v>
      </c>
      <c r="J1158" s="63">
        <v>-3013605116.4699998</v>
      </c>
      <c r="K1158" s="63">
        <v>-3013605116.4699998</v>
      </c>
      <c r="L1158" s="63">
        <v>-3013605116.4699998</v>
      </c>
      <c r="M1158" s="63">
        <v>-3013605116.4699998</v>
      </c>
      <c r="N1158" s="63">
        <v>-3013605116.4699998</v>
      </c>
      <c r="O1158" s="63">
        <v>-3013605116.4699998</v>
      </c>
      <c r="P1158" s="63">
        <v>-3013605116.4699998</v>
      </c>
      <c r="Q1158" s="63">
        <v>-3063605116.4699998</v>
      </c>
      <c r="R1158" s="63">
        <v>-3063605116.4699998</v>
      </c>
      <c r="S1158" s="63">
        <v>-3063605116.4699998</v>
      </c>
      <c r="T1158" s="63">
        <v>-3063605116.4699998</v>
      </c>
      <c r="U1158" s="63"/>
      <c r="V1158" s="63">
        <f t="shared" si="1348"/>
        <v>-3028188449.8033338</v>
      </c>
      <c r="W1158" s="69"/>
      <c r="X1158" s="68"/>
      <c r="Y1158" s="82">
        <f t="shared" si="1349"/>
        <v>0</v>
      </c>
      <c r="Z1158" s="325">
        <f t="shared" si="1349"/>
        <v>0</v>
      </c>
      <c r="AA1158" s="325">
        <f t="shared" si="1349"/>
        <v>-3063605116.4699998</v>
      </c>
      <c r="AB1158" s="326">
        <f t="shared" si="1318"/>
        <v>0</v>
      </c>
      <c r="AC1158" s="312">
        <f t="shared" si="1319"/>
        <v>0</v>
      </c>
      <c r="AD1158" s="325">
        <f t="shared" si="1350"/>
        <v>0</v>
      </c>
      <c r="AE1158" s="329">
        <f t="shared" si="1351"/>
        <v>0</v>
      </c>
      <c r="AF1158" s="326">
        <f t="shared" si="1352"/>
        <v>0</v>
      </c>
      <c r="AG1158" s="174">
        <f t="shared" si="1353"/>
        <v>0</v>
      </c>
      <c r="AH1158" s="312">
        <f t="shared" si="1340"/>
        <v>0</v>
      </c>
      <c r="AI1158" s="324">
        <f t="shared" si="1354"/>
        <v>0</v>
      </c>
      <c r="AJ1158" s="325">
        <f t="shared" si="1354"/>
        <v>0</v>
      </c>
      <c r="AK1158" s="325">
        <f t="shared" si="1354"/>
        <v>-3028188449.8033338</v>
      </c>
      <c r="AL1158" s="326">
        <f t="shared" si="1223"/>
        <v>0</v>
      </c>
      <c r="AM1158" s="312">
        <f t="shared" si="1224"/>
        <v>0</v>
      </c>
      <c r="AN1158" s="325">
        <f t="shared" si="1230"/>
        <v>0</v>
      </c>
      <c r="AO1158" s="325">
        <f t="shared" si="1231"/>
        <v>0</v>
      </c>
      <c r="AP1158" s="325">
        <f t="shared" si="1225"/>
        <v>0</v>
      </c>
      <c r="AQ1158" s="174">
        <f t="shared" si="1227"/>
        <v>0</v>
      </c>
      <c r="AR1158" s="312">
        <f t="shared" si="1226"/>
        <v>0</v>
      </c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N1158" s="62"/>
    </row>
    <row r="1159" spans="1:66" s="11" customFormat="1" ht="12" customHeight="1">
      <c r="A1159" s="114">
        <v>21100383</v>
      </c>
      <c r="B1159" s="74" t="str">
        <f t="shared" si="1259"/>
        <v>21100383</v>
      </c>
      <c r="C1159" s="86" t="s">
        <v>4</v>
      </c>
      <c r="D1159" s="78" t="s">
        <v>184</v>
      </c>
      <c r="E1159" s="78"/>
      <c r="F1159" s="86"/>
      <c r="G1159" s="78"/>
      <c r="H1159" s="63">
        <v>-491575</v>
      </c>
      <c r="I1159" s="63">
        <v>-491575</v>
      </c>
      <c r="J1159" s="63">
        <v>-491575</v>
      </c>
      <c r="K1159" s="63">
        <v>-491575</v>
      </c>
      <c r="L1159" s="63">
        <v>-491575</v>
      </c>
      <c r="M1159" s="63">
        <v>-491575</v>
      </c>
      <c r="N1159" s="63">
        <v>-491575</v>
      </c>
      <c r="O1159" s="63">
        <v>-491575</v>
      </c>
      <c r="P1159" s="63">
        <v>-491575</v>
      </c>
      <c r="Q1159" s="63">
        <v>-491575</v>
      </c>
      <c r="R1159" s="63">
        <v>-491575</v>
      </c>
      <c r="S1159" s="63">
        <v>-491575</v>
      </c>
      <c r="T1159" s="63">
        <v>-491575</v>
      </c>
      <c r="U1159" s="63"/>
      <c r="V1159" s="63">
        <f t="shared" si="1348"/>
        <v>-491575</v>
      </c>
      <c r="W1159" s="69"/>
      <c r="X1159" s="68"/>
      <c r="Y1159" s="82">
        <f t="shared" si="1349"/>
        <v>0</v>
      </c>
      <c r="Z1159" s="325">
        <f t="shared" si="1349"/>
        <v>0</v>
      </c>
      <c r="AA1159" s="325">
        <f t="shared" si="1349"/>
        <v>0</v>
      </c>
      <c r="AB1159" s="326">
        <f t="shared" si="1318"/>
        <v>-491575</v>
      </c>
      <c r="AC1159" s="312">
        <f t="shared" si="1319"/>
        <v>0</v>
      </c>
      <c r="AD1159" s="325">
        <f t="shared" si="1350"/>
        <v>0</v>
      </c>
      <c r="AE1159" s="329">
        <f t="shared" si="1351"/>
        <v>0</v>
      </c>
      <c r="AF1159" s="326">
        <f t="shared" si="1352"/>
        <v>-491575</v>
      </c>
      <c r="AG1159" s="174">
        <f t="shared" si="1353"/>
        <v>-491575</v>
      </c>
      <c r="AH1159" s="312">
        <f t="shared" si="1340"/>
        <v>0</v>
      </c>
      <c r="AI1159" s="324">
        <f t="shared" si="1354"/>
        <v>0</v>
      </c>
      <c r="AJ1159" s="325">
        <f t="shared" si="1354"/>
        <v>0</v>
      </c>
      <c r="AK1159" s="325">
        <f t="shared" si="1354"/>
        <v>0</v>
      </c>
      <c r="AL1159" s="326">
        <f t="shared" si="1223"/>
        <v>-491575</v>
      </c>
      <c r="AM1159" s="312">
        <f t="shared" si="1224"/>
        <v>0</v>
      </c>
      <c r="AN1159" s="325">
        <f t="shared" si="1230"/>
        <v>0</v>
      </c>
      <c r="AO1159" s="325">
        <f t="shared" si="1231"/>
        <v>0</v>
      </c>
      <c r="AP1159" s="325">
        <f t="shared" si="1225"/>
        <v>-491575</v>
      </c>
      <c r="AQ1159" s="174">
        <f t="shared" si="1227"/>
        <v>-491575</v>
      </c>
      <c r="AR1159" s="312">
        <f t="shared" si="1226"/>
        <v>0</v>
      </c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N1159" s="62"/>
    </row>
    <row r="1160" spans="1:66" s="11" customFormat="1" ht="12" customHeight="1">
      <c r="A1160" s="114">
        <v>21400013</v>
      </c>
      <c r="B1160" s="74" t="str">
        <f t="shared" si="1259"/>
        <v>21400013</v>
      </c>
      <c r="C1160" s="62" t="s">
        <v>344</v>
      </c>
      <c r="D1160" s="78" t="s">
        <v>1436</v>
      </c>
      <c r="E1160" s="78"/>
      <c r="F1160" s="62"/>
      <c r="G1160" s="78"/>
      <c r="H1160" s="63">
        <v>2148854.7200000002</v>
      </c>
      <c r="I1160" s="63">
        <v>2148854.7200000002</v>
      </c>
      <c r="J1160" s="63">
        <v>2148854.7200000002</v>
      </c>
      <c r="K1160" s="63">
        <v>2148854.7200000002</v>
      </c>
      <c r="L1160" s="63">
        <v>2148854.7200000002</v>
      </c>
      <c r="M1160" s="63">
        <v>2148854.7200000002</v>
      </c>
      <c r="N1160" s="63">
        <v>2148854.7200000002</v>
      </c>
      <c r="O1160" s="63">
        <v>2148854.7200000002</v>
      </c>
      <c r="P1160" s="63">
        <v>2148854.7200000002</v>
      </c>
      <c r="Q1160" s="63">
        <v>2148854.7200000002</v>
      </c>
      <c r="R1160" s="63">
        <v>2148854.7200000002</v>
      </c>
      <c r="S1160" s="63">
        <v>2148854.7200000002</v>
      </c>
      <c r="T1160" s="63">
        <v>2148854.7200000002</v>
      </c>
      <c r="U1160" s="63"/>
      <c r="V1160" s="63">
        <f t="shared" si="1348"/>
        <v>2148854.7199999997</v>
      </c>
      <c r="W1160" s="69"/>
      <c r="X1160" s="68"/>
      <c r="Y1160" s="82">
        <f t="shared" si="1349"/>
        <v>0</v>
      </c>
      <c r="Z1160" s="325">
        <f t="shared" si="1349"/>
        <v>0</v>
      </c>
      <c r="AA1160" s="325">
        <f t="shared" si="1349"/>
        <v>2148854.7200000002</v>
      </c>
      <c r="AB1160" s="326">
        <f t="shared" si="1318"/>
        <v>0</v>
      </c>
      <c r="AC1160" s="312">
        <f t="shared" si="1319"/>
        <v>0</v>
      </c>
      <c r="AD1160" s="325">
        <f t="shared" si="1350"/>
        <v>0</v>
      </c>
      <c r="AE1160" s="329">
        <f t="shared" si="1351"/>
        <v>0</v>
      </c>
      <c r="AF1160" s="326">
        <f t="shared" si="1352"/>
        <v>0</v>
      </c>
      <c r="AG1160" s="174">
        <f t="shared" si="1353"/>
        <v>0</v>
      </c>
      <c r="AH1160" s="312">
        <f t="shared" si="1340"/>
        <v>0</v>
      </c>
      <c r="AI1160" s="324">
        <f t="shared" si="1354"/>
        <v>0</v>
      </c>
      <c r="AJ1160" s="325">
        <f t="shared" si="1354"/>
        <v>0</v>
      </c>
      <c r="AK1160" s="325">
        <f t="shared" si="1354"/>
        <v>2148854.7199999997</v>
      </c>
      <c r="AL1160" s="326">
        <f t="shared" si="1223"/>
        <v>0</v>
      </c>
      <c r="AM1160" s="312">
        <f t="shared" si="1224"/>
        <v>0</v>
      </c>
      <c r="AN1160" s="325">
        <f t="shared" si="1230"/>
        <v>0</v>
      </c>
      <c r="AO1160" s="325">
        <f t="shared" si="1231"/>
        <v>0</v>
      </c>
      <c r="AP1160" s="325">
        <f t="shared" si="1225"/>
        <v>0</v>
      </c>
      <c r="AQ1160" s="174">
        <f t="shared" si="1227"/>
        <v>0</v>
      </c>
      <c r="AR1160" s="312">
        <f t="shared" si="1226"/>
        <v>0</v>
      </c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N1160" s="62"/>
    </row>
    <row r="1161" spans="1:66" s="11" customFormat="1" ht="12" customHeight="1">
      <c r="A1161" s="114">
        <v>21400033</v>
      </c>
      <c r="B1161" s="74" t="str">
        <f t="shared" si="1259"/>
        <v>21400033</v>
      </c>
      <c r="C1161" s="62" t="s">
        <v>345</v>
      </c>
      <c r="D1161" s="78" t="s">
        <v>1436</v>
      </c>
      <c r="E1161" s="78"/>
      <c r="F1161" s="62"/>
      <c r="G1161" s="78"/>
      <c r="H1161" s="63">
        <v>4985024.68</v>
      </c>
      <c r="I1161" s="63">
        <v>4985024.68</v>
      </c>
      <c r="J1161" s="63">
        <v>4985024.68</v>
      </c>
      <c r="K1161" s="63">
        <v>4985024.68</v>
      </c>
      <c r="L1161" s="63">
        <v>4985024.68</v>
      </c>
      <c r="M1161" s="63">
        <v>4985024.68</v>
      </c>
      <c r="N1161" s="63">
        <v>4985024.68</v>
      </c>
      <c r="O1161" s="63">
        <v>4985024.68</v>
      </c>
      <c r="P1161" s="63">
        <v>4985024.68</v>
      </c>
      <c r="Q1161" s="63">
        <v>4985024.68</v>
      </c>
      <c r="R1161" s="63">
        <v>4985024.68</v>
      </c>
      <c r="S1161" s="63">
        <v>4985024.68</v>
      </c>
      <c r="T1161" s="63">
        <v>4985024.68</v>
      </c>
      <c r="U1161" s="63"/>
      <c r="V1161" s="63">
        <f t="shared" si="1348"/>
        <v>4985024.68</v>
      </c>
      <c r="W1161" s="69"/>
      <c r="X1161" s="68"/>
      <c r="Y1161" s="82">
        <f t="shared" si="1349"/>
        <v>0</v>
      </c>
      <c r="Z1161" s="325">
        <f t="shared" si="1349"/>
        <v>0</v>
      </c>
      <c r="AA1161" s="325">
        <f t="shared" si="1349"/>
        <v>4985024.68</v>
      </c>
      <c r="AB1161" s="326">
        <f t="shared" si="1318"/>
        <v>0</v>
      </c>
      <c r="AC1161" s="312">
        <f t="shared" si="1319"/>
        <v>0</v>
      </c>
      <c r="AD1161" s="325">
        <f t="shared" si="1350"/>
        <v>0</v>
      </c>
      <c r="AE1161" s="329">
        <f t="shared" si="1351"/>
        <v>0</v>
      </c>
      <c r="AF1161" s="326">
        <f t="shared" si="1352"/>
        <v>0</v>
      </c>
      <c r="AG1161" s="174">
        <f t="shared" si="1353"/>
        <v>0</v>
      </c>
      <c r="AH1161" s="312">
        <f t="shared" si="1340"/>
        <v>0</v>
      </c>
      <c r="AI1161" s="324">
        <f t="shared" si="1354"/>
        <v>0</v>
      </c>
      <c r="AJ1161" s="325">
        <f t="shared" si="1354"/>
        <v>0</v>
      </c>
      <c r="AK1161" s="325">
        <f t="shared" si="1354"/>
        <v>4985024.68</v>
      </c>
      <c r="AL1161" s="326">
        <f t="shared" si="1223"/>
        <v>0</v>
      </c>
      <c r="AM1161" s="312">
        <f t="shared" si="1224"/>
        <v>0</v>
      </c>
      <c r="AN1161" s="325">
        <f t="shared" si="1230"/>
        <v>0</v>
      </c>
      <c r="AO1161" s="325">
        <f t="shared" si="1231"/>
        <v>0</v>
      </c>
      <c r="AP1161" s="325">
        <f t="shared" si="1225"/>
        <v>0</v>
      </c>
      <c r="AQ1161" s="174">
        <f t="shared" si="1227"/>
        <v>0</v>
      </c>
      <c r="AR1161" s="312">
        <f t="shared" si="1226"/>
        <v>0</v>
      </c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N1161" s="62"/>
    </row>
    <row r="1162" spans="1:66" s="11" customFormat="1" ht="12" customHeight="1">
      <c r="A1162" s="114">
        <v>21500023</v>
      </c>
      <c r="B1162" s="74" t="str">
        <f t="shared" si="1259"/>
        <v>21500023</v>
      </c>
      <c r="C1162" s="62" t="s">
        <v>435</v>
      </c>
      <c r="D1162" s="78" t="s">
        <v>1436</v>
      </c>
      <c r="E1162" s="78"/>
      <c r="F1162" s="62"/>
      <c r="G1162" s="78"/>
      <c r="H1162" s="63">
        <v>0</v>
      </c>
      <c r="I1162" s="63">
        <v>0</v>
      </c>
      <c r="J1162" s="63">
        <v>0</v>
      </c>
      <c r="K1162" s="63">
        <v>0</v>
      </c>
      <c r="L1162" s="63">
        <v>0</v>
      </c>
      <c r="M1162" s="63">
        <v>0</v>
      </c>
      <c r="N1162" s="63">
        <v>0</v>
      </c>
      <c r="O1162" s="63">
        <v>0</v>
      </c>
      <c r="P1162" s="63">
        <v>0</v>
      </c>
      <c r="Q1162" s="63">
        <v>0</v>
      </c>
      <c r="R1162" s="63">
        <v>0</v>
      </c>
      <c r="S1162" s="63">
        <v>0</v>
      </c>
      <c r="T1162" s="63">
        <v>0</v>
      </c>
      <c r="U1162" s="63"/>
      <c r="V1162" s="63">
        <f t="shared" si="1348"/>
        <v>0</v>
      </c>
      <c r="W1162" s="69"/>
      <c r="X1162" s="68"/>
      <c r="Y1162" s="82">
        <f t="shared" si="1349"/>
        <v>0</v>
      </c>
      <c r="Z1162" s="325">
        <f t="shared" si="1349"/>
        <v>0</v>
      </c>
      <c r="AA1162" s="325">
        <f t="shared" si="1349"/>
        <v>0</v>
      </c>
      <c r="AB1162" s="326">
        <f t="shared" si="1318"/>
        <v>0</v>
      </c>
      <c r="AC1162" s="312">
        <f t="shared" si="1319"/>
        <v>0</v>
      </c>
      <c r="AD1162" s="325">
        <f t="shared" si="1350"/>
        <v>0</v>
      </c>
      <c r="AE1162" s="329">
        <f t="shared" si="1351"/>
        <v>0</v>
      </c>
      <c r="AF1162" s="326">
        <f t="shared" si="1352"/>
        <v>0</v>
      </c>
      <c r="AG1162" s="174">
        <f t="shared" si="1353"/>
        <v>0</v>
      </c>
      <c r="AH1162" s="312">
        <f t="shared" si="1340"/>
        <v>0</v>
      </c>
      <c r="AI1162" s="324">
        <f t="shared" si="1354"/>
        <v>0</v>
      </c>
      <c r="AJ1162" s="325">
        <f t="shared" si="1354"/>
        <v>0</v>
      </c>
      <c r="AK1162" s="325">
        <f t="shared" si="1354"/>
        <v>0</v>
      </c>
      <c r="AL1162" s="326">
        <f t="shared" si="1223"/>
        <v>0</v>
      </c>
      <c r="AM1162" s="312">
        <f t="shared" si="1224"/>
        <v>0</v>
      </c>
      <c r="AN1162" s="325">
        <f t="shared" si="1230"/>
        <v>0</v>
      </c>
      <c r="AO1162" s="325">
        <f t="shared" si="1231"/>
        <v>0</v>
      </c>
      <c r="AP1162" s="325">
        <f t="shared" si="1225"/>
        <v>0</v>
      </c>
      <c r="AQ1162" s="174">
        <f t="shared" si="1227"/>
        <v>0</v>
      </c>
      <c r="AR1162" s="312">
        <f t="shared" si="1226"/>
        <v>0</v>
      </c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N1162" s="62"/>
    </row>
    <row r="1163" spans="1:66" s="11" customFormat="1" ht="12" customHeight="1">
      <c r="A1163" s="114">
        <v>21500033</v>
      </c>
      <c r="B1163" s="74" t="str">
        <f t="shared" si="1259"/>
        <v>21500033</v>
      </c>
      <c r="C1163" s="62" t="s">
        <v>226</v>
      </c>
      <c r="D1163" s="78" t="s">
        <v>1436</v>
      </c>
      <c r="E1163" s="78"/>
      <c r="F1163" s="62"/>
      <c r="G1163" s="78"/>
      <c r="H1163" s="63">
        <v>0</v>
      </c>
      <c r="I1163" s="63">
        <v>0</v>
      </c>
      <c r="J1163" s="63">
        <v>0</v>
      </c>
      <c r="K1163" s="63">
        <v>0</v>
      </c>
      <c r="L1163" s="63">
        <v>0</v>
      </c>
      <c r="M1163" s="63">
        <v>0</v>
      </c>
      <c r="N1163" s="63">
        <v>0</v>
      </c>
      <c r="O1163" s="63">
        <v>0</v>
      </c>
      <c r="P1163" s="63">
        <v>0</v>
      </c>
      <c r="Q1163" s="63">
        <v>0</v>
      </c>
      <c r="R1163" s="63">
        <v>0</v>
      </c>
      <c r="S1163" s="63">
        <v>0</v>
      </c>
      <c r="T1163" s="63">
        <v>0</v>
      </c>
      <c r="U1163" s="63"/>
      <c r="V1163" s="63">
        <f t="shared" si="1348"/>
        <v>0</v>
      </c>
      <c r="W1163" s="69"/>
      <c r="X1163" s="68"/>
      <c r="Y1163" s="82">
        <f t="shared" si="1349"/>
        <v>0</v>
      </c>
      <c r="Z1163" s="325">
        <f t="shared" si="1349"/>
        <v>0</v>
      </c>
      <c r="AA1163" s="325">
        <f t="shared" si="1349"/>
        <v>0</v>
      </c>
      <c r="AB1163" s="326">
        <f t="shared" si="1318"/>
        <v>0</v>
      </c>
      <c r="AC1163" s="312">
        <f t="shared" si="1319"/>
        <v>0</v>
      </c>
      <c r="AD1163" s="325">
        <f t="shared" si="1350"/>
        <v>0</v>
      </c>
      <c r="AE1163" s="329">
        <f t="shared" si="1351"/>
        <v>0</v>
      </c>
      <c r="AF1163" s="326">
        <f t="shared" si="1352"/>
        <v>0</v>
      </c>
      <c r="AG1163" s="174">
        <f t="shared" si="1353"/>
        <v>0</v>
      </c>
      <c r="AH1163" s="312">
        <f t="shared" si="1340"/>
        <v>0</v>
      </c>
      <c r="AI1163" s="324">
        <f t="shared" si="1354"/>
        <v>0</v>
      </c>
      <c r="AJ1163" s="325">
        <f t="shared" si="1354"/>
        <v>0</v>
      </c>
      <c r="AK1163" s="325">
        <f t="shared" si="1354"/>
        <v>0</v>
      </c>
      <c r="AL1163" s="326">
        <f t="shared" si="1223"/>
        <v>0</v>
      </c>
      <c r="AM1163" s="312">
        <f t="shared" si="1224"/>
        <v>0</v>
      </c>
      <c r="AN1163" s="325">
        <f t="shared" si="1230"/>
        <v>0</v>
      </c>
      <c r="AO1163" s="325">
        <f t="shared" si="1231"/>
        <v>0</v>
      </c>
      <c r="AP1163" s="325">
        <f t="shared" si="1225"/>
        <v>0</v>
      </c>
      <c r="AQ1163" s="174">
        <f t="shared" si="1227"/>
        <v>0</v>
      </c>
      <c r="AR1163" s="312">
        <f t="shared" si="1226"/>
        <v>0</v>
      </c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N1163" s="62"/>
    </row>
    <row r="1164" spans="1:66" s="11" customFormat="1" ht="12" customHeight="1">
      <c r="A1164" s="190">
        <v>21510023</v>
      </c>
      <c r="B1164" s="185" t="str">
        <f t="shared" si="1259"/>
        <v>21510023</v>
      </c>
      <c r="C1164" s="179" t="s">
        <v>435</v>
      </c>
      <c r="D1164" s="180" t="s">
        <v>1436</v>
      </c>
      <c r="E1164" s="180"/>
      <c r="F1164" s="186">
        <v>43800</v>
      </c>
      <c r="G1164" s="180"/>
      <c r="H1164" s="182">
        <v>-20241655.91</v>
      </c>
      <c r="I1164" s="182">
        <v>-20241655.91</v>
      </c>
      <c r="J1164" s="182">
        <v>-20241655.91</v>
      </c>
      <c r="K1164" s="182">
        <v>-20241655.91</v>
      </c>
      <c r="L1164" s="182">
        <v>-20241655.91</v>
      </c>
      <c r="M1164" s="182">
        <v>-20241655.91</v>
      </c>
      <c r="N1164" s="182">
        <v>-20241655.91</v>
      </c>
      <c r="O1164" s="182">
        <v>-20241655.91</v>
      </c>
      <c r="P1164" s="182">
        <v>-20241655.91</v>
      </c>
      <c r="Q1164" s="182">
        <v>-20241655.91</v>
      </c>
      <c r="R1164" s="182">
        <v>-20241655.91</v>
      </c>
      <c r="S1164" s="182">
        <v>-20241655.91</v>
      </c>
      <c r="T1164" s="182">
        <v>-21177938.02</v>
      </c>
      <c r="U1164" s="182"/>
      <c r="V1164" s="182">
        <f t="shared" si="1348"/>
        <v>-20280667.664583333</v>
      </c>
      <c r="W1164" s="206"/>
      <c r="X1164" s="219"/>
      <c r="Y1164" s="82">
        <f t="shared" si="1349"/>
        <v>0</v>
      </c>
      <c r="Z1164" s="325">
        <f t="shared" si="1349"/>
        <v>0</v>
      </c>
      <c r="AA1164" s="325">
        <f t="shared" si="1349"/>
        <v>-21177938.02</v>
      </c>
      <c r="AB1164" s="326">
        <f t="shared" si="1318"/>
        <v>0</v>
      </c>
      <c r="AC1164" s="312">
        <f t="shared" si="1319"/>
        <v>0</v>
      </c>
      <c r="AD1164" s="325">
        <f t="shared" si="1350"/>
        <v>0</v>
      </c>
      <c r="AE1164" s="329">
        <f t="shared" si="1351"/>
        <v>0</v>
      </c>
      <c r="AF1164" s="326">
        <f t="shared" si="1352"/>
        <v>0</v>
      </c>
      <c r="AG1164" s="174">
        <f t="shared" si="1353"/>
        <v>0</v>
      </c>
      <c r="AH1164" s="312">
        <f t="shared" si="1340"/>
        <v>0</v>
      </c>
      <c r="AI1164" s="324">
        <f t="shared" si="1354"/>
        <v>0</v>
      </c>
      <c r="AJ1164" s="325">
        <f t="shared" si="1354"/>
        <v>0</v>
      </c>
      <c r="AK1164" s="325">
        <f t="shared" si="1354"/>
        <v>-20280667.664583333</v>
      </c>
      <c r="AL1164" s="326">
        <f t="shared" si="1223"/>
        <v>0</v>
      </c>
      <c r="AM1164" s="312">
        <f t="shared" si="1224"/>
        <v>0</v>
      </c>
      <c r="AN1164" s="325">
        <f t="shared" si="1230"/>
        <v>0</v>
      </c>
      <c r="AO1164" s="325">
        <f t="shared" si="1231"/>
        <v>0</v>
      </c>
      <c r="AP1164" s="325">
        <f t="shared" si="1225"/>
        <v>0</v>
      </c>
      <c r="AQ1164" s="174">
        <f t="shared" ref="AQ1164:AQ1165" si="1355">SUM(AN1164:AP1164)</f>
        <v>0</v>
      </c>
      <c r="AR1164" s="312">
        <f t="shared" si="1226"/>
        <v>0</v>
      </c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N1164" s="62"/>
    </row>
    <row r="1165" spans="1:66" s="11" customFormat="1" ht="12" customHeight="1">
      <c r="A1165" s="190">
        <v>21510033</v>
      </c>
      <c r="B1165" s="185" t="str">
        <f t="shared" si="1259"/>
        <v>21510033</v>
      </c>
      <c r="C1165" s="179" t="s">
        <v>608</v>
      </c>
      <c r="D1165" s="180" t="s">
        <v>1436</v>
      </c>
      <c r="E1165" s="180"/>
      <c r="F1165" s="186">
        <v>43800</v>
      </c>
      <c r="G1165" s="180"/>
      <c r="H1165" s="182">
        <v>-13980906.869999999</v>
      </c>
      <c r="I1165" s="182">
        <v>-13980906.869999999</v>
      </c>
      <c r="J1165" s="182">
        <v>-13980906.869999999</v>
      </c>
      <c r="K1165" s="182">
        <v>-13980906.869999999</v>
      </c>
      <c r="L1165" s="182">
        <v>-13980906.869999999</v>
      </c>
      <c r="M1165" s="182">
        <v>-13980906.869999999</v>
      </c>
      <c r="N1165" s="182">
        <v>-13980906.869999999</v>
      </c>
      <c r="O1165" s="182">
        <v>-13980906.869999999</v>
      </c>
      <c r="P1165" s="182">
        <v>-13980906.869999999</v>
      </c>
      <c r="Q1165" s="182">
        <v>-13980906.869999999</v>
      </c>
      <c r="R1165" s="182">
        <v>-13980906.869999999</v>
      </c>
      <c r="S1165" s="182">
        <v>-13980906.869999999</v>
      </c>
      <c r="T1165" s="182">
        <v>-14854723.619999999</v>
      </c>
      <c r="U1165" s="182"/>
      <c r="V1165" s="182">
        <f t="shared" si="1348"/>
        <v>-14017315.901250003</v>
      </c>
      <c r="W1165" s="206"/>
      <c r="X1165" s="219"/>
      <c r="Y1165" s="82">
        <f t="shared" si="1349"/>
        <v>0</v>
      </c>
      <c r="Z1165" s="325">
        <f t="shared" si="1349"/>
        <v>0</v>
      </c>
      <c r="AA1165" s="325">
        <f t="shared" si="1349"/>
        <v>-14854723.619999999</v>
      </c>
      <c r="AB1165" s="326">
        <f t="shared" si="1318"/>
        <v>0</v>
      </c>
      <c r="AC1165" s="312">
        <f t="shared" si="1319"/>
        <v>0</v>
      </c>
      <c r="AD1165" s="325">
        <f t="shared" si="1350"/>
        <v>0</v>
      </c>
      <c r="AE1165" s="329">
        <f t="shared" si="1351"/>
        <v>0</v>
      </c>
      <c r="AF1165" s="326">
        <f t="shared" si="1352"/>
        <v>0</v>
      </c>
      <c r="AG1165" s="174">
        <f t="shared" si="1353"/>
        <v>0</v>
      </c>
      <c r="AH1165" s="312">
        <f t="shared" si="1340"/>
        <v>0</v>
      </c>
      <c r="AI1165" s="324">
        <f t="shared" si="1354"/>
        <v>0</v>
      </c>
      <c r="AJ1165" s="325">
        <f t="shared" si="1354"/>
        <v>0</v>
      </c>
      <c r="AK1165" s="325">
        <f t="shared" si="1354"/>
        <v>-14017315.901250003</v>
      </c>
      <c r="AL1165" s="326">
        <f t="shared" si="1223"/>
        <v>0</v>
      </c>
      <c r="AM1165" s="312">
        <f t="shared" si="1224"/>
        <v>0</v>
      </c>
      <c r="AN1165" s="325">
        <f t="shared" si="1230"/>
        <v>0</v>
      </c>
      <c r="AO1165" s="325">
        <f t="shared" si="1231"/>
        <v>0</v>
      </c>
      <c r="AP1165" s="325">
        <f t="shared" si="1225"/>
        <v>0</v>
      </c>
      <c r="AQ1165" s="174">
        <f t="shared" si="1355"/>
        <v>0</v>
      </c>
      <c r="AR1165" s="312">
        <f t="shared" si="1226"/>
        <v>0</v>
      </c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N1165" s="62"/>
    </row>
    <row r="1166" spans="1:66" s="11" customFormat="1" ht="12" customHeight="1">
      <c r="A1166" s="114">
        <v>21600003</v>
      </c>
      <c r="B1166" s="74" t="str">
        <f t="shared" si="1259"/>
        <v>21600003</v>
      </c>
      <c r="C1166" s="62" t="s">
        <v>123</v>
      </c>
      <c r="D1166" s="78" t="s">
        <v>1436</v>
      </c>
      <c r="E1166" s="78"/>
      <c r="F1166" s="62"/>
      <c r="G1166" s="78"/>
      <c r="H1166" s="63">
        <v>-933896014.99000001</v>
      </c>
      <c r="I1166" s="63">
        <v>-1003727656.8099999</v>
      </c>
      <c r="J1166" s="63">
        <v>-1037751526.16</v>
      </c>
      <c r="K1166" s="63">
        <v>-936259906.07000005</v>
      </c>
      <c r="L1166" s="63">
        <v>-854906045.83999991</v>
      </c>
      <c r="M1166" s="63">
        <v>-831824315.32999992</v>
      </c>
      <c r="N1166" s="63">
        <v>-942995769.68999994</v>
      </c>
      <c r="O1166" s="63">
        <v>-916657646.10000002</v>
      </c>
      <c r="P1166" s="63">
        <v>-872762721.72000003</v>
      </c>
      <c r="Q1166" s="63">
        <v>-1026757332.1900001</v>
      </c>
      <c r="R1166" s="63">
        <v>-1005997915.8200001</v>
      </c>
      <c r="S1166" s="63">
        <v>-897101222.41999996</v>
      </c>
      <c r="T1166" s="63">
        <v>-865780897.85000002</v>
      </c>
      <c r="U1166" s="63"/>
      <c r="V1166" s="63">
        <f t="shared" si="1348"/>
        <v>-935548376.21416664</v>
      </c>
      <c r="W1166" s="69"/>
      <c r="X1166" s="68"/>
      <c r="Y1166" s="82">
        <f t="shared" si="1349"/>
        <v>0</v>
      </c>
      <c r="Z1166" s="325">
        <f t="shared" si="1349"/>
        <v>0</v>
      </c>
      <c r="AA1166" s="325">
        <f t="shared" si="1349"/>
        <v>-865780897.85000002</v>
      </c>
      <c r="AB1166" s="326">
        <f t="shared" si="1318"/>
        <v>0</v>
      </c>
      <c r="AC1166" s="312">
        <f t="shared" si="1319"/>
        <v>0</v>
      </c>
      <c r="AD1166" s="325">
        <f t="shared" si="1350"/>
        <v>0</v>
      </c>
      <c r="AE1166" s="329">
        <f t="shared" si="1351"/>
        <v>0</v>
      </c>
      <c r="AF1166" s="326">
        <f t="shared" si="1352"/>
        <v>0</v>
      </c>
      <c r="AG1166" s="174">
        <f t="shared" si="1353"/>
        <v>0</v>
      </c>
      <c r="AH1166" s="312">
        <f t="shared" si="1340"/>
        <v>0</v>
      </c>
      <c r="AI1166" s="324">
        <f t="shared" si="1354"/>
        <v>0</v>
      </c>
      <c r="AJ1166" s="325">
        <f t="shared" si="1354"/>
        <v>0</v>
      </c>
      <c r="AK1166" s="325">
        <f t="shared" si="1354"/>
        <v>-935548376.21416664</v>
      </c>
      <c r="AL1166" s="326">
        <f t="shared" si="1223"/>
        <v>0</v>
      </c>
      <c r="AM1166" s="312">
        <f t="shared" si="1224"/>
        <v>0</v>
      </c>
      <c r="AN1166" s="325">
        <f t="shared" si="1230"/>
        <v>0</v>
      </c>
      <c r="AO1166" s="325">
        <f t="shared" si="1231"/>
        <v>0</v>
      </c>
      <c r="AP1166" s="325">
        <f t="shared" si="1225"/>
        <v>0</v>
      </c>
      <c r="AQ1166" s="174">
        <f t="shared" si="1227"/>
        <v>0</v>
      </c>
      <c r="AR1166" s="312">
        <f t="shared" si="1226"/>
        <v>0</v>
      </c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N1166" s="62"/>
    </row>
    <row r="1167" spans="1:66" s="11" customFormat="1" ht="12" customHeight="1">
      <c r="A1167" s="433" t="s">
        <v>122</v>
      </c>
      <c r="B1167" s="62" t="str">
        <f t="shared" si="1259"/>
        <v>Total Profit/Loss Current Year</v>
      </c>
      <c r="C1167" s="62"/>
      <c r="D1167" s="78" t="s">
        <v>1436</v>
      </c>
      <c r="E1167" s="78"/>
      <c r="F1167" s="62"/>
      <c r="G1167" s="78"/>
      <c r="H1167" s="63">
        <v>-336064106.55999994</v>
      </c>
      <c r="I1167" s="63">
        <v>-122655581.52</v>
      </c>
      <c r="J1167" s="63">
        <v>-141903597.84999999</v>
      </c>
      <c r="K1167" s="63">
        <v>-288080023.37</v>
      </c>
      <c r="L1167" s="63">
        <v>-385709904.56</v>
      </c>
      <c r="M1167" s="63">
        <v>-401540940.02999997</v>
      </c>
      <c r="N1167" s="63">
        <v>-281762846.39999998</v>
      </c>
      <c r="O1167" s="63">
        <v>-308914141.54000002</v>
      </c>
      <c r="P1167" s="63">
        <v>-345333377.87</v>
      </c>
      <c r="Q1167" s="63">
        <v>-179861335.99000001</v>
      </c>
      <c r="R1167" s="63">
        <v>-213137414.16</v>
      </c>
      <c r="S1167" s="63">
        <v>-349001237.00999999</v>
      </c>
      <c r="T1167" s="63">
        <v>-456860606</v>
      </c>
      <c r="U1167" s="63"/>
      <c r="V1167" s="63">
        <f t="shared" si="1348"/>
        <v>-284530229.71499997</v>
      </c>
      <c r="W1167" s="69"/>
      <c r="X1167" s="69"/>
      <c r="Y1167" s="82">
        <f t="shared" si="1349"/>
        <v>0</v>
      </c>
      <c r="Z1167" s="325">
        <f t="shared" si="1349"/>
        <v>0</v>
      </c>
      <c r="AA1167" s="325">
        <f t="shared" si="1349"/>
        <v>-456860606</v>
      </c>
      <c r="AB1167" s="326">
        <f t="shared" si="1318"/>
        <v>0</v>
      </c>
      <c r="AC1167" s="312">
        <f t="shared" si="1319"/>
        <v>0</v>
      </c>
      <c r="AD1167" s="325">
        <f t="shared" si="1350"/>
        <v>0</v>
      </c>
      <c r="AE1167" s="329">
        <f t="shared" si="1351"/>
        <v>0</v>
      </c>
      <c r="AF1167" s="326">
        <f t="shared" si="1352"/>
        <v>0</v>
      </c>
      <c r="AG1167" s="174">
        <f t="shared" si="1353"/>
        <v>0</v>
      </c>
      <c r="AH1167" s="312">
        <f t="shared" si="1340"/>
        <v>0</v>
      </c>
      <c r="AI1167" s="324">
        <f t="shared" si="1354"/>
        <v>0</v>
      </c>
      <c r="AJ1167" s="325">
        <f t="shared" si="1354"/>
        <v>0</v>
      </c>
      <c r="AK1167" s="325">
        <f t="shared" si="1354"/>
        <v>-284530229.71499997</v>
      </c>
      <c r="AL1167" s="326">
        <f t="shared" si="1223"/>
        <v>0</v>
      </c>
      <c r="AM1167" s="312">
        <f t="shared" si="1224"/>
        <v>0</v>
      </c>
      <c r="AN1167" s="325">
        <f t="shared" si="1230"/>
        <v>0</v>
      </c>
      <c r="AO1167" s="325">
        <f t="shared" si="1231"/>
        <v>0</v>
      </c>
      <c r="AP1167" s="325">
        <f t="shared" si="1225"/>
        <v>0</v>
      </c>
      <c r="AQ1167" s="174">
        <f t="shared" si="1227"/>
        <v>0</v>
      </c>
      <c r="AR1167" s="312">
        <f t="shared" si="1226"/>
        <v>0</v>
      </c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 s="4"/>
      <c r="BH1167" s="4"/>
      <c r="BI1167" s="4"/>
      <c r="BJ1167" s="4"/>
      <c r="BK1167" s="4"/>
      <c r="BL1167" s="4"/>
      <c r="BN1167" s="62"/>
    </row>
    <row r="1168" spans="1:66" s="11" customFormat="1" ht="12" customHeight="1">
      <c r="A1168" s="120">
        <v>43800003</v>
      </c>
      <c r="B1168" s="74" t="str">
        <f t="shared" si="1259"/>
        <v>43800003</v>
      </c>
      <c r="C1168" s="62" t="s">
        <v>575</v>
      </c>
      <c r="D1168" s="78" t="s">
        <v>1436</v>
      </c>
      <c r="E1168" s="78"/>
      <c r="F1168" s="62"/>
      <c r="G1168" s="78"/>
      <c r="H1168" s="63">
        <v>229858381.56999999</v>
      </c>
      <c r="I1168" s="63">
        <v>12656250</v>
      </c>
      <c r="J1168" s="63">
        <v>12967411.67</v>
      </c>
      <c r="K1168" s="63">
        <v>13895325.98</v>
      </c>
      <c r="L1168" s="63">
        <v>14181225.98</v>
      </c>
      <c r="M1168" s="63">
        <v>14181225.98</v>
      </c>
      <c r="N1168" s="63">
        <v>15933225.98</v>
      </c>
      <c r="O1168" s="63">
        <v>15933225.98</v>
      </c>
      <c r="P1168" s="63">
        <v>15933225.98</v>
      </c>
      <c r="Q1168" s="63">
        <v>20433225.98</v>
      </c>
      <c r="R1168" s="63">
        <v>20433225.98</v>
      </c>
      <c r="S1168" s="63">
        <v>21612225.98</v>
      </c>
      <c r="T1168" s="63">
        <v>35395225.979999997</v>
      </c>
      <c r="U1168" s="63"/>
      <c r="V1168" s="63">
        <f t="shared" si="1348"/>
        <v>25898883.272083331</v>
      </c>
      <c r="W1168" s="69"/>
      <c r="X1168" s="69"/>
      <c r="Y1168" s="82">
        <f t="shared" si="1349"/>
        <v>0</v>
      </c>
      <c r="Z1168" s="325">
        <f t="shared" si="1349"/>
        <v>0</v>
      </c>
      <c r="AA1168" s="325">
        <f t="shared" si="1349"/>
        <v>35395225.979999997</v>
      </c>
      <c r="AB1168" s="326">
        <f t="shared" si="1318"/>
        <v>0</v>
      </c>
      <c r="AC1168" s="312">
        <f t="shared" si="1319"/>
        <v>0</v>
      </c>
      <c r="AD1168" s="325">
        <f t="shared" si="1350"/>
        <v>0</v>
      </c>
      <c r="AE1168" s="329">
        <f t="shared" si="1351"/>
        <v>0</v>
      </c>
      <c r="AF1168" s="326">
        <f t="shared" si="1352"/>
        <v>0</v>
      </c>
      <c r="AG1168" s="174">
        <f t="shared" si="1353"/>
        <v>0</v>
      </c>
      <c r="AH1168" s="312">
        <f t="shared" si="1340"/>
        <v>0</v>
      </c>
      <c r="AI1168" s="324">
        <f t="shared" si="1354"/>
        <v>0</v>
      </c>
      <c r="AJ1168" s="325">
        <f t="shared" si="1354"/>
        <v>0</v>
      </c>
      <c r="AK1168" s="325">
        <f t="shared" si="1354"/>
        <v>25898883.272083331</v>
      </c>
      <c r="AL1168" s="326">
        <f t="shared" si="1223"/>
        <v>0</v>
      </c>
      <c r="AM1168" s="312">
        <f t="shared" si="1224"/>
        <v>0</v>
      </c>
      <c r="AN1168" s="325">
        <f t="shared" si="1230"/>
        <v>0</v>
      </c>
      <c r="AO1168" s="325">
        <f t="shared" si="1231"/>
        <v>0</v>
      </c>
      <c r="AP1168" s="325">
        <f t="shared" si="1225"/>
        <v>0</v>
      </c>
      <c r="AQ1168" s="174">
        <f t="shared" si="1227"/>
        <v>0</v>
      </c>
      <c r="AR1168" s="312">
        <f t="shared" si="1226"/>
        <v>0</v>
      </c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N1168" s="62"/>
    </row>
    <row r="1169" spans="1:66" s="11" customFormat="1" ht="12" customHeight="1">
      <c r="A1169" s="116">
        <v>43900003</v>
      </c>
      <c r="B1169" s="143" t="str">
        <f t="shared" si="1259"/>
        <v>43900003</v>
      </c>
      <c r="C1169" s="62" t="s">
        <v>425</v>
      </c>
      <c r="D1169" s="78" t="s">
        <v>184</v>
      </c>
      <c r="E1169" s="78"/>
      <c r="F1169" s="62"/>
      <c r="G1169" s="78"/>
      <c r="H1169" s="63">
        <v>-21484570.550000001</v>
      </c>
      <c r="I1169" s="63">
        <v>-21484570.550000001</v>
      </c>
      <c r="J1169" s="63">
        <v>-21484570.550000001</v>
      </c>
      <c r="K1169" s="63">
        <v>-21484570.550000001</v>
      </c>
      <c r="L1169" s="63">
        <v>-21484570.550000001</v>
      </c>
      <c r="M1169" s="63">
        <v>-21484570.550000001</v>
      </c>
      <c r="N1169" s="63">
        <v>-21484570.550000001</v>
      </c>
      <c r="O1169" s="63">
        <v>-21484570.550000001</v>
      </c>
      <c r="P1169" s="63">
        <v>-21484570.550000001</v>
      </c>
      <c r="Q1169" s="63">
        <v>-21484570.550000001</v>
      </c>
      <c r="R1169" s="63">
        <v>-21484570.550000001</v>
      </c>
      <c r="S1169" s="63">
        <v>-21484570.550000001</v>
      </c>
      <c r="T1169" s="63">
        <v>-21484570.550000001</v>
      </c>
      <c r="U1169" s="63"/>
      <c r="V1169" s="63">
        <f t="shared" si="1348"/>
        <v>-21484570.550000004</v>
      </c>
      <c r="W1169" s="69"/>
      <c r="X1169" s="68"/>
      <c r="Y1169" s="82">
        <f t="shared" si="1349"/>
        <v>0</v>
      </c>
      <c r="Z1169" s="325">
        <f t="shared" si="1349"/>
        <v>0</v>
      </c>
      <c r="AA1169" s="325">
        <f t="shared" si="1349"/>
        <v>0</v>
      </c>
      <c r="AB1169" s="326">
        <f t="shared" si="1318"/>
        <v>-21484570.550000001</v>
      </c>
      <c r="AC1169" s="312">
        <f t="shared" si="1319"/>
        <v>0</v>
      </c>
      <c r="AD1169" s="325">
        <f t="shared" si="1350"/>
        <v>0</v>
      </c>
      <c r="AE1169" s="329">
        <f t="shared" si="1351"/>
        <v>0</v>
      </c>
      <c r="AF1169" s="326">
        <f t="shared" si="1352"/>
        <v>-21484570.550000001</v>
      </c>
      <c r="AG1169" s="174">
        <f t="shared" si="1353"/>
        <v>-21484570.550000001</v>
      </c>
      <c r="AH1169" s="312">
        <f t="shared" si="1340"/>
        <v>0</v>
      </c>
      <c r="AI1169" s="324">
        <f t="shared" si="1354"/>
        <v>0</v>
      </c>
      <c r="AJ1169" s="325">
        <f t="shared" si="1354"/>
        <v>0</v>
      </c>
      <c r="AK1169" s="325">
        <f t="shared" si="1354"/>
        <v>0</v>
      </c>
      <c r="AL1169" s="326">
        <f t="shared" si="1223"/>
        <v>-21484570.550000004</v>
      </c>
      <c r="AM1169" s="312">
        <f t="shared" si="1224"/>
        <v>0</v>
      </c>
      <c r="AN1169" s="325">
        <f t="shared" si="1230"/>
        <v>0</v>
      </c>
      <c r="AO1169" s="325">
        <f t="shared" si="1231"/>
        <v>0</v>
      </c>
      <c r="AP1169" s="325">
        <f t="shared" si="1225"/>
        <v>-21484570.550000004</v>
      </c>
      <c r="AQ1169" s="174">
        <f t="shared" si="1227"/>
        <v>-21484570.550000004</v>
      </c>
      <c r="AR1169" s="312">
        <f t="shared" si="1226"/>
        <v>0</v>
      </c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N1169" s="62"/>
    </row>
    <row r="1170" spans="1:66" s="11" customFormat="1" ht="12" customHeight="1">
      <c r="A1170" s="114">
        <v>21600011</v>
      </c>
      <c r="B1170" s="74" t="str">
        <f t="shared" si="1259"/>
        <v>21600011</v>
      </c>
      <c r="C1170" s="62" t="s">
        <v>672</v>
      </c>
      <c r="D1170" s="78" t="s">
        <v>184</v>
      </c>
      <c r="E1170" s="78"/>
      <c r="F1170" s="62"/>
      <c r="G1170" s="78"/>
      <c r="H1170" s="63">
        <v>2520428.0199999996</v>
      </c>
      <c r="I1170" s="63">
        <v>-67943436.359999999</v>
      </c>
      <c r="J1170" s="63">
        <v>-33919567.009999998</v>
      </c>
      <c r="K1170" s="63">
        <v>-101696976.73999999</v>
      </c>
      <c r="L1170" s="63">
        <v>-183050836.91</v>
      </c>
      <c r="M1170" s="63">
        <v>-206132567.41999999</v>
      </c>
      <c r="N1170" s="63">
        <v>-94371130.590000004</v>
      </c>
      <c r="O1170" s="63">
        <v>-154799035.38999999</v>
      </c>
      <c r="P1170" s="63">
        <v>-198693959.77000001</v>
      </c>
      <c r="Q1170" s="63">
        <v>-44831242.68</v>
      </c>
      <c r="R1170" s="63">
        <v>-65590659.049999997</v>
      </c>
      <c r="S1170" s="63">
        <v>-174487352.44999999</v>
      </c>
      <c r="T1170" s="63">
        <v>-203809441.72</v>
      </c>
      <c r="U1170" s="63"/>
      <c r="V1170" s="63">
        <f t="shared" si="1348"/>
        <v>-118846772.60166664</v>
      </c>
      <c r="W1170" s="69"/>
      <c r="X1170" s="68"/>
      <c r="Y1170" s="82">
        <f t="shared" si="1349"/>
        <v>0</v>
      </c>
      <c r="Z1170" s="325">
        <f t="shared" si="1349"/>
        <v>0</v>
      </c>
      <c r="AA1170" s="325">
        <f t="shared" si="1349"/>
        <v>0</v>
      </c>
      <c r="AB1170" s="326">
        <f t="shared" si="1318"/>
        <v>-203809441.72</v>
      </c>
      <c r="AC1170" s="312">
        <f t="shared" si="1319"/>
        <v>0</v>
      </c>
      <c r="AD1170" s="325">
        <f t="shared" si="1350"/>
        <v>0</v>
      </c>
      <c r="AE1170" s="329">
        <f t="shared" si="1351"/>
        <v>0</v>
      </c>
      <c r="AF1170" s="326">
        <f t="shared" si="1352"/>
        <v>-203809441.72</v>
      </c>
      <c r="AG1170" s="174">
        <f t="shared" si="1353"/>
        <v>-203809441.72</v>
      </c>
      <c r="AH1170" s="312">
        <f t="shared" si="1340"/>
        <v>0</v>
      </c>
      <c r="AI1170" s="324">
        <f t="shared" si="1354"/>
        <v>0</v>
      </c>
      <c r="AJ1170" s="325">
        <f t="shared" si="1354"/>
        <v>0</v>
      </c>
      <c r="AK1170" s="325">
        <f t="shared" si="1354"/>
        <v>0</v>
      </c>
      <c r="AL1170" s="326">
        <f t="shared" si="1223"/>
        <v>-118846772.60166664</v>
      </c>
      <c r="AM1170" s="312">
        <f t="shared" si="1224"/>
        <v>0</v>
      </c>
      <c r="AN1170" s="325">
        <f t="shared" si="1230"/>
        <v>0</v>
      </c>
      <c r="AO1170" s="325">
        <f t="shared" si="1231"/>
        <v>0</v>
      </c>
      <c r="AP1170" s="325">
        <f t="shared" si="1225"/>
        <v>-118846772.60166664</v>
      </c>
      <c r="AQ1170" s="174">
        <f t="shared" si="1227"/>
        <v>-118846772.60166664</v>
      </c>
      <c r="AR1170" s="312">
        <f t="shared" si="1226"/>
        <v>0</v>
      </c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N1170" s="62"/>
    </row>
    <row r="1171" spans="1:66" s="11" customFormat="1" ht="12" customHeight="1">
      <c r="A1171" s="114">
        <v>21600013</v>
      </c>
      <c r="B1171" s="74" t="str">
        <f t="shared" si="1259"/>
        <v>21600013</v>
      </c>
      <c r="C1171" s="62" t="s">
        <v>211</v>
      </c>
      <c r="D1171" s="78" t="s">
        <v>1436</v>
      </c>
      <c r="E1171" s="78"/>
      <c r="F1171" s="62"/>
      <c r="G1171" s="78"/>
      <c r="H1171" s="63">
        <v>77562549.519999996</v>
      </c>
      <c r="I1171" s="63">
        <v>77562549.519999996</v>
      </c>
      <c r="J1171" s="63">
        <v>77562549.519999996</v>
      </c>
      <c r="K1171" s="63">
        <v>77562549.519999996</v>
      </c>
      <c r="L1171" s="63">
        <v>77562549.519999996</v>
      </c>
      <c r="M1171" s="63">
        <v>77562549.519999996</v>
      </c>
      <c r="N1171" s="63">
        <v>77562549.519999996</v>
      </c>
      <c r="O1171" s="63">
        <v>77562549.519999996</v>
      </c>
      <c r="P1171" s="63">
        <v>77562549.519999996</v>
      </c>
      <c r="Q1171" s="63">
        <v>77562549.519999996</v>
      </c>
      <c r="R1171" s="63">
        <v>77562549.519999996</v>
      </c>
      <c r="S1171" s="63">
        <v>77562549.519999996</v>
      </c>
      <c r="T1171" s="63">
        <v>77562549.519999996</v>
      </c>
      <c r="U1171" s="63"/>
      <c r="V1171" s="63">
        <f t="shared" si="1348"/>
        <v>77562549.519999996</v>
      </c>
      <c r="W1171" s="69"/>
      <c r="X1171" s="68"/>
      <c r="Y1171" s="82">
        <f t="shared" si="1349"/>
        <v>0</v>
      </c>
      <c r="Z1171" s="325">
        <f t="shared" si="1349"/>
        <v>0</v>
      </c>
      <c r="AA1171" s="325">
        <f t="shared" si="1349"/>
        <v>77562549.519999996</v>
      </c>
      <c r="AB1171" s="326">
        <f t="shared" si="1318"/>
        <v>0</v>
      </c>
      <c r="AC1171" s="312">
        <f t="shared" si="1319"/>
        <v>0</v>
      </c>
      <c r="AD1171" s="325">
        <f t="shared" si="1350"/>
        <v>0</v>
      </c>
      <c r="AE1171" s="329">
        <f t="shared" si="1351"/>
        <v>0</v>
      </c>
      <c r="AF1171" s="326">
        <f t="shared" si="1352"/>
        <v>0</v>
      </c>
      <c r="AG1171" s="174">
        <f t="shared" si="1353"/>
        <v>0</v>
      </c>
      <c r="AH1171" s="312">
        <f t="shared" si="1340"/>
        <v>0</v>
      </c>
      <c r="AI1171" s="324">
        <f t="shared" si="1354"/>
        <v>0</v>
      </c>
      <c r="AJ1171" s="325">
        <f t="shared" si="1354"/>
        <v>0</v>
      </c>
      <c r="AK1171" s="325">
        <f t="shared" si="1354"/>
        <v>77562549.519999996</v>
      </c>
      <c r="AL1171" s="326">
        <f t="shared" si="1223"/>
        <v>0</v>
      </c>
      <c r="AM1171" s="312">
        <f t="shared" si="1224"/>
        <v>0</v>
      </c>
      <c r="AN1171" s="325">
        <f t="shared" si="1230"/>
        <v>0</v>
      </c>
      <c r="AO1171" s="325">
        <f t="shared" si="1231"/>
        <v>0</v>
      </c>
      <c r="AP1171" s="325">
        <f t="shared" si="1225"/>
        <v>0</v>
      </c>
      <c r="AQ1171" s="174">
        <f t="shared" si="1227"/>
        <v>0</v>
      </c>
      <c r="AR1171" s="312">
        <f t="shared" si="1226"/>
        <v>0</v>
      </c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N1171" s="62"/>
    </row>
    <row r="1172" spans="1:66" s="11" customFormat="1" ht="12" customHeight="1">
      <c r="A1172" s="114">
        <v>21600023</v>
      </c>
      <c r="B1172" s="74" t="str">
        <f t="shared" si="1259"/>
        <v>21600023</v>
      </c>
      <c r="C1172" s="62" t="s">
        <v>212</v>
      </c>
      <c r="D1172" s="78" t="s">
        <v>1436</v>
      </c>
      <c r="E1172" s="78"/>
      <c r="F1172" s="62"/>
      <c r="G1172" s="78"/>
      <c r="H1172" s="63">
        <v>1755001.25</v>
      </c>
      <c r="I1172" s="63">
        <v>1755001.25</v>
      </c>
      <c r="J1172" s="63">
        <v>1755001.25</v>
      </c>
      <c r="K1172" s="63">
        <v>1755001.25</v>
      </c>
      <c r="L1172" s="63">
        <v>1755001.25</v>
      </c>
      <c r="M1172" s="63">
        <v>1755001.25</v>
      </c>
      <c r="N1172" s="63">
        <v>1755001.25</v>
      </c>
      <c r="O1172" s="63">
        <v>1755001.25</v>
      </c>
      <c r="P1172" s="63">
        <v>1755001.25</v>
      </c>
      <c r="Q1172" s="63">
        <v>1755001.25</v>
      </c>
      <c r="R1172" s="63">
        <v>1755001.25</v>
      </c>
      <c r="S1172" s="63">
        <v>1755001.25</v>
      </c>
      <c r="T1172" s="63">
        <v>1755001.25</v>
      </c>
      <c r="U1172" s="63"/>
      <c r="V1172" s="63">
        <f t="shared" si="1348"/>
        <v>1755001.25</v>
      </c>
      <c r="W1172" s="69"/>
      <c r="X1172" s="68"/>
      <c r="Y1172" s="82">
        <f t="shared" si="1349"/>
        <v>0</v>
      </c>
      <c r="Z1172" s="325">
        <f t="shared" si="1349"/>
        <v>0</v>
      </c>
      <c r="AA1172" s="325">
        <f t="shared" si="1349"/>
        <v>1755001.25</v>
      </c>
      <c r="AB1172" s="326">
        <f t="shared" si="1318"/>
        <v>0</v>
      </c>
      <c r="AC1172" s="312">
        <f t="shared" si="1319"/>
        <v>0</v>
      </c>
      <c r="AD1172" s="325">
        <f t="shared" si="1350"/>
        <v>0</v>
      </c>
      <c r="AE1172" s="329">
        <f t="shared" si="1351"/>
        <v>0</v>
      </c>
      <c r="AF1172" s="326">
        <f t="shared" si="1352"/>
        <v>0</v>
      </c>
      <c r="AG1172" s="174">
        <f t="shared" si="1353"/>
        <v>0</v>
      </c>
      <c r="AH1172" s="312">
        <f t="shared" si="1340"/>
        <v>0</v>
      </c>
      <c r="AI1172" s="324">
        <f t="shared" si="1354"/>
        <v>0</v>
      </c>
      <c r="AJ1172" s="325">
        <f t="shared" si="1354"/>
        <v>0</v>
      </c>
      <c r="AK1172" s="325">
        <f t="shared" si="1354"/>
        <v>1755001.25</v>
      </c>
      <c r="AL1172" s="326">
        <f t="shared" si="1223"/>
        <v>0</v>
      </c>
      <c r="AM1172" s="312">
        <f t="shared" si="1224"/>
        <v>0</v>
      </c>
      <c r="AN1172" s="325">
        <f t="shared" si="1230"/>
        <v>0</v>
      </c>
      <c r="AO1172" s="325">
        <f t="shared" si="1231"/>
        <v>0</v>
      </c>
      <c r="AP1172" s="325">
        <f t="shared" si="1225"/>
        <v>0</v>
      </c>
      <c r="AQ1172" s="174">
        <f t="shared" si="1227"/>
        <v>0</v>
      </c>
      <c r="AR1172" s="312">
        <f t="shared" si="1226"/>
        <v>0</v>
      </c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N1172" s="62"/>
    </row>
    <row r="1173" spans="1:66" s="11" customFormat="1" ht="12" customHeight="1">
      <c r="A1173" s="114">
        <v>21600033</v>
      </c>
      <c r="B1173" s="74" t="str">
        <f t="shared" si="1259"/>
        <v>21600033</v>
      </c>
      <c r="C1173" s="62" t="s">
        <v>385</v>
      </c>
      <c r="D1173" s="78" t="s">
        <v>1436</v>
      </c>
      <c r="E1173" s="78"/>
      <c r="F1173" s="62"/>
      <c r="G1173" s="78"/>
      <c r="H1173" s="63">
        <v>1471103.62</v>
      </c>
      <c r="I1173" s="63">
        <v>1471103.62</v>
      </c>
      <c r="J1173" s="63">
        <v>1471103.62</v>
      </c>
      <c r="K1173" s="63">
        <v>1471103.62</v>
      </c>
      <c r="L1173" s="63">
        <v>1471103.62</v>
      </c>
      <c r="M1173" s="63">
        <v>1471103.62</v>
      </c>
      <c r="N1173" s="63">
        <v>1471103.62</v>
      </c>
      <c r="O1173" s="63">
        <v>1471103.62</v>
      </c>
      <c r="P1173" s="63">
        <v>1471103.62</v>
      </c>
      <c r="Q1173" s="63">
        <v>1471103.62</v>
      </c>
      <c r="R1173" s="63">
        <v>1471103.62</v>
      </c>
      <c r="S1173" s="63">
        <v>1471103.62</v>
      </c>
      <c r="T1173" s="63">
        <v>1471103.62</v>
      </c>
      <c r="U1173" s="63"/>
      <c r="V1173" s="63">
        <f t="shared" si="1348"/>
        <v>1471103.6200000003</v>
      </c>
      <c r="W1173" s="69"/>
      <c r="X1173" s="68"/>
      <c r="Y1173" s="82">
        <f t="shared" si="1349"/>
        <v>0</v>
      </c>
      <c r="Z1173" s="325">
        <f t="shared" si="1349"/>
        <v>0</v>
      </c>
      <c r="AA1173" s="325">
        <f t="shared" si="1349"/>
        <v>1471103.62</v>
      </c>
      <c r="AB1173" s="326">
        <f t="shared" si="1318"/>
        <v>0</v>
      </c>
      <c r="AC1173" s="312">
        <f t="shared" si="1319"/>
        <v>0</v>
      </c>
      <c r="AD1173" s="325">
        <f t="shared" si="1350"/>
        <v>0</v>
      </c>
      <c r="AE1173" s="329">
        <f t="shared" si="1351"/>
        <v>0</v>
      </c>
      <c r="AF1173" s="326">
        <f t="shared" si="1352"/>
        <v>0</v>
      </c>
      <c r="AG1173" s="174">
        <f t="shared" si="1353"/>
        <v>0</v>
      </c>
      <c r="AH1173" s="312">
        <f t="shared" si="1340"/>
        <v>0</v>
      </c>
      <c r="AI1173" s="324">
        <f t="shared" si="1354"/>
        <v>0</v>
      </c>
      <c r="AJ1173" s="325">
        <f t="shared" si="1354"/>
        <v>0</v>
      </c>
      <c r="AK1173" s="325">
        <f t="shared" si="1354"/>
        <v>1471103.6200000003</v>
      </c>
      <c r="AL1173" s="326">
        <f t="shared" si="1223"/>
        <v>0</v>
      </c>
      <c r="AM1173" s="312">
        <f t="shared" si="1224"/>
        <v>0</v>
      </c>
      <c r="AN1173" s="325">
        <f t="shared" si="1230"/>
        <v>0</v>
      </c>
      <c r="AO1173" s="325">
        <f t="shared" si="1231"/>
        <v>0</v>
      </c>
      <c r="AP1173" s="325">
        <f t="shared" si="1225"/>
        <v>0</v>
      </c>
      <c r="AQ1173" s="174">
        <f t="shared" si="1227"/>
        <v>0</v>
      </c>
      <c r="AR1173" s="312">
        <f t="shared" si="1226"/>
        <v>0</v>
      </c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N1173" s="62"/>
    </row>
    <row r="1174" spans="1:66" s="11" customFormat="1" ht="12" customHeight="1">
      <c r="A1174" s="114">
        <v>21600053</v>
      </c>
      <c r="B1174" s="74" t="str">
        <f t="shared" si="1259"/>
        <v>21600053</v>
      </c>
      <c r="C1174" s="62" t="s">
        <v>386</v>
      </c>
      <c r="D1174" s="78" t="s">
        <v>1436</v>
      </c>
      <c r="E1174" s="78"/>
      <c r="F1174" s="62"/>
      <c r="G1174" s="78"/>
      <c r="H1174" s="63">
        <v>16359946.109999999</v>
      </c>
      <c r="I1174" s="63">
        <v>16359946.109999999</v>
      </c>
      <c r="J1174" s="63">
        <v>16359946.109999999</v>
      </c>
      <c r="K1174" s="63">
        <v>16359946.109999999</v>
      </c>
      <c r="L1174" s="63">
        <v>16359946.109999999</v>
      </c>
      <c r="M1174" s="63">
        <v>16359946.109999999</v>
      </c>
      <c r="N1174" s="63">
        <v>16359946.109999999</v>
      </c>
      <c r="O1174" s="63">
        <v>16359946.109999999</v>
      </c>
      <c r="P1174" s="63">
        <v>16359946.109999999</v>
      </c>
      <c r="Q1174" s="63">
        <v>16359946.109999999</v>
      </c>
      <c r="R1174" s="63">
        <v>16359946.109999999</v>
      </c>
      <c r="S1174" s="63">
        <v>16359946.109999999</v>
      </c>
      <c r="T1174" s="63">
        <v>16359946.109999999</v>
      </c>
      <c r="U1174" s="63"/>
      <c r="V1174" s="63">
        <f t="shared" si="1348"/>
        <v>16359946.110000005</v>
      </c>
      <c r="W1174" s="69"/>
      <c r="X1174" s="68"/>
      <c r="Y1174" s="82">
        <f t="shared" ref="Y1174:AA1193" si="1356">IF($D1174=Y$5,$T1174,0)</f>
        <v>0</v>
      </c>
      <c r="Z1174" s="325">
        <f t="shared" si="1356"/>
        <v>0</v>
      </c>
      <c r="AA1174" s="325">
        <f t="shared" si="1356"/>
        <v>16359946.109999999</v>
      </c>
      <c r="AB1174" s="326">
        <f t="shared" si="1318"/>
        <v>0</v>
      </c>
      <c r="AC1174" s="312">
        <f t="shared" si="1319"/>
        <v>0</v>
      </c>
      <c r="AD1174" s="325">
        <f t="shared" si="1350"/>
        <v>0</v>
      </c>
      <c r="AE1174" s="329">
        <f t="shared" si="1351"/>
        <v>0</v>
      </c>
      <c r="AF1174" s="326">
        <f t="shared" si="1352"/>
        <v>0</v>
      </c>
      <c r="AG1174" s="174">
        <f t="shared" si="1353"/>
        <v>0</v>
      </c>
      <c r="AH1174" s="312">
        <f t="shared" si="1340"/>
        <v>0</v>
      </c>
      <c r="AI1174" s="324">
        <f t="shared" ref="AI1174:AK1193" si="1357">IF($D1174=AI$5,$V1174,0)</f>
        <v>0</v>
      </c>
      <c r="AJ1174" s="325">
        <f t="shared" si="1357"/>
        <v>0</v>
      </c>
      <c r="AK1174" s="325">
        <f t="shared" si="1357"/>
        <v>16359946.110000005</v>
      </c>
      <c r="AL1174" s="326">
        <f t="shared" si="1223"/>
        <v>0</v>
      </c>
      <c r="AM1174" s="312">
        <f t="shared" si="1224"/>
        <v>0</v>
      </c>
      <c r="AN1174" s="325">
        <f t="shared" si="1230"/>
        <v>0</v>
      </c>
      <c r="AO1174" s="325">
        <f t="shared" si="1231"/>
        <v>0</v>
      </c>
      <c r="AP1174" s="325">
        <f t="shared" si="1225"/>
        <v>0</v>
      </c>
      <c r="AQ1174" s="174">
        <f t="shared" si="1227"/>
        <v>0</v>
      </c>
      <c r="AR1174" s="312">
        <f t="shared" si="1226"/>
        <v>0</v>
      </c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N1174" s="62"/>
    </row>
    <row r="1175" spans="1:66" s="11" customFormat="1" ht="12" customHeight="1">
      <c r="A1175" s="114">
        <v>21610013</v>
      </c>
      <c r="B1175" s="74" t="str">
        <f t="shared" si="1259"/>
        <v>21610013</v>
      </c>
      <c r="C1175" s="62" t="s">
        <v>94</v>
      </c>
      <c r="D1175" s="78" t="s">
        <v>1436</v>
      </c>
      <c r="E1175" s="78"/>
      <c r="F1175" s="62"/>
      <c r="G1175" s="78"/>
      <c r="H1175" s="63">
        <v>13535624.42</v>
      </c>
      <c r="I1175" s="63">
        <v>13535624.42</v>
      </c>
      <c r="J1175" s="63">
        <v>13535624.42</v>
      </c>
      <c r="K1175" s="63">
        <v>13911195.210000001</v>
      </c>
      <c r="L1175" s="63">
        <v>13911195.210000001</v>
      </c>
      <c r="M1175" s="63">
        <v>13911195.210000001</v>
      </c>
      <c r="N1175" s="63">
        <v>13321212.74</v>
      </c>
      <c r="O1175" s="63">
        <v>13321212.74</v>
      </c>
      <c r="P1175" s="63">
        <v>13321212.74</v>
      </c>
      <c r="Q1175" s="63">
        <v>13453106.119999999</v>
      </c>
      <c r="R1175" s="63">
        <v>13453106.119999999</v>
      </c>
      <c r="S1175" s="63">
        <v>13453106.119999999</v>
      </c>
      <c r="T1175" s="63">
        <v>13264969.68</v>
      </c>
      <c r="U1175" s="63"/>
      <c r="V1175" s="63">
        <f t="shared" si="1348"/>
        <v>13544007.341666667</v>
      </c>
      <c r="W1175" s="69"/>
      <c r="X1175" s="68"/>
      <c r="Y1175" s="82">
        <f t="shared" si="1356"/>
        <v>0</v>
      </c>
      <c r="Z1175" s="325">
        <f t="shared" si="1356"/>
        <v>0</v>
      </c>
      <c r="AA1175" s="325">
        <f t="shared" si="1356"/>
        <v>13264969.68</v>
      </c>
      <c r="AB1175" s="326">
        <f t="shared" si="1318"/>
        <v>0</v>
      </c>
      <c r="AC1175" s="312">
        <f t="shared" si="1319"/>
        <v>0</v>
      </c>
      <c r="AD1175" s="325">
        <f t="shared" si="1350"/>
        <v>0</v>
      </c>
      <c r="AE1175" s="329">
        <f t="shared" si="1351"/>
        <v>0</v>
      </c>
      <c r="AF1175" s="326">
        <f t="shared" si="1352"/>
        <v>0</v>
      </c>
      <c r="AG1175" s="174">
        <f t="shared" si="1353"/>
        <v>0</v>
      </c>
      <c r="AH1175" s="312">
        <f t="shared" si="1340"/>
        <v>0</v>
      </c>
      <c r="AI1175" s="324">
        <f t="shared" si="1357"/>
        <v>0</v>
      </c>
      <c r="AJ1175" s="325">
        <f t="shared" si="1357"/>
        <v>0</v>
      </c>
      <c r="AK1175" s="325">
        <f t="shared" si="1357"/>
        <v>13544007.341666667</v>
      </c>
      <c r="AL1175" s="326">
        <f t="shared" si="1223"/>
        <v>0</v>
      </c>
      <c r="AM1175" s="312">
        <f t="shared" si="1224"/>
        <v>0</v>
      </c>
      <c r="AN1175" s="325">
        <f t="shared" si="1230"/>
        <v>0</v>
      </c>
      <c r="AO1175" s="325">
        <f t="shared" si="1231"/>
        <v>0</v>
      </c>
      <c r="AP1175" s="325">
        <f t="shared" si="1225"/>
        <v>0</v>
      </c>
      <c r="AQ1175" s="174">
        <f t="shared" si="1227"/>
        <v>0</v>
      </c>
      <c r="AR1175" s="312">
        <f t="shared" si="1226"/>
        <v>0</v>
      </c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N1175" s="62"/>
    </row>
    <row r="1176" spans="1:66" s="11" customFormat="1" ht="12" customHeight="1">
      <c r="A1176" s="114">
        <v>21900103</v>
      </c>
      <c r="B1176" s="74" t="str">
        <f t="shared" si="1259"/>
        <v>21900103</v>
      </c>
      <c r="C1176" s="62" t="s">
        <v>1066</v>
      </c>
      <c r="D1176" s="78" t="s">
        <v>1436</v>
      </c>
      <c r="E1176" s="78"/>
      <c r="F1176" s="62"/>
      <c r="G1176" s="78"/>
      <c r="H1176" s="63">
        <v>-10304959.1</v>
      </c>
      <c r="I1176" s="63">
        <v>-10245735.1</v>
      </c>
      <c r="J1176" s="63">
        <v>-10186511.1</v>
      </c>
      <c r="K1176" s="63">
        <v>-10127287.1</v>
      </c>
      <c r="L1176" s="63">
        <v>-10068063.1</v>
      </c>
      <c r="M1176" s="63">
        <v>-10008839.1</v>
      </c>
      <c r="N1176" s="63">
        <v>-9949615.0999999996</v>
      </c>
      <c r="O1176" s="63">
        <v>-9890391.0999999996</v>
      </c>
      <c r="P1176" s="63">
        <v>-9831167.0999999996</v>
      </c>
      <c r="Q1176" s="63">
        <v>-9771943.0999999996</v>
      </c>
      <c r="R1176" s="63">
        <v>-9712719.0999999996</v>
      </c>
      <c r="S1176" s="63">
        <v>-9653495.0999999996</v>
      </c>
      <c r="T1176" s="63">
        <v>-9594271.0999999996</v>
      </c>
      <c r="U1176" s="63"/>
      <c r="V1176" s="63">
        <f t="shared" si="1348"/>
        <v>-9949615.0999999978</v>
      </c>
      <c r="W1176" s="69"/>
      <c r="X1176" s="68"/>
      <c r="Y1176" s="82">
        <f t="shared" si="1356"/>
        <v>0</v>
      </c>
      <c r="Z1176" s="325">
        <f t="shared" si="1356"/>
        <v>0</v>
      </c>
      <c r="AA1176" s="325">
        <f t="shared" si="1356"/>
        <v>-9594271.0999999996</v>
      </c>
      <c r="AB1176" s="326">
        <f t="shared" si="1318"/>
        <v>0</v>
      </c>
      <c r="AC1176" s="312">
        <f t="shared" si="1319"/>
        <v>0</v>
      </c>
      <c r="AD1176" s="325">
        <f t="shared" si="1350"/>
        <v>0</v>
      </c>
      <c r="AE1176" s="329">
        <f t="shared" si="1351"/>
        <v>0</v>
      </c>
      <c r="AF1176" s="326">
        <f t="shared" si="1352"/>
        <v>0</v>
      </c>
      <c r="AG1176" s="174">
        <f t="shared" si="1353"/>
        <v>0</v>
      </c>
      <c r="AH1176" s="312">
        <f t="shared" si="1340"/>
        <v>0</v>
      </c>
      <c r="AI1176" s="324">
        <f t="shared" si="1357"/>
        <v>0</v>
      </c>
      <c r="AJ1176" s="325">
        <f t="shared" si="1357"/>
        <v>0</v>
      </c>
      <c r="AK1176" s="325">
        <f t="shared" si="1357"/>
        <v>-9949615.0999999978</v>
      </c>
      <c r="AL1176" s="326">
        <f t="shared" si="1223"/>
        <v>0</v>
      </c>
      <c r="AM1176" s="312">
        <f t="shared" si="1224"/>
        <v>0</v>
      </c>
      <c r="AN1176" s="325">
        <f t="shared" si="1230"/>
        <v>0</v>
      </c>
      <c r="AO1176" s="325">
        <f t="shared" si="1231"/>
        <v>0</v>
      </c>
      <c r="AP1176" s="325">
        <f t="shared" si="1225"/>
        <v>0</v>
      </c>
      <c r="AQ1176" s="174">
        <f t="shared" si="1227"/>
        <v>0</v>
      </c>
      <c r="AR1176" s="312">
        <f t="shared" si="1226"/>
        <v>0</v>
      </c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N1176" s="62"/>
    </row>
    <row r="1177" spans="1:66" s="11" customFormat="1" ht="12" customHeight="1">
      <c r="A1177" s="114">
        <v>21900113</v>
      </c>
      <c r="B1177" s="74" t="str">
        <f t="shared" si="1259"/>
        <v>21900113</v>
      </c>
      <c r="C1177" s="62" t="s">
        <v>1067</v>
      </c>
      <c r="D1177" s="78" t="s">
        <v>1436</v>
      </c>
      <c r="E1177" s="78"/>
      <c r="F1177" s="62"/>
      <c r="G1177" s="78"/>
      <c r="H1177" s="63">
        <v>15791556.300000001</v>
      </c>
      <c r="I1177" s="63">
        <v>15693472.300000001</v>
      </c>
      <c r="J1177" s="63">
        <v>15595388.300000001</v>
      </c>
      <c r="K1177" s="63">
        <v>15497304.300000001</v>
      </c>
      <c r="L1177" s="63">
        <v>15399220.300000001</v>
      </c>
      <c r="M1177" s="63">
        <v>15301136.300000001</v>
      </c>
      <c r="N1177" s="63">
        <v>15203052.300000001</v>
      </c>
      <c r="O1177" s="63">
        <v>15104968.300000001</v>
      </c>
      <c r="P1177" s="63">
        <v>15006884.300000001</v>
      </c>
      <c r="Q1177" s="63">
        <v>14908800.300000001</v>
      </c>
      <c r="R1177" s="63">
        <v>14810716.300000001</v>
      </c>
      <c r="S1177" s="63">
        <v>14712632.300000001</v>
      </c>
      <c r="T1177" s="63">
        <v>14614548.300000001</v>
      </c>
      <c r="U1177" s="63"/>
      <c r="V1177" s="63">
        <f t="shared" si="1348"/>
        <v>15203052.300000003</v>
      </c>
      <c r="W1177" s="69"/>
      <c r="X1177" s="68"/>
      <c r="Y1177" s="82">
        <f t="shared" si="1356"/>
        <v>0</v>
      </c>
      <c r="Z1177" s="325">
        <f t="shared" si="1356"/>
        <v>0</v>
      </c>
      <c r="AA1177" s="325">
        <f t="shared" si="1356"/>
        <v>14614548.300000001</v>
      </c>
      <c r="AB1177" s="326">
        <f t="shared" si="1318"/>
        <v>0</v>
      </c>
      <c r="AC1177" s="312">
        <f t="shared" si="1319"/>
        <v>0</v>
      </c>
      <c r="AD1177" s="325">
        <f t="shared" si="1350"/>
        <v>0</v>
      </c>
      <c r="AE1177" s="329">
        <f t="shared" si="1351"/>
        <v>0</v>
      </c>
      <c r="AF1177" s="326">
        <f t="shared" si="1352"/>
        <v>0</v>
      </c>
      <c r="AG1177" s="174">
        <f t="shared" si="1353"/>
        <v>0</v>
      </c>
      <c r="AH1177" s="312">
        <f t="shared" si="1340"/>
        <v>0</v>
      </c>
      <c r="AI1177" s="324">
        <f t="shared" si="1357"/>
        <v>0</v>
      </c>
      <c r="AJ1177" s="325">
        <f t="shared" si="1357"/>
        <v>0</v>
      </c>
      <c r="AK1177" s="325">
        <f t="shared" si="1357"/>
        <v>15203052.300000003</v>
      </c>
      <c r="AL1177" s="326">
        <f t="shared" si="1223"/>
        <v>0</v>
      </c>
      <c r="AM1177" s="312">
        <f t="shared" si="1224"/>
        <v>0</v>
      </c>
      <c r="AN1177" s="325">
        <f t="shared" si="1230"/>
        <v>0</v>
      </c>
      <c r="AO1177" s="325">
        <f t="shared" si="1231"/>
        <v>0</v>
      </c>
      <c r="AP1177" s="325">
        <f t="shared" si="1225"/>
        <v>0</v>
      </c>
      <c r="AQ1177" s="174">
        <f t="shared" si="1227"/>
        <v>0</v>
      </c>
      <c r="AR1177" s="312">
        <f t="shared" si="1226"/>
        <v>0</v>
      </c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N1177" s="62"/>
    </row>
    <row r="1178" spans="1:66" s="11" customFormat="1" ht="12" customHeight="1">
      <c r="A1178" s="114">
        <v>21900133</v>
      </c>
      <c r="B1178" s="74" t="str">
        <f t="shared" si="1259"/>
        <v>21900133</v>
      </c>
      <c r="C1178" s="62" t="s">
        <v>573</v>
      </c>
      <c r="D1178" s="78" t="s">
        <v>1436</v>
      </c>
      <c r="E1178" s="78"/>
      <c r="F1178" s="62"/>
      <c r="G1178" s="78"/>
      <c r="H1178" s="63">
        <v>314663.7</v>
      </c>
      <c r="I1178" s="63">
        <v>312886.7</v>
      </c>
      <c r="J1178" s="63">
        <v>311109.7</v>
      </c>
      <c r="K1178" s="63">
        <v>309332.7</v>
      </c>
      <c r="L1178" s="63">
        <v>307555.7</v>
      </c>
      <c r="M1178" s="63">
        <v>305778.7</v>
      </c>
      <c r="N1178" s="63">
        <v>304001.7</v>
      </c>
      <c r="O1178" s="63">
        <v>302224.7</v>
      </c>
      <c r="P1178" s="63">
        <v>300447.7</v>
      </c>
      <c r="Q1178" s="63">
        <v>298670.7</v>
      </c>
      <c r="R1178" s="63">
        <v>296893.7</v>
      </c>
      <c r="S1178" s="63">
        <v>295116.7</v>
      </c>
      <c r="T1178" s="63">
        <v>293339.7</v>
      </c>
      <c r="U1178" s="63"/>
      <c r="V1178" s="63">
        <f t="shared" si="1348"/>
        <v>304001.70000000007</v>
      </c>
      <c r="W1178" s="69"/>
      <c r="X1178" s="68"/>
      <c r="Y1178" s="82">
        <f t="shared" si="1356"/>
        <v>0</v>
      </c>
      <c r="Z1178" s="325">
        <f t="shared" si="1356"/>
        <v>0</v>
      </c>
      <c r="AA1178" s="325">
        <f t="shared" si="1356"/>
        <v>293339.7</v>
      </c>
      <c r="AB1178" s="326">
        <f t="shared" si="1318"/>
        <v>0</v>
      </c>
      <c r="AC1178" s="312">
        <f t="shared" si="1319"/>
        <v>0</v>
      </c>
      <c r="AD1178" s="325">
        <f t="shared" si="1350"/>
        <v>0</v>
      </c>
      <c r="AE1178" s="329">
        <f t="shared" si="1351"/>
        <v>0</v>
      </c>
      <c r="AF1178" s="326">
        <f t="shared" si="1352"/>
        <v>0</v>
      </c>
      <c r="AG1178" s="174">
        <f t="shared" si="1353"/>
        <v>0</v>
      </c>
      <c r="AH1178" s="312">
        <f t="shared" si="1340"/>
        <v>0</v>
      </c>
      <c r="AI1178" s="324">
        <f t="shared" si="1357"/>
        <v>0</v>
      </c>
      <c r="AJ1178" s="325">
        <f t="shared" si="1357"/>
        <v>0</v>
      </c>
      <c r="AK1178" s="325">
        <f t="shared" si="1357"/>
        <v>304001.70000000007</v>
      </c>
      <c r="AL1178" s="326">
        <f t="shared" si="1223"/>
        <v>0</v>
      </c>
      <c r="AM1178" s="312">
        <f t="shared" si="1224"/>
        <v>0</v>
      </c>
      <c r="AN1178" s="325">
        <f t="shared" si="1230"/>
        <v>0</v>
      </c>
      <c r="AO1178" s="325">
        <f t="shared" si="1231"/>
        <v>0</v>
      </c>
      <c r="AP1178" s="325">
        <f t="shared" si="1225"/>
        <v>0</v>
      </c>
      <c r="AQ1178" s="174">
        <f t="shared" si="1227"/>
        <v>0</v>
      </c>
      <c r="AR1178" s="312">
        <f t="shared" si="1226"/>
        <v>0</v>
      </c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N1178" s="62"/>
    </row>
    <row r="1179" spans="1:66" s="11" customFormat="1" ht="12" customHeight="1">
      <c r="A1179" s="114">
        <v>21900143</v>
      </c>
      <c r="B1179" s="74" t="str">
        <f t="shared" si="1259"/>
        <v>21900143</v>
      </c>
      <c r="C1179" s="89" t="s">
        <v>1058</v>
      </c>
      <c r="D1179" s="78" t="s">
        <v>184</v>
      </c>
      <c r="E1179" s="78"/>
      <c r="F1179" s="89"/>
      <c r="G1179" s="78"/>
      <c r="H1179" s="63">
        <v>127110566</v>
      </c>
      <c r="I1179" s="63">
        <v>125841899.33</v>
      </c>
      <c r="J1179" s="63">
        <v>124573232.66</v>
      </c>
      <c r="K1179" s="63">
        <v>123304565.98999999</v>
      </c>
      <c r="L1179" s="63">
        <v>122035899.31999999</v>
      </c>
      <c r="M1179" s="63">
        <v>120767232.65000001</v>
      </c>
      <c r="N1179" s="63">
        <v>119498565.98</v>
      </c>
      <c r="O1179" s="63">
        <v>116874032.98</v>
      </c>
      <c r="P1179" s="63">
        <v>115617394.98</v>
      </c>
      <c r="Q1179" s="63">
        <v>114360756.98</v>
      </c>
      <c r="R1179" s="63">
        <v>113104118.98</v>
      </c>
      <c r="S1179" s="63">
        <v>111847480.98</v>
      </c>
      <c r="T1179" s="63">
        <v>124767396</v>
      </c>
      <c r="U1179" s="63"/>
      <c r="V1179" s="63">
        <f t="shared" si="1348"/>
        <v>119480346.81916668</v>
      </c>
      <c r="W1179" s="69"/>
      <c r="X1179" s="68"/>
      <c r="Y1179" s="82">
        <f t="shared" si="1356"/>
        <v>0</v>
      </c>
      <c r="Z1179" s="325">
        <f t="shared" si="1356"/>
        <v>0</v>
      </c>
      <c r="AA1179" s="325">
        <f t="shared" si="1356"/>
        <v>0</v>
      </c>
      <c r="AB1179" s="326">
        <f t="shared" si="1318"/>
        <v>124767396</v>
      </c>
      <c r="AC1179" s="312">
        <f t="shared" si="1319"/>
        <v>0</v>
      </c>
      <c r="AD1179" s="325">
        <f t="shared" si="1350"/>
        <v>0</v>
      </c>
      <c r="AE1179" s="329">
        <f t="shared" si="1351"/>
        <v>0</v>
      </c>
      <c r="AF1179" s="326">
        <f t="shared" si="1352"/>
        <v>124767396</v>
      </c>
      <c r="AG1179" s="174">
        <f t="shared" si="1353"/>
        <v>124767396</v>
      </c>
      <c r="AH1179" s="312">
        <f t="shared" si="1340"/>
        <v>0</v>
      </c>
      <c r="AI1179" s="324">
        <f t="shared" si="1357"/>
        <v>0</v>
      </c>
      <c r="AJ1179" s="325">
        <f t="shared" si="1357"/>
        <v>0</v>
      </c>
      <c r="AK1179" s="325">
        <f t="shared" si="1357"/>
        <v>0</v>
      </c>
      <c r="AL1179" s="326">
        <f t="shared" si="1223"/>
        <v>119480346.81916668</v>
      </c>
      <c r="AM1179" s="312">
        <f t="shared" si="1224"/>
        <v>0</v>
      </c>
      <c r="AN1179" s="325">
        <f t="shared" si="1230"/>
        <v>0</v>
      </c>
      <c r="AO1179" s="325">
        <f t="shared" si="1231"/>
        <v>0</v>
      </c>
      <c r="AP1179" s="325">
        <f t="shared" si="1225"/>
        <v>119480346.81916668</v>
      </c>
      <c r="AQ1179" s="174">
        <f t="shared" si="1227"/>
        <v>119480346.81916668</v>
      </c>
      <c r="AR1179" s="312">
        <f t="shared" si="1226"/>
        <v>0</v>
      </c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N1179" s="62"/>
    </row>
    <row r="1180" spans="1:66" s="11" customFormat="1" ht="12" customHeight="1">
      <c r="A1180" s="114">
        <v>21900153</v>
      </c>
      <c r="B1180" s="74" t="str">
        <f t="shared" si="1259"/>
        <v>21900153</v>
      </c>
      <c r="C1180" s="89" t="s">
        <v>1059</v>
      </c>
      <c r="D1180" s="78" t="s">
        <v>184</v>
      </c>
      <c r="E1180" s="78"/>
      <c r="F1180" s="89"/>
      <c r="G1180" s="78"/>
      <c r="H1180" s="63">
        <v>-26693218.850000001</v>
      </c>
      <c r="I1180" s="63">
        <v>-26426798.850000001</v>
      </c>
      <c r="J1180" s="63">
        <v>-26160378.850000001</v>
      </c>
      <c r="K1180" s="63">
        <v>-25893958.850000001</v>
      </c>
      <c r="L1180" s="63">
        <v>-25627538.850000001</v>
      </c>
      <c r="M1180" s="63">
        <v>-25361118.850000001</v>
      </c>
      <c r="N1180" s="63">
        <v>-25094698.850000001</v>
      </c>
      <c r="O1180" s="63">
        <v>-24543546.920000002</v>
      </c>
      <c r="P1180" s="63">
        <v>-24279652.940000001</v>
      </c>
      <c r="Q1180" s="63">
        <v>-24015758.960000001</v>
      </c>
      <c r="R1180" s="63">
        <v>-23751864.98</v>
      </c>
      <c r="S1180" s="63">
        <v>-23487971</v>
      </c>
      <c r="T1180" s="63">
        <v>-26201153.149999999</v>
      </c>
      <c r="U1180" s="63"/>
      <c r="V1180" s="63">
        <f t="shared" si="1348"/>
        <v>-25090872.824999999</v>
      </c>
      <c r="W1180" s="69"/>
      <c r="X1180" s="68"/>
      <c r="Y1180" s="82">
        <f t="shared" si="1356"/>
        <v>0</v>
      </c>
      <c r="Z1180" s="325">
        <f t="shared" si="1356"/>
        <v>0</v>
      </c>
      <c r="AA1180" s="325">
        <f t="shared" si="1356"/>
        <v>0</v>
      </c>
      <c r="AB1180" s="326">
        <f t="shared" si="1318"/>
        <v>-26201153.149999999</v>
      </c>
      <c r="AC1180" s="312">
        <f t="shared" si="1319"/>
        <v>0</v>
      </c>
      <c r="AD1180" s="325">
        <f t="shared" si="1350"/>
        <v>0</v>
      </c>
      <c r="AE1180" s="329">
        <f t="shared" si="1351"/>
        <v>0</v>
      </c>
      <c r="AF1180" s="326">
        <f t="shared" si="1352"/>
        <v>-26201153.149999999</v>
      </c>
      <c r="AG1180" s="174">
        <f t="shared" si="1353"/>
        <v>-26201153.149999999</v>
      </c>
      <c r="AH1180" s="312">
        <f t="shared" si="1340"/>
        <v>0</v>
      </c>
      <c r="AI1180" s="324">
        <f t="shared" si="1357"/>
        <v>0</v>
      </c>
      <c r="AJ1180" s="325">
        <f t="shared" si="1357"/>
        <v>0</v>
      </c>
      <c r="AK1180" s="325">
        <f t="shared" si="1357"/>
        <v>0</v>
      </c>
      <c r="AL1180" s="326">
        <f t="shared" si="1223"/>
        <v>-25090872.824999999</v>
      </c>
      <c r="AM1180" s="312">
        <f t="shared" si="1224"/>
        <v>0</v>
      </c>
      <c r="AN1180" s="325">
        <f t="shared" si="1230"/>
        <v>0</v>
      </c>
      <c r="AO1180" s="325">
        <f t="shared" si="1231"/>
        <v>0</v>
      </c>
      <c r="AP1180" s="325">
        <f t="shared" si="1225"/>
        <v>-25090872.824999999</v>
      </c>
      <c r="AQ1180" s="174">
        <f t="shared" si="1227"/>
        <v>-25090872.824999999</v>
      </c>
      <c r="AR1180" s="312">
        <f t="shared" si="1226"/>
        <v>0</v>
      </c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N1180" s="62"/>
    </row>
    <row r="1181" spans="1:66" s="11" customFormat="1" ht="12" customHeight="1">
      <c r="A1181" s="114">
        <v>21900163</v>
      </c>
      <c r="B1181" s="74" t="str">
        <f t="shared" si="1259"/>
        <v>21900163</v>
      </c>
      <c r="C1181" s="89" t="s">
        <v>1060</v>
      </c>
      <c r="D1181" s="78" t="s">
        <v>184</v>
      </c>
      <c r="E1181" s="78"/>
      <c r="F1181" s="89"/>
      <c r="G1181" s="78"/>
      <c r="H1181" s="63">
        <v>10271526</v>
      </c>
      <c r="I1181" s="63">
        <v>10030783.83</v>
      </c>
      <c r="J1181" s="63">
        <v>9790041.6600000001</v>
      </c>
      <c r="K1181" s="63">
        <v>9549299.4900000002</v>
      </c>
      <c r="L1181" s="63">
        <v>9308557.3200000003</v>
      </c>
      <c r="M1181" s="63">
        <v>9067815.1500000004</v>
      </c>
      <c r="N1181" s="63">
        <v>8827072.9800000004</v>
      </c>
      <c r="O1181" s="63">
        <v>8586330.8100000005</v>
      </c>
      <c r="P1181" s="63">
        <v>8345588.6399999997</v>
      </c>
      <c r="Q1181" s="63">
        <v>8104846.4699999997</v>
      </c>
      <c r="R1181" s="63">
        <v>7864104.2999999998</v>
      </c>
      <c r="S1181" s="63">
        <v>7623362.1299999999</v>
      </c>
      <c r="T1181" s="63">
        <v>1335735</v>
      </c>
      <c r="U1181" s="63"/>
      <c r="V1181" s="63">
        <f t="shared" si="1348"/>
        <v>8575119.4399999995</v>
      </c>
      <c r="W1181" s="69"/>
      <c r="X1181" s="68"/>
      <c r="Y1181" s="82">
        <f t="shared" si="1356"/>
        <v>0</v>
      </c>
      <c r="Z1181" s="325">
        <f t="shared" si="1356"/>
        <v>0</v>
      </c>
      <c r="AA1181" s="325">
        <f t="shared" si="1356"/>
        <v>0</v>
      </c>
      <c r="AB1181" s="326">
        <f t="shared" si="1318"/>
        <v>1335735</v>
      </c>
      <c r="AC1181" s="312">
        <f t="shared" si="1319"/>
        <v>0</v>
      </c>
      <c r="AD1181" s="325">
        <f t="shared" si="1350"/>
        <v>0</v>
      </c>
      <c r="AE1181" s="329">
        <f t="shared" si="1351"/>
        <v>0</v>
      </c>
      <c r="AF1181" s="326">
        <f t="shared" si="1352"/>
        <v>1335735</v>
      </c>
      <c r="AG1181" s="174">
        <f t="shared" si="1353"/>
        <v>1335735</v>
      </c>
      <c r="AH1181" s="312">
        <f t="shared" si="1340"/>
        <v>0</v>
      </c>
      <c r="AI1181" s="324">
        <f t="shared" si="1357"/>
        <v>0</v>
      </c>
      <c r="AJ1181" s="325">
        <f t="shared" si="1357"/>
        <v>0</v>
      </c>
      <c r="AK1181" s="325">
        <f t="shared" si="1357"/>
        <v>0</v>
      </c>
      <c r="AL1181" s="326">
        <f t="shared" si="1223"/>
        <v>8575119.4399999995</v>
      </c>
      <c r="AM1181" s="312">
        <f t="shared" si="1224"/>
        <v>0</v>
      </c>
      <c r="AN1181" s="325">
        <f t="shared" si="1230"/>
        <v>0</v>
      </c>
      <c r="AO1181" s="325">
        <f t="shared" si="1231"/>
        <v>0</v>
      </c>
      <c r="AP1181" s="325">
        <f t="shared" si="1225"/>
        <v>8575119.4399999995</v>
      </c>
      <c r="AQ1181" s="174">
        <f t="shared" si="1227"/>
        <v>8575119.4399999995</v>
      </c>
      <c r="AR1181" s="312">
        <f t="shared" si="1226"/>
        <v>0</v>
      </c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N1181" s="62"/>
    </row>
    <row r="1182" spans="1:66" s="11" customFormat="1" ht="12" customHeight="1">
      <c r="A1182" s="114">
        <v>21900173</v>
      </c>
      <c r="B1182" s="74" t="str">
        <f t="shared" si="1259"/>
        <v>21900173</v>
      </c>
      <c r="C1182" s="89" t="s">
        <v>1061</v>
      </c>
      <c r="D1182" s="78" t="s">
        <v>184</v>
      </c>
      <c r="E1182" s="78"/>
      <c r="F1182" s="89"/>
      <c r="G1182" s="78"/>
      <c r="H1182" s="63">
        <v>-2157020.42</v>
      </c>
      <c r="I1182" s="63">
        <v>-2106464.56</v>
      </c>
      <c r="J1182" s="63">
        <v>-2055908.71</v>
      </c>
      <c r="K1182" s="63">
        <v>-2005352.85</v>
      </c>
      <c r="L1182" s="63">
        <v>-1954797</v>
      </c>
      <c r="M1182" s="63">
        <v>-1904241.14</v>
      </c>
      <c r="N1182" s="63">
        <v>-1853685.29</v>
      </c>
      <c r="O1182" s="63">
        <v>-1803129.43</v>
      </c>
      <c r="P1182" s="63">
        <v>-1752573.57</v>
      </c>
      <c r="Q1182" s="63">
        <v>-1702017.72</v>
      </c>
      <c r="R1182" s="63">
        <v>-1651461.86</v>
      </c>
      <c r="S1182" s="63">
        <v>-1600906.01</v>
      </c>
      <c r="T1182" s="63">
        <v>-280504.31</v>
      </c>
      <c r="U1182" s="63"/>
      <c r="V1182" s="63">
        <f t="shared" si="1348"/>
        <v>-1800775.0420833332</v>
      </c>
      <c r="W1182" s="69"/>
      <c r="X1182" s="68"/>
      <c r="Y1182" s="82">
        <f t="shared" si="1356"/>
        <v>0</v>
      </c>
      <c r="Z1182" s="325">
        <f t="shared" si="1356"/>
        <v>0</v>
      </c>
      <c r="AA1182" s="325">
        <f t="shared" si="1356"/>
        <v>0</v>
      </c>
      <c r="AB1182" s="326">
        <f t="shared" si="1318"/>
        <v>-280504.31</v>
      </c>
      <c r="AC1182" s="312">
        <f t="shared" si="1319"/>
        <v>0</v>
      </c>
      <c r="AD1182" s="325">
        <f t="shared" si="1350"/>
        <v>0</v>
      </c>
      <c r="AE1182" s="329">
        <f t="shared" si="1351"/>
        <v>0</v>
      </c>
      <c r="AF1182" s="326">
        <f t="shared" si="1352"/>
        <v>-280504.31</v>
      </c>
      <c r="AG1182" s="174">
        <f t="shared" si="1353"/>
        <v>-280504.31</v>
      </c>
      <c r="AH1182" s="312">
        <f t="shared" si="1340"/>
        <v>0</v>
      </c>
      <c r="AI1182" s="324">
        <f t="shared" si="1357"/>
        <v>0</v>
      </c>
      <c r="AJ1182" s="325">
        <f t="shared" si="1357"/>
        <v>0</v>
      </c>
      <c r="AK1182" s="325">
        <f t="shared" si="1357"/>
        <v>0</v>
      </c>
      <c r="AL1182" s="326">
        <f t="shared" si="1223"/>
        <v>-1800775.0420833332</v>
      </c>
      <c r="AM1182" s="312">
        <f t="shared" si="1224"/>
        <v>0</v>
      </c>
      <c r="AN1182" s="325">
        <f t="shared" si="1230"/>
        <v>0</v>
      </c>
      <c r="AO1182" s="325">
        <f t="shared" si="1231"/>
        <v>0</v>
      </c>
      <c r="AP1182" s="325">
        <f t="shared" si="1225"/>
        <v>-1800775.0420833332</v>
      </c>
      <c r="AQ1182" s="174">
        <f t="shared" si="1227"/>
        <v>-1800775.0420833332</v>
      </c>
      <c r="AR1182" s="312">
        <f t="shared" si="1226"/>
        <v>0</v>
      </c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N1182" s="62"/>
    </row>
    <row r="1183" spans="1:66" s="11" customFormat="1" ht="12" customHeight="1">
      <c r="A1183" s="114">
        <v>21900183</v>
      </c>
      <c r="B1183" s="74" t="str">
        <f t="shared" si="1259"/>
        <v>21900183</v>
      </c>
      <c r="C1183" s="89" t="s">
        <v>1062</v>
      </c>
      <c r="D1183" s="78" t="s">
        <v>184</v>
      </c>
      <c r="E1183" s="78"/>
      <c r="F1183" s="89"/>
      <c r="G1183" s="78"/>
      <c r="H1183" s="63">
        <v>30000</v>
      </c>
      <c r="I1183" s="63">
        <v>26000</v>
      </c>
      <c r="J1183" s="63">
        <v>22000</v>
      </c>
      <c r="K1183" s="63">
        <v>18000</v>
      </c>
      <c r="L1183" s="63">
        <v>14000</v>
      </c>
      <c r="M1183" s="63">
        <v>10000</v>
      </c>
      <c r="N1183" s="63">
        <v>6000</v>
      </c>
      <c r="O1183" s="63">
        <v>2000</v>
      </c>
      <c r="P1183" s="63">
        <v>-2000</v>
      </c>
      <c r="Q1183" s="63">
        <v>-6000</v>
      </c>
      <c r="R1183" s="63">
        <v>-242000</v>
      </c>
      <c r="S1183" s="63">
        <v>-245000</v>
      </c>
      <c r="T1183" s="63">
        <v>-980000</v>
      </c>
      <c r="U1183" s="63"/>
      <c r="V1183" s="63">
        <f t="shared" si="1348"/>
        <v>-72666.666666666672</v>
      </c>
      <c r="W1183" s="69"/>
      <c r="X1183" s="68"/>
      <c r="Y1183" s="82">
        <f t="shared" si="1356"/>
        <v>0</v>
      </c>
      <c r="Z1183" s="325">
        <f t="shared" si="1356"/>
        <v>0</v>
      </c>
      <c r="AA1183" s="325">
        <f t="shared" si="1356"/>
        <v>0</v>
      </c>
      <c r="AB1183" s="326">
        <f t="shared" si="1318"/>
        <v>-980000</v>
      </c>
      <c r="AC1183" s="312">
        <f t="shared" si="1319"/>
        <v>0</v>
      </c>
      <c r="AD1183" s="325">
        <f t="shared" si="1350"/>
        <v>0</v>
      </c>
      <c r="AE1183" s="329">
        <f t="shared" si="1351"/>
        <v>0</v>
      </c>
      <c r="AF1183" s="326">
        <f t="shared" si="1352"/>
        <v>-980000</v>
      </c>
      <c r="AG1183" s="174">
        <f t="shared" si="1353"/>
        <v>-980000</v>
      </c>
      <c r="AH1183" s="312">
        <f t="shared" si="1340"/>
        <v>0</v>
      </c>
      <c r="AI1183" s="324">
        <f t="shared" si="1357"/>
        <v>0</v>
      </c>
      <c r="AJ1183" s="325">
        <f t="shared" si="1357"/>
        <v>0</v>
      </c>
      <c r="AK1183" s="325">
        <f t="shared" si="1357"/>
        <v>0</v>
      </c>
      <c r="AL1183" s="326">
        <f t="shared" si="1223"/>
        <v>-72666.666666666672</v>
      </c>
      <c r="AM1183" s="312">
        <f t="shared" si="1224"/>
        <v>0</v>
      </c>
      <c r="AN1183" s="325">
        <f t="shared" si="1230"/>
        <v>0</v>
      </c>
      <c r="AO1183" s="325">
        <f t="shared" si="1231"/>
        <v>0</v>
      </c>
      <c r="AP1183" s="325">
        <f t="shared" si="1225"/>
        <v>-72666.666666666672</v>
      </c>
      <c r="AQ1183" s="174">
        <f t="shared" si="1227"/>
        <v>-72666.666666666672</v>
      </c>
      <c r="AR1183" s="312">
        <f t="shared" si="1226"/>
        <v>0</v>
      </c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N1183" s="62"/>
    </row>
    <row r="1184" spans="1:66" s="11" customFormat="1" ht="12" customHeight="1">
      <c r="A1184" s="114">
        <v>21900193</v>
      </c>
      <c r="B1184" s="74" t="str">
        <f t="shared" si="1259"/>
        <v>21900193</v>
      </c>
      <c r="C1184" s="89" t="s">
        <v>1063</v>
      </c>
      <c r="D1184" s="78" t="s">
        <v>184</v>
      </c>
      <c r="E1184" s="78"/>
      <c r="F1184" s="89"/>
      <c r="G1184" s="78"/>
      <c r="H1184" s="63">
        <v>-6300.53</v>
      </c>
      <c r="I1184" s="63">
        <v>-5460.53</v>
      </c>
      <c r="J1184" s="63">
        <v>-4620.53</v>
      </c>
      <c r="K1184" s="63">
        <v>-3780.53</v>
      </c>
      <c r="L1184" s="63">
        <v>-2940.53</v>
      </c>
      <c r="M1184" s="63">
        <v>-2100.5300000000002</v>
      </c>
      <c r="N1184" s="63">
        <v>-1260.53</v>
      </c>
      <c r="O1184" s="63">
        <v>-420.53</v>
      </c>
      <c r="P1184" s="63">
        <v>419.47</v>
      </c>
      <c r="Q1184" s="63">
        <v>1259.47</v>
      </c>
      <c r="R1184" s="63">
        <v>50819.47</v>
      </c>
      <c r="S1184" s="63">
        <v>51449.47</v>
      </c>
      <c r="T1184" s="63">
        <v>205799.47</v>
      </c>
      <c r="U1184" s="63"/>
      <c r="V1184" s="63">
        <f t="shared" si="1348"/>
        <v>15259.470000000001</v>
      </c>
      <c r="W1184" s="69"/>
      <c r="X1184" s="68"/>
      <c r="Y1184" s="82">
        <f t="shared" si="1356"/>
        <v>0</v>
      </c>
      <c r="Z1184" s="325">
        <f t="shared" si="1356"/>
        <v>0</v>
      </c>
      <c r="AA1184" s="325">
        <f t="shared" si="1356"/>
        <v>0</v>
      </c>
      <c r="AB1184" s="326">
        <f t="shared" si="1318"/>
        <v>205799.47</v>
      </c>
      <c r="AC1184" s="312">
        <f t="shared" si="1319"/>
        <v>0</v>
      </c>
      <c r="AD1184" s="325">
        <f t="shared" si="1350"/>
        <v>0</v>
      </c>
      <c r="AE1184" s="329">
        <f t="shared" si="1351"/>
        <v>0</v>
      </c>
      <c r="AF1184" s="326">
        <f t="shared" si="1352"/>
        <v>205799.47</v>
      </c>
      <c r="AG1184" s="174">
        <f t="shared" si="1353"/>
        <v>205799.47</v>
      </c>
      <c r="AH1184" s="312">
        <f t="shared" ref="AH1184:AH1249" si="1358">AG1184-AB1184</f>
        <v>0</v>
      </c>
      <c r="AI1184" s="324">
        <f t="shared" si="1357"/>
        <v>0</v>
      </c>
      <c r="AJ1184" s="325">
        <f t="shared" si="1357"/>
        <v>0</v>
      </c>
      <c r="AK1184" s="325">
        <f t="shared" si="1357"/>
        <v>0</v>
      </c>
      <c r="AL1184" s="326">
        <f t="shared" ref="AL1184:AL1249" si="1359">V1184-SUM(AI1184:AK1184)</f>
        <v>15259.470000000001</v>
      </c>
      <c r="AM1184" s="312">
        <f t="shared" ref="AM1184:AM1249" si="1360">V1184-SUM(AI1184:AK1184)-AL1184</f>
        <v>0</v>
      </c>
      <c r="AN1184" s="325">
        <f t="shared" si="1230"/>
        <v>0</v>
      </c>
      <c r="AO1184" s="325">
        <f t="shared" si="1231"/>
        <v>0</v>
      </c>
      <c r="AP1184" s="325">
        <f t="shared" ref="AP1184:AP1249" si="1361">IF($D1184=AP$5,$V1184,IF($D1184=AP$4, $V1184*$AL$2,0))</f>
        <v>15259.470000000001</v>
      </c>
      <c r="AQ1184" s="174">
        <f t="shared" si="1227"/>
        <v>15259.470000000001</v>
      </c>
      <c r="AR1184" s="312">
        <f t="shared" ref="AR1184:AR1249" si="1362">AQ1184-AL1184</f>
        <v>0</v>
      </c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N1184" s="62"/>
    </row>
    <row r="1185" spans="1:66" s="11" customFormat="1" ht="12" customHeight="1">
      <c r="A1185" s="116">
        <v>21900223</v>
      </c>
      <c r="B1185" s="143" t="str">
        <f t="shared" si="1259"/>
        <v>21900223</v>
      </c>
      <c r="C1185" s="62" t="s">
        <v>1045</v>
      </c>
      <c r="D1185" s="78" t="s">
        <v>1436</v>
      </c>
      <c r="E1185" s="78"/>
      <c r="F1185" s="62"/>
      <c r="G1185" s="78"/>
      <c r="H1185" s="63">
        <v>-66079.38</v>
      </c>
      <c r="I1185" s="63">
        <v>-65706.210000000006</v>
      </c>
      <c r="J1185" s="63">
        <v>-65333.04</v>
      </c>
      <c r="K1185" s="63">
        <v>-64959.87</v>
      </c>
      <c r="L1185" s="63">
        <v>-64586.7</v>
      </c>
      <c r="M1185" s="63">
        <v>-64213.53</v>
      </c>
      <c r="N1185" s="63">
        <v>-63840.36</v>
      </c>
      <c r="O1185" s="63">
        <v>-63467.19</v>
      </c>
      <c r="P1185" s="63">
        <v>-63094.02</v>
      </c>
      <c r="Q1185" s="63">
        <v>-62720.85</v>
      </c>
      <c r="R1185" s="63">
        <v>-62347.68</v>
      </c>
      <c r="S1185" s="63">
        <v>-61974.51</v>
      </c>
      <c r="T1185" s="63">
        <v>-61601.34</v>
      </c>
      <c r="U1185" s="63"/>
      <c r="V1185" s="63">
        <f t="shared" si="1348"/>
        <v>-63840.360000000008</v>
      </c>
      <c r="W1185" s="69"/>
      <c r="X1185" s="68"/>
      <c r="Y1185" s="82">
        <f t="shared" si="1356"/>
        <v>0</v>
      </c>
      <c r="Z1185" s="325">
        <f t="shared" si="1356"/>
        <v>0</v>
      </c>
      <c r="AA1185" s="325">
        <f t="shared" si="1356"/>
        <v>-61601.34</v>
      </c>
      <c r="AB1185" s="326">
        <f t="shared" si="1318"/>
        <v>0</v>
      </c>
      <c r="AC1185" s="312">
        <f t="shared" si="1319"/>
        <v>0</v>
      </c>
      <c r="AD1185" s="325">
        <f t="shared" si="1350"/>
        <v>0</v>
      </c>
      <c r="AE1185" s="329">
        <f t="shared" si="1351"/>
        <v>0</v>
      </c>
      <c r="AF1185" s="326">
        <f t="shared" si="1352"/>
        <v>0</v>
      </c>
      <c r="AG1185" s="174">
        <f t="shared" si="1353"/>
        <v>0</v>
      </c>
      <c r="AH1185" s="312">
        <f t="shared" si="1358"/>
        <v>0</v>
      </c>
      <c r="AI1185" s="324">
        <f t="shared" si="1357"/>
        <v>0</v>
      </c>
      <c r="AJ1185" s="325">
        <f t="shared" si="1357"/>
        <v>0</v>
      </c>
      <c r="AK1185" s="325">
        <f t="shared" si="1357"/>
        <v>-63840.360000000008</v>
      </c>
      <c r="AL1185" s="326">
        <f t="shared" si="1359"/>
        <v>0</v>
      </c>
      <c r="AM1185" s="312">
        <f t="shared" si="1360"/>
        <v>0</v>
      </c>
      <c r="AN1185" s="325">
        <f t="shared" si="1230"/>
        <v>0</v>
      </c>
      <c r="AO1185" s="325">
        <f t="shared" si="1231"/>
        <v>0</v>
      </c>
      <c r="AP1185" s="325">
        <f t="shared" si="1361"/>
        <v>0</v>
      </c>
      <c r="AQ1185" s="174">
        <f t="shared" si="1227"/>
        <v>0</v>
      </c>
      <c r="AR1185" s="312">
        <f t="shared" si="1362"/>
        <v>0</v>
      </c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N1185" s="62"/>
    </row>
    <row r="1186" spans="1:66" s="11" customFormat="1" ht="12" customHeight="1">
      <c r="A1186" s="116">
        <v>21900233</v>
      </c>
      <c r="B1186" s="143" t="str">
        <f t="shared" si="1259"/>
        <v>21900233</v>
      </c>
      <c r="C1186" s="62" t="s">
        <v>1046</v>
      </c>
      <c r="D1186" s="78" t="s">
        <v>1436</v>
      </c>
      <c r="E1186" s="78"/>
      <c r="F1186" s="62"/>
      <c r="G1186" s="78"/>
      <c r="H1186" s="63">
        <v>2164041.42</v>
      </c>
      <c r="I1186" s="63">
        <v>2151604.38</v>
      </c>
      <c r="J1186" s="63">
        <v>2139167.34</v>
      </c>
      <c r="K1186" s="63">
        <v>2126730.2999999998</v>
      </c>
      <c r="L1186" s="63">
        <v>2114293.2599999998</v>
      </c>
      <c r="M1186" s="63">
        <v>2101856.2200000002</v>
      </c>
      <c r="N1186" s="63">
        <v>2089419.18</v>
      </c>
      <c r="O1186" s="63">
        <v>2076982.14</v>
      </c>
      <c r="P1186" s="63">
        <v>2064545.1</v>
      </c>
      <c r="Q1186" s="63">
        <v>2052108.06</v>
      </c>
      <c r="R1186" s="63">
        <v>2039671.02</v>
      </c>
      <c r="S1186" s="63">
        <v>2027233.98</v>
      </c>
      <c r="T1186" s="63">
        <v>2014796.94</v>
      </c>
      <c r="U1186" s="63"/>
      <c r="V1186" s="63">
        <f t="shared" si="1348"/>
        <v>2089419.18</v>
      </c>
      <c r="W1186" s="69"/>
      <c r="X1186" s="68"/>
      <c r="Y1186" s="82">
        <f t="shared" si="1356"/>
        <v>0</v>
      </c>
      <c r="Z1186" s="325">
        <f t="shared" si="1356"/>
        <v>0</v>
      </c>
      <c r="AA1186" s="325">
        <f t="shared" si="1356"/>
        <v>2014796.94</v>
      </c>
      <c r="AB1186" s="326">
        <f t="shared" si="1318"/>
        <v>0</v>
      </c>
      <c r="AC1186" s="312">
        <f t="shared" si="1319"/>
        <v>0</v>
      </c>
      <c r="AD1186" s="325">
        <f t="shared" si="1350"/>
        <v>0</v>
      </c>
      <c r="AE1186" s="329">
        <f t="shared" si="1351"/>
        <v>0</v>
      </c>
      <c r="AF1186" s="326">
        <f t="shared" si="1352"/>
        <v>0</v>
      </c>
      <c r="AG1186" s="174">
        <f t="shared" si="1353"/>
        <v>0</v>
      </c>
      <c r="AH1186" s="312">
        <f t="shared" si="1358"/>
        <v>0</v>
      </c>
      <c r="AI1186" s="324">
        <f t="shared" si="1357"/>
        <v>0</v>
      </c>
      <c r="AJ1186" s="325">
        <f t="shared" si="1357"/>
        <v>0</v>
      </c>
      <c r="AK1186" s="325">
        <f t="shared" si="1357"/>
        <v>2089419.18</v>
      </c>
      <c r="AL1186" s="326">
        <f t="shared" si="1359"/>
        <v>0</v>
      </c>
      <c r="AM1186" s="312">
        <f t="shared" si="1360"/>
        <v>0</v>
      </c>
      <c r="AN1186" s="325">
        <f t="shared" si="1230"/>
        <v>0</v>
      </c>
      <c r="AO1186" s="325">
        <f t="shared" si="1231"/>
        <v>0</v>
      </c>
      <c r="AP1186" s="325">
        <f t="shared" si="1361"/>
        <v>0</v>
      </c>
      <c r="AQ1186" s="174">
        <f t="shared" si="1227"/>
        <v>0</v>
      </c>
      <c r="AR1186" s="312">
        <f t="shared" si="1362"/>
        <v>0</v>
      </c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N1186" s="62"/>
    </row>
    <row r="1187" spans="1:66" s="11" customFormat="1" ht="12" customHeight="1">
      <c r="A1187" s="116">
        <v>21900243</v>
      </c>
      <c r="B1187" s="143" t="str">
        <f t="shared" si="1259"/>
        <v>21900243</v>
      </c>
      <c r="C1187" s="62" t="s">
        <v>1047</v>
      </c>
      <c r="D1187" s="78" t="s">
        <v>1436</v>
      </c>
      <c r="E1187" s="78"/>
      <c r="F1187" s="62"/>
      <c r="G1187" s="78"/>
      <c r="H1187" s="63">
        <v>-3316226.86</v>
      </c>
      <c r="I1187" s="63">
        <v>-3295629.22</v>
      </c>
      <c r="J1187" s="63">
        <v>-3275031.58</v>
      </c>
      <c r="K1187" s="63">
        <v>-3254433.94</v>
      </c>
      <c r="L1187" s="63">
        <v>-3233836.3</v>
      </c>
      <c r="M1187" s="63">
        <v>-3213238.66</v>
      </c>
      <c r="N1187" s="63">
        <v>-3192641.02</v>
      </c>
      <c r="O1187" s="63">
        <v>-3172043.38</v>
      </c>
      <c r="P1187" s="63">
        <v>-3151445.74</v>
      </c>
      <c r="Q1187" s="63">
        <v>-3130848.1</v>
      </c>
      <c r="R1187" s="63">
        <v>-3110250.46</v>
      </c>
      <c r="S1187" s="63">
        <v>-3089652.82</v>
      </c>
      <c r="T1187" s="63">
        <v>-3069055.18</v>
      </c>
      <c r="U1187" s="63"/>
      <c r="V1187" s="63">
        <f t="shared" si="1348"/>
        <v>-3192641.02</v>
      </c>
      <c r="W1187" s="69"/>
      <c r="X1187" s="68"/>
      <c r="Y1187" s="82">
        <f t="shared" si="1356"/>
        <v>0</v>
      </c>
      <c r="Z1187" s="325">
        <f t="shared" si="1356"/>
        <v>0</v>
      </c>
      <c r="AA1187" s="325">
        <f t="shared" si="1356"/>
        <v>-3069055.18</v>
      </c>
      <c r="AB1187" s="326">
        <f t="shared" si="1318"/>
        <v>0</v>
      </c>
      <c r="AC1187" s="312">
        <f t="shared" si="1319"/>
        <v>0</v>
      </c>
      <c r="AD1187" s="325">
        <f t="shared" si="1350"/>
        <v>0</v>
      </c>
      <c r="AE1187" s="329">
        <f t="shared" si="1351"/>
        <v>0</v>
      </c>
      <c r="AF1187" s="326">
        <f t="shared" si="1352"/>
        <v>0</v>
      </c>
      <c r="AG1187" s="174">
        <f t="shared" si="1353"/>
        <v>0</v>
      </c>
      <c r="AH1187" s="312">
        <f t="shared" si="1358"/>
        <v>0</v>
      </c>
      <c r="AI1187" s="324">
        <f t="shared" si="1357"/>
        <v>0</v>
      </c>
      <c r="AJ1187" s="325">
        <f t="shared" si="1357"/>
        <v>0</v>
      </c>
      <c r="AK1187" s="325">
        <f t="shared" si="1357"/>
        <v>-3192641.02</v>
      </c>
      <c r="AL1187" s="326">
        <f t="shared" si="1359"/>
        <v>0</v>
      </c>
      <c r="AM1187" s="312">
        <f t="shared" si="1360"/>
        <v>0</v>
      </c>
      <c r="AN1187" s="325">
        <f t="shared" si="1230"/>
        <v>0</v>
      </c>
      <c r="AO1187" s="325">
        <f t="shared" si="1231"/>
        <v>0</v>
      </c>
      <c r="AP1187" s="325">
        <f t="shared" si="1361"/>
        <v>0</v>
      </c>
      <c r="AQ1187" s="174">
        <f t="shared" si="1227"/>
        <v>0</v>
      </c>
      <c r="AR1187" s="312">
        <f t="shared" si="1362"/>
        <v>0</v>
      </c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N1187" s="62"/>
    </row>
    <row r="1188" spans="1:66" s="11" customFormat="1" ht="12" customHeight="1">
      <c r="A1188" s="114">
        <v>22100393</v>
      </c>
      <c r="B1188" s="74" t="str">
        <f t="shared" si="1259"/>
        <v>22100393</v>
      </c>
      <c r="C1188" s="62" t="s">
        <v>137</v>
      </c>
      <c r="D1188" s="78" t="s">
        <v>1436</v>
      </c>
      <c r="E1188" s="78"/>
      <c r="F1188" s="62"/>
      <c r="G1188" s="78"/>
      <c r="H1188" s="63">
        <v>-15000000</v>
      </c>
      <c r="I1188" s="63">
        <v>-15000000</v>
      </c>
      <c r="J1188" s="63">
        <v>-15000000</v>
      </c>
      <c r="K1188" s="63">
        <v>-15000000</v>
      </c>
      <c r="L1188" s="63">
        <v>-15000000</v>
      </c>
      <c r="M1188" s="63">
        <v>-15000000</v>
      </c>
      <c r="N1188" s="63">
        <v>-15000000</v>
      </c>
      <c r="O1188" s="63">
        <v>-15000000</v>
      </c>
      <c r="P1188" s="63">
        <v>-15000000</v>
      </c>
      <c r="Q1188" s="63">
        <v>-15000000</v>
      </c>
      <c r="R1188" s="63">
        <v>-15000000</v>
      </c>
      <c r="S1188" s="63">
        <v>-15000000</v>
      </c>
      <c r="T1188" s="63">
        <v>-15000000</v>
      </c>
      <c r="U1188" s="63"/>
      <c r="V1188" s="63">
        <f t="shared" si="1348"/>
        <v>-15000000</v>
      </c>
      <c r="W1188" s="69"/>
      <c r="X1188" s="68"/>
      <c r="Y1188" s="82">
        <f t="shared" si="1356"/>
        <v>0</v>
      </c>
      <c r="Z1188" s="325">
        <f t="shared" si="1356"/>
        <v>0</v>
      </c>
      <c r="AA1188" s="325">
        <f t="shared" si="1356"/>
        <v>-15000000</v>
      </c>
      <c r="AB1188" s="326">
        <f t="shared" si="1318"/>
        <v>0</v>
      </c>
      <c r="AC1188" s="312">
        <f t="shared" si="1319"/>
        <v>0</v>
      </c>
      <c r="AD1188" s="325">
        <f t="shared" si="1350"/>
        <v>0</v>
      </c>
      <c r="AE1188" s="329">
        <f t="shared" si="1351"/>
        <v>0</v>
      </c>
      <c r="AF1188" s="326">
        <f t="shared" si="1352"/>
        <v>0</v>
      </c>
      <c r="AG1188" s="174">
        <f t="shared" si="1353"/>
        <v>0</v>
      </c>
      <c r="AH1188" s="312">
        <f t="shared" si="1358"/>
        <v>0</v>
      </c>
      <c r="AI1188" s="324">
        <f t="shared" si="1357"/>
        <v>0</v>
      </c>
      <c r="AJ1188" s="325">
        <f t="shared" si="1357"/>
        <v>0</v>
      </c>
      <c r="AK1188" s="325">
        <f t="shared" si="1357"/>
        <v>-15000000</v>
      </c>
      <c r="AL1188" s="326">
        <f t="shared" si="1359"/>
        <v>0</v>
      </c>
      <c r="AM1188" s="312">
        <f t="shared" si="1360"/>
        <v>0</v>
      </c>
      <c r="AN1188" s="325">
        <f t="shared" si="1230"/>
        <v>0</v>
      </c>
      <c r="AO1188" s="325">
        <f t="shared" si="1231"/>
        <v>0</v>
      </c>
      <c r="AP1188" s="325">
        <f t="shared" si="1361"/>
        <v>0</v>
      </c>
      <c r="AQ1188" s="174">
        <f t="shared" si="1227"/>
        <v>0</v>
      </c>
      <c r="AR1188" s="312">
        <f t="shared" si="1362"/>
        <v>0</v>
      </c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N1188" s="62"/>
    </row>
    <row r="1189" spans="1:66" s="11" customFormat="1" ht="12" customHeight="1">
      <c r="A1189" s="114">
        <v>22100413</v>
      </c>
      <c r="B1189" s="74" t="str">
        <f t="shared" si="1259"/>
        <v>22100413</v>
      </c>
      <c r="C1189" s="62" t="s">
        <v>45</v>
      </c>
      <c r="D1189" s="78" t="s">
        <v>1436</v>
      </c>
      <c r="E1189" s="78"/>
      <c r="F1189" s="62"/>
      <c r="G1189" s="78"/>
      <c r="H1189" s="63">
        <v>-2000000</v>
      </c>
      <c r="I1189" s="63">
        <v>-2000000</v>
      </c>
      <c r="J1189" s="63">
        <v>-2000000</v>
      </c>
      <c r="K1189" s="63">
        <v>-2000000</v>
      </c>
      <c r="L1189" s="63">
        <v>-2000000</v>
      </c>
      <c r="M1189" s="63">
        <v>-2000000</v>
      </c>
      <c r="N1189" s="63">
        <v>-2000000</v>
      </c>
      <c r="O1189" s="63">
        <v>-2000000</v>
      </c>
      <c r="P1189" s="63">
        <v>-2000000</v>
      </c>
      <c r="Q1189" s="63">
        <v>-2000000</v>
      </c>
      <c r="R1189" s="63">
        <v>-2000000</v>
      </c>
      <c r="S1189" s="63">
        <v>-2000000</v>
      </c>
      <c r="T1189" s="63">
        <v>-2000000</v>
      </c>
      <c r="U1189" s="63"/>
      <c r="V1189" s="63">
        <f t="shared" si="1348"/>
        <v>-2000000</v>
      </c>
      <c r="W1189" s="69"/>
      <c r="X1189" s="68"/>
      <c r="Y1189" s="82">
        <f t="shared" si="1356"/>
        <v>0</v>
      </c>
      <c r="Z1189" s="325">
        <f t="shared" si="1356"/>
        <v>0</v>
      </c>
      <c r="AA1189" s="325">
        <f t="shared" si="1356"/>
        <v>-2000000</v>
      </c>
      <c r="AB1189" s="326">
        <f t="shared" si="1318"/>
        <v>0</v>
      </c>
      <c r="AC1189" s="312">
        <f t="shared" si="1319"/>
        <v>0</v>
      </c>
      <c r="AD1189" s="325">
        <f t="shared" si="1350"/>
        <v>0</v>
      </c>
      <c r="AE1189" s="329">
        <f t="shared" si="1351"/>
        <v>0</v>
      </c>
      <c r="AF1189" s="326">
        <f t="shared" si="1352"/>
        <v>0</v>
      </c>
      <c r="AG1189" s="174">
        <f t="shared" si="1353"/>
        <v>0</v>
      </c>
      <c r="AH1189" s="312">
        <f t="shared" si="1358"/>
        <v>0</v>
      </c>
      <c r="AI1189" s="324">
        <f t="shared" si="1357"/>
        <v>0</v>
      </c>
      <c r="AJ1189" s="325">
        <f t="shared" si="1357"/>
        <v>0</v>
      </c>
      <c r="AK1189" s="325">
        <f t="shared" si="1357"/>
        <v>-2000000</v>
      </c>
      <c r="AL1189" s="326">
        <f t="shared" si="1359"/>
        <v>0</v>
      </c>
      <c r="AM1189" s="312">
        <f t="shared" si="1360"/>
        <v>0</v>
      </c>
      <c r="AN1189" s="325">
        <f t="shared" ref="AN1189:AN1254" si="1363">IF($D1189=AN$5,$V1189,IF($D1189=AN$4, $V1189*$AK$1,0))</f>
        <v>0</v>
      </c>
      <c r="AO1189" s="325">
        <f t="shared" ref="AO1189:AO1254" si="1364">IF($D1189=AO$5,$V1189,IF($D1189=AO$4, $V1189*$AK$2,0))</f>
        <v>0</v>
      </c>
      <c r="AP1189" s="325">
        <f t="shared" si="1361"/>
        <v>0</v>
      </c>
      <c r="AQ1189" s="174">
        <f t="shared" si="1227"/>
        <v>0</v>
      </c>
      <c r="AR1189" s="312">
        <f t="shared" si="1362"/>
        <v>0</v>
      </c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N1189" s="62"/>
    </row>
    <row r="1190" spans="1:66" s="11" customFormat="1" ht="12" customHeight="1">
      <c r="A1190" s="114">
        <v>22100713</v>
      </c>
      <c r="B1190" s="74" t="str">
        <f t="shared" si="1259"/>
        <v>22100713</v>
      </c>
      <c r="C1190" s="62" t="s">
        <v>148</v>
      </c>
      <c r="D1190" s="78" t="s">
        <v>1436</v>
      </c>
      <c r="E1190" s="78"/>
      <c r="F1190" s="62"/>
      <c r="G1190" s="78"/>
      <c r="H1190" s="63">
        <v>-300000000</v>
      </c>
      <c r="I1190" s="63">
        <v>-300000000</v>
      </c>
      <c r="J1190" s="63">
        <v>-300000000</v>
      </c>
      <c r="K1190" s="63">
        <v>-300000000</v>
      </c>
      <c r="L1190" s="63">
        <v>-300000000</v>
      </c>
      <c r="M1190" s="63">
        <v>-300000000</v>
      </c>
      <c r="N1190" s="63">
        <v>-300000000</v>
      </c>
      <c r="O1190" s="63">
        <v>-300000000</v>
      </c>
      <c r="P1190" s="63">
        <v>-300000000</v>
      </c>
      <c r="Q1190" s="63">
        <v>-300000000</v>
      </c>
      <c r="R1190" s="63">
        <v>-300000000</v>
      </c>
      <c r="S1190" s="63">
        <v>-300000000</v>
      </c>
      <c r="T1190" s="63">
        <v>-300000000</v>
      </c>
      <c r="U1190" s="63"/>
      <c r="V1190" s="63">
        <f t="shared" si="1348"/>
        <v>-300000000</v>
      </c>
      <c r="W1190" s="69"/>
      <c r="X1190" s="68"/>
      <c r="Y1190" s="82">
        <f t="shared" si="1356"/>
        <v>0</v>
      </c>
      <c r="Z1190" s="325">
        <f t="shared" si="1356"/>
        <v>0</v>
      </c>
      <c r="AA1190" s="325">
        <f t="shared" si="1356"/>
        <v>-300000000</v>
      </c>
      <c r="AB1190" s="326">
        <f t="shared" si="1318"/>
        <v>0</v>
      </c>
      <c r="AC1190" s="312">
        <f t="shared" si="1319"/>
        <v>0</v>
      </c>
      <c r="AD1190" s="325">
        <f t="shared" si="1350"/>
        <v>0</v>
      </c>
      <c r="AE1190" s="329">
        <f t="shared" si="1351"/>
        <v>0</v>
      </c>
      <c r="AF1190" s="326">
        <f t="shared" si="1352"/>
        <v>0</v>
      </c>
      <c r="AG1190" s="174">
        <f t="shared" si="1353"/>
        <v>0</v>
      </c>
      <c r="AH1190" s="312">
        <f t="shared" si="1358"/>
        <v>0</v>
      </c>
      <c r="AI1190" s="324">
        <f t="shared" si="1357"/>
        <v>0</v>
      </c>
      <c r="AJ1190" s="325">
        <f t="shared" si="1357"/>
        <v>0</v>
      </c>
      <c r="AK1190" s="325">
        <f t="shared" si="1357"/>
        <v>-300000000</v>
      </c>
      <c r="AL1190" s="326">
        <f t="shared" si="1359"/>
        <v>0</v>
      </c>
      <c r="AM1190" s="312">
        <f t="shared" si="1360"/>
        <v>0</v>
      </c>
      <c r="AN1190" s="325">
        <f t="shared" si="1363"/>
        <v>0</v>
      </c>
      <c r="AO1190" s="325">
        <f t="shared" si="1364"/>
        <v>0</v>
      </c>
      <c r="AP1190" s="325">
        <f t="shared" si="1361"/>
        <v>0</v>
      </c>
      <c r="AQ1190" s="174">
        <f t="shared" si="1227"/>
        <v>0</v>
      </c>
      <c r="AR1190" s="312">
        <f t="shared" si="1362"/>
        <v>0</v>
      </c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N1190" s="62"/>
    </row>
    <row r="1191" spans="1:66" s="11" customFormat="1" ht="12" customHeight="1">
      <c r="A1191" s="114">
        <v>22100723</v>
      </c>
      <c r="B1191" s="74" t="str">
        <f t="shared" si="1259"/>
        <v>22100723</v>
      </c>
      <c r="C1191" s="62" t="s">
        <v>149</v>
      </c>
      <c r="D1191" s="78" t="s">
        <v>1436</v>
      </c>
      <c r="E1191" s="78"/>
      <c r="F1191" s="62"/>
      <c r="G1191" s="78"/>
      <c r="H1191" s="63">
        <v>0</v>
      </c>
      <c r="I1191" s="63">
        <v>0</v>
      </c>
      <c r="J1191" s="63">
        <v>0</v>
      </c>
      <c r="K1191" s="63">
        <v>0</v>
      </c>
      <c r="L1191" s="63">
        <v>0</v>
      </c>
      <c r="M1191" s="63">
        <v>0</v>
      </c>
      <c r="N1191" s="63">
        <v>0</v>
      </c>
      <c r="O1191" s="63">
        <v>0</v>
      </c>
      <c r="P1191" s="63">
        <v>0</v>
      </c>
      <c r="Q1191" s="63">
        <v>0</v>
      </c>
      <c r="R1191" s="63">
        <v>0</v>
      </c>
      <c r="S1191" s="63">
        <v>0</v>
      </c>
      <c r="T1191" s="63">
        <v>0</v>
      </c>
      <c r="U1191" s="63"/>
      <c r="V1191" s="63">
        <f t="shared" si="1348"/>
        <v>0</v>
      </c>
      <c r="W1191" s="69"/>
      <c r="X1191" s="68"/>
      <c r="Y1191" s="82">
        <f t="shared" si="1356"/>
        <v>0</v>
      </c>
      <c r="Z1191" s="325">
        <f t="shared" si="1356"/>
        <v>0</v>
      </c>
      <c r="AA1191" s="325">
        <f t="shared" si="1356"/>
        <v>0</v>
      </c>
      <c r="AB1191" s="326">
        <f t="shared" si="1318"/>
        <v>0</v>
      </c>
      <c r="AC1191" s="312">
        <f t="shared" si="1319"/>
        <v>0</v>
      </c>
      <c r="AD1191" s="325">
        <f t="shared" si="1350"/>
        <v>0</v>
      </c>
      <c r="AE1191" s="329">
        <f t="shared" si="1351"/>
        <v>0</v>
      </c>
      <c r="AF1191" s="326">
        <f t="shared" si="1352"/>
        <v>0</v>
      </c>
      <c r="AG1191" s="174">
        <f t="shared" si="1353"/>
        <v>0</v>
      </c>
      <c r="AH1191" s="312">
        <f t="shared" si="1358"/>
        <v>0</v>
      </c>
      <c r="AI1191" s="324">
        <f t="shared" si="1357"/>
        <v>0</v>
      </c>
      <c r="AJ1191" s="325">
        <f t="shared" si="1357"/>
        <v>0</v>
      </c>
      <c r="AK1191" s="325">
        <f t="shared" si="1357"/>
        <v>0</v>
      </c>
      <c r="AL1191" s="326">
        <f t="shared" si="1359"/>
        <v>0</v>
      </c>
      <c r="AM1191" s="312">
        <f t="shared" si="1360"/>
        <v>0</v>
      </c>
      <c r="AN1191" s="325">
        <f t="shared" si="1363"/>
        <v>0</v>
      </c>
      <c r="AO1191" s="325">
        <f t="shared" si="1364"/>
        <v>0</v>
      </c>
      <c r="AP1191" s="325">
        <f t="shared" si="1361"/>
        <v>0</v>
      </c>
      <c r="AQ1191" s="174">
        <f t="shared" si="1227"/>
        <v>0</v>
      </c>
      <c r="AR1191" s="312">
        <f t="shared" si="1362"/>
        <v>0</v>
      </c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N1191" s="62"/>
    </row>
    <row r="1192" spans="1:66" s="11" customFormat="1" ht="12" customHeight="1">
      <c r="A1192" s="114">
        <v>22100743</v>
      </c>
      <c r="B1192" s="74" t="str">
        <f t="shared" si="1259"/>
        <v>22100743</v>
      </c>
      <c r="C1192" s="62" t="s">
        <v>220</v>
      </c>
      <c r="D1192" s="78" t="s">
        <v>1436</v>
      </c>
      <c r="E1192" s="78"/>
      <c r="F1192" s="62"/>
      <c r="G1192" s="78"/>
      <c r="H1192" s="63">
        <v>-100000000</v>
      </c>
      <c r="I1192" s="63">
        <v>-100000000</v>
      </c>
      <c r="J1192" s="63">
        <v>-100000000</v>
      </c>
      <c r="K1192" s="63">
        <v>-100000000</v>
      </c>
      <c r="L1192" s="63">
        <v>-100000000</v>
      </c>
      <c r="M1192" s="63">
        <v>-100000000</v>
      </c>
      <c r="N1192" s="63">
        <v>-100000000</v>
      </c>
      <c r="O1192" s="63">
        <v>-100000000</v>
      </c>
      <c r="P1192" s="63">
        <v>-100000000</v>
      </c>
      <c r="Q1192" s="63">
        <v>-100000000</v>
      </c>
      <c r="R1192" s="63">
        <v>-100000000</v>
      </c>
      <c r="S1192" s="63">
        <v>-100000000</v>
      </c>
      <c r="T1192" s="63">
        <v>-100000000</v>
      </c>
      <c r="U1192" s="63"/>
      <c r="V1192" s="63">
        <f t="shared" si="1348"/>
        <v>-100000000</v>
      </c>
      <c r="W1192" s="69"/>
      <c r="X1192" s="68"/>
      <c r="Y1192" s="82">
        <f t="shared" si="1356"/>
        <v>0</v>
      </c>
      <c r="Z1192" s="325">
        <f t="shared" si="1356"/>
        <v>0</v>
      </c>
      <c r="AA1192" s="325">
        <f t="shared" si="1356"/>
        <v>-100000000</v>
      </c>
      <c r="AB1192" s="326">
        <f t="shared" si="1318"/>
        <v>0</v>
      </c>
      <c r="AC1192" s="312">
        <f t="shared" si="1319"/>
        <v>0</v>
      </c>
      <c r="AD1192" s="325">
        <f t="shared" si="1350"/>
        <v>0</v>
      </c>
      <c r="AE1192" s="329">
        <f t="shared" si="1351"/>
        <v>0</v>
      </c>
      <c r="AF1192" s="326">
        <f t="shared" si="1352"/>
        <v>0</v>
      </c>
      <c r="AG1192" s="174">
        <f t="shared" si="1353"/>
        <v>0</v>
      </c>
      <c r="AH1192" s="312">
        <f t="shared" si="1358"/>
        <v>0</v>
      </c>
      <c r="AI1192" s="324">
        <f t="shared" si="1357"/>
        <v>0</v>
      </c>
      <c r="AJ1192" s="325">
        <f t="shared" si="1357"/>
        <v>0</v>
      </c>
      <c r="AK1192" s="325">
        <f t="shared" si="1357"/>
        <v>-100000000</v>
      </c>
      <c r="AL1192" s="326">
        <f t="shared" si="1359"/>
        <v>0</v>
      </c>
      <c r="AM1192" s="312">
        <f t="shared" si="1360"/>
        <v>0</v>
      </c>
      <c r="AN1192" s="325">
        <f t="shared" si="1363"/>
        <v>0</v>
      </c>
      <c r="AO1192" s="325">
        <f t="shared" si="1364"/>
        <v>0</v>
      </c>
      <c r="AP1192" s="325">
        <f t="shared" si="1361"/>
        <v>0</v>
      </c>
      <c r="AQ1192" s="174">
        <f t="shared" si="1227"/>
        <v>0</v>
      </c>
      <c r="AR1192" s="312">
        <f t="shared" si="1362"/>
        <v>0</v>
      </c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N1192" s="62"/>
    </row>
    <row r="1193" spans="1:66" s="11" customFormat="1" ht="12" customHeight="1">
      <c r="A1193" s="114">
        <v>22100823</v>
      </c>
      <c r="B1193" s="74" t="str">
        <f t="shared" si="1259"/>
        <v>22100823</v>
      </c>
      <c r="C1193" s="62" t="s">
        <v>258</v>
      </c>
      <c r="D1193" s="78" t="s">
        <v>1436</v>
      </c>
      <c r="E1193" s="78"/>
      <c r="F1193" s="62"/>
      <c r="G1193" s="78"/>
      <c r="H1193" s="63">
        <v>-250000000</v>
      </c>
      <c r="I1193" s="63">
        <v>-250000000</v>
      </c>
      <c r="J1193" s="63">
        <v>-250000000</v>
      </c>
      <c r="K1193" s="63">
        <v>-250000000</v>
      </c>
      <c r="L1193" s="63">
        <v>-250000000</v>
      </c>
      <c r="M1193" s="63">
        <v>-250000000</v>
      </c>
      <c r="N1193" s="63">
        <v>-250000000</v>
      </c>
      <c r="O1193" s="63">
        <v>-250000000</v>
      </c>
      <c r="P1193" s="63">
        <v>-250000000</v>
      </c>
      <c r="Q1193" s="63">
        <v>-250000000</v>
      </c>
      <c r="R1193" s="63">
        <v>-250000000</v>
      </c>
      <c r="S1193" s="63">
        <v>-250000000</v>
      </c>
      <c r="T1193" s="63">
        <v>-250000000</v>
      </c>
      <c r="U1193" s="63"/>
      <c r="V1193" s="63">
        <f t="shared" si="1348"/>
        <v>-250000000</v>
      </c>
      <c r="W1193" s="69"/>
      <c r="X1193" s="68"/>
      <c r="Y1193" s="82">
        <f t="shared" si="1356"/>
        <v>0</v>
      </c>
      <c r="Z1193" s="325">
        <f t="shared" si="1356"/>
        <v>0</v>
      </c>
      <c r="AA1193" s="325">
        <f t="shared" si="1356"/>
        <v>-250000000</v>
      </c>
      <c r="AB1193" s="326">
        <f t="shared" si="1318"/>
        <v>0</v>
      </c>
      <c r="AC1193" s="312">
        <f t="shared" si="1319"/>
        <v>0</v>
      </c>
      <c r="AD1193" s="325">
        <f t="shared" si="1350"/>
        <v>0</v>
      </c>
      <c r="AE1193" s="329">
        <f t="shared" si="1351"/>
        <v>0</v>
      </c>
      <c r="AF1193" s="326">
        <f t="shared" si="1352"/>
        <v>0</v>
      </c>
      <c r="AG1193" s="174">
        <f t="shared" si="1353"/>
        <v>0</v>
      </c>
      <c r="AH1193" s="312">
        <f t="shared" si="1358"/>
        <v>0</v>
      </c>
      <c r="AI1193" s="324">
        <f t="shared" si="1357"/>
        <v>0</v>
      </c>
      <c r="AJ1193" s="325">
        <f t="shared" si="1357"/>
        <v>0</v>
      </c>
      <c r="AK1193" s="325">
        <f t="shared" si="1357"/>
        <v>-250000000</v>
      </c>
      <c r="AL1193" s="326">
        <f t="shared" si="1359"/>
        <v>0</v>
      </c>
      <c r="AM1193" s="312">
        <f t="shared" si="1360"/>
        <v>0</v>
      </c>
      <c r="AN1193" s="325">
        <f t="shared" si="1363"/>
        <v>0</v>
      </c>
      <c r="AO1193" s="325">
        <f t="shared" si="1364"/>
        <v>0</v>
      </c>
      <c r="AP1193" s="325">
        <f t="shared" si="1361"/>
        <v>0</v>
      </c>
      <c r="AQ1193" s="174">
        <f t="shared" si="1227"/>
        <v>0</v>
      </c>
      <c r="AR1193" s="312">
        <f t="shared" si="1362"/>
        <v>0</v>
      </c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N1193" s="62"/>
    </row>
    <row r="1194" spans="1:66" s="11" customFormat="1" ht="12" customHeight="1">
      <c r="A1194" s="114">
        <v>22100833</v>
      </c>
      <c r="B1194" s="74" t="str">
        <f t="shared" si="1259"/>
        <v>22100833</v>
      </c>
      <c r="C1194" s="62" t="s">
        <v>924</v>
      </c>
      <c r="D1194" s="78" t="s">
        <v>1436</v>
      </c>
      <c r="E1194" s="78"/>
      <c r="F1194" s="62"/>
      <c r="G1194" s="78"/>
      <c r="H1194" s="63">
        <v>-138460000</v>
      </c>
      <c r="I1194" s="63">
        <v>-138460000</v>
      </c>
      <c r="J1194" s="63">
        <v>-138460000</v>
      </c>
      <c r="K1194" s="63">
        <v>-138460000</v>
      </c>
      <c r="L1194" s="63">
        <v>-138460000</v>
      </c>
      <c r="M1194" s="63">
        <v>-138460000</v>
      </c>
      <c r="N1194" s="63">
        <v>-138460000</v>
      </c>
      <c r="O1194" s="63">
        <v>-138460000</v>
      </c>
      <c r="P1194" s="63">
        <v>-138460000</v>
      </c>
      <c r="Q1194" s="63">
        <v>-138460000</v>
      </c>
      <c r="R1194" s="63">
        <v>-138460000</v>
      </c>
      <c r="S1194" s="63">
        <v>-138460000</v>
      </c>
      <c r="T1194" s="63">
        <v>-138460000</v>
      </c>
      <c r="U1194" s="63"/>
      <c r="V1194" s="63">
        <f t="shared" si="1348"/>
        <v>-138460000</v>
      </c>
      <c r="W1194" s="69"/>
      <c r="X1194" s="68"/>
      <c r="Y1194" s="82">
        <f t="shared" ref="Y1194:AA1215" si="1365">IF($D1194=Y$5,$T1194,0)</f>
        <v>0</v>
      </c>
      <c r="Z1194" s="325">
        <f t="shared" si="1365"/>
        <v>0</v>
      </c>
      <c r="AA1194" s="325">
        <f t="shared" si="1365"/>
        <v>-138460000</v>
      </c>
      <c r="AB1194" s="326">
        <f t="shared" si="1318"/>
        <v>0</v>
      </c>
      <c r="AC1194" s="312">
        <f t="shared" si="1319"/>
        <v>0</v>
      </c>
      <c r="AD1194" s="325">
        <f t="shared" si="1350"/>
        <v>0</v>
      </c>
      <c r="AE1194" s="329">
        <f t="shared" si="1351"/>
        <v>0</v>
      </c>
      <c r="AF1194" s="326">
        <f t="shared" si="1352"/>
        <v>0</v>
      </c>
      <c r="AG1194" s="174">
        <f t="shared" si="1353"/>
        <v>0</v>
      </c>
      <c r="AH1194" s="312">
        <f t="shared" si="1358"/>
        <v>0</v>
      </c>
      <c r="AI1194" s="324">
        <f t="shared" ref="AI1194:AK1215" si="1366">IF($D1194=AI$5,$V1194,0)</f>
        <v>0</v>
      </c>
      <c r="AJ1194" s="325">
        <f t="shared" si="1366"/>
        <v>0</v>
      </c>
      <c r="AK1194" s="325">
        <f t="shared" si="1366"/>
        <v>-138460000</v>
      </c>
      <c r="AL1194" s="326">
        <f t="shared" si="1359"/>
        <v>0</v>
      </c>
      <c r="AM1194" s="312">
        <f t="shared" si="1360"/>
        <v>0</v>
      </c>
      <c r="AN1194" s="325">
        <f t="shared" si="1363"/>
        <v>0</v>
      </c>
      <c r="AO1194" s="325">
        <f t="shared" si="1364"/>
        <v>0</v>
      </c>
      <c r="AP1194" s="325">
        <f t="shared" si="1361"/>
        <v>0</v>
      </c>
      <c r="AQ1194" s="174">
        <f t="shared" si="1227"/>
        <v>0</v>
      </c>
      <c r="AR1194" s="312">
        <f t="shared" si="1362"/>
        <v>0</v>
      </c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N1194" s="62"/>
    </row>
    <row r="1195" spans="1:66" s="11" customFormat="1" ht="12" customHeight="1">
      <c r="A1195" s="114">
        <v>22100843</v>
      </c>
      <c r="B1195" s="74" t="str">
        <f t="shared" si="1259"/>
        <v>22100843</v>
      </c>
      <c r="C1195" s="62" t="s">
        <v>925</v>
      </c>
      <c r="D1195" s="78" t="s">
        <v>1436</v>
      </c>
      <c r="E1195" s="78"/>
      <c r="F1195" s="62"/>
      <c r="G1195" s="78"/>
      <c r="H1195" s="63">
        <v>-23400000</v>
      </c>
      <c r="I1195" s="63">
        <v>-23400000</v>
      </c>
      <c r="J1195" s="63">
        <v>-23400000</v>
      </c>
      <c r="K1195" s="63">
        <v>-23400000</v>
      </c>
      <c r="L1195" s="63">
        <v>-23400000</v>
      </c>
      <c r="M1195" s="63">
        <v>-23400000</v>
      </c>
      <c r="N1195" s="63">
        <v>-23400000</v>
      </c>
      <c r="O1195" s="63">
        <v>-23400000</v>
      </c>
      <c r="P1195" s="63">
        <v>-23400000</v>
      </c>
      <c r="Q1195" s="63">
        <v>-23400000</v>
      </c>
      <c r="R1195" s="63">
        <v>-23400000</v>
      </c>
      <c r="S1195" s="63">
        <v>-23400000</v>
      </c>
      <c r="T1195" s="63">
        <v>-23400000</v>
      </c>
      <c r="U1195" s="63"/>
      <c r="V1195" s="63">
        <f t="shared" si="1348"/>
        <v>-23400000</v>
      </c>
      <c r="W1195" s="69"/>
      <c r="X1195" s="68"/>
      <c r="Y1195" s="82">
        <f t="shared" si="1365"/>
        <v>0</v>
      </c>
      <c r="Z1195" s="325">
        <f t="shared" si="1365"/>
        <v>0</v>
      </c>
      <c r="AA1195" s="325">
        <f t="shared" si="1365"/>
        <v>-23400000</v>
      </c>
      <c r="AB1195" s="326">
        <f t="shared" si="1318"/>
        <v>0</v>
      </c>
      <c r="AC1195" s="312">
        <f t="shared" si="1319"/>
        <v>0</v>
      </c>
      <c r="AD1195" s="325">
        <f t="shared" si="1350"/>
        <v>0</v>
      </c>
      <c r="AE1195" s="329">
        <f t="shared" si="1351"/>
        <v>0</v>
      </c>
      <c r="AF1195" s="326">
        <f t="shared" si="1352"/>
        <v>0</v>
      </c>
      <c r="AG1195" s="174">
        <f t="shared" si="1353"/>
        <v>0</v>
      </c>
      <c r="AH1195" s="312">
        <f t="shared" si="1358"/>
        <v>0</v>
      </c>
      <c r="AI1195" s="324">
        <f t="shared" si="1366"/>
        <v>0</v>
      </c>
      <c r="AJ1195" s="325">
        <f t="shared" si="1366"/>
        <v>0</v>
      </c>
      <c r="AK1195" s="325">
        <f t="shared" si="1366"/>
        <v>-23400000</v>
      </c>
      <c r="AL1195" s="326">
        <f t="shared" si="1359"/>
        <v>0</v>
      </c>
      <c r="AM1195" s="312">
        <f t="shared" si="1360"/>
        <v>0</v>
      </c>
      <c r="AN1195" s="325">
        <f t="shared" si="1363"/>
        <v>0</v>
      </c>
      <c r="AO1195" s="325">
        <f t="shared" si="1364"/>
        <v>0</v>
      </c>
      <c r="AP1195" s="325">
        <f t="shared" si="1361"/>
        <v>0</v>
      </c>
      <c r="AQ1195" s="174">
        <f t="shared" si="1227"/>
        <v>0</v>
      </c>
      <c r="AR1195" s="312">
        <f t="shared" si="1362"/>
        <v>0</v>
      </c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N1195" s="62"/>
    </row>
    <row r="1196" spans="1:66" s="11" customFormat="1" ht="12" customHeight="1">
      <c r="A1196" s="114">
        <v>22100853</v>
      </c>
      <c r="B1196" s="74" t="str">
        <f t="shared" si="1259"/>
        <v>22100853</v>
      </c>
      <c r="C1196" s="84" t="s">
        <v>1113</v>
      </c>
      <c r="D1196" s="78" t="s">
        <v>1436</v>
      </c>
      <c r="E1196" s="78"/>
      <c r="F1196" s="84"/>
      <c r="G1196" s="78"/>
      <c r="H1196" s="63">
        <v>-425000000</v>
      </c>
      <c r="I1196" s="63">
        <v>-425000000</v>
      </c>
      <c r="J1196" s="63">
        <v>-425000000</v>
      </c>
      <c r="K1196" s="63">
        <v>-425000000</v>
      </c>
      <c r="L1196" s="63">
        <v>-425000000</v>
      </c>
      <c r="M1196" s="63">
        <v>-425000000</v>
      </c>
      <c r="N1196" s="63">
        <v>-425000000</v>
      </c>
      <c r="O1196" s="63">
        <v>-425000000</v>
      </c>
      <c r="P1196" s="63">
        <v>-425000000</v>
      </c>
      <c r="Q1196" s="63">
        <v>-425000000</v>
      </c>
      <c r="R1196" s="63">
        <v>-425000000</v>
      </c>
      <c r="S1196" s="63">
        <v>-425000000</v>
      </c>
      <c r="T1196" s="63">
        <v>-425000000</v>
      </c>
      <c r="U1196" s="63"/>
      <c r="V1196" s="63">
        <f t="shared" si="1348"/>
        <v>-425000000</v>
      </c>
      <c r="W1196" s="69"/>
      <c r="X1196" s="68"/>
      <c r="Y1196" s="82">
        <f t="shared" si="1365"/>
        <v>0</v>
      </c>
      <c r="Z1196" s="325">
        <f t="shared" si="1365"/>
        <v>0</v>
      </c>
      <c r="AA1196" s="325">
        <f t="shared" si="1365"/>
        <v>-425000000</v>
      </c>
      <c r="AB1196" s="326">
        <f t="shared" si="1318"/>
        <v>0</v>
      </c>
      <c r="AC1196" s="312">
        <f t="shared" si="1319"/>
        <v>0</v>
      </c>
      <c r="AD1196" s="325">
        <f t="shared" si="1350"/>
        <v>0</v>
      </c>
      <c r="AE1196" s="329">
        <f t="shared" si="1351"/>
        <v>0</v>
      </c>
      <c r="AF1196" s="326">
        <f t="shared" si="1352"/>
        <v>0</v>
      </c>
      <c r="AG1196" s="174">
        <f t="shared" si="1353"/>
        <v>0</v>
      </c>
      <c r="AH1196" s="312">
        <f t="shared" si="1358"/>
        <v>0</v>
      </c>
      <c r="AI1196" s="324">
        <f t="shared" si="1366"/>
        <v>0</v>
      </c>
      <c r="AJ1196" s="325">
        <f t="shared" si="1366"/>
        <v>0</v>
      </c>
      <c r="AK1196" s="325">
        <f t="shared" si="1366"/>
        <v>-425000000</v>
      </c>
      <c r="AL1196" s="326">
        <f t="shared" si="1359"/>
        <v>0</v>
      </c>
      <c r="AM1196" s="312">
        <f t="shared" si="1360"/>
        <v>0</v>
      </c>
      <c r="AN1196" s="325">
        <f t="shared" si="1363"/>
        <v>0</v>
      </c>
      <c r="AO1196" s="325">
        <f t="shared" si="1364"/>
        <v>0</v>
      </c>
      <c r="AP1196" s="325">
        <f t="shared" si="1361"/>
        <v>0</v>
      </c>
      <c r="AQ1196" s="174">
        <f t="shared" si="1227"/>
        <v>0</v>
      </c>
      <c r="AR1196" s="312">
        <f t="shared" si="1362"/>
        <v>0</v>
      </c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N1196" s="62"/>
    </row>
    <row r="1197" spans="1:66" s="11" customFormat="1" ht="12" customHeight="1">
      <c r="A1197" s="120">
        <v>22100863</v>
      </c>
      <c r="B1197" s="389" t="str">
        <f t="shared" si="1259"/>
        <v>22100863</v>
      </c>
      <c r="C1197" s="84" t="s">
        <v>1489</v>
      </c>
      <c r="D1197" s="78" t="s">
        <v>1436</v>
      </c>
      <c r="E1197" s="78"/>
      <c r="F1197" s="140">
        <v>43252</v>
      </c>
      <c r="G1197" s="78"/>
      <c r="H1197" s="63">
        <v>-600000000</v>
      </c>
      <c r="I1197" s="63">
        <v>-600000000</v>
      </c>
      <c r="J1197" s="63">
        <v>-600000000</v>
      </c>
      <c r="K1197" s="63">
        <v>-600000000</v>
      </c>
      <c r="L1197" s="63">
        <v>-600000000</v>
      </c>
      <c r="M1197" s="63">
        <v>-600000000</v>
      </c>
      <c r="N1197" s="63">
        <v>-600000000</v>
      </c>
      <c r="O1197" s="63">
        <v>-600000000</v>
      </c>
      <c r="P1197" s="63">
        <v>-600000000</v>
      </c>
      <c r="Q1197" s="63">
        <v>-600000000</v>
      </c>
      <c r="R1197" s="63">
        <v>-600000000</v>
      </c>
      <c r="S1197" s="63">
        <v>-600000000</v>
      </c>
      <c r="T1197" s="63">
        <v>-600000000</v>
      </c>
      <c r="U1197" s="63"/>
      <c r="V1197" s="63">
        <f t="shared" si="1348"/>
        <v>-600000000</v>
      </c>
      <c r="W1197" s="69"/>
      <c r="X1197" s="338"/>
      <c r="Y1197" s="82">
        <f t="shared" si="1365"/>
        <v>0</v>
      </c>
      <c r="Z1197" s="325">
        <f t="shared" si="1365"/>
        <v>0</v>
      </c>
      <c r="AA1197" s="325">
        <f t="shared" si="1365"/>
        <v>-600000000</v>
      </c>
      <c r="AB1197" s="326">
        <f t="shared" si="1318"/>
        <v>0</v>
      </c>
      <c r="AC1197" s="312">
        <f t="shared" si="1319"/>
        <v>0</v>
      </c>
      <c r="AD1197" s="325">
        <f t="shared" si="1350"/>
        <v>0</v>
      </c>
      <c r="AE1197" s="329">
        <f t="shared" si="1351"/>
        <v>0</v>
      </c>
      <c r="AF1197" s="326">
        <f t="shared" si="1352"/>
        <v>0</v>
      </c>
      <c r="AG1197" s="174">
        <f t="shared" si="1353"/>
        <v>0</v>
      </c>
      <c r="AH1197" s="312">
        <f t="shared" si="1358"/>
        <v>0</v>
      </c>
      <c r="AI1197" s="324">
        <f t="shared" si="1366"/>
        <v>0</v>
      </c>
      <c r="AJ1197" s="325">
        <f t="shared" si="1366"/>
        <v>0</v>
      </c>
      <c r="AK1197" s="325">
        <f t="shared" si="1366"/>
        <v>-600000000</v>
      </c>
      <c r="AL1197" s="326">
        <f t="shared" si="1359"/>
        <v>0</v>
      </c>
      <c r="AM1197" s="312">
        <f t="shared" si="1360"/>
        <v>0</v>
      </c>
      <c r="AN1197" s="325">
        <f t="shared" si="1363"/>
        <v>0</v>
      </c>
      <c r="AO1197" s="325">
        <f t="shared" si="1364"/>
        <v>0</v>
      </c>
      <c r="AP1197" s="325">
        <f t="shared" si="1361"/>
        <v>0</v>
      </c>
      <c r="AQ1197" s="174">
        <f t="shared" si="1227"/>
        <v>0</v>
      </c>
      <c r="AR1197" s="312">
        <f t="shared" si="1362"/>
        <v>0</v>
      </c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 s="4"/>
      <c r="BH1197" s="4"/>
      <c r="BI1197" s="4"/>
      <c r="BJ1197" s="4"/>
      <c r="BK1197" s="4"/>
      <c r="BL1197" s="4"/>
      <c r="BN1197" s="62"/>
    </row>
    <row r="1198" spans="1:66" s="11" customFormat="1" ht="12" customHeight="1">
      <c r="A1198" s="190">
        <v>22100873</v>
      </c>
      <c r="B1198" s="187" t="str">
        <f t="shared" si="1259"/>
        <v>22100873</v>
      </c>
      <c r="C1198" s="207" t="s">
        <v>1636</v>
      </c>
      <c r="D1198" s="180" t="s">
        <v>1436</v>
      </c>
      <c r="E1198" s="180"/>
      <c r="F1198" s="186">
        <v>43678</v>
      </c>
      <c r="G1198" s="180"/>
      <c r="H1198" s="182">
        <v>-450000000</v>
      </c>
      <c r="I1198" s="182">
        <v>-450000000</v>
      </c>
      <c r="J1198" s="182">
        <v>-450000000</v>
      </c>
      <c r="K1198" s="182">
        <v>-450000000</v>
      </c>
      <c r="L1198" s="182">
        <v>-450000000</v>
      </c>
      <c r="M1198" s="182">
        <v>-450000000</v>
      </c>
      <c r="N1198" s="182">
        <v>-450000000</v>
      </c>
      <c r="O1198" s="182">
        <v>-450000000</v>
      </c>
      <c r="P1198" s="182">
        <v>-450000000</v>
      </c>
      <c r="Q1198" s="182">
        <v>-450000000</v>
      </c>
      <c r="R1198" s="182">
        <v>-450000000</v>
      </c>
      <c r="S1198" s="182">
        <v>-450000000</v>
      </c>
      <c r="T1198" s="182">
        <v>-450000000</v>
      </c>
      <c r="U1198" s="182"/>
      <c r="V1198" s="182">
        <f t="shared" si="1348"/>
        <v>-450000000</v>
      </c>
      <c r="W1198" s="206"/>
      <c r="X1198" s="219"/>
      <c r="Y1198" s="82">
        <f t="shared" si="1365"/>
        <v>0</v>
      </c>
      <c r="Z1198" s="325">
        <f t="shared" si="1365"/>
        <v>0</v>
      </c>
      <c r="AA1198" s="325">
        <f t="shared" si="1365"/>
        <v>-450000000</v>
      </c>
      <c r="AB1198" s="326">
        <f t="shared" si="1318"/>
        <v>0</v>
      </c>
      <c r="AC1198" s="312">
        <f t="shared" si="1319"/>
        <v>0</v>
      </c>
      <c r="AD1198" s="325">
        <f t="shared" si="1350"/>
        <v>0</v>
      </c>
      <c r="AE1198" s="329">
        <f t="shared" si="1351"/>
        <v>0</v>
      </c>
      <c r="AF1198" s="326">
        <f t="shared" si="1352"/>
        <v>0</v>
      </c>
      <c r="AG1198" s="174">
        <f t="shared" si="1353"/>
        <v>0</v>
      </c>
      <c r="AH1198" s="312">
        <f t="shared" si="1358"/>
        <v>0</v>
      </c>
      <c r="AI1198" s="324">
        <f t="shared" si="1366"/>
        <v>0</v>
      </c>
      <c r="AJ1198" s="325">
        <f t="shared" si="1366"/>
        <v>0</v>
      </c>
      <c r="AK1198" s="325">
        <f t="shared" si="1366"/>
        <v>-450000000</v>
      </c>
      <c r="AL1198" s="326">
        <f t="shared" si="1359"/>
        <v>0</v>
      </c>
      <c r="AM1198" s="312">
        <f t="shared" si="1360"/>
        <v>0</v>
      </c>
      <c r="AN1198" s="325">
        <f t="shared" si="1363"/>
        <v>0</v>
      </c>
      <c r="AO1198" s="325">
        <f t="shared" si="1364"/>
        <v>0</v>
      </c>
      <c r="AP1198" s="325">
        <f t="shared" si="1361"/>
        <v>0</v>
      </c>
      <c r="AQ1198" s="174">
        <f t="shared" si="1227"/>
        <v>0</v>
      </c>
      <c r="AR1198" s="312">
        <f t="shared" si="1362"/>
        <v>0</v>
      </c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N1198" s="62"/>
    </row>
    <row r="1199" spans="1:66" s="11" customFormat="1" ht="12" customHeight="1">
      <c r="A1199" s="114">
        <v>22100923</v>
      </c>
      <c r="B1199" s="74" t="str">
        <f t="shared" si="1259"/>
        <v>22100923</v>
      </c>
      <c r="C1199" s="62" t="s">
        <v>760</v>
      </c>
      <c r="D1199" s="78" t="s">
        <v>1436</v>
      </c>
      <c r="E1199" s="78"/>
      <c r="F1199" s="62"/>
      <c r="G1199" s="78"/>
      <c r="H1199" s="63">
        <v>-250000000</v>
      </c>
      <c r="I1199" s="63">
        <v>-250000000</v>
      </c>
      <c r="J1199" s="63">
        <v>-250000000</v>
      </c>
      <c r="K1199" s="63">
        <v>-250000000</v>
      </c>
      <c r="L1199" s="63">
        <v>-250000000</v>
      </c>
      <c r="M1199" s="63">
        <v>-250000000</v>
      </c>
      <c r="N1199" s="63">
        <v>-250000000</v>
      </c>
      <c r="O1199" s="63">
        <v>-250000000</v>
      </c>
      <c r="P1199" s="63">
        <v>-250000000</v>
      </c>
      <c r="Q1199" s="63">
        <v>-250000000</v>
      </c>
      <c r="R1199" s="63">
        <v>-250000000</v>
      </c>
      <c r="S1199" s="63">
        <v>-250000000</v>
      </c>
      <c r="T1199" s="63">
        <v>-250000000</v>
      </c>
      <c r="U1199" s="63"/>
      <c r="V1199" s="63">
        <f t="shared" si="1348"/>
        <v>-250000000</v>
      </c>
      <c r="W1199" s="69"/>
      <c r="X1199" s="68"/>
      <c r="Y1199" s="82">
        <f t="shared" si="1365"/>
        <v>0</v>
      </c>
      <c r="Z1199" s="325">
        <f t="shared" si="1365"/>
        <v>0</v>
      </c>
      <c r="AA1199" s="325">
        <f t="shared" si="1365"/>
        <v>-250000000</v>
      </c>
      <c r="AB1199" s="326">
        <f t="shared" si="1318"/>
        <v>0</v>
      </c>
      <c r="AC1199" s="312">
        <f t="shared" si="1319"/>
        <v>0</v>
      </c>
      <c r="AD1199" s="325">
        <f t="shared" si="1350"/>
        <v>0</v>
      </c>
      <c r="AE1199" s="329">
        <f t="shared" si="1351"/>
        <v>0</v>
      </c>
      <c r="AF1199" s="326">
        <f t="shared" si="1352"/>
        <v>0</v>
      </c>
      <c r="AG1199" s="174">
        <f t="shared" si="1353"/>
        <v>0</v>
      </c>
      <c r="AH1199" s="312">
        <f t="shared" si="1358"/>
        <v>0</v>
      </c>
      <c r="AI1199" s="324">
        <f t="shared" si="1366"/>
        <v>0</v>
      </c>
      <c r="AJ1199" s="325">
        <f t="shared" si="1366"/>
        <v>0</v>
      </c>
      <c r="AK1199" s="325">
        <f t="shared" si="1366"/>
        <v>-250000000</v>
      </c>
      <c r="AL1199" s="326">
        <f t="shared" si="1359"/>
        <v>0</v>
      </c>
      <c r="AM1199" s="312">
        <f t="shared" si="1360"/>
        <v>0</v>
      </c>
      <c r="AN1199" s="325">
        <f t="shared" si="1363"/>
        <v>0</v>
      </c>
      <c r="AO1199" s="325">
        <f t="shared" si="1364"/>
        <v>0</v>
      </c>
      <c r="AP1199" s="325">
        <f t="shared" si="1361"/>
        <v>0</v>
      </c>
      <c r="AQ1199" s="174">
        <f t="shared" si="1227"/>
        <v>0</v>
      </c>
      <c r="AR1199" s="312">
        <f t="shared" si="1362"/>
        <v>0</v>
      </c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N1199" s="62"/>
    </row>
    <row r="1200" spans="1:66" s="11" customFormat="1" ht="12" customHeight="1">
      <c r="A1200" s="114">
        <v>22100933</v>
      </c>
      <c r="B1200" s="74" t="str">
        <f t="shared" si="1259"/>
        <v>22100933</v>
      </c>
      <c r="C1200" s="62" t="s">
        <v>761</v>
      </c>
      <c r="D1200" s="78" t="s">
        <v>1436</v>
      </c>
      <c r="E1200" s="78"/>
      <c r="F1200" s="62"/>
      <c r="G1200" s="78"/>
      <c r="H1200" s="63">
        <v>-45000000</v>
      </c>
      <c r="I1200" s="63">
        <v>-45000000</v>
      </c>
      <c r="J1200" s="63">
        <v>-45000000</v>
      </c>
      <c r="K1200" s="63">
        <v>-45000000</v>
      </c>
      <c r="L1200" s="63">
        <v>-45000000</v>
      </c>
      <c r="M1200" s="63">
        <v>-45000000</v>
      </c>
      <c r="N1200" s="63">
        <v>-45000000</v>
      </c>
      <c r="O1200" s="63">
        <v>-45000000</v>
      </c>
      <c r="P1200" s="63">
        <v>-45000000</v>
      </c>
      <c r="Q1200" s="63">
        <v>-45000000</v>
      </c>
      <c r="R1200" s="63">
        <v>-45000000</v>
      </c>
      <c r="S1200" s="63">
        <v>-45000000</v>
      </c>
      <c r="T1200" s="63">
        <v>-45000000</v>
      </c>
      <c r="U1200" s="63"/>
      <c r="V1200" s="63">
        <f t="shared" si="1348"/>
        <v>-45000000</v>
      </c>
      <c r="W1200" s="69"/>
      <c r="X1200" s="68"/>
      <c r="Y1200" s="82">
        <f t="shared" si="1365"/>
        <v>0</v>
      </c>
      <c r="Z1200" s="325">
        <f t="shared" si="1365"/>
        <v>0</v>
      </c>
      <c r="AA1200" s="325">
        <f t="shared" si="1365"/>
        <v>-45000000</v>
      </c>
      <c r="AB1200" s="326">
        <f t="shared" si="1318"/>
        <v>0</v>
      </c>
      <c r="AC1200" s="312">
        <f t="shared" si="1319"/>
        <v>0</v>
      </c>
      <c r="AD1200" s="325">
        <f t="shared" si="1350"/>
        <v>0</v>
      </c>
      <c r="AE1200" s="329">
        <f t="shared" si="1351"/>
        <v>0</v>
      </c>
      <c r="AF1200" s="326">
        <f t="shared" si="1352"/>
        <v>0</v>
      </c>
      <c r="AG1200" s="174">
        <f t="shared" si="1353"/>
        <v>0</v>
      </c>
      <c r="AH1200" s="312">
        <f t="shared" si="1358"/>
        <v>0</v>
      </c>
      <c r="AI1200" s="324">
        <f t="shared" si="1366"/>
        <v>0</v>
      </c>
      <c r="AJ1200" s="325">
        <f t="shared" si="1366"/>
        <v>0</v>
      </c>
      <c r="AK1200" s="325">
        <f t="shared" si="1366"/>
        <v>-45000000</v>
      </c>
      <c r="AL1200" s="326">
        <f t="shared" si="1359"/>
        <v>0</v>
      </c>
      <c r="AM1200" s="312">
        <f t="shared" si="1360"/>
        <v>0</v>
      </c>
      <c r="AN1200" s="325">
        <f t="shared" si="1363"/>
        <v>0</v>
      </c>
      <c r="AO1200" s="325">
        <f t="shared" si="1364"/>
        <v>0</v>
      </c>
      <c r="AP1200" s="325">
        <f t="shared" si="1361"/>
        <v>0</v>
      </c>
      <c r="AQ1200" s="174">
        <f t="shared" si="1227"/>
        <v>0</v>
      </c>
      <c r="AR1200" s="312">
        <f t="shared" si="1362"/>
        <v>0</v>
      </c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N1200" s="62"/>
    </row>
    <row r="1201" spans="1:66" s="11" customFormat="1" ht="12" customHeight="1">
      <c r="A1201" s="184" t="s">
        <v>1899</v>
      </c>
      <c r="B1201" s="185" t="str">
        <f t="shared" ref="B1201" si="1367">TEXT(A1201,"##")</f>
        <v>22100943</v>
      </c>
      <c r="C1201" s="179" t="s">
        <v>1895</v>
      </c>
      <c r="D1201" s="180" t="s">
        <v>1436</v>
      </c>
      <c r="E1201" s="180"/>
      <c r="F1201" s="186">
        <v>44440</v>
      </c>
      <c r="G1201" s="180"/>
      <c r="H1201" s="182">
        <v>-450000000</v>
      </c>
      <c r="I1201" s="182">
        <v>-450000000</v>
      </c>
      <c r="J1201" s="182">
        <v>-450000000</v>
      </c>
      <c r="K1201" s="182">
        <v>-450000000</v>
      </c>
      <c r="L1201" s="182">
        <v>-450000000</v>
      </c>
      <c r="M1201" s="182">
        <v>-450000000</v>
      </c>
      <c r="N1201" s="182">
        <v>-450000000</v>
      </c>
      <c r="O1201" s="182">
        <v>-450000000</v>
      </c>
      <c r="P1201" s="182">
        <v>-450000000</v>
      </c>
      <c r="Q1201" s="182">
        <v>-450000000</v>
      </c>
      <c r="R1201" s="182">
        <v>-450000000</v>
      </c>
      <c r="S1201" s="182">
        <v>-450000000</v>
      </c>
      <c r="T1201" s="182">
        <v>-450000000</v>
      </c>
      <c r="U1201" s="182"/>
      <c r="V1201" s="182">
        <f t="shared" ref="V1201" si="1368">(H1201+T1201+SUM(I1201:S1201)*2)/24</f>
        <v>-450000000</v>
      </c>
      <c r="W1201" s="206"/>
      <c r="X1201" s="219"/>
      <c r="Y1201" s="82">
        <f t="shared" si="1365"/>
        <v>0</v>
      </c>
      <c r="Z1201" s="325">
        <f t="shared" si="1365"/>
        <v>0</v>
      </c>
      <c r="AA1201" s="325">
        <f t="shared" si="1365"/>
        <v>-450000000</v>
      </c>
      <c r="AB1201" s="326">
        <f t="shared" ref="AB1201" si="1369">T1201-SUM(Y1201:AA1201)</f>
        <v>0</v>
      </c>
      <c r="AC1201" s="312">
        <f t="shared" ref="AC1201" si="1370">T1201-SUM(Y1201:AA1201)-AB1201</f>
        <v>0</v>
      </c>
      <c r="AD1201" s="325">
        <f t="shared" si="1350"/>
        <v>0</v>
      </c>
      <c r="AE1201" s="329">
        <f t="shared" si="1351"/>
        <v>0</v>
      </c>
      <c r="AF1201" s="326">
        <f t="shared" si="1352"/>
        <v>0</v>
      </c>
      <c r="AG1201" s="174">
        <f t="shared" ref="AG1201" si="1371">SUM(AD1201:AF1201)</f>
        <v>0</v>
      </c>
      <c r="AH1201" s="312">
        <f t="shared" ref="AH1201" si="1372">AG1201-AB1201</f>
        <v>0</v>
      </c>
      <c r="AI1201" s="324">
        <f t="shared" si="1366"/>
        <v>0</v>
      </c>
      <c r="AJ1201" s="325">
        <f t="shared" si="1366"/>
        <v>0</v>
      </c>
      <c r="AK1201" s="325">
        <f t="shared" si="1366"/>
        <v>-450000000</v>
      </c>
      <c r="AL1201" s="326">
        <f t="shared" ref="AL1201" si="1373">V1201-SUM(AI1201:AK1201)</f>
        <v>0</v>
      </c>
      <c r="AM1201" s="312">
        <f t="shared" ref="AM1201" si="1374">V1201-SUM(AI1201:AK1201)-AL1201</f>
        <v>0</v>
      </c>
      <c r="AN1201" s="325">
        <f t="shared" si="1363"/>
        <v>0</v>
      </c>
      <c r="AO1201" s="325">
        <f t="shared" si="1364"/>
        <v>0</v>
      </c>
      <c r="AP1201" s="325">
        <f t="shared" si="1361"/>
        <v>0</v>
      </c>
      <c r="AQ1201" s="174">
        <f t="shared" ref="AQ1201" si="1375">SUM(AN1201:AP1201)</f>
        <v>0</v>
      </c>
      <c r="AR1201" s="312">
        <f t="shared" ref="AR1201" si="1376">AQ1201-AL1201</f>
        <v>0</v>
      </c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N1201" s="62"/>
    </row>
    <row r="1202" spans="1:66" s="11" customFormat="1" ht="12" customHeight="1">
      <c r="A1202" s="115">
        <v>22101023</v>
      </c>
      <c r="B1202" s="142" t="str">
        <f t="shared" si="1259"/>
        <v>22101023</v>
      </c>
      <c r="C1202" s="94" t="s">
        <v>333</v>
      </c>
      <c r="D1202" s="78" t="s">
        <v>1436</v>
      </c>
      <c r="E1202" s="78"/>
      <c r="F1202" s="94"/>
      <c r="G1202" s="78"/>
      <c r="H1202" s="63">
        <v>-250000000</v>
      </c>
      <c r="I1202" s="63">
        <v>-250000000</v>
      </c>
      <c r="J1202" s="63">
        <v>-250000000</v>
      </c>
      <c r="K1202" s="63">
        <v>-250000000</v>
      </c>
      <c r="L1202" s="63">
        <v>-250000000</v>
      </c>
      <c r="M1202" s="63">
        <v>-250000000</v>
      </c>
      <c r="N1202" s="63">
        <v>-250000000</v>
      </c>
      <c r="O1202" s="63">
        <v>-250000000</v>
      </c>
      <c r="P1202" s="63">
        <v>-250000000</v>
      </c>
      <c r="Q1202" s="63">
        <v>-250000000</v>
      </c>
      <c r="R1202" s="63">
        <v>-250000000</v>
      </c>
      <c r="S1202" s="63">
        <v>-250000000</v>
      </c>
      <c r="T1202" s="63">
        <v>-250000000</v>
      </c>
      <c r="U1202" s="63"/>
      <c r="V1202" s="63">
        <f t="shared" si="1348"/>
        <v>-250000000</v>
      </c>
      <c r="W1202" s="69"/>
      <c r="X1202" s="68"/>
      <c r="Y1202" s="82">
        <f t="shared" si="1365"/>
        <v>0</v>
      </c>
      <c r="Z1202" s="325">
        <f t="shared" si="1365"/>
        <v>0</v>
      </c>
      <c r="AA1202" s="325">
        <f t="shared" si="1365"/>
        <v>-250000000</v>
      </c>
      <c r="AB1202" s="326">
        <f t="shared" si="1318"/>
        <v>0</v>
      </c>
      <c r="AC1202" s="312">
        <f t="shared" si="1319"/>
        <v>0</v>
      </c>
      <c r="AD1202" s="325">
        <f t="shared" si="1350"/>
        <v>0</v>
      </c>
      <c r="AE1202" s="329">
        <f t="shared" si="1351"/>
        <v>0</v>
      </c>
      <c r="AF1202" s="326">
        <f t="shared" si="1352"/>
        <v>0</v>
      </c>
      <c r="AG1202" s="174">
        <f t="shared" si="1353"/>
        <v>0</v>
      </c>
      <c r="AH1202" s="312">
        <f t="shared" si="1358"/>
        <v>0</v>
      </c>
      <c r="AI1202" s="324">
        <f t="shared" si="1366"/>
        <v>0</v>
      </c>
      <c r="AJ1202" s="325">
        <f t="shared" si="1366"/>
        <v>0</v>
      </c>
      <c r="AK1202" s="325">
        <f t="shared" si="1366"/>
        <v>-250000000</v>
      </c>
      <c r="AL1202" s="326">
        <f t="shared" si="1359"/>
        <v>0</v>
      </c>
      <c r="AM1202" s="312">
        <f t="shared" si="1360"/>
        <v>0</v>
      </c>
      <c r="AN1202" s="325">
        <f t="shared" si="1363"/>
        <v>0</v>
      </c>
      <c r="AO1202" s="325">
        <f t="shared" si="1364"/>
        <v>0</v>
      </c>
      <c r="AP1202" s="325">
        <f t="shared" si="1361"/>
        <v>0</v>
      </c>
      <c r="AQ1202" s="174">
        <f t="shared" si="1227"/>
        <v>0</v>
      </c>
      <c r="AR1202" s="312">
        <f t="shared" si="1362"/>
        <v>0</v>
      </c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N1202" s="62"/>
    </row>
    <row r="1203" spans="1:66" s="11" customFormat="1" ht="12" customHeight="1">
      <c r="A1203" s="115">
        <v>22101033</v>
      </c>
      <c r="B1203" s="142" t="str">
        <f t="shared" si="1259"/>
        <v>22101033</v>
      </c>
      <c r="C1203" s="94" t="s">
        <v>153</v>
      </c>
      <c r="D1203" s="78" t="s">
        <v>1436</v>
      </c>
      <c r="E1203" s="78"/>
      <c r="F1203" s="94"/>
      <c r="G1203" s="78"/>
      <c r="H1203" s="63">
        <v>-300000000</v>
      </c>
      <c r="I1203" s="63">
        <v>-300000000</v>
      </c>
      <c r="J1203" s="63">
        <v>-300000000</v>
      </c>
      <c r="K1203" s="63">
        <v>-300000000</v>
      </c>
      <c r="L1203" s="63">
        <v>-300000000</v>
      </c>
      <c r="M1203" s="63">
        <v>-300000000</v>
      </c>
      <c r="N1203" s="63">
        <v>-300000000</v>
      </c>
      <c r="O1203" s="63">
        <v>-300000000</v>
      </c>
      <c r="P1203" s="63">
        <v>-300000000</v>
      </c>
      <c r="Q1203" s="63">
        <v>-300000000</v>
      </c>
      <c r="R1203" s="63">
        <v>-300000000</v>
      </c>
      <c r="S1203" s="63">
        <v>-300000000</v>
      </c>
      <c r="T1203" s="63">
        <v>-300000000</v>
      </c>
      <c r="U1203" s="63"/>
      <c r="V1203" s="63">
        <f t="shared" si="1348"/>
        <v>-300000000</v>
      </c>
      <c r="W1203" s="69"/>
      <c r="X1203" s="68"/>
      <c r="Y1203" s="82">
        <f t="shared" si="1365"/>
        <v>0</v>
      </c>
      <c r="Z1203" s="325">
        <f t="shared" si="1365"/>
        <v>0</v>
      </c>
      <c r="AA1203" s="325">
        <f t="shared" si="1365"/>
        <v>-300000000</v>
      </c>
      <c r="AB1203" s="326">
        <f t="shared" si="1318"/>
        <v>0</v>
      </c>
      <c r="AC1203" s="312">
        <f t="shared" si="1319"/>
        <v>0</v>
      </c>
      <c r="AD1203" s="325">
        <f t="shared" si="1350"/>
        <v>0</v>
      </c>
      <c r="AE1203" s="329">
        <f t="shared" si="1351"/>
        <v>0</v>
      </c>
      <c r="AF1203" s="326">
        <f t="shared" si="1352"/>
        <v>0</v>
      </c>
      <c r="AG1203" s="174">
        <f t="shared" si="1353"/>
        <v>0</v>
      </c>
      <c r="AH1203" s="312">
        <f t="shared" si="1358"/>
        <v>0</v>
      </c>
      <c r="AI1203" s="324">
        <f t="shared" si="1366"/>
        <v>0</v>
      </c>
      <c r="AJ1203" s="325">
        <f t="shared" si="1366"/>
        <v>0</v>
      </c>
      <c r="AK1203" s="325">
        <f t="shared" si="1366"/>
        <v>-300000000</v>
      </c>
      <c r="AL1203" s="326">
        <f t="shared" si="1359"/>
        <v>0</v>
      </c>
      <c r="AM1203" s="312">
        <f t="shared" si="1360"/>
        <v>0</v>
      </c>
      <c r="AN1203" s="325">
        <f t="shared" si="1363"/>
        <v>0</v>
      </c>
      <c r="AO1203" s="325">
        <f t="shared" si="1364"/>
        <v>0</v>
      </c>
      <c r="AP1203" s="325">
        <f t="shared" si="1361"/>
        <v>0</v>
      </c>
      <c r="AQ1203" s="174">
        <f t="shared" si="1227"/>
        <v>0</v>
      </c>
      <c r="AR1203" s="312">
        <f t="shared" si="1362"/>
        <v>0</v>
      </c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N1203" s="62"/>
    </row>
    <row r="1204" spans="1:66" s="11" customFormat="1" ht="12" customHeight="1">
      <c r="A1204" s="114">
        <v>22101053</v>
      </c>
      <c r="B1204" s="74" t="str">
        <f t="shared" si="1259"/>
        <v>22101053</v>
      </c>
      <c r="C1204" s="79" t="s">
        <v>623</v>
      </c>
      <c r="D1204" s="78" t="s">
        <v>1436</v>
      </c>
      <c r="E1204" s="78"/>
      <c r="F1204" s="76"/>
      <c r="G1204" s="78"/>
      <c r="H1204" s="63">
        <v>0</v>
      </c>
      <c r="I1204" s="63">
        <v>0</v>
      </c>
      <c r="J1204" s="63">
        <v>0</v>
      </c>
      <c r="K1204" s="63">
        <v>0</v>
      </c>
      <c r="L1204" s="63">
        <v>0</v>
      </c>
      <c r="M1204" s="63">
        <v>0</v>
      </c>
      <c r="N1204" s="63">
        <v>0</v>
      </c>
      <c r="O1204" s="63">
        <v>0</v>
      </c>
      <c r="P1204" s="63">
        <v>0</v>
      </c>
      <c r="Q1204" s="63">
        <v>0</v>
      </c>
      <c r="R1204" s="63">
        <v>0</v>
      </c>
      <c r="S1204" s="63">
        <v>0</v>
      </c>
      <c r="T1204" s="63">
        <v>0</v>
      </c>
      <c r="U1204" s="63"/>
      <c r="V1204" s="63">
        <f t="shared" si="1348"/>
        <v>0</v>
      </c>
      <c r="W1204" s="69"/>
      <c r="X1204" s="68"/>
      <c r="Y1204" s="82">
        <f t="shared" si="1365"/>
        <v>0</v>
      </c>
      <c r="Z1204" s="325">
        <f t="shared" si="1365"/>
        <v>0</v>
      </c>
      <c r="AA1204" s="325">
        <f t="shared" si="1365"/>
        <v>0</v>
      </c>
      <c r="AB1204" s="326">
        <f t="shared" si="1318"/>
        <v>0</v>
      </c>
      <c r="AC1204" s="312">
        <f t="shared" si="1319"/>
        <v>0</v>
      </c>
      <c r="AD1204" s="325">
        <f t="shared" si="1350"/>
        <v>0</v>
      </c>
      <c r="AE1204" s="329">
        <f t="shared" si="1351"/>
        <v>0</v>
      </c>
      <c r="AF1204" s="326">
        <f t="shared" si="1352"/>
        <v>0</v>
      </c>
      <c r="AG1204" s="174">
        <f t="shared" si="1353"/>
        <v>0</v>
      </c>
      <c r="AH1204" s="312">
        <f t="shared" si="1358"/>
        <v>0</v>
      </c>
      <c r="AI1204" s="324">
        <f t="shared" si="1366"/>
        <v>0</v>
      </c>
      <c r="AJ1204" s="325">
        <f t="shared" si="1366"/>
        <v>0</v>
      </c>
      <c r="AK1204" s="325">
        <f t="shared" si="1366"/>
        <v>0</v>
      </c>
      <c r="AL1204" s="326">
        <f t="shared" si="1359"/>
        <v>0</v>
      </c>
      <c r="AM1204" s="312">
        <f t="shared" si="1360"/>
        <v>0</v>
      </c>
      <c r="AN1204" s="325">
        <f t="shared" si="1363"/>
        <v>0</v>
      </c>
      <c r="AO1204" s="325">
        <f t="shared" si="1364"/>
        <v>0</v>
      </c>
      <c r="AP1204" s="325">
        <f t="shared" si="1361"/>
        <v>0</v>
      </c>
      <c r="AQ1204" s="174">
        <f t="shared" ref="AQ1204:AQ1282" si="1377">SUM(AN1204:AP1204)</f>
        <v>0</v>
      </c>
      <c r="AR1204" s="312">
        <f t="shared" si="1362"/>
        <v>0</v>
      </c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N1204" s="62"/>
    </row>
    <row r="1205" spans="1:66" s="11" customFormat="1" ht="12" customHeight="1">
      <c r="A1205" s="114">
        <v>22101113</v>
      </c>
      <c r="B1205" s="74" t="str">
        <f t="shared" si="1259"/>
        <v>22101113</v>
      </c>
      <c r="C1205" s="62" t="s">
        <v>525</v>
      </c>
      <c r="D1205" s="78" t="s">
        <v>1436</v>
      </c>
      <c r="E1205" s="78"/>
      <c r="F1205" s="62"/>
      <c r="G1205" s="78"/>
      <c r="H1205" s="63">
        <v>-350000000</v>
      </c>
      <c r="I1205" s="63">
        <v>-350000000</v>
      </c>
      <c r="J1205" s="63">
        <v>-350000000</v>
      </c>
      <c r="K1205" s="63">
        <v>-350000000</v>
      </c>
      <c r="L1205" s="63">
        <v>-350000000</v>
      </c>
      <c r="M1205" s="63">
        <v>-350000000</v>
      </c>
      <c r="N1205" s="63">
        <v>-350000000</v>
      </c>
      <c r="O1205" s="63">
        <v>-350000000</v>
      </c>
      <c r="P1205" s="63">
        <v>-350000000</v>
      </c>
      <c r="Q1205" s="63">
        <v>-350000000</v>
      </c>
      <c r="R1205" s="63">
        <v>-350000000</v>
      </c>
      <c r="S1205" s="63">
        <v>-350000000</v>
      </c>
      <c r="T1205" s="63">
        <v>-350000000</v>
      </c>
      <c r="U1205" s="63"/>
      <c r="V1205" s="63">
        <f t="shared" si="1348"/>
        <v>-350000000</v>
      </c>
      <c r="W1205" s="69"/>
      <c r="X1205" s="68"/>
      <c r="Y1205" s="82">
        <f t="shared" si="1365"/>
        <v>0</v>
      </c>
      <c r="Z1205" s="325">
        <f t="shared" si="1365"/>
        <v>0</v>
      </c>
      <c r="AA1205" s="325">
        <f t="shared" si="1365"/>
        <v>-350000000</v>
      </c>
      <c r="AB1205" s="326">
        <f t="shared" si="1318"/>
        <v>0</v>
      </c>
      <c r="AC1205" s="312">
        <f t="shared" si="1319"/>
        <v>0</v>
      </c>
      <c r="AD1205" s="325">
        <f t="shared" si="1350"/>
        <v>0</v>
      </c>
      <c r="AE1205" s="329">
        <f t="shared" si="1351"/>
        <v>0</v>
      </c>
      <c r="AF1205" s="326">
        <f t="shared" si="1352"/>
        <v>0</v>
      </c>
      <c r="AG1205" s="174">
        <f t="shared" si="1353"/>
        <v>0</v>
      </c>
      <c r="AH1205" s="312">
        <f t="shared" si="1358"/>
        <v>0</v>
      </c>
      <c r="AI1205" s="324">
        <f t="shared" si="1366"/>
        <v>0</v>
      </c>
      <c r="AJ1205" s="325">
        <f t="shared" si="1366"/>
        <v>0</v>
      </c>
      <c r="AK1205" s="325">
        <f t="shared" si="1366"/>
        <v>-350000000</v>
      </c>
      <c r="AL1205" s="326">
        <f t="shared" si="1359"/>
        <v>0</v>
      </c>
      <c r="AM1205" s="312">
        <f t="shared" si="1360"/>
        <v>0</v>
      </c>
      <c r="AN1205" s="325">
        <f t="shared" si="1363"/>
        <v>0</v>
      </c>
      <c r="AO1205" s="325">
        <f t="shared" si="1364"/>
        <v>0</v>
      </c>
      <c r="AP1205" s="325">
        <f t="shared" si="1361"/>
        <v>0</v>
      </c>
      <c r="AQ1205" s="174">
        <f t="shared" si="1377"/>
        <v>0</v>
      </c>
      <c r="AR1205" s="312">
        <f t="shared" si="1362"/>
        <v>0</v>
      </c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N1205" s="62"/>
    </row>
    <row r="1206" spans="1:66" s="11" customFormat="1" ht="12" customHeight="1">
      <c r="A1206" s="114">
        <v>22101123</v>
      </c>
      <c r="B1206" s="74" t="str">
        <f t="shared" si="1259"/>
        <v>22101123</v>
      </c>
      <c r="C1206" s="62" t="s">
        <v>1316</v>
      </c>
      <c r="D1206" s="78" t="s">
        <v>1436</v>
      </c>
      <c r="E1206" s="78"/>
      <c r="F1206" s="62"/>
      <c r="G1206" s="78"/>
      <c r="H1206" s="63">
        <v>-325000000</v>
      </c>
      <c r="I1206" s="63">
        <v>-325000000</v>
      </c>
      <c r="J1206" s="63">
        <v>-325000000</v>
      </c>
      <c r="K1206" s="63">
        <v>-325000000</v>
      </c>
      <c r="L1206" s="63">
        <v>-325000000</v>
      </c>
      <c r="M1206" s="63">
        <v>-325000000</v>
      </c>
      <c r="N1206" s="63">
        <v>-325000000</v>
      </c>
      <c r="O1206" s="63">
        <v>-325000000</v>
      </c>
      <c r="P1206" s="63">
        <v>-325000000</v>
      </c>
      <c r="Q1206" s="63">
        <v>-325000000</v>
      </c>
      <c r="R1206" s="63">
        <v>-325000000</v>
      </c>
      <c r="S1206" s="63">
        <v>-325000000</v>
      </c>
      <c r="T1206" s="63">
        <v>-325000000</v>
      </c>
      <c r="U1206" s="63"/>
      <c r="V1206" s="63">
        <f t="shared" si="1348"/>
        <v>-325000000</v>
      </c>
      <c r="W1206" s="69"/>
      <c r="X1206" s="68"/>
      <c r="Y1206" s="82">
        <f t="shared" si="1365"/>
        <v>0</v>
      </c>
      <c r="Z1206" s="325">
        <f t="shared" si="1365"/>
        <v>0</v>
      </c>
      <c r="AA1206" s="325">
        <f t="shared" si="1365"/>
        <v>-325000000</v>
      </c>
      <c r="AB1206" s="326">
        <f t="shared" si="1318"/>
        <v>0</v>
      </c>
      <c r="AC1206" s="312">
        <f t="shared" si="1319"/>
        <v>0</v>
      </c>
      <c r="AD1206" s="325">
        <f t="shared" si="1350"/>
        <v>0</v>
      </c>
      <c r="AE1206" s="329">
        <f t="shared" si="1351"/>
        <v>0</v>
      </c>
      <c r="AF1206" s="326">
        <f t="shared" si="1352"/>
        <v>0</v>
      </c>
      <c r="AG1206" s="174">
        <f t="shared" si="1353"/>
        <v>0</v>
      </c>
      <c r="AH1206" s="312">
        <f t="shared" si="1358"/>
        <v>0</v>
      </c>
      <c r="AI1206" s="324">
        <f t="shared" si="1366"/>
        <v>0</v>
      </c>
      <c r="AJ1206" s="325">
        <f t="shared" si="1366"/>
        <v>0</v>
      </c>
      <c r="AK1206" s="325">
        <f t="shared" si="1366"/>
        <v>-325000000</v>
      </c>
      <c r="AL1206" s="326">
        <f t="shared" si="1359"/>
        <v>0</v>
      </c>
      <c r="AM1206" s="312">
        <f t="shared" si="1360"/>
        <v>0</v>
      </c>
      <c r="AN1206" s="325">
        <f t="shared" si="1363"/>
        <v>0</v>
      </c>
      <c r="AO1206" s="325">
        <f t="shared" si="1364"/>
        <v>0</v>
      </c>
      <c r="AP1206" s="325">
        <f t="shared" si="1361"/>
        <v>0</v>
      </c>
      <c r="AQ1206" s="174">
        <f t="shared" si="1377"/>
        <v>0</v>
      </c>
      <c r="AR1206" s="312">
        <f t="shared" si="1362"/>
        <v>0</v>
      </c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N1206" s="62"/>
    </row>
    <row r="1207" spans="1:66" s="11" customFormat="1" ht="12" customHeight="1">
      <c r="A1207" s="114">
        <v>22101133</v>
      </c>
      <c r="B1207" s="74" t="str">
        <f t="shared" si="1259"/>
        <v>22101133</v>
      </c>
      <c r="C1207" s="62" t="s">
        <v>675</v>
      </c>
      <c r="D1207" s="78" t="s">
        <v>1436</v>
      </c>
      <c r="E1207" s="78"/>
      <c r="F1207" s="62"/>
      <c r="G1207" s="78"/>
      <c r="H1207" s="63">
        <v>-250000000</v>
      </c>
      <c r="I1207" s="63">
        <v>-250000000</v>
      </c>
      <c r="J1207" s="63">
        <v>-250000000</v>
      </c>
      <c r="K1207" s="63">
        <v>-250000000</v>
      </c>
      <c r="L1207" s="63">
        <v>-250000000</v>
      </c>
      <c r="M1207" s="63">
        <v>-250000000</v>
      </c>
      <c r="N1207" s="63">
        <v>-250000000</v>
      </c>
      <c r="O1207" s="63">
        <v>-250000000</v>
      </c>
      <c r="P1207" s="63">
        <v>-250000000</v>
      </c>
      <c r="Q1207" s="63">
        <v>-250000000</v>
      </c>
      <c r="R1207" s="63">
        <v>-250000000</v>
      </c>
      <c r="S1207" s="63">
        <v>-250000000</v>
      </c>
      <c r="T1207" s="63">
        <v>-250000000</v>
      </c>
      <c r="U1207" s="63"/>
      <c r="V1207" s="63">
        <f t="shared" si="1348"/>
        <v>-250000000</v>
      </c>
      <c r="W1207" s="69"/>
      <c r="X1207" s="68"/>
      <c r="Y1207" s="82">
        <f t="shared" si="1365"/>
        <v>0</v>
      </c>
      <c r="Z1207" s="325">
        <f t="shared" si="1365"/>
        <v>0</v>
      </c>
      <c r="AA1207" s="325">
        <f t="shared" si="1365"/>
        <v>-250000000</v>
      </c>
      <c r="AB1207" s="326">
        <f t="shared" si="1318"/>
        <v>0</v>
      </c>
      <c r="AC1207" s="312">
        <f t="shared" si="1319"/>
        <v>0</v>
      </c>
      <c r="AD1207" s="325">
        <f t="shared" si="1350"/>
        <v>0</v>
      </c>
      <c r="AE1207" s="329">
        <f t="shared" si="1351"/>
        <v>0</v>
      </c>
      <c r="AF1207" s="326">
        <f t="shared" si="1352"/>
        <v>0</v>
      </c>
      <c r="AG1207" s="174">
        <f t="shared" si="1353"/>
        <v>0</v>
      </c>
      <c r="AH1207" s="312">
        <f t="shared" si="1358"/>
        <v>0</v>
      </c>
      <c r="AI1207" s="324">
        <f t="shared" si="1366"/>
        <v>0</v>
      </c>
      <c r="AJ1207" s="325">
        <f t="shared" si="1366"/>
        <v>0</v>
      </c>
      <c r="AK1207" s="325">
        <f t="shared" si="1366"/>
        <v>-250000000</v>
      </c>
      <c r="AL1207" s="326">
        <f t="shared" si="1359"/>
        <v>0</v>
      </c>
      <c r="AM1207" s="312">
        <f t="shared" si="1360"/>
        <v>0</v>
      </c>
      <c r="AN1207" s="325">
        <f t="shared" si="1363"/>
        <v>0</v>
      </c>
      <c r="AO1207" s="325">
        <f t="shared" si="1364"/>
        <v>0</v>
      </c>
      <c r="AP1207" s="325">
        <f t="shared" si="1361"/>
        <v>0</v>
      </c>
      <c r="AQ1207" s="174">
        <f t="shared" si="1377"/>
        <v>0</v>
      </c>
      <c r="AR1207" s="312">
        <f t="shared" si="1362"/>
        <v>0</v>
      </c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N1207" s="62"/>
    </row>
    <row r="1208" spans="1:66" s="11" customFormat="1" ht="12" customHeight="1">
      <c r="A1208" s="114">
        <v>22101143</v>
      </c>
      <c r="B1208" s="74" t="str">
        <f t="shared" si="1259"/>
        <v>22101143</v>
      </c>
      <c r="C1208" s="62" t="s">
        <v>1317</v>
      </c>
      <c r="D1208" s="78" t="s">
        <v>1436</v>
      </c>
      <c r="E1208" s="78"/>
      <c r="F1208" s="62"/>
      <c r="G1208" s="78"/>
      <c r="H1208" s="63">
        <v>-300000000</v>
      </c>
      <c r="I1208" s="63">
        <v>-300000000</v>
      </c>
      <c r="J1208" s="63">
        <v>-300000000</v>
      </c>
      <c r="K1208" s="63">
        <v>-300000000</v>
      </c>
      <c r="L1208" s="63">
        <v>-300000000</v>
      </c>
      <c r="M1208" s="63">
        <v>-300000000</v>
      </c>
      <c r="N1208" s="63">
        <v>-300000000</v>
      </c>
      <c r="O1208" s="63">
        <v>-300000000</v>
      </c>
      <c r="P1208" s="63">
        <v>-300000000</v>
      </c>
      <c r="Q1208" s="63">
        <v>-300000000</v>
      </c>
      <c r="R1208" s="63">
        <v>-300000000</v>
      </c>
      <c r="S1208" s="63">
        <v>-300000000</v>
      </c>
      <c r="T1208" s="63">
        <v>-300000000</v>
      </c>
      <c r="U1208" s="63"/>
      <c r="V1208" s="63">
        <f t="shared" si="1348"/>
        <v>-300000000</v>
      </c>
      <c r="W1208" s="69"/>
      <c r="X1208" s="68"/>
      <c r="Y1208" s="82">
        <f t="shared" si="1365"/>
        <v>0</v>
      </c>
      <c r="Z1208" s="325">
        <f t="shared" si="1365"/>
        <v>0</v>
      </c>
      <c r="AA1208" s="325">
        <f t="shared" si="1365"/>
        <v>-300000000</v>
      </c>
      <c r="AB1208" s="326">
        <f t="shared" si="1318"/>
        <v>0</v>
      </c>
      <c r="AC1208" s="312">
        <f t="shared" si="1319"/>
        <v>0</v>
      </c>
      <c r="AD1208" s="325">
        <f t="shared" si="1350"/>
        <v>0</v>
      </c>
      <c r="AE1208" s="329">
        <f t="shared" si="1351"/>
        <v>0</v>
      </c>
      <c r="AF1208" s="326">
        <f t="shared" si="1352"/>
        <v>0</v>
      </c>
      <c r="AG1208" s="174">
        <f t="shared" si="1353"/>
        <v>0</v>
      </c>
      <c r="AH1208" s="312">
        <f t="shared" si="1358"/>
        <v>0</v>
      </c>
      <c r="AI1208" s="324">
        <f t="shared" si="1366"/>
        <v>0</v>
      </c>
      <c r="AJ1208" s="325">
        <f t="shared" si="1366"/>
        <v>0</v>
      </c>
      <c r="AK1208" s="325">
        <f t="shared" si="1366"/>
        <v>-300000000</v>
      </c>
      <c r="AL1208" s="326">
        <f t="shared" si="1359"/>
        <v>0</v>
      </c>
      <c r="AM1208" s="312">
        <f t="shared" si="1360"/>
        <v>0</v>
      </c>
      <c r="AN1208" s="325">
        <f t="shared" si="1363"/>
        <v>0</v>
      </c>
      <c r="AO1208" s="325">
        <f t="shared" si="1364"/>
        <v>0</v>
      </c>
      <c r="AP1208" s="325">
        <f t="shared" si="1361"/>
        <v>0</v>
      </c>
      <c r="AQ1208" s="174">
        <f t="shared" si="1377"/>
        <v>0</v>
      </c>
      <c r="AR1208" s="312">
        <f t="shared" si="1362"/>
        <v>0</v>
      </c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N1208" s="62"/>
    </row>
    <row r="1209" spans="1:66" s="11" customFormat="1" ht="12" customHeight="1">
      <c r="A1209" s="120">
        <v>22600003</v>
      </c>
      <c r="B1209" s="389" t="str">
        <f t="shared" si="1259"/>
        <v>22600003</v>
      </c>
      <c r="C1209" s="84" t="s">
        <v>1489</v>
      </c>
      <c r="D1209" s="78" t="s">
        <v>1436</v>
      </c>
      <c r="E1209" s="78"/>
      <c r="F1209" s="140">
        <v>43252</v>
      </c>
      <c r="G1209" s="78"/>
      <c r="H1209" s="63">
        <v>4630208.47</v>
      </c>
      <c r="I1209" s="63">
        <v>4615625.1399999997</v>
      </c>
      <c r="J1209" s="63">
        <v>4601041.8099999996</v>
      </c>
      <c r="K1209" s="63">
        <v>4586458.4800000004</v>
      </c>
      <c r="L1209" s="63">
        <v>4571875.1500000004</v>
      </c>
      <c r="M1209" s="63">
        <v>4557291.82</v>
      </c>
      <c r="N1209" s="63">
        <v>4542708.49</v>
      </c>
      <c r="O1209" s="63">
        <v>4528125.16</v>
      </c>
      <c r="P1209" s="63">
        <v>4513541.83</v>
      </c>
      <c r="Q1209" s="63">
        <v>4498958.5</v>
      </c>
      <c r="R1209" s="63">
        <v>4484375.17</v>
      </c>
      <c r="S1209" s="63">
        <v>4469791.84</v>
      </c>
      <c r="T1209" s="63">
        <v>4455208.51</v>
      </c>
      <c r="U1209" s="63"/>
      <c r="V1209" s="63">
        <f t="shared" si="1348"/>
        <v>4542708.49</v>
      </c>
      <c r="W1209" s="69"/>
      <c r="X1209" s="338"/>
      <c r="Y1209" s="82">
        <f t="shared" si="1365"/>
        <v>0</v>
      </c>
      <c r="Z1209" s="325">
        <f t="shared" si="1365"/>
        <v>0</v>
      </c>
      <c r="AA1209" s="325">
        <f t="shared" si="1365"/>
        <v>4455208.51</v>
      </c>
      <c r="AB1209" s="326">
        <f t="shared" si="1318"/>
        <v>0</v>
      </c>
      <c r="AC1209" s="312">
        <f t="shared" si="1319"/>
        <v>0</v>
      </c>
      <c r="AD1209" s="325">
        <f t="shared" si="1350"/>
        <v>0</v>
      </c>
      <c r="AE1209" s="329">
        <f t="shared" si="1351"/>
        <v>0</v>
      </c>
      <c r="AF1209" s="326">
        <f t="shared" si="1352"/>
        <v>0</v>
      </c>
      <c r="AG1209" s="174">
        <f t="shared" si="1353"/>
        <v>0</v>
      </c>
      <c r="AH1209" s="312">
        <f t="shared" si="1358"/>
        <v>0</v>
      </c>
      <c r="AI1209" s="324">
        <f t="shared" si="1366"/>
        <v>0</v>
      </c>
      <c r="AJ1209" s="325">
        <f t="shared" si="1366"/>
        <v>0</v>
      </c>
      <c r="AK1209" s="325">
        <f t="shared" si="1366"/>
        <v>4542708.49</v>
      </c>
      <c r="AL1209" s="326">
        <f t="shared" si="1359"/>
        <v>0</v>
      </c>
      <c r="AM1209" s="312">
        <f t="shared" si="1360"/>
        <v>0</v>
      </c>
      <c r="AN1209" s="325">
        <f t="shared" si="1363"/>
        <v>0</v>
      </c>
      <c r="AO1209" s="325">
        <f t="shared" si="1364"/>
        <v>0</v>
      </c>
      <c r="AP1209" s="325">
        <f t="shared" si="1361"/>
        <v>0</v>
      </c>
      <c r="AQ1209" s="174">
        <f t="shared" si="1377"/>
        <v>0</v>
      </c>
      <c r="AR1209" s="312">
        <f t="shared" si="1362"/>
        <v>0</v>
      </c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 s="4"/>
      <c r="BH1209" s="4"/>
      <c r="BI1209" s="4"/>
      <c r="BJ1209" s="4"/>
      <c r="BK1209" s="4"/>
      <c r="BL1209" s="4"/>
      <c r="BN1209" s="62"/>
    </row>
    <row r="1210" spans="1:66" s="11" customFormat="1" ht="12" customHeight="1">
      <c r="A1210" s="114">
        <v>22600083</v>
      </c>
      <c r="B1210" s="74" t="str">
        <f t="shared" si="1259"/>
        <v>22600083</v>
      </c>
      <c r="C1210" s="62" t="s">
        <v>705</v>
      </c>
      <c r="D1210" s="78" t="s">
        <v>1436</v>
      </c>
      <c r="E1210" s="78"/>
      <c r="F1210" s="62"/>
      <c r="G1210" s="78"/>
      <c r="H1210" s="63">
        <v>9624.1200000000008</v>
      </c>
      <c r="I1210" s="63">
        <v>9582.27</v>
      </c>
      <c r="J1210" s="63">
        <v>9540.42</v>
      </c>
      <c r="K1210" s="63">
        <v>9498.57</v>
      </c>
      <c r="L1210" s="63">
        <v>9456.7199999999993</v>
      </c>
      <c r="M1210" s="63">
        <v>9414.8700000000008</v>
      </c>
      <c r="N1210" s="63">
        <v>9373.02</v>
      </c>
      <c r="O1210" s="63">
        <v>9331.17</v>
      </c>
      <c r="P1210" s="63">
        <v>9289.32</v>
      </c>
      <c r="Q1210" s="63">
        <v>9247.4699999999993</v>
      </c>
      <c r="R1210" s="63">
        <v>9205.6200000000008</v>
      </c>
      <c r="S1210" s="63">
        <v>9163.77</v>
      </c>
      <c r="T1210" s="63">
        <v>9121.92</v>
      </c>
      <c r="U1210" s="63"/>
      <c r="V1210" s="63">
        <f t="shared" si="1348"/>
        <v>9373.0200000000023</v>
      </c>
      <c r="W1210" s="69"/>
      <c r="X1210" s="68"/>
      <c r="Y1210" s="82">
        <f t="shared" si="1365"/>
        <v>0</v>
      </c>
      <c r="Z1210" s="325">
        <f t="shared" si="1365"/>
        <v>0</v>
      </c>
      <c r="AA1210" s="325">
        <f t="shared" si="1365"/>
        <v>9121.92</v>
      </c>
      <c r="AB1210" s="326">
        <f t="shared" si="1318"/>
        <v>0</v>
      </c>
      <c r="AC1210" s="312">
        <f t="shared" si="1319"/>
        <v>0</v>
      </c>
      <c r="AD1210" s="325">
        <f t="shared" si="1350"/>
        <v>0</v>
      </c>
      <c r="AE1210" s="329">
        <f t="shared" si="1351"/>
        <v>0</v>
      </c>
      <c r="AF1210" s="326">
        <f t="shared" si="1352"/>
        <v>0</v>
      </c>
      <c r="AG1210" s="174">
        <f t="shared" si="1353"/>
        <v>0</v>
      </c>
      <c r="AH1210" s="312">
        <f t="shared" si="1358"/>
        <v>0</v>
      </c>
      <c r="AI1210" s="324">
        <f t="shared" si="1366"/>
        <v>0</v>
      </c>
      <c r="AJ1210" s="325">
        <f t="shared" si="1366"/>
        <v>0</v>
      </c>
      <c r="AK1210" s="325">
        <f t="shared" si="1366"/>
        <v>9373.0200000000023</v>
      </c>
      <c r="AL1210" s="326">
        <f t="shared" si="1359"/>
        <v>0</v>
      </c>
      <c r="AM1210" s="312">
        <f t="shared" si="1360"/>
        <v>0</v>
      </c>
      <c r="AN1210" s="325">
        <f t="shared" si="1363"/>
        <v>0</v>
      </c>
      <c r="AO1210" s="325">
        <f t="shared" si="1364"/>
        <v>0</v>
      </c>
      <c r="AP1210" s="325">
        <f t="shared" si="1361"/>
        <v>0</v>
      </c>
      <c r="AQ1210" s="174">
        <f t="shared" si="1377"/>
        <v>0</v>
      </c>
      <c r="AR1210" s="312">
        <f t="shared" si="1362"/>
        <v>0</v>
      </c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N1210" s="62"/>
    </row>
    <row r="1211" spans="1:66" s="11" customFormat="1" ht="12" customHeight="1">
      <c r="A1211" s="114">
        <v>22600093</v>
      </c>
      <c r="B1211" s="74" t="str">
        <f t="shared" si="1259"/>
        <v>22600093</v>
      </c>
      <c r="C1211" s="84" t="s">
        <v>1114</v>
      </c>
      <c r="D1211" s="78" t="s">
        <v>1436</v>
      </c>
      <c r="E1211" s="78"/>
      <c r="F1211" s="84"/>
      <c r="G1211" s="78"/>
      <c r="H1211" s="63">
        <v>1491927.08</v>
      </c>
      <c r="I1211" s="63">
        <v>1486614.58</v>
      </c>
      <c r="J1211" s="63">
        <v>1481302.08</v>
      </c>
      <c r="K1211" s="63">
        <v>1475989.58</v>
      </c>
      <c r="L1211" s="63">
        <v>1470677.08</v>
      </c>
      <c r="M1211" s="63">
        <v>1465364.58</v>
      </c>
      <c r="N1211" s="63">
        <v>1460052.08</v>
      </c>
      <c r="O1211" s="63">
        <v>1454739.58</v>
      </c>
      <c r="P1211" s="63">
        <v>1449427.08</v>
      </c>
      <c r="Q1211" s="63">
        <v>1444114.58</v>
      </c>
      <c r="R1211" s="63">
        <v>1438802.08</v>
      </c>
      <c r="S1211" s="63">
        <v>1433489.58</v>
      </c>
      <c r="T1211" s="63">
        <v>1428177.08</v>
      </c>
      <c r="U1211" s="63"/>
      <c r="V1211" s="63">
        <f t="shared" si="1348"/>
        <v>1460052.08</v>
      </c>
      <c r="W1211" s="69"/>
      <c r="X1211" s="68"/>
      <c r="Y1211" s="82">
        <f t="shared" si="1365"/>
        <v>0</v>
      </c>
      <c r="Z1211" s="325">
        <f t="shared" si="1365"/>
        <v>0</v>
      </c>
      <c r="AA1211" s="325">
        <f t="shared" si="1365"/>
        <v>1428177.08</v>
      </c>
      <c r="AB1211" s="326">
        <f t="shared" ref="AB1211:AB1275" si="1378">T1211-SUM(Y1211:AA1211)</f>
        <v>0</v>
      </c>
      <c r="AC1211" s="312">
        <f t="shared" ref="AC1211:AC1275" si="1379">T1211-SUM(Y1211:AA1211)-AB1211</f>
        <v>0</v>
      </c>
      <c r="AD1211" s="325">
        <f t="shared" si="1350"/>
        <v>0</v>
      </c>
      <c r="AE1211" s="329">
        <f t="shared" si="1351"/>
        <v>0</v>
      </c>
      <c r="AF1211" s="326">
        <f t="shared" si="1352"/>
        <v>0</v>
      </c>
      <c r="AG1211" s="174">
        <f t="shared" si="1353"/>
        <v>0</v>
      </c>
      <c r="AH1211" s="312">
        <f t="shared" si="1358"/>
        <v>0</v>
      </c>
      <c r="AI1211" s="324">
        <f t="shared" si="1366"/>
        <v>0</v>
      </c>
      <c r="AJ1211" s="325">
        <f t="shared" si="1366"/>
        <v>0</v>
      </c>
      <c r="AK1211" s="325">
        <f t="shared" si="1366"/>
        <v>1460052.08</v>
      </c>
      <c r="AL1211" s="326">
        <f t="shared" si="1359"/>
        <v>0</v>
      </c>
      <c r="AM1211" s="312">
        <f t="shared" si="1360"/>
        <v>0</v>
      </c>
      <c r="AN1211" s="325">
        <f t="shared" si="1363"/>
        <v>0</v>
      </c>
      <c r="AO1211" s="325">
        <f t="shared" si="1364"/>
        <v>0</v>
      </c>
      <c r="AP1211" s="325">
        <f t="shared" si="1361"/>
        <v>0</v>
      </c>
      <c r="AQ1211" s="174">
        <f t="shared" si="1377"/>
        <v>0</v>
      </c>
      <c r="AR1211" s="312">
        <f t="shared" si="1362"/>
        <v>0</v>
      </c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N1211" s="62"/>
    </row>
    <row r="1212" spans="1:66" s="11" customFormat="1" ht="12" customHeight="1">
      <c r="A1212" s="190">
        <v>22600103</v>
      </c>
      <c r="B1212" s="185" t="str">
        <f t="shared" si="1259"/>
        <v>22600103</v>
      </c>
      <c r="C1212" s="207" t="s">
        <v>1637</v>
      </c>
      <c r="D1212" s="180" t="s">
        <v>1436</v>
      </c>
      <c r="E1212" s="180"/>
      <c r="F1212" s="186">
        <v>43678</v>
      </c>
      <c r="G1212" s="180"/>
      <c r="H1212" s="182">
        <v>6297275</v>
      </c>
      <c r="I1212" s="182">
        <v>6278250</v>
      </c>
      <c r="J1212" s="182">
        <v>6259225</v>
      </c>
      <c r="K1212" s="182">
        <v>6240200</v>
      </c>
      <c r="L1212" s="182">
        <v>6221175</v>
      </c>
      <c r="M1212" s="182">
        <v>6202150</v>
      </c>
      <c r="N1212" s="182">
        <v>6183125</v>
      </c>
      <c r="O1212" s="182">
        <v>6164100</v>
      </c>
      <c r="P1212" s="182">
        <v>6145075</v>
      </c>
      <c r="Q1212" s="182">
        <v>6126050</v>
      </c>
      <c r="R1212" s="182">
        <v>6107025</v>
      </c>
      <c r="S1212" s="182">
        <v>6088000</v>
      </c>
      <c r="T1212" s="182">
        <v>6068975</v>
      </c>
      <c r="U1212" s="182"/>
      <c r="V1212" s="182">
        <f t="shared" si="1348"/>
        <v>6183125</v>
      </c>
      <c r="W1212" s="206"/>
      <c r="X1212" s="219"/>
      <c r="Y1212" s="82">
        <f t="shared" si="1365"/>
        <v>0</v>
      </c>
      <c r="Z1212" s="325">
        <f t="shared" si="1365"/>
        <v>0</v>
      </c>
      <c r="AA1212" s="325">
        <f t="shared" si="1365"/>
        <v>6068975</v>
      </c>
      <c r="AB1212" s="326">
        <f t="shared" si="1378"/>
        <v>0</v>
      </c>
      <c r="AC1212" s="312">
        <f t="shared" si="1379"/>
        <v>0</v>
      </c>
      <c r="AD1212" s="325">
        <f t="shared" si="1350"/>
        <v>0</v>
      </c>
      <c r="AE1212" s="329">
        <f t="shared" si="1351"/>
        <v>0</v>
      </c>
      <c r="AF1212" s="326">
        <f t="shared" si="1352"/>
        <v>0</v>
      </c>
      <c r="AG1212" s="174">
        <f t="shared" si="1353"/>
        <v>0</v>
      </c>
      <c r="AH1212" s="312">
        <f t="shared" si="1358"/>
        <v>0</v>
      </c>
      <c r="AI1212" s="324">
        <f t="shared" si="1366"/>
        <v>0</v>
      </c>
      <c r="AJ1212" s="325">
        <f t="shared" si="1366"/>
        <v>0</v>
      </c>
      <c r="AK1212" s="325">
        <f t="shared" si="1366"/>
        <v>6183125</v>
      </c>
      <c r="AL1212" s="326">
        <f t="shared" si="1359"/>
        <v>0</v>
      </c>
      <c r="AM1212" s="312">
        <f t="shared" si="1360"/>
        <v>0</v>
      </c>
      <c r="AN1212" s="325">
        <f t="shared" si="1363"/>
        <v>0</v>
      </c>
      <c r="AO1212" s="325">
        <f t="shared" si="1364"/>
        <v>0</v>
      </c>
      <c r="AP1212" s="325">
        <f t="shared" si="1361"/>
        <v>0</v>
      </c>
      <c r="AQ1212" s="174">
        <f t="shared" ref="AQ1212" si="1380">SUM(AN1212:AP1212)</f>
        <v>0</v>
      </c>
      <c r="AR1212" s="312">
        <f t="shared" si="1362"/>
        <v>0</v>
      </c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N1212" s="62"/>
    </row>
    <row r="1213" spans="1:66" s="11" customFormat="1" ht="12" customHeight="1">
      <c r="A1213" s="190">
        <v>22600123</v>
      </c>
      <c r="B1213" s="185" t="str">
        <f t="shared" ref="B1213" si="1381">TEXT(A1213,"##")</f>
        <v>22600123</v>
      </c>
      <c r="C1213" s="207" t="s">
        <v>1896</v>
      </c>
      <c r="D1213" s="180" t="s">
        <v>1436</v>
      </c>
      <c r="E1213" s="180"/>
      <c r="F1213" s="186">
        <v>44440</v>
      </c>
      <c r="G1213" s="180"/>
      <c r="H1213" s="182">
        <v>3899218.75</v>
      </c>
      <c r="I1213" s="182">
        <v>3888281.25</v>
      </c>
      <c r="J1213" s="182">
        <v>3877343.75</v>
      </c>
      <c r="K1213" s="182">
        <v>3866406.25</v>
      </c>
      <c r="L1213" s="182">
        <v>3855468.75</v>
      </c>
      <c r="M1213" s="182">
        <v>3844531.25</v>
      </c>
      <c r="N1213" s="182">
        <v>3833593.75</v>
      </c>
      <c r="O1213" s="182">
        <v>3822656.25</v>
      </c>
      <c r="P1213" s="182">
        <v>3811718.75</v>
      </c>
      <c r="Q1213" s="182">
        <v>3800781.25</v>
      </c>
      <c r="R1213" s="182">
        <v>3789843.75</v>
      </c>
      <c r="S1213" s="182">
        <v>3778906.25</v>
      </c>
      <c r="T1213" s="182">
        <v>3767968.75</v>
      </c>
      <c r="U1213" s="182"/>
      <c r="V1213" s="182">
        <f t="shared" ref="V1213" si="1382">(H1213+T1213+SUM(I1213:S1213)*2)/24</f>
        <v>3833593.75</v>
      </c>
      <c r="W1213" s="206"/>
      <c r="X1213" s="219"/>
      <c r="Y1213" s="82">
        <f t="shared" si="1365"/>
        <v>0</v>
      </c>
      <c r="Z1213" s="325">
        <f t="shared" si="1365"/>
        <v>0</v>
      </c>
      <c r="AA1213" s="325">
        <f t="shared" si="1365"/>
        <v>3767968.75</v>
      </c>
      <c r="AB1213" s="326">
        <f t="shared" ref="AB1213" si="1383">T1213-SUM(Y1213:AA1213)</f>
        <v>0</v>
      </c>
      <c r="AC1213" s="312">
        <f t="shared" ref="AC1213" si="1384">T1213-SUM(Y1213:AA1213)-AB1213</f>
        <v>0</v>
      </c>
      <c r="AD1213" s="325">
        <f t="shared" si="1350"/>
        <v>0</v>
      </c>
      <c r="AE1213" s="329">
        <f t="shared" si="1351"/>
        <v>0</v>
      </c>
      <c r="AF1213" s="326">
        <f t="shared" si="1352"/>
        <v>0</v>
      </c>
      <c r="AG1213" s="174">
        <f t="shared" ref="AG1213" si="1385">SUM(AD1213:AF1213)</f>
        <v>0</v>
      </c>
      <c r="AH1213" s="312">
        <f t="shared" ref="AH1213" si="1386">AG1213-AB1213</f>
        <v>0</v>
      </c>
      <c r="AI1213" s="324">
        <f t="shared" si="1366"/>
        <v>0</v>
      </c>
      <c r="AJ1213" s="325">
        <f t="shared" si="1366"/>
        <v>0</v>
      </c>
      <c r="AK1213" s="325">
        <f t="shared" si="1366"/>
        <v>3833593.75</v>
      </c>
      <c r="AL1213" s="326">
        <f t="shared" ref="AL1213" si="1387">V1213-SUM(AI1213:AK1213)</f>
        <v>0</v>
      </c>
      <c r="AM1213" s="312">
        <f t="shared" ref="AM1213" si="1388">V1213-SUM(AI1213:AK1213)-AL1213</f>
        <v>0</v>
      </c>
      <c r="AN1213" s="325">
        <f t="shared" si="1363"/>
        <v>0</v>
      </c>
      <c r="AO1213" s="325">
        <f t="shared" si="1364"/>
        <v>0</v>
      </c>
      <c r="AP1213" s="325">
        <f t="shared" si="1361"/>
        <v>0</v>
      </c>
      <c r="AQ1213" s="174">
        <f t="shared" ref="AQ1213" si="1389">SUM(AN1213:AP1213)</f>
        <v>0</v>
      </c>
      <c r="AR1213" s="312">
        <f t="shared" ref="AR1213" si="1390">AQ1213-AL1213</f>
        <v>0</v>
      </c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N1213" s="62"/>
    </row>
    <row r="1214" spans="1:66" s="11" customFormat="1" ht="12" customHeight="1">
      <c r="A1214" s="114">
        <v>22700013</v>
      </c>
      <c r="B1214" s="74" t="str">
        <f t="shared" si="1259"/>
        <v>22700013</v>
      </c>
      <c r="C1214" s="84" t="s">
        <v>1396</v>
      </c>
      <c r="D1214" s="78" t="s">
        <v>184</v>
      </c>
      <c r="E1214" s="78"/>
      <c r="F1214" s="140">
        <v>43070</v>
      </c>
      <c r="G1214" s="78"/>
      <c r="H1214" s="63">
        <v>0</v>
      </c>
      <c r="I1214" s="63">
        <v>0</v>
      </c>
      <c r="J1214" s="63">
        <v>0</v>
      </c>
      <c r="K1214" s="63">
        <v>0</v>
      </c>
      <c r="L1214" s="63">
        <v>0</v>
      </c>
      <c r="M1214" s="63">
        <v>0</v>
      </c>
      <c r="N1214" s="63">
        <v>0</v>
      </c>
      <c r="O1214" s="63">
        <v>0</v>
      </c>
      <c r="P1214" s="63">
        <v>0</v>
      </c>
      <c r="Q1214" s="63">
        <v>0</v>
      </c>
      <c r="R1214" s="63">
        <v>0</v>
      </c>
      <c r="S1214" s="63">
        <v>0</v>
      </c>
      <c r="T1214" s="63">
        <v>0</v>
      </c>
      <c r="U1214" s="63"/>
      <c r="V1214" s="63">
        <f t="shared" si="1348"/>
        <v>0</v>
      </c>
      <c r="W1214" s="69"/>
      <c r="X1214" s="68"/>
      <c r="Y1214" s="82">
        <f t="shared" si="1365"/>
        <v>0</v>
      </c>
      <c r="Z1214" s="325">
        <f t="shared" si="1365"/>
        <v>0</v>
      </c>
      <c r="AA1214" s="325">
        <f t="shared" si="1365"/>
        <v>0</v>
      </c>
      <c r="AB1214" s="326">
        <f t="shared" si="1378"/>
        <v>0</v>
      </c>
      <c r="AC1214" s="312">
        <f t="shared" si="1379"/>
        <v>0</v>
      </c>
      <c r="AD1214" s="325">
        <f t="shared" si="1350"/>
        <v>0</v>
      </c>
      <c r="AE1214" s="329">
        <f t="shared" si="1351"/>
        <v>0</v>
      </c>
      <c r="AF1214" s="326">
        <f t="shared" si="1352"/>
        <v>0</v>
      </c>
      <c r="AG1214" s="174">
        <f t="shared" si="1353"/>
        <v>0</v>
      </c>
      <c r="AH1214" s="312">
        <f t="shared" si="1358"/>
        <v>0</v>
      </c>
      <c r="AI1214" s="324">
        <f t="shared" si="1366"/>
        <v>0</v>
      </c>
      <c r="AJ1214" s="325">
        <f t="shared" si="1366"/>
        <v>0</v>
      </c>
      <c r="AK1214" s="325">
        <f t="shared" si="1366"/>
        <v>0</v>
      </c>
      <c r="AL1214" s="326">
        <f t="shared" si="1359"/>
        <v>0</v>
      </c>
      <c r="AM1214" s="312">
        <f t="shared" si="1360"/>
        <v>0</v>
      </c>
      <c r="AN1214" s="325">
        <f t="shared" si="1363"/>
        <v>0</v>
      </c>
      <c r="AO1214" s="325">
        <f t="shared" si="1364"/>
        <v>0</v>
      </c>
      <c r="AP1214" s="325">
        <f t="shared" si="1361"/>
        <v>0</v>
      </c>
      <c r="AQ1214" s="174">
        <f t="shared" si="1377"/>
        <v>0</v>
      </c>
      <c r="AR1214" s="312">
        <f t="shared" si="1362"/>
        <v>0</v>
      </c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 s="4"/>
      <c r="BH1214" s="4"/>
      <c r="BI1214" s="4"/>
      <c r="BJ1214" s="4"/>
      <c r="BK1214" s="4"/>
      <c r="BL1214" s="4"/>
      <c r="BN1214" s="62"/>
    </row>
    <row r="1215" spans="1:66" s="11" customFormat="1" ht="12" customHeight="1">
      <c r="A1215" s="190">
        <v>22700023</v>
      </c>
      <c r="B1215" s="185" t="str">
        <f t="shared" si="1259"/>
        <v>22700023</v>
      </c>
      <c r="C1215" s="285" t="s">
        <v>1557</v>
      </c>
      <c r="D1215" s="180" t="s">
        <v>184</v>
      </c>
      <c r="E1215" s="180"/>
      <c r="F1215" s="186">
        <v>43466</v>
      </c>
      <c r="G1215" s="180"/>
      <c r="H1215" s="182">
        <v>-105302958.73999999</v>
      </c>
      <c r="I1215" s="182">
        <v>-105047102.43000001</v>
      </c>
      <c r="J1215" s="182">
        <v>-104790592.59999999</v>
      </c>
      <c r="K1215" s="182">
        <v>-104539172.14</v>
      </c>
      <c r="L1215" s="182">
        <v>-104287109.27</v>
      </c>
      <c r="M1215" s="182">
        <v>-104034402.38</v>
      </c>
      <c r="N1215" s="182">
        <v>-103777682.65000001</v>
      </c>
      <c r="O1215" s="182">
        <v>-103849245.73</v>
      </c>
      <c r="P1215" s="182">
        <v>-103582052.95</v>
      </c>
      <c r="Q1215" s="182">
        <v>-103314170.42</v>
      </c>
      <c r="R1215" s="182">
        <v>-103049513.66</v>
      </c>
      <c r="S1215" s="182">
        <v>-102784173.05</v>
      </c>
      <c r="T1215" s="182">
        <v>-102518146.86</v>
      </c>
      <c r="U1215" s="182"/>
      <c r="V1215" s="182">
        <f t="shared" si="1348"/>
        <v>-103913814.17333333</v>
      </c>
      <c r="W1215" s="206"/>
      <c r="X1215" s="219"/>
      <c r="Y1215" s="82">
        <f t="shared" si="1365"/>
        <v>0</v>
      </c>
      <c r="Z1215" s="325">
        <f t="shared" si="1365"/>
        <v>0</v>
      </c>
      <c r="AA1215" s="325">
        <f t="shared" si="1365"/>
        <v>0</v>
      </c>
      <c r="AB1215" s="326">
        <f t="shared" si="1378"/>
        <v>-102518146.86</v>
      </c>
      <c r="AC1215" s="312">
        <f t="shared" si="1379"/>
        <v>0</v>
      </c>
      <c r="AD1215" s="325">
        <f t="shared" si="1350"/>
        <v>0</v>
      </c>
      <c r="AE1215" s="329">
        <f t="shared" si="1351"/>
        <v>0</v>
      </c>
      <c r="AF1215" s="326">
        <f t="shared" si="1352"/>
        <v>-102518146.86</v>
      </c>
      <c r="AG1215" s="174">
        <f t="shared" si="1353"/>
        <v>-102518146.86</v>
      </c>
      <c r="AH1215" s="312">
        <f t="shared" si="1358"/>
        <v>0</v>
      </c>
      <c r="AI1215" s="324">
        <f t="shared" si="1366"/>
        <v>0</v>
      </c>
      <c r="AJ1215" s="325">
        <f t="shared" si="1366"/>
        <v>0</v>
      </c>
      <c r="AK1215" s="325">
        <f t="shared" si="1366"/>
        <v>0</v>
      </c>
      <c r="AL1215" s="326">
        <f t="shared" si="1359"/>
        <v>-103913814.17333333</v>
      </c>
      <c r="AM1215" s="312">
        <f t="shared" si="1360"/>
        <v>0</v>
      </c>
      <c r="AN1215" s="325">
        <f t="shared" si="1363"/>
        <v>0</v>
      </c>
      <c r="AO1215" s="325">
        <f t="shared" si="1364"/>
        <v>0</v>
      </c>
      <c r="AP1215" s="325">
        <f t="shared" si="1361"/>
        <v>-103913814.17333333</v>
      </c>
      <c r="AQ1215" s="174">
        <f t="shared" ref="AQ1215" si="1391">SUM(AN1215:AP1215)</f>
        <v>-103913814.17333333</v>
      </c>
      <c r="AR1215" s="312">
        <f t="shared" si="1362"/>
        <v>0</v>
      </c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N1215" s="62"/>
    </row>
    <row r="1216" spans="1:66" s="11" customFormat="1" ht="12" customHeight="1">
      <c r="A1216" s="114">
        <v>22820011</v>
      </c>
      <c r="B1216" s="74" t="str">
        <f t="shared" si="1259"/>
        <v>22820011</v>
      </c>
      <c r="C1216" s="62" t="s">
        <v>193</v>
      </c>
      <c r="D1216" s="78" t="s">
        <v>1725</v>
      </c>
      <c r="E1216" s="78"/>
      <c r="F1216" s="62"/>
      <c r="G1216" s="78"/>
      <c r="H1216" s="63">
        <v>-1715000</v>
      </c>
      <c r="I1216" s="63">
        <v>-1715000</v>
      </c>
      <c r="J1216" s="63">
        <v>-1715000</v>
      </c>
      <c r="K1216" s="63">
        <v>-15000</v>
      </c>
      <c r="L1216" s="63">
        <v>185000</v>
      </c>
      <c r="M1216" s="63">
        <v>185000</v>
      </c>
      <c r="N1216" s="63">
        <v>-15000</v>
      </c>
      <c r="O1216" s="63">
        <v>-15000</v>
      </c>
      <c r="P1216" s="63">
        <v>-15000</v>
      </c>
      <c r="Q1216" s="63">
        <v>-15000</v>
      </c>
      <c r="R1216" s="63">
        <v>-10000</v>
      </c>
      <c r="S1216" s="63">
        <v>-10000</v>
      </c>
      <c r="T1216" s="63">
        <v>-88000</v>
      </c>
      <c r="U1216" s="63"/>
      <c r="V1216" s="63">
        <f t="shared" si="1348"/>
        <v>-338041.66666666669</v>
      </c>
      <c r="W1216" s="69"/>
      <c r="X1216" s="68"/>
      <c r="Y1216" s="82">
        <f t="shared" ref="Y1216:AA1235" si="1392">IF($D1216=Y$5,$T1216,0)</f>
        <v>0</v>
      </c>
      <c r="Z1216" s="325">
        <f t="shared" si="1392"/>
        <v>-88000</v>
      </c>
      <c r="AA1216" s="325">
        <f t="shared" si="1392"/>
        <v>0</v>
      </c>
      <c r="AB1216" s="326">
        <f t="shared" si="1378"/>
        <v>0</v>
      </c>
      <c r="AC1216" s="312">
        <f t="shared" si="1379"/>
        <v>0</v>
      </c>
      <c r="AD1216" s="325">
        <f t="shared" si="1350"/>
        <v>0</v>
      </c>
      <c r="AE1216" s="329">
        <f t="shared" si="1351"/>
        <v>0</v>
      </c>
      <c r="AF1216" s="326">
        <f t="shared" si="1352"/>
        <v>0</v>
      </c>
      <c r="AG1216" s="174">
        <f t="shared" si="1353"/>
        <v>0</v>
      </c>
      <c r="AH1216" s="312">
        <f t="shared" si="1358"/>
        <v>0</v>
      </c>
      <c r="AI1216" s="324">
        <f t="shared" ref="AI1216:AK1235" si="1393">IF($D1216=AI$5,$V1216,0)</f>
        <v>0</v>
      </c>
      <c r="AJ1216" s="325">
        <f t="shared" si="1393"/>
        <v>-338041.66666666669</v>
      </c>
      <c r="AK1216" s="325">
        <f t="shared" si="1393"/>
        <v>0</v>
      </c>
      <c r="AL1216" s="326">
        <f t="shared" si="1359"/>
        <v>0</v>
      </c>
      <c r="AM1216" s="312">
        <f t="shared" si="1360"/>
        <v>0</v>
      </c>
      <c r="AN1216" s="325">
        <f t="shared" si="1363"/>
        <v>0</v>
      </c>
      <c r="AO1216" s="325">
        <f t="shared" si="1364"/>
        <v>0</v>
      </c>
      <c r="AP1216" s="325">
        <f t="shared" si="1361"/>
        <v>0</v>
      </c>
      <c r="AQ1216" s="174">
        <f t="shared" si="1377"/>
        <v>0</v>
      </c>
      <c r="AR1216" s="312">
        <f t="shared" si="1362"/>
        <v>0</v>
      </c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N1216" s="62"/>
    </row>
    <row r="1217" spans="1:66" s="11" customFormat="1" ht="12" customHeight="1">
      <c r="A1217" s="114">
        <v>22820012</v>
      </c>
      <c r="B1217" s="74" t="str">
        <f>TEXT(A1217,"##")</f>
        <v>22820012</v>
      </c>
      <c r="C1217" s="62" t="s">
        <v>597</v>
      </c>
      <c r="D1217" s="78" t="s">
        <v>1725</v>
      </c>
      <c r="E1217" s="78"/>
      <c r="F1217" s="62"/>
      <c r="G1217" s="78"/>
      <c r="H1217" s="63">
        <v>-205000</v>
      </c>
      <c r="I1217" s="63">
        <v>-205000</v>
      </c>
      <c r="J1217" s="63">
        <v>-205000</v>
      </c>
      <c r="K1217" s="63">
        <v>-205000</v>
      </c>
      <c r="L1217" s="63">
        <v>-205000</v>
      </c>
      <c r="M1217" s="63">
        <v>-205000</v>
      </c>
      <c r="N1217" s="63">
        <v>-5000</v>
      </c>
      <c r="O1217" s="63">
        <v>-5000</v>
      </c>
      <c r="P1217" s="63">
        <v>-5000</v>
      </c>
      <c r="Q1217" s="63">
        <v>-5000</v>
      </c>
      <c r="R1217" s="63">
        <v>0</v>
      </c>
      <c r="S1217" s="63">
        <v>0</v>
      </c>
      <c r="T1217" s="63">
        <v>0</v>
      </c>
      <c r="U1217" s="63"/>
      <c r="V1217" s="63">
        <f t="shared" ref="V1217" si="1394">(H1217+T1217+SUM(I1217:S1217)*2)/24</f>
        <v>-95625</v>
      </c>
      <c r="W1217" s="69"/>
      <c r="X1217" s="338"/>
      <c r="Y1217" s="82">
        <f t="shared" si="1392"/>
        <v>0</v>
      </c>
      <c r="Z1217" s="325">
        <f t="shared" si="1392"/>
        <v>0</v>
      </c>
      <c r="AA1217" s="325">
        <f t="shared" si="1392"/>
        <v>0</v>
      </c>
      <c r="AB1217" s="326">
        <f t="shared" ref="AB1217" si="1395">T1217-SUM(Y1217:AA1217)</f>
        <v>0</v>
      </c>
      <c r="AC1217" s="312">
        <f t="shared" ref="AC1217" si="1396">T1217-SUM(Y1217:AA1217)-AB1217</f>
        <v>0</v>
      </c>
      <c r="AD1217" s="325">
        <f t="shared" si="1350"/>
        <v>0</v>
      </c>
      <c r="AE1217" s="329">
        <f t="shared" si="1351"/>
        <v>0</v>
      </c>
      <c r="AF1217" s="326">
        <f t="shared" si="1352"/>
        <v>0</v>
      </c>
      <c r="AG1217" s="174">
        <f t="shared" ref="AG1217" si="1397">SUM(AD1217:AF1217)</f>
        <v>0</v>
      </c>
      <c r="AH1217" s="312">
        <f t="shared" ref="AH1217" si="1398">AG1217-AB1217</f>
        <v>0</v>
      </c>
      <c r="AI1217" s="324">
        <f t="shared" si="1393"/>
        <v>0</v>
      </c>
      <c r="AJ1217" s="325">
        <f t="shared" si="1393"/>
        <v>-95625</v>
      </c>
      <c r="AK1217" s="325">
        <f t="shared" si="1393"/>
        <v>0</v>
      </c>
      <c r="AL1217" s="326">
        <f t="shared" ref="AL1217" si="1399">V1217-SUM(AI1217:AK1217)</f>
        <v>0</v>
      </c>
      <c r="AM1217" s="312">
        <f t="shared" ref="AM1217" si="1400">V1217-SUM(AI1217:AK1217)-AL1217</f>
        <v>0</v>
      </c>
      <c r="AN1217" s="325">
        <f t="shared" si="1363"/>
        <v>0</v>
      </c>
      <c r="AO1217" s="325">
        <f t="shared" si="1364"/>
        <v>0</v>
      </c>
      <c r="AP1217" s="325">
        <f t="shared" si="1361"/>
        <v>0</v>
      </c>
      <c r="AQ1217" s="174">
        <f t="shared" ref="AQ1217" si="1401">SUM(AN1217:AP1217)</f>
        <v>0</v>
      </c>
      <c r="AR1217" s="312">
        <f t="shared" ref="AR1217" si="1402">AQ1217-AL1217</f>
        <v>0</v>
      </c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N1217" s="62"/>
    </row>
    <row r="1218" spans="1:66" s="11" customFormat="1" ht="12" customHeight="1">
      <c r="A1218" s="120">
        <v>22820022</v>
      </c>
      <c r="B1218" s="74" t="str">
        <f t="shared" si="1259"/>
        <v>22820022</v>
      </c>
      <c r="C1218" s="385" t="s">
        <v>1520</v>
      </c>
      <c r="D1218" s="78" t="s">
        <v>1725</v>
      </c>
      <c r="E1218" s="78"/>
      <c r="F1218" s="140">
        <v>43344</v>
      </c>
      <c r="G1218" s="78"/>
      <c r="H1218" s="63">
        <v>0</v>
      </c>
      <c r="I1218" s="63">
        <v>0</v>
      </c>
      <c r="J1218" s="63">
        <v>0</v>
      </c>
      <c r="K1218" s="63">
        <v>0</v>
      </c>
      <c r="L1218" s="63">
        <v>0</v>
      </c>
      <c r="M1218" s="63">
        <v>0</v>
      </c>
      <c r="N1218" s="63">
        <v>0</v>
      </c>
      <c r="O1218" s="63">
        <v>0</v>
      </c>
      <c r="P1218" s="63">
        <v>0</v>
      </c>
      <c r="Q1218" s="63">
        <v>0</v>
      </c>
      <c r="R1218" s="63">
        <v>0</v>
      </c>
      <c r="S1218" s="63">
        <v>0</v>
      </c>
      <c r="T1218" s="63">
        <v>0</v>
      </c>
      <c r="U1218" s="63"/>
      <c r="V1218" s="63">
        <f t="shared" si="1348"/>
        <v>0</v>
      </c>
      <c r="W1218" s="69"/>
      <c r="X1218" s="338"/>
      <c r="Y1218" s="82">
        <f t="shared" si="1392"/>
        <v>0</v>
      </c>
      <c r="Z1218" s="325">
        <f t="shared" si="1392"/>
        <v>0</v>
      </c>
      <c r="AA1218" s="325">
        <f t="shared" si="1392"/>
        <v>0</v>
      </c>
      <c r="AB1218" s="326">
        <f t="shared" si="1378"/>
        <v>0</v>
      </c>
      <c r="AC1218" s="312">
        <f t="shared" si="1379"/>
        <v>0</v>
      </c>
      <c r="AD1218" s="325">
        <f t="shared" si="1350"/>
        <v>0</v>
      </c>
      <c r="AE1218" s="329">
        <f t="shared" si="1351"/>
        <v>0</v>
      </c>
      <c r="AF1218" s="326">
        <f t="shared" si="1352"/>
        <v>0</v>
      </c>
      <c r="AG1218" s="174">
        <f t="shared" si="1353"/>
        <v>0</v>
      </c>
      <c r="AH1218" s="312">
        <f t="shared" si="1358"/>
        <v>0</v>
      </c>
      <c r="AI1218" s="324">
        <f t="shared" si="1393"/>
        <v>0</v>
      </c>
      <c r="AJ1218" s="325">
        <f t="shared" si="1393"/>
        <v>0</v>
      </c>
      <c r="AK1218" s="325">
        <f t="shared" si="1393"/>
        <v>0</v>
      </c>
      <c r="AL1218" s="326">
        <f t="shared" si="1359"/>
        <v>0</v>
      </c>
      <c r="AM1218" s="312">
        <f t="shared" si="1360"/>
        <v>0</v>
      </c>
      <c r="AN1218" s="325">
        <f t="shared" si="1363"/>
        <v>0</v>
      </c>
      <c r="AO1218" s="325">
        <f t="shared" si="1364"/>
        <v>0</v>
      </c>
      <c r="AP1218" s="325">
        <f t="shared" si="1361"/>
        <v>0</v>
      </c>
      <c r="AQ1218" s="174">
        <f t="shared" si="1377"/>
        <v>0</v>
      </c>
      <c r="AR1218" s="312">
        <f t="shared" si="1362"/>
        <v>0</v>
      </c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 s="4"/>
      <c r="BH1218" s="4"/>
      <c r="BI1218" s="4"/>
      <c r="BJ1218" s="4"/>
      <c r="BK1218" s="4"/>
      <c r="BL1218" s="4"/>
      <c r="BN1218" s="62"/>
    </row>
    <row r="1219" spans="1:66" s="11" customFormat="1" ht="12" customHeight="1">
      <c r="A1219" s="114">
        <v>22830003</v>
      </c>
      <c r="B1219" s="74" t="str">
        <f t="shared" si="1259"/>
        <v>22830003</v>
      </c>
      <c r="C1219" s="62" t="s">
        <v>294</v>
      </c>
      <c r="D1219" s="78" t="s">
        <v>184</v>
      </c>
      <c r="E1219" s="78"/>
      <c r="F1219" s="62"/>
      <c r="G1219" s="78"/>
      <c r="H1219" s="63">
        <v>-44897611.469999999</v>
      </c>
      <c r="I1219" s="63">
        <v>-44899769.020000003</v>
      </c>
      <c r="J1219" s="63">
        <v>-44901926.57</v>
      </c>
      <c r="K1219" s="63">
        <v>-44904084.119999997</v>
      </c>
      <c r="L1219" s="63">
        <v>-44904590.340000004</v>
      </c>
      <c r="M1219" s="63">
        <v>-44910674.43</v>
      </c>
      <c r="N1219" s="63">
        <v>-44912588.490000002</v>
      </c>
      <c r="O1219" s="63">
        <v>-44918672.579999998</v>
      </c>
      <c r="P1219" s="63">
        <v>-44911050.119999997</v>
      </c>
      <c r="Q1219" s="63">
        <v>-44912365.950000003</v>
      </c>
      <c r="R1219" s="63">
        <v>-44919761.259999998</v>
      </c>
      <c r="S1219" s="63">
        <v>-44922655.799999997</v>
      </c>
      <c r="T1219" s="63">
        <v>-33521849.91</v>
      </c>
      <c r="U1219" s="63"/>
      <c r="V1219" s="63">
        <f t="shared" si="1348"/>
        <v>-44435655.780833334</v>
      </c>
      <c r="W1219" s="69"/>
      <c r="X1219" s="69"/>
      <c r="Y1219" s="82">
        <f t="shared" si="1392"/>
        <v>0</v>
      </c>
      <c r="Z1219" s="325">
        <f t="shared" si="1392"/>
        <v>0</v>
      </c>
      <c r="AA1219" s="325">
        <f t="shared" si="1392"/>
        <v>0</v>
      </c>
      <c r="AB1219" s="326">
        <f t="shared" si="1378"/>
        <v>-33521849.91</v>
      </c>
      <c r="AC1219" s="312">
        <f t="shared" si="1379"/>
        <v>0</v>
      </c>
      <c r="AD1219" s="325">
        <f t="shared" si="1350"/>
        <v>0</v>
      </c>
      <c r="AE1219" s="329">
        <f t="shared" si="1351"/>
        <v>0</v>
      </c>
      <c r="AF1219" s="326">
        <f t="shared" si="1352"/>
        <v>-33521849.91</v>
      </c>
      <c r="AG1219" s="174">
        <f t="shared" si="1353"/>
        <v>-33521849.91</v>
      </c>
      <c r="AH1219" s="312">
        <f t="shared" si="1358"/>
        <v>0</v>
      </c>
      <c r="AI1219" s="324">
        <f t="shared" si="1393"/>
        <v>0</v>
      </c>
      <c r="AJ1219" s="325">
        <f t="shared" si="1393"/>
        <v>0</v>
      </c>
      <c r="AK1219" s="325">
        <f t="shared" si="1393"/>
        <v>0</v>
      </c>
      <c r="AL1219" s="326">
        <f t="shared" si="1359"/>
        <v>-44435655.780833334</v>
      </c>
      <c r="AM1219" s="312">
        <f t="shared" si="1360"/>
        <v>0</v>
      </c>
      <c r="AN1219" s="325">
        <f t="shared" si="1363"/>
        <v>0</v>
      </c>
      <c r="AO1219" s="325">
        <f t="shared" si="1364"/>
        <v>0</v>
      </c>
      <c r="AP1219" s="325">
        <f t="shared" si="1361"/>
        <v>-44435655.780833334</v>
      </c>
      <c r="AQ1219" s="174">
        <f t="shared" si="1377"/>
        <v>-44435655.780833334</v>
      </c>
      <c r="AR1219" s="312">
        <f t="shared" si="1362"/>
        <v>0</v>
      </c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N1219" s="62"/>
    </row>
    <row r="1220" spans="1:66" s="11" customFormat="1" ht="12" customHeight="1">
      <c r="A1220" s="114">
        <v>22830013</v>
      </c>
      <c r="B1220" s="74" t="str">
        <f t="shared" ref="B1220:B1295" si="1403">TEXT(A1220,"##")</f>
        <v>22830013</v>
      </c>
      <c r="C1220" s="62" t="s">
        <v>295</v>
      </c>
      <c r="D1220" s="78" t="s">
        <v>184</v>
      </c>
      <c r="E1220" s="78"/>
      <c r="F1220" s="62"/>
      <c r="G1220" s="78"/>
      <c r="H1220" s="63">
        <v>-3571047.46</v>
      </c>
      <c r="I1220" s="63">
        <v>-3549819.84</v>
      </c>
      <c r="J1220" s="63">
        <v>-3528351.92</v>
      </c>
      <c r="K1220" s="63">
        <v>-3510189.37</v>
      </c>
      <c r="L1220" s="63">
        <v>-3489129.75</v>
      </c>
      <c r="M1220" s="63">
        <v>-3480285.86</v>
      </c>
      <c r="N1220" s="63">
        <v>-3459199.51</v>
      </c>
      <c r="O1220" s="63">
        <v>-3434760.62</v>
      </c>
      <c r="P1220" s="63">
        <v>-3411878.93</v>
      </c>
      <c r="Q1220" s="63">
        <v>-3380979.01</v>
      </c>
      <c r="R1220" s="63">
        <v>-3129871.21</v>
      </c>
      <c r="S1220" s="63">
        <v>-3099602.32</v>
      </c>
      <c r="T1220" s="63">
        <v>-2349146.89</v>
      </c>
      <c r="U1220" s="63"/>
      <c r="V1220" s="63">
        <f t="shared" ref="V1220:V1283" si="1404">(H1220+T1220+SUM(I1220:S1220)*2)/24</f>
        <v>-3369513.7929166667</v>
      </c>
      <c r="W1220" s="69"/>
      <c r="X1220" s="69"/>
      <c r="Y1220" s="82">
        <f t="shared" si="1392"/>
        <v>0</v>
      </c>
      <c r="Z1220" s="325">
        <f t="shared" si="1392"/>
        <v>0</v>
      </c>
      <c r="AA1220" s="325">
        <f t="shared" si="1392"/>
        <v>0</v>
      </c>
      <c r="AB1220" s="326">
        <f t="shared" si="1378"/>
        <v>-2349146.89</v>
      </c>
      <c r="AC1220" s="312">
        <f t="shared" si="1379"/>
        <v>0</v>
      </c>
      <c r="AD1220" s="325">
        <f t="shared" ref="AD1220:AD1283" si="1405">IF($D1220=AD$5,$T1220,IF($D1220=AD$4, $T1220*$AK$1,0))</f>
        <v>0</v>
      </c>
      <c r="AE1220" s="329">
        <f t="shared" ref="AE1220:AE1283" si="1406">IF($D1220=AE$5,$T1220,IF($D1220=AE$4, $T1220*$AK$2,0))</f>
        <v>0</v>
      </c>
      <c r="AF1220" s="326">
        <f t="shared" ref="AF1220:AF1283" si="1407">IF($D1220=AF$5,$T1220,IF($D1220=AF$4, $T1220*$AL$2,0))</f>
        <v>-2349146.89</v>
      </c>
      <c r="AG1220" s="174">
        <f t="shared" ref="AG1220:AG1284" si="1408">SUM(AD1220:AF1220)</f>
        <v>-2349146.89</v>
      </c>
      <c r="AH1220" s="312">
        <f t="shared" si="1358"/>
        <v>0</v>
      </c>
      <c r="AI1220" s="324">
        <f t="shared" si="1393"/>
        <v>0</v>
      </c>
      <c r="AJ1220" s="325">
        <f t="shared" si="1393"/>
        <v>0</v>
      </c>
      <c r="AK1220" s="325">
        <f t="shared" si="1393"/>
        <v>0</v>
      </c>
      <c r="AL1220" s="326">
        <f t="shared" si="1359"/>
        <v>-3369513.7929166667</v>
      </c>
      <c r="AM1220" s="312">
        <f t="shared" si="1360"/>
        <v>0</v>
      </c>
      <c r="AN1220" s="325">
        <f t="shared" si="1363"/>
        <v>0</v>
      </c>
      <c r="AO1220" s="325">
        <f t="shared" si="1364"/>
        <v>0</v>
      </c>
      <c r="AP1220" s="325">
        <f t="shared" si="1361"/>
        <v>-3369513.7929166667</v>
      </c>
      <c r="AQ1220" s="174">
        <f t="shared" si="1377"/>
        <v>-3369513.7929166667</v>
      </c>
      <c r="AR1220" s="312">
        <f t="shared" si="1362"/>
        <v>0</v>
      </c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N1220" s="62"/>
    </row>
    <row r="1221" spans="1:66" s="11" customFormat="1" ht="12" customHeight="1">
      <c r="A1221" s="114">
        <v>22830023</v>
      </c>
      <c r="B1221" s="74" t="str">
        <f t="shared" si="1403"/>
        <v>22830023</v>
      </c>
      <c r="C1221" s="62" t="s">
        <v>468</v>
      </c>
      <c r="D1221" s="78" t="s">
        <v>184</v>
      </c>
      <c r="E1221" s="78"/>
      <c r="F1221" s="62"/>
      <c r="G1221" s="78"/>
      <c r="H1221" s="63">
        <v>63589913.920000002</v>
      </c>
      <c r="I1221" s="63">
        <v>63554163.920000002</v>
      </c>
      <c r="J1221" s="63">
        <v>63518413.920000002</v>
      </c>
      <c r="K1221" s="63">
        <v>63482663.920000002</v>
      </c>
      <c r="L1221" s="63">
        <v>63446913.920000002</v>
      </c>
      <c r="M1221" s="63">
        <v>63411163.920000002</v>
      </c>
      <c r="N1221" s="63">
        <v>63375413.920000002</v>
      </c>
      <c r="O1221" s="63">
        <v>65264328.090000004</v>
      </c>
      <c r="P1221" s="63">
        <v>65297806.259999998</v>
      </c>
      <c r="Q1221" s="63">
        <v>83331284.430000007</v>
      </c>
      <c r="R1221" s="63">
        <v>83364762.599999994</v>
      </c>
      <c r="S1221" s="63">
        <v>83398240.769999996</v>
      </c>
      <c r="T1221" s="63">
        <v>69255165.920000002</v>
      </c>
      <c r="U1221" s="63"/>
      <c r="V1221" s="63">
        <f t="shared" si="1404"/>
        <v>68988974.632499993</v>
      </c>
      <c r="W1221" s="69"/>
      <c r="X1221" s="68"/>
      <c r="Y1221" s="82">
        <f t="shared" si="1392"/>
        <v>0</v>
      </c>
      <c r="Z1221" s="325">
        <f t="shared" si="1392"/>
        <v>0</v>
      </c>
      <c r="AA1221" s="325">
        <f t="shared" si="1392"/>
        <v>0</v>
      </c>
      <c r="AB1221" s="326">
        <f t="shared" si="1378"/>
        <v>69255165.920000002</v>
      </c>
      <c r="AC1221" s="312">
        <f t="shared" si="1379"/>
        <v>0</v>
      </c>
      <c r="AD1221" s="325">
        <f t="shared" si="1405"/>
        <v>0</v>
      </c>
      <c r="AE1221" s="329">
        <f t="shared" si="1406"/>
        <v>0</v>
      </c>
      <c r="AF1221" s="326">
        <f t="shared" si="1407"/>
        <v>69255165.920000002</v>
      </c>
      <c r="AG1221" s="174">
        <f t="shared" si="1408"/>
        <v>69255165.920000002</v>
      </c>
      <c r="AH1221" s="312">
        <f t="shared" si="1358"/>
        <v>0</v>
      </c>
      <c r="AI1221" s="324">
        <f t="shared" si="1393"/>
        <v>0</v>
      </c>
      <c r="AJ1221" s="325">
        <f t="shared" si="1393"/>
        <v>0</v>
      </c>
      <c r="AK1221" s="325">
        <f t="shared" si="1393"/>
        <v>0</v>
      </c>
      <c r="AL1221" s="326">
        <f t="shared" si="1359"/>
        <v>68988974.632499993</v>
      </c>
      <c r="AM1221" s="312">
        <f t="shared" si="1360"/>
        <v>0</v>
      </c>
      <c r="AN1221" s="325">
        <f t="shared" si="1363"/>
        <v>0</v>
      </c>
      <c r="AO1221" s="325">
        <f t="shared" si="1364"/>
        <v>0</v>
      </c>
      <c r="AP1221" s="325">
        <f t="shared" si="1361"/>
        <v>68988974.632499993</v>
      </c>
      <c r="AQ1221" s="174">
        <f t="shared" si="1377"/>
        <v>68988974.632499993</v>
      </c>
      <c r="AR1221" s="312">
        <f t="shared" si="1362"/>
        <v>0</v>
      </c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N1221" s="62"/>
    </row>
    <row r="1222" spans="1:66" s="11" customFormat="1" ht="12" customHeight="1">
      <c r="A1222" s="114">
        <v>22830033</v>
      </c>
      <c r="B1222" s="74" t="str">
        <f t="shared" si="1403"/>
        <v>22830033</v>
      </c>
      <c r="C1222" s="62" t="s">
        <v>768</v>
      </c>
      <c r="D1222" s="78" t="s">
        <v>1725</v>
      </c>
      <c r="E1222" s="78"/>
      <c r="F1222" s="62"/>
      <c r="G1222" s="78"/>
      <c r="H1222" s="63">
        <v>-809967.28</v>
      </c>
      <c r="I1222" s="63">
        <v>-809967.28</v>
      </c>
      <c r="J1222" s="63">
        <v>-809967.28</v>
      </c>
      <c r="K1222" s="63">
        <v>-811698.89</v>
      </c>
      <c r="L1222" s="63">
        <v>-811698.89</v>
      </c>
      <c r="M1222" s="63">
        <v>-811698.89</v>
      </c>
      <c r="N1222" s="63">
        <v>-811698.89</v>
      </c>
      <c r="O1222" s="63">
        <v>-811698.89</v>
      </c>
      <c r="P1222" s="63">
        <v>-811698.89</v>
      </c>
      <c r="Q1222" s="63">
        <v>-811698.89</v>
      </c>
      <c r="R1222" s="63">
        <v>-811698.89</v>
      </c>
      <c r="S1222" s="63">
        <v>-811698.89</v>
      </c>
      <c r="T1222" s="63">
        <v>-811698.89</v>
      </c>
      <c r="U1222" s="63"/>
      <c r="V1222" s="63">
        <f t="shared" si="1404"/>
        <v>-811338.13791666646</v>
      </c>
      <c r="W1222" s="69"/>
      <c r="X1222" s="68"/>
      <c r="Y1222" s="82">
        <f t="shared" si="1392"/>
        <v>0</v>
      </c>
      <c r="Z1222" s="325">
        <f t="shared" si="1392"/>
        <v>-811698.89</v>
      </c>
      <c r="AA1222" s="325">
        <f t="shared" si="1392"/>
        <v>0</v>
      </c>
      <c r="AB1222" s="326">
        <f t="shared" si="1378"/>
        <v>0</v>
      </c>
      <c r="AC1222" s="312">
        <f t="shared" si="1379"/>
        <v>0</v>
      </c>
      <c r="AD1222" s="325">
        <f t="shared" si="1405"/>
        <v>0</v>
      </c>
      <c r="AE1222" s="329">
        <f t="shared" si="1406"/>
        <v>0</v>
      </c>
      <c r="AF1222" s="326">
        <f t="shared" si="1407"/>
        <v>0</v>
      </c>
      <c r="AG1222" s="174">
        <f t="shared" si="1408"/>
        <v>0</v>
      </c>
      <c r="AH1222" s="312">
        <f t="shared" si="1358"/>
        <v>0</v>
      </c>
      <c r="AI1222" s="324">
        <f t="shared" si="1393"/>
        <v>0</v>
      </c>
      <c r="AJ1222" s="325">
        <f t="shared" si="1393"/>
        <v>-811338.13791666646</v>
      </c>
      <c r="AK1222" s="325">
        <f t="shared" si="1393"/>
        <v>0</v>
      </c>
      <c r="AL1222" s="326">
        <f t="shared" si="1359"/>
        <v>0</v>
      </c>
      <c r="AM1222" s="312">
        <f t="shared" si="1360"/>
        <v>0</v>
      </c>
      <c r="AN1222" s="325">
        <f t="shared" si="1363"/>
        <v>0</v>
      </c>
      <c r="AO1222" s="325">
        <f t="shared" si="1364"/>
        <v>0</v>
      </c>
      <c r="AP1222" s="325">
        <f t="shared" si="1361"/>
        <v>0</v>
      </c>
      <c r="AQ1222" s="174">
        <f t="shared" si="1377"/>
        <v>0</v>
      </c>
      <c r="AR1222" s="312">
        <f t="shared" si="1362"/>
        <v>0</v>
      </c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N1222" s="62"/>
    </row>
    <row r="1223" spans="1:66" s="11" customFormat="1" ht="12" customHeight="1">
      <c r="A1223" s="114">
        <v>22830043</v>
      </c>
      <c r="B1223" s="74" t="str">
        <f t="shared" si="1403"/>
        <v>22830043</v>
      </c>
      <c r="C1223" s="62" t="s">
        <v>936</v>
      </c>
      <c r="D1223" s="78" t="s">
        <v>1725</v>
      </c>
      <c r="E1223" s="78"/>
      <c r="F1223" s="62"/>
      <c r="G1223" s="78"/>
      <c r="H1223" s="63">
        <v>-131587.43</v>
      </c>
      <c r="I1223" s="63">
        <v>-96170.79</v>
      </c>
      <c r="J1223" s="63">
        <v>-80816.62</v>
      </c>
      <c r="K1223" s="63">
        <v>-265602.81</v>
      </c>
      <c r="L1223" s="63">
        <v>-250435.93</v>
      </c>
      <c r="M1223" s="63">
        <v>-234956.82</v>
      </c>
      <c r="N1223" s="63">
        <v>-219540.04</v>
      </c>
      <c r="O1223" s="63">
        <v>-204070.39999999999</v>
      </c>
      <c r="P1223" s="63">
        <v>-188581.53</v>
      </c>
      <c r="Q1223" s="63">
        <v>-162882.19</v>
      </c>
      <c r="R1223" s="63">
        <v>-56658.52</v>
      </c>
      <c r="S1223" s="63">
        <v>-40783</v>
      </c>
      <c r="T1223" s="63">
        <v>-25024.93</v>
      </c>
      <c r="U1223" s="63"/>
      <c r="V1223" s="63">
        <f t="shared" si="1404"/>
        <v>-156567.06916666665</v>
      </c>
      <c r="W1223" s="69"/>
      <c r="X1223" s="68"/>
      <c r="Y1223" s="82">
        <f t="shared" si="1392"/>
        <v>0</v>
      </c>
      <c r="Z1223" s="325">
        <f t="shared" si="1392"/>
        <v>-25024.93</v>
      </c>
      <c r="AA1223" s="325">
        <f t="shared" si="1392"/>
        <v>0</v>
      </c>
      <c r="AB1223" s="326">
        <f t="shared" si="1378"/>
        <v>0</v>
      </c>
      <c r="AC1223" s="312">
        <f t="shared" si="1379"/>
        <v>0</v>
      </c>
      <c r="AD1223" s="325">
        <f t="shared" si="1405"/>
        <v>0</v>
      </c>
      <c r="AE1223" s="329">
        <f t="shared" si="1406"/>
        <v>0</v>
      </c>
      <c r="AF1223" s="326">
        <f t="shared" si="1407"/>
        <v>0</v>
      </c>
      <c r="AG1223" s="174">
        <f t="shared" si="1408"/>
        <v>0</v>
      </c>
      <c r="AH1223" s="312">
        <f t="shared" si="1358"/>
        <v>0</v>
      </c>
      <c r="AI1223" s="324">
        <f t="shared" si="1393"/>
        <v>0</v>
      </c>
      <c r="AJ1223" s="325">
        <f t="shared" si="1393"/>
        <v>-156567.06916666665</v>
      </c>
      <c r="AK1223" s="325">
        <f t="shared" si="1393"/>
        <v>0</v>
      </c>
      <c r="AL1223" s="326">
        <f t="shared" si="1359"/>
        <v>0</v>
      </c>
      <c r="AM1223" s="312">
        <f t="shared" si="1360"/>
        <v>0</v>
      </c>
      <c r="AN1223" s="325">
        <f t="shared" si="1363"/>
        <v>0</v>
      </c>
      <c r="AO1223" s="325">
        <f t="shared" si="1364"/>
        <v>0</v>
      </c>
      <c r="AP1223" s="325">
        <f t="shared" si="1361"/>
        <v>0</v>
      </c>
      <c r="AQ1223" s="174">
        <f t="shared" si="1377"/>
        <v>0</v>
      </c>
      <c r="AR1223" s="312">
        <f t="shared" si="1362"/>
        <v>0</v>
      </c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N1223" s="62"/>
    </row>
    <row r="1224" spans="1:66" s="11" customFormat="1" ht="12" customHeight="1">
      <c r="A1224" s="114">
        <v>22830053</v>
      </c>
      <c r="B1224" s="74" t="str">
        <f t="shared" si="1403"/>
        <v>22830053</v>
      </c>
      <c r="C1224" s="62" t="s">
        <v>994</v>
      </c>
      <c r="D1224" s="78" t="s">
        <v>1725</v>
      </c>
      <c r="E1224" s="78"/>
      <c r="F1224" s="62"/>
      <c r="G1224" s="78"/>
      <c r="H1224" s="63">
        <v>-2694971.1</v>
      </c>
      <c r="I1224" s="63">
        <v>-2524486</v>
      </c>
      <c r="J1224" s="63">
        <v>-2352307.83</v>
      </c>
      <c r="K1224" s="63">
        <v>-2457917.94</v>
      </c>
      <c r="L1224" s="63">
        <v>-2479064.64</v>
      </c>
      <c r="M1224" s="63">
        <v>-2380199.46</v>
      </c>
      <c r="N1224" s="63">
        <v>-2462879.34</v>
      </c>
      <c r="O1224" s="63">
        <v>-2501874.84</v>
      </c>
      <c r="P1224" s="63">
        <v>-2637338.67</v>
      </c>
      <c r="Q1224" s="63">
        <v>-2731050.15</v>
      </c>
      <c r="R1224" s="63">
        <v>-2710801.12</v>
      </c>
      <c r="S1224" s="63">
        <v>-2754529.06</v>
      </c>
      <c r="T1224" s="63">
        <v>-2828083.47</v>
      </c>
      <c r="U1224" s="63"/>
      <c r="V1224" s="63">
        <f t="shared" si="1404"/>
        <v>-2562831.3612499996</v>
      </c>
      <c r="W1224" s="69"/>
      <c r="X1224" s="68"/>
      <c r="Y1224" s="82">
        <f t="shared" si="1392"/>
        <v>0</v>
      </c>
      <c r="Z1224" s="325">
        <f t="shared" si="1392"/>
        <v>-2828083.47</v>
      </c>
      <c r="AA1224" s="325">
        <f t="shared" si="1392"/>
        <v>0</v>
      </c>
      <c r="AB1224" s="326">
        <f t="shared" si="1378"/>
        <v>0</v>
      </c>
      <c r="AC1224" s="312">
        <f t="shared" si="1379"/>
        <v>0</v>
      </c>
      <c r="AD1224" s="325">
        <f t="shared" si="1405"/>
        <v>0</v>
      </c>
      <c r="AE1224" s="329">
        <f t="shared" si="1406"/>
        <v>0</v>
      </c>
      <c r="AF1224" s="326">
        <f t="shared" si="1407"/>
        <v>0</v>
      </c>
      <c r="AG1224" s="174">
        <f t="shared" si="1408"/>
        <v>0</v>
      </c>
      <c r="AH1224" s="312">
        <f t="shared" si="1358"/>
        <v>0</v>
      </c>
      <c r="AI1224" s="324">
        <f t="shared" si="1393"/>
        <v>0</v>
      </c>
      <c r="AJ1224" s="325">
        <f t="shared" si="1393"/>
        <v>-2562831.3612499996</v>
      </c>
      <c r="AK1224" s="325">
        <f t="shared" si="1393"/>
        <v>0</v>
      </c>
      <c r="AL1224" s="326">
        <f t="shared" si="1359"/>
        <v>0</v>
      </c>
      <c r="AM1224" s="312">
        <f t="shared" si="1360"/>
        <v>0</v>
      </c>
      <c r="AN1224" s="325">
        <f t="shared" si="1363"/>
        <v>0</v>
      </c>
      <c r="AO1224" s="325">
        <f t="shared" si="1364"/>
        <v>0</v>
      </c>
      <c r="AP1224" s="325">
        <f t="shared" si="1361"/>
        <v>0</v>
      </c>
      <c r="AQ1224" s="174">
        <f t="shared" si="1377"/>
        <v>0</v>
      </c>
      <c r="AR1224" s="312">
        <f t="shared" si="1362"/>
        <v>0</v>
      </c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N1224" s="62"/>
    </row>
    <row r="1225" spans="1:66" s="11" customFormat="1" ht="12" customHeight="1">
      <c r="A1225" s="114">
        <v>22830063</v>
      </c>
      <c r="B1225" s="74" t="str">
        <f t="shared" si="1403"/>
        <v>22830063</v>
      </c>
      <c r="C1225" s="62" t="s">
        <v>1014</v>
      </c>
      <c r="D1225" s="78" t="s">
        <v>1725</v>
      </c>
      <c r="E1225" s="78"/>
      <c r="F1225" s="62"/>
      <c r="G1225" s="78"/>
      <c r="H1225" s="63">
        <v>-63434.85</v>
      </c>
      <c r="I1225" s="63">
        <v>-63434.85</v>
      </c>
      <c r="J1225" s="63">
        <v>-63434.85</v>
      </c>
      <c r="K1225" s="63">
        <v>-63434.85</v>
      </c>
      <c r="L1225" s="63">
        <v>-63434.85</v>
      </c>
      <c r="M1225" s="63">
        <v>-63434.85</v>
      </c>
      <c r="N1225" s="63">
        <v>-63434.85</v>
      </c>
      <c r="O1225" s="63">
        <v>0</v>
      </c>
      <c r="P1225" s="63">
        <v>0</v>
      </c>
      <c r="Q1225" s="63">
        <v>0</v>
      </c>
      <c r="R1225" s="63">
        <v>0</v>
      </c>
      <c r="S1225" s="63">
        <v>0</v>
      </c>
      <c r="T1225" s="63">
        <v>0</v>
      </c>
      <c r="U1225" s="63"/>
      <c r="V1225" s="63">
        <f t="shared" si="1404"/>
        <v>-34360.543749999997</v>
      </c>
      <c r="W1225" s="69"/>
      <c r="X1225" s="68"/>
      <c r="Y1225" s="82">
        <f t="shared" si="1392"/>
        <v>0</v>
      </c>
      <c r="Z1225" s="325">
        <f t="shared" si="1392"/>
        <v>0</v>
      </c>
      <c r="AA1225" s="325">
        <f t="shared" si="1392"/>
        <v>0</v>
      </c>
      <c r="AB1225" s="326">
        <f t="shared" si="1378"/>
        <v>0</v>
      </c>
      <c r="AC1225" s="312">
        <f t="shared" si="1379"/>
        <v>0</v>
      </c>
      <c r="AD1225" s="325">
        <f t="shared" si="1405"/>
        <v>0</v>
      </c>
      <c r="AE1225" s="329">
        <f t="shared" si="1406"/>
        <v>0</v>
      </c>
      <c r="AF1225" s="326">
        <f t="shared" si="1407"/>
        <v>0</v>
      </c>
      <c r="AG1225" s="174">
        <f t="shared" si="1408"/>
        <v>0</v>
      </c>
      <c r="AH1225" s="312">
        <f t="shared" si="1358"/>
        <v>0</v>
      </c>
      <c r="AI1225" s="324">
        <f t="shared" si="1393"/>
        <v>0</v>
      </c>
      <c r="AJ1225" s="325">
        <f t="shared" si="1393"/>
        <v>-34360.543749999997</v>
      </c>
      <c r="AK1225" s="325">
        <f t="shared" si="1393"/>
        <v>0</v>
      </c>
      <c r="AL1225" s="326">
        <f t="shared" si="1359"/>
        <v>0</v>
      </c>
      <c r="AM1225" s="312">
        <f t="shared" si="1360"/>
        <v>0</v>
      </c>
      <c r="AN1225" s="325">
        <f t="shared" si="1363"/>
        <v>0</v>
      </c>
      <c r="AO1225" s="325">
        <f t="shared" si="1364"/>
        <v>0</v>
      </c>
      <c r="AP1225" s="325">
        <f t="shared" si="1361"/>
        <v>0</v>
      </c>
      <c r="AQ1225" s="174">
        <f t="shared" si="1377"/>
        <v>0</v>
      </c>
      <c r="AR1225" s="312">
        <f t="shared" si="1362"/>
        <v>0</v>
      </c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N1225" s="62"/>
    </row>
    <row r="1226" spans="1:66" s="11" customFormat="1" ht="12" customHeight="1">
      <c r="A1226" s="114">
        <v>22830073</v>
      </c>
      <c r="B1226" s="74" t="str">
        <f t="shared" si="1403"/>
        <v>22830073</v>
      </c>
      <c r="C1226" s="62" t="s">
        <v>1015</v>
      </c>
      <c r="D1226" s="78" t="s">
        <v>1725</v>
      </c>
      <c r="E1226" s="78"/>
      <c r="F1226" s="62"/>
      <c r="G1226" s="78"/>
      <c r="H1226" s="63">
        <v>-128833.15</v>
      </c>
      <c r="I1226" s="63">
        <v>-128833.15</v>
      </c>
      <c r="J1226" s="63">
        <v>-128833.15</v>
      </c>
      <c r="K1226" s="63">
        <v>-128833.15</v>
      </c>
      <c r="L1226" s="63">
        <v>-128833.15</v>
      </c>
      <c r="M1226" s="63">
        <v>-128833.15</v>
      </c>
      <c r="N1226" s="63">
        <v>-128833.15</v>
      </c>
      <c r="O1226" s="63">
        <v>0</v>
      </c>
      <c r="P1226" s="63">
        <v>0</v>
      </c>
      <c r="Q1226" s="63">
        <v>0</v>
      </c>
      <c r="R1226" s="63">
        <v>0</v>
      </c>
      <c r="S1226" s="63">
        <v>0</v>
      </c>
      <c r="T1226" s="63">
        <v>0</v>
      </c>
      <c r="U1226" s="63"/>
      <c r="V1226" s="63">
        <f t="shared" si="1404"/>
        <v>-69784.62291666666</v>
      </c>
      <c r="W1226" s="69"/>
      <c r="X1226" s="68"/>
      <c r="Y1226" s="82">
        <f t="shared" si="1392"/>
        <v>0</v>
      </c>
      <c r="Z1226" s="325">
        <f t="shared" si="1392"/>
        <v>0</v>
      </c>
      <c r="AA1226" s="325">
        <f t="shared" si="1392"/>
        <v>0</v>
      </c>
      <c r="AB1226" s="326">
        <f t="shared" si="1378"/>
        <v>0</v>
      </c>
      <c r="AC1226" s="312">
        <f t="shared" si="1379"/>
        <v>0</v>
      </c>
      <c r="AD1226" s="325">
        <f t="shared" si="1405"/>
        <v>0</v>
      </c>
      <c r="AE1226" s="329">
        <f t="shared" si="1406"/>
        <v>0</v>
      </c>
      <c r="AF1226" s="326">
        <f t="shared" si="1407"/>
        <v>0</v>
      </c>
      <c r="AG1226" s="174">
        <f t="shared" si="1408"/>
        <v>0</v>
      </c>
      <c r="AH1226" s="312">
        <f t="shared" si="1358"/>
        <v>0</v>
      </c>
      <c r="AI1226" s="324">
        <f t="shared" si="1393"/>
        <v>0</v>
      </c>
      <c r="AJ1226" s="325">
        <f t="shared" si="1393"/>
        <v>-69784.62291666666</v>
      </c>
      <c r="AK1226" s="325">
        <f t="shared" si="1393"/>
        <v>0</v>
      </c>
      <c r="AL1226" s="326">
        <f t="shared" si="1359"/>
        <v>0</v>
      </c>
      <c r="AM1226" s="312">
        <f t="shared" si="1360"/>
        <v>0</v>
      </c>
      <c r="AN1226" s="325">
        <f t="shared" si="1363"/>
        <v>0</v>
      </c>
      <c r="AO1226" s="325">
        <f t="shared" si="1364"/>
        <v>0</v>
      </c>
      <c r="AP1226" s="325">
        <f t="shared" si="1361"/>
        <v>0</v>
      </c>
      <c r="AQ1226" s="174">
        <f t="shared" si="1377"/>
        <v>0</v>
      </c>
      <c r="AR1226" s="312">
        <f t="shared" si="1362"/>
        <v>0</v>
      </c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N1226" s="62"/>
    </row>
    <row r="1227" spans="1:66" s="11" customFormat="1" ht="12" customHeight="1">
      <c r="A1227" s="190">
        <v>22830083</v>
      </c>
      <c r="B1227" s="185" t="str">
        <f t="shared" si="1403"/>
        <v>22830083</v>
      </c>
      <c r="C1227" s="179" t="s">
        <v>1681</v>
      </c>
      <c r="D1227" s="180" t="s">
        <v>1725</v>
      </c>
      <c r="E1227" s="180"/>
      <c r="F1227" s="186">
        <v>43831</v>
      </c>
      <c r="G1227" s="180"/>
      <c r="H1227" s="182">
        <v>-908027.22</v>
      </c>
      <c r="I1227" s="182">
        <v>-927130</v>
      </c>
      <c r="J1227" s="182">
        <v>-829786.77</v>
      </c>
      <c r="K1227" s="182">
        <v>-895216.12</v>
      </c>
      <c r="L1227" s="182">
        <v>-972274.06</v>
      </c>
      <c r="M1227" s="182">
        <v>-940124.71</v>
      </c>
      <c r="N1227" s="182">
        <v>-883689.05</v>
      </c>
      <c r="O1227" s="182">
        <v>-910299.75</v>
      </c>
      <c r="P1227" s="182">
        <v>-915432.44</v>
      </c>
      <c r="Q1227" s="182">
        <v>-921618.05</v>
      </c>
      <c r="R1227" s="182">
        <v>-945242.88</v>
      </c>
      <c r="S1227" s="182">
        <v>-938086</v>
      </c>
      <c r="T1227" s="182">
        <v>-1015994</v>
      </c>
      <c r="U1227" s="182"/>
      <c r="V1227" s="182">
        <f t="shared" si="1404"/>
        <v>-920075.87</v>
      </c>
      <c r="W1227" s="206"/>
      <c r="X1227" s="219"/>
      <c r="Y1227" s="82">
        <f t="shared" si="1392"/>
        <v>0</v>
      </c>
      <c r="Z1227" s="325">
        <f t="shared" si="1392"/>
        <v>-1015994</v>
      </c>
      <c r="AA1227" s="325">
        <f t="shared" si="1392"/>
        <v>0</v>
      </c>
      <c r="AB1227" s="326">
        <f t="shared" si="1378"/>
        <v>0</v>
      </c>
      <c r="AC1227" s="312">
        <f t="shared" si="1379"/>
        <v>0</v>
      </c>
      <c r="AD1227" s="325">
        <f t="shared" si="1405"/>
        <v>0</v>
      </c>
      <c r="AE1227" s="329">
        <f t="shared" si="1406"/>
        <v>0</v>
      </c>
      <c r="AF1227" s="326">
        <f t="shared" si="1407"/>
        <v>0</v>
      </c>
      <c r="AG1227" s="174">
        <f t="shared" si="1408"/>
        <v>0</v>
      </c>
      <c r="AH1227" s="312">
        <f t="shared" si="1358"/>
        <v>0</v>
      </c>
      <c r="AI1227" s="324">
        <f t="shared" si="1393"/>
        <v>0</v>
      </c>
      <c r="AJ1227" s="325">
        <f t="shared" si="1393"/>
        <v>-920075.87</v>
      </c>
      <c r="AK1227" s="325">
        <f t="shared" si="1393"/>
        <v>0</v>
      </c>
      <c r="AL1227" s="326">
        <f t="shared" si="1359"/>
        <v>0</v>
      </c>
      <c r="AM1227" s="312">
        <f t="shared" si="1360"/>
        <v>0</v>
      </c>
      <c r="AN1227" s="325">
        <f t="shared" si="1363"/>
        <v>0</v>
      </c>
      <c r="AO1227" s="325">
        <f t="shared" si="1364"/>
        <v>0</v>
      </c>
      <c r="AP1227" s="325">
        <f t="shared" si="1361"/>
        <v>0</v>
      </c>
      <c r="AQ1227" s="174">
        <f t="shared" si="1377"/>
        <v>0</v>
      </c>
      <c r="AR1227" s="312">
        <f t="shared" si="1362"/>
        <v>0</v>
      </c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N1227" s="62"/>
    </row>
    <row r="1228" spans="1:66" s="11" customFormat="1" ht="12" customHeight="1">
      <c r="A1228" s="190">
        <v>22830093</v>
      </c>
      <c r="B1228" s="185" t="str">
        <f t="shared" si="1403"/>
        <v>22830093</v>
      </c>
      <c r="C1228" s="179" t="s">
        <v>1682</v>
      </c>
      <c r="D1228" s="180" t="s">
        <v>1725</v>
      </c>
      <c r="E1228" s="180"/>
      <c r="F1228" s="186">
        <v>43831</v>
      </c>
      <c r="G1228" s="180"/>
      <c r="H1228" s="182">
        <v>57212.71</v>
      </c>
      <c r="I1228" s="182">
        <v>57033.46</v>
      </c>
      <c r="J1228" s="182">
        <v>57457.96</v>
      </c>
      <c r="K1228" s="182">
        <v>31304.560000000001</v>
      </c>
      <c r="L1228" s="182">
        <v>5231.1400000000003</v>
      </c>
      <c r="M1228" s="182">
        <v>57961.46</v>
      </c>
      <c r="N1228" s="182">
        <v>31539.5</v>
      </c>
      <c r="O1228" s="182">
        <v>32025.03</v>
      </c>
      <c r="P1228" s="182">
        <v>32747.57</v>
      </c>
      <c r="Q1228" s="182">
        <v>5954.37</v>
      </c>
      <c r="R1228" s="182">
        <v>33172.49</v>
      </c>
      <c r="S1228" s="182">
        <v>33350.04</v>
      </c>
      <c r="T1228" s="182">
        <v>6626.83</v>
      </c>
      <c r="U1228" s="182"/>
      <c r="V1228" s="182">
        <f t="shared" si="1404"/>
        <v>34141.445833333331</v>
      </c>
      <c r="W1228" s="206"/>
      <c r="X1228" s="219"/>
      <c r="Y1228" s="82">
        <f t="shared" si="1392"/>
        <v>0</v>
      </c>
      <c r="Z1228" s="325">
        <f t="shared" si="1392"/>
        <v>6626.83</v>
      </c>
      <c r="AA1228" s="325">
        <f t="shared" si="1392"/>
        <v>0</v>
      </c>
      <c r="AB1228" s="326">
        <f t="shared" si="1378"/>
        <v>0</v>
      </c>
      <c r="AC1228" s="312">
        <f t="shared" si="1379"/>
        <v>0</v>
      </c>
      <c r="AD1228" s="325">
        <f t="shared" si="1405"/>
        <v>0</v>
      </c>
      <c r="AE1228" s="329">
        <f t="shared" si="1406"/>
        <v>0</v>
      </c>
      <c r="AF1228" s="326">
        <f t="shared" si="1407"/>
        <v>0</v>
      </c>
      <c r="AG1228" s="174">
        <f t="shared" si="1408"/>
        <v>0</v>
      </c>
      <c r="AH1228" s="312">
        <f t="shared" si="1358"/>
        <v>0</v>
      </c>
      <c r="AI1228" s="324">
        <f t="shared" si="1393"/>
        <v>0</v>
      </c>
      <c r="AJ1228" s="325">
        <f t="shared" si="1393"/>
        <v>34141.445833333331</v>
      </c>
      <c r="AK1228" s="325">
        <f t="shared" si="1393"/>
        <v>0</v>
      </c>
      <c r="AL1228" s="326">
        <f t="shared" si="1359"/>
        <v>0</v>
      </c>
      <c r="AM1228" s="312">
        <f t="shared" si="1360"/>
        <v>0</v>
      </c>
      <c r="AN1228" s="325">
        <f t="shared" si="1363"/>
        <v>0</v>
      </c>
      <c r="AO1228" s="325">
        <f t="shared" si="1364"/>
        <v>0</v>
      </c>
      <c r="AP1228" s="325">
        <f t="shared" si="1361"/>
        <v>0</v>
      </c>
      <c r="AQ1228" s="174">
        <f t="shared" si="1377"/>
        <v>0</v>
      </c>
      <c r="AR1228" s="312">
        <f t="shared" si="1362"/>
        <v>0</v>
      </c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N1228" s="62"/>
    </row>
    <row r="1229" spans="1:66" s="11" customFormat="1" ht="12" customHeight="1">
      <c r="A1229" s="114">
        <v>22840012</v>
      </c>
      <c r="B1229" s="74" t="str">
        <f t="shared" si="1403"/>
        <v>22840012</v>
      </c>
      <c r="C1229" s="62" t="s">
        <v>786</v>
      </c>
      <c r="D1229" s="78" t="s">
        <v>184</v>
      </c>
      <c r="E1229" s="78"/>
      <c r="F1229" s="62"/>
      <c r="G1229" s="78"/>
      <c r="H1229" s="63">
        <v>-1870591</v>
      </c>
      <c r="I1229" s="63">
        <v>-1870591</v>
      </c>
      <c r="J1229" s="63">
        <v>-1870591</v>
      </c>
      <c r="K1229" s="63">
        <v>-1870591</v>
      </c>
      <c r="L1229" s="63">
        <v>-1870591</v>
      </c>
      <c r="M1229" s="63">
        <v>-1870591</v>
      </c>
      <c r="N1229" s="63">
        <v>-1870591</v>
      </c>
      <c r="O1229" s="63">
        <v>-1870591</v>
      </c>
      <c r="P1229" s="63">
        <v>-1870591</v>
      </c>
      <c r="Q1229" s="63">
        <v>-1870591</v>
      </c>
      <c r="R1229" s="63">
        <v>-1870591</v>
      </c>
      <c r="S1229" s="63">
        <v>-1870591</v>
      </c>
      <c r="T1229" s="63">
        <v>-1939806</v>
      </c>
      <c r="U1229" s="63"/>
      <c r="V1229" s="63">
        <f t="shared" si="1404"/>
        <v>-1873474.9583333333</v>
      </c>
      <c r="W1229" s="69"/>
      <c r="X1229" s="68"/>
      <c r="Y1229" s="82">
        <f t="shared" si="1392"/>
        <v>0</v>
      </c>
      <c r="Z1229" s="325">
        <f t="shared" si="1392"/>
        <v>0</v>
      </c>
      <c r="AA1229" s="325">
        <f t="shared" si="1392"/>
        <v>0</v>
      </c>
      <c r="AB1229" s="326">
        <f t="shared" si="1378"/>
        <v>-1939806</v>
      </c>
      <c r="AC1229" s="312">
        <f t="shared" si="1379"/>
        <v>0</v>
      </c>
      <c r="AD1229" s="325">
        <f t="shared" si="1405"/>
        <v>0</v>
      </c>
      <c r="AE1229" s="329">
        <f t="shared" si="1406"/>
        <v>0</v>
      </c>
      <c r="AF1229" s="326">
        <f t="shared" si="1407"/>
        <v>-1939806</v>
      </c>
      <c r="AG1229" s="174">
        <f t="shared" si="1408"/>
        <v>-1939806</v>
      </c>
      <c r="AH1229" s="312">
        <f t="shared" si="1358"/>
        <v>0</v>
      </c>
      <c r="AI1229" s="324">
        <f t="shared" si="1393"/>
        <v>0</v>
      </c>
      <c r="AJ1229" s="325">
        <f t="shared" si="1393"/>
        <v>0</v>
      </c>
      <c r="AK1229" s="325">
        <f t="shared" si="1393"/>
        <v>0</v>
      </c>
      <c r="AL1229" s="326">
        <f t="shared" si="1359"/>
        <v>-1873474.9583333333</v>
      </c>
      <c r="AM1229" s="312">
        <f t="shared" si="1360"/>
        <v>0</v>
      </c>
      <c r="AN1229" s="325">
        <f t="shared" si="1363"/>
        <v>0</v>
      </c>
      <c r="AO1229" s="325">
        <f t="shared" si="1364"/>
        <v>0</v>
      </c>
      <c r="AP1229" s="325">
        <f t="shared" si="1361"/>
        <v>-1873474.9583333333</v>
      </c>
      <c r="AQ1229" s="174">
        <f t="shared" si="1377"/>
        <v>-1873474.9583333333</v>
      </c>
      <c r="AR1229" s="312">
        <f t="shared" si="1362"/>
        <v>0</v>
      </c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N1229" s="62"/>
    </row>
    <row r="1230" spans="1:66" s="11" customFormat="1" ht="12" customHeight="1">
      <c r="A1230" s="114">
        <v>22840021</v>
      </c>
      <c r="B1230" s="74" t="str">
        <f t="shared" si="1403"/>
        <v>22840021</v>
      </c>
      <c r="C1230" s="62" t="s">
        <v>1198</v>
      </c>
      <c r="D1230" s="78" t="s">
        <v>184</v>
      </c>
      <c r="E1230" s="78"/>
      <c r="F1230" s="62"/>
      <c r="G1230" s="78"/>
      <c r="H1230" s="63">
        <v>-44610.25</v>
      </c>
      <c r="I1230" s="63">
        <v>-44610.25</v>
      </c>
      <c r="J1230" s="63">
        <v>-44610.25</v>
      </c>
      <c r="K1230" s="63">
        <v>-41442.25</v>
      </c>
      <c r="L1230" s="63">
        <v>-41442.25</v>
      </c>
      <c r="M1230" s="63">
        <v>-41442.25</v>
      </c>
      <c r="N1230" s="63">
        <v>-41442.25</v>
      </c>
      <c r="O1230" s="63">
        <v>-41442.25</v>
      </c>
      <c r="P1230" s="63">
        <v>-41442.25</v>
      </c>
      <c r="Q1230" s="63">
        <v>-41442.25</v>
      </c>
      <c r="R1230" s="63">
        <v>-41442.25</v>
      </c>
      <c r="S1230" s="63">
        <v>-41442.25</v>
      </c>
      <c r="T1230" s="63">
        <v>-39239.75</v>
      </c>
      <c r="U1230" s="63"/>
      <c r="V1230" s="63">
        <f t="shared" si="1404"/>
        <v>-42010.479166666664</v>
      </c>
      <c r="W1230" s="69"/>
      <c r="X1230" s="68"/>
      <c r="Y1230" s="82">
        <f t="shared" si="1392"/>
        <v>0</v>
      </c>
      <c r="Z1230" s="325">
        <f t="shared" si="1392"/>
        <v>0</v>
      </c>
      <c r="AA1230" s="325">
        <f t="shared" si="1392"/>
        <v>0</v>
      </c>
      <c r="AB1230" s="326">
        <f t="shared" si="1378"/>
        <v>-39239.75</v>
      </c>
      <c r="AC1230" s="312">
        <f t="shared" si="1379"/>
        <v>0</v>
      </c>
      <c r="AD1230" s="325">
        <f t="shared" si="1405"/>
        <v>0</v>
      </c>
      <c r="AE1230" s="329">
        <f t="shared" si="1406"/>
        <v>0</v>
      </c>
      <c r="AF1230" s="326">
        <f t="shared" si="1407"/>
        <v>-39239.75</v>
      </c>
      <c r="AG1230" s="174">
        <f t="shared" si="1408"/>
        <v>-39239.75</v>
      </c>
      <c r="AH1230" s="312">
        <f t="shared" si="1358"/>
        <v>0</v>
      </c>
      <c r="AI1230" s="324">
        <f t="shared" si="1393"/>
        <v>0</v>
      </c>
      <c r="AJ1230" s="325">
        <f t="shared" si="1393"/>
        <v>0</v>
      </c>
      <c r="AK1230" s="325">
        <f t="shared" si="1393"/>
        <v>0</v>
      </c>
      <c r="AL1230" s="326">
        <f t="shared" si="1359"/>
        <v>-42010.479166666664</v>
      </c>
      <c r="AM1230" s="312">
        <f t="shared" si="1360"/>
        <v>0</v>
      </c>
      <c r="AN1230" s="325">
        <f t="shared" si="1363"/>
        <v>0</v>
      </c>
      <c r="AO1230" s="325">
        <f t="shared" si="1364"/>
        <v>0</v>
      </c>
      <c r="AP1230" s="325">
        <f t="shared" si="1361"/>
        <v>-42010.479166666664</v>
      </c>
      <c r="AQ1230" s="174">
        <f t="shared" si="1377"/>
        <v>-42010.479166666664</v>
      </c>
      <c r="AR1230" s="312">
        <f t="shared" si="1362"/>
        <v>0</v>
      </c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N1230" s="62"/>
    </row>
    <row r="1231" spans="1:66" s="11" customFormat="1" ht="12" customHeight="1">
      <c r="A1231" s="114">
        <v>22840022</v>
      </c>
      <c r="B1231" s="74" t="str">
        <f t="shared" si="1403"/>
        <v>22840022</v>
      </c>
      <c r="C1231" s="62" t="s">
        <v>787</v>
      </c>
      <c r="D1231" s="78" t="s">
        <v>184</v>
      </c>
      <c r="E1231" s="78"/>
      <c r="F1231" s="62"/>
      <c r="G1231" s="78"/>
      <c r="H1231" s="63">
        <v>-610000</v>
      </c>
      <c r="I1231" s="63">
        <v>-610000</v>
      </c>
      <c r="J1231" s="63">
        <v>-610000</v>
      </c>
      <c r="K1231" s="63">
        <v>-609350.96</v>
      </c>
      <c r="L1231" s="63">
        <v>-609350.96</v>
      </c>
      <c r="M1231" s="63">
        <v>-609350.96</v>
      </c>
      <c r="N1231" s="63">
        <v>-597850.96</v>
      </c>
      <c r="O1231" s="63">
        <v>-597850.96</v>
      </c>
      <c r="P1231" s="63">
        <v>-597850.96</v>
      </c>
      <c r="Q1231" s="63">
        <v>-609350.96</v>
      </c>
      <c r="R1231" s="63">
        <v>-609350.96</v>
      </c>
      <c r="S1231" s="63">
        <v>-609350.96</v>
      </c>
      <c r="T1231" s="63">
        <v>-652700</v>
      </c>
      <c r="U1231" s="63"/>
      <c r="V1231" s="63">
        <f t="shared" si="1404"/>
        <v>-608417.3866666666</v>
      </c>
      <c r="W1231" s="69"/>
      <c r="X1231" s="68"/>
      <c r="Y1231" s="82">
        <f t="shared" si="1392"/>
        <v>0</v>
      </c>
      <c r="Z1231" s="325">
        <f t="shared" si="1392"/>
        <v>0</v>
      </c>
      <c r="AA1231" s="325">
        <f t="shared" si="1392"/>
        <v>0</v>
      </c>
      <c r="AB1231" s="326">
        <f t="shared" si="1378"/>
        <v>-652700</v>
      </c>
      <c r="AC1231" s="312">
        <f t="shared" si="1379"/>
        <v>0</v>
      </c>
      <c r="AD1231" s="325">
        <f t="shared" si="1405"/>
        <v>0</v>
      </c>
      <c r="AE1231" s="329">
        <f t="shared" si="1406"/>
        <v>0</v>
      </c>
      <c r="AF1231" s="326">
        <f t="shared" si="1407"/>
        <v>-652700</v>
      </c>
      <c r="AG1231" s="174">
        <f t="shared" si="1408"/>
        <v>-652700</v>
      </c>
      <c r="AH1231" s="312">
        <f t="shared" si="1358"/>
        <v>0</v>
      </c>
      <c r="AI1231" s="324">
        <f t="shared" si="1393"/>
        <v>0</v>
      </c>
      <c r="AJ1231" s="325">
        <f t="shared" si="1393"/>
        <v>0</v>
      </c>
      <c r="AK1231" s="325">
        <f t="shared" si="1393"/>
        <v>0</v>
      </c>
      <c r="AL1231" s="326">
        <f t="shared" si="1359"/>
        <v>-608417.3866666666</v>
      </c>
      <c r="AM1231" s="312">
        <f t="shared" si="1360"/>
        <v>0</v>
      </c>
      <c r="AN1231" s="325">
        <f t="shared" si="1363"/>
        <v>0</v>
      </c>
      <c r="AO1231" s="325">
        <f t="shared" si="1364"/>
        <v>0</v>
      </c>
      <c r="AP1231" s="325">
        <f t="shared" si="1361"/>
        <v>-608417.3866666666</v>
      </c>
      <c r="AQ1231" s="174">
        <f t="shared" si="1377"/>
        <v>-608417.3866666666</v>
      </c>
      <c r="AR1231" s="312">
        <f t="shared" si="1362"/>
        <v>0</v>
      </c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N1231" s="62"/>
    </row>
    <row r="1232" spans="1:66" s="11" customFormat="1" ht="12" customHeight="1">
      <c r="A1232" s="114">
        <v>22840031</v>
      </c>
      <c r="B1232" s="74" t="str">
        <f t="shared" si="1403"/>
        <v>22840031</v>
      </c>
      <c r="C1232" s="62" t="s">
        <v>1199</v>
      </c>
      <c r="D1232" s="78" t="s">
        <v>1725</v>
      </c>
      <c r="E1232" s="78"/>
      <c r="F1232" s="62"/>
      <c r="G1232" s="78"/>
      <c r="H1232" s="63">
        <v>0</v>
      </c>
      <c r="I1232" s="63">
        <v>0</v>
      </c>
      <c r="J1232" s="63">
        <v>0</v>
      </c>
      <c r="K1232" s="63">
        <v>0</v>
      </c>
      <c r="L1232" s="63">
        <v>0</v>
      </c>
      <c r="M1232" s="63">
        <v>0</v>
      </c>
      <c r="N1232" s="63">
        <v>0</v>
      </c>
      <c r="O1232" s="63">
        <v>0</v>
      </c>
      <c r="P1232" s="63">
        <v>0</v>
      </c>
      <c r="Q1232" s="63">
        <v>0</v>
      </c>
      <c r="R1232" s="63">
        <v>0</v>
      </c>
      <c r="S1232" s="63">
        <v>0</v>
      </c>
      <c r="T1232" s="63">
        <v>0</v>
      </c>
      <c r="U1232" s="63"/>
      <c r="V1232" s="63">
        <f t="shared" si="1404"/>
        <v>0</v>
      </c>
      <c r="W1232" s="69"/>
      <c r="X1232" s="68"/>
      <c r="Y1232" s="82">
        <f t="shared" si="1392"/>
        <v>0</v>
      </c>
      <c r="Z1232" s="325">
        <f t="shared" si="1392"/>
        <v>0</v>
      </c>
      <c r="AA1232" s="325">
        <f t="shared" si="1392"/>
        <v>0</v>
      </c>
      <c r="AB1232" s="326">
        <f t="shared" si="1378"/>
        <v>0</v>
      </c>
      <c r="AC1232" s="312">
        <f t="shared" si="1379"/>
        <v>0</v>
      </c>
      <c r="AD1232" s="325">
        <f t="shared" si="1405"/>
        <v>0</v>
      </c>
      <c r="AE1232" s="329">
        <f t="shared" si="1406"/>
        <v>0</v>
      </c>
      <c r="AF1232" s="326">
        <f t="shared" si="1407"/>
        <v>0</v>
      </c>
      <c r="AG1232" s="174">
        <f t="shared" si="1408"/>
        <v>0</v>
      </c>
      <c r="AH1232" s="312">
        <f t="shared" si="1358"/>
        <v>0</v>
      </c>
      <c r="AI1232" s="324">
        <f t="shared" si="1393"/>
        <v>0</v>
      </c>
      <c r="AJ1232" s="325">
        <f t="shared" si="1393"/>
        <v>0</v>
      </c>
      <c r="AK1232" s="325">
        <f t="shared" si="1393"/>
        <v>0</v>
      </c>
      <c r="AL1232" s="326">
        <f t="shared" si="1359"/>
        <v>0</v>
      </c>
      <c r="AM1232" s="312">
        <f t="shared" si="1360"/>
        <v>0</v>
      </c>
      <c r="AN1232" s="325">
        <f t="shared" si="1363"/>
        <v>0</v>
      </c>
      <c r="AO1232" s="325">
        <f t="shared" si="1364"/>
        <v>0</v>
      </c>
      <c r="AP1232" s="325">
        <f t="shared" si="1361"/>
        <v>0</v>
      </c>
      <c r="AQ1232" s="174">
        <f t="shared" si="1377"/>
        <v>0</v>
      </c>
      <c r="AR1232" s="312">
        <f t="shared" si="1362"/>
        <v>0</v>
      </c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N1232" s="62"/>
    </row>
    <row r="1233" spans="1:66" s="11" customFormat="1" ht="12" customHeight="1">
      <c r="A1233" s="114">
        <v>22840032</v>
      </c>
      <c r="B1233" s="74" t="str">
        <f t="shared" si="1403"/>
        <v>22840032</v>
      </c>
      <c r="C1233" s="62" t="s">
        <v>788</v>
      </c>
      <c r="D1233" s="78" t="s">
        <v>184</v>
      </c>
      <c r="E1233" s="78"/>
      <c r="F1233" s="62"/>
      <c r="G1233" s="78"/>
      <c r="H1233" s="63">
        <v>-2467570.1800000002</v>
      </c>
      <c r="I1233" s="63">
        <v>-2467570.1800000002</v>
      </c>
      <c r="J1233" s="63">
        <v>-2467570.1800000002</v>
      </c>
      <c r="K1233" s="63">
        <v>-2455977.46</v>
      </c>
      <c r="L1233" s="63">
        <v>-2455977.46</v>
      </c>
      <c r="M1233" s="63">
        <v>-2455977.46</v>
      </c>
      <c r="N1233" s="63">
        <v>-2455977.46</v>
      </c>
      <c r="O1233" s="63">
        <v>-2455977.46</v>
      </c>
      <c r="P1233" s="63">
        <v>-2455977.46</v>
      </c>
      <c r="Q1233" s="63">
        <v>-2455977.46</v>
      </c>
      <c r="R1233" s="63">
        <v>-2455977.46</v>
      </c>
      <c r="S1233" s="63">
        <v>-2455977.46</v>
      </c>
      <c r="T1233" s="63">
        <v>-2446191.46</v>
      </c>
      <c r="U1233" s="63"/>
      <c r="V1233" s="63">
        <f t="shared" si="1404"/>
        <v>-2457984.8600000008</v>
      </c>
      <c r="W1233" s="69"/>
      <c r="X1233" s="68"/>
      <c r="Y1233" s="82">
        <f t="shared" si="1392"/>
        <v>0</v>
      </c>
      <c r="Z1233" s="325">
        <f t="shared" si="1392"/>
        <v>0</v>
      </c>
      <c r="AA1233" s="325">
        <f t="shared" si="1392"/>
        <v>0</v>
      </c>
      <c r="AB1233" s="326">
        <f t="shared" si="1378"/>
        <v>-2446191.46</v>
      </c>
      <c r="AC1233" s="312">
        <f t="shared" si="1379"/>
        <v>0</v>
      </c>
      <c r="AD1233" s="325">
        <f t="shared" si="1405"/>
        <v>0</v>
      </c>
      <c r="AE1233" s="329">
        <f t="shared" si="1406"/>
        <v>0</v>
      </c>
      <c r="AF1233" s="326">
        <f t="shared" si="1407"/>
        <v>-2446191.46</v>
      </c>
      <c r="AG1233" s="174">
        <f t="shared" si="1408"/>
        <v>-2446191.46</v>
      </c>
      <c r="AH1233" s="312">
        <f t="shared" si="1358"/>
        <v>0</v>
      </c>
      <c r="AI1233" s="324">
        <f t="shared" si="1393"/>
        <v>0</v>
      </c>
      <c r="AJ1233" s="325">
        <f t="shared" si="1393"/>
        <v>0</v>
      </c>
      <c r="AK1233" s="325">
        <f t="shared" si="1393"/>
        <v>0</v>
      </c>
      <c r="AL1233" s="326">
        <f t="shared" si="1359"/>
        <v>-2457984.8600000008</v>
      </c>
      <c r="AM1233" s="312">
        <f t="shared" si="1360"/>
        <v>0</v>
      </c>
      <c r="AN1233" s="325">
        <f t="shared" si="1363"/>
        <v>0</v>
      </c>
      <c r="AO1233" s="325">
        <f t="shared" si="1364"/>
        <v>0</v>
      </c>
      <c r="AP1233" s="325">
        <f t="shared" si="1361"/>
        <v>-2457984.8600000008</v>
      </c>
      <c r="AQ1233" s="174">
        <f t="shared" si="1377"/>
        <v>-2457984.8600000008</v>
      </c>
      <c r="AR1233" s="312">
        <f t="shared" si="1362"/>
        <v>0</v>
      </c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N1233" s="62"/>
    </row>
    <row r="1234" spans="1:66" s="11" customFormat="1" ht="12" customHeight="1">
      <c r="A1234" s="114">
        <v>22840042</v>
      </c>
      <c r="B1234" s="74" t="str">
        <f t="shared" si="1403"/>
        <v>22840042</v>
      </c>
      <c r="C1234" s="62" t="s">
        <v>789</v>
      </c>
      <c r="D1234" s="78" t="s">
        <v>184</v>
      </c>
      <c r="E1234" s="78"/>
      <c r="F1234" s="62"/>
      <c r="G1234" s="78"/>
      <c r="H1234" s="63">
        <v>-91000</v>
      </c>
      <c r="I1234" s="63">
        <v>-91000</v>
      </c>
      <c r="J1234" s="63">
        <v>-91000</v>
      </c>
      <c r="K1234" s="63">
        <v>-91000</v>
      </c>
      <c r="L1234" s="63">
        <v>-91000</v>
      </c>
      <c r="M1234" s="63">
        <v>-91000</v>
      </c>
      <c r="N1234" s="63">
        <v>-91000</v>
      </c>
      <c r="O1234" s="63">
        <v>-91000</v>
      </c>
      <c r="P1234" s="63">
        <v>-91000</v>
      </c>
      <c r="Q1234" s="63">
        <v>-91000</v>
      </c>
      <c r="R1234" s="63">
        <v>-91000</v>
      </c>
      <c r="S1234" s="63">
        <v>-91000</v>
      </c>
      <c r="T1234" s="63">
        <v>-91000</v>
      </c>
      <c r="U1234" s="63"/>
      <c r="V1234" s="63">
        <f t="shared" si="1404"/>
        <v>-91000</v>
      </c>
      <c r="W1234" s="69"/>
      <c r="X1234" s="68"/>
      <c r="Y1234" s="82">
        <f t="shared" si="1392"/>
        <v>0</v>
      </c>
      <c r="Z1234" s="325">
        <f t="shared" si="1392"/>
        <v>0</v>
      </c>
      <c r="AA1234" s="325">
        <f t="shared" si="1392"/>
        <v>0</v>
      </c>
      <c r="AB1234" s="326">
        <f t="shared" si="1378"/>
        <v>-91000</v>
      </c>
      <c r="AC1234" s="312">
        <f t="shared" si="1379"/>
        <v>0</v>
      </c>
      <c r="AD1234" s="325">
        <f t="shared" si="1405"/>
        <v>0</v>
      </c>
      <c r="AE1234" s="329">
        <f t="shared" si="1406"/>
        <v>0</v>
      </c>
      <c r="AF1234" s="326">
        <f t="shared" si="1407"/>
        <v>-91000</v>
      </c>
      <c r="AG1234" s="174">
        <f t="shared" si="1408"/>
        <v>-91000</v>
      </c>
      <c r="AH1234" s="312">
        <f t="shared" si="1358"/>
        <v>0</v>
      </c>
      <c r="AI1234" s="324">
        <f t="shared" si="1393"/>
        <v>0</v>
      </c>
      <c r="AJ1234" s="325">
        <f t="shared" si="1393"/>
        <v>0</v>
      </c>
      <c r="AK1234" s="325">
        <f t="shared" si="1393"/>
        <v>0</v>
      </c>
      <c r="AL1234" s="326">
        <f t="shared" si="1359"/>
        <v>-91000</v>
      </c>
      <c r="AM1234" s="312">
        <f t="shared" si="1360"/>
        <v>0</v>
      </c>
      <c r="AN1234" s="325">
        <f t="shared" si="1363"/>
        <v>0</v>
      </c>
      <c r="AO1234" s="325">
        <f t="shared" si="1364"/>
        <v>0</v>
      </c>
      <c r="AP1234" s="325">
        <f t="shared" si="1361"/>
        <v>-91000</v>
      </c>
      <c r="AQ1234" s="174">
        <f t="shared" si="1377"/>
        <v>-91000</v>
      </c>
      <c r="AR1234" s="312">
        <f t="shared" si="1362"/>
        <v>0</v>
      </c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N1234" s="62"/>
    </row>
    <row r="1235" spans="1:66" s="11" customFormat="1" ht="12" customHeight="1">
      <c r="A1235" s="114">
        <v>22840051</v>
      </c>
      <c r="B1235" s="74" t="str">
        <f t="shared" si="1403"/>
        <v>22840051</v>
      </c>
      <c r="C1235" s="62" t="s">
        <v>1200</v>
      </c>
      <c r="D1235" s="78" t="s">
        <v>184</v>
      </c>
      <c r="E1235" s="78"/>
      <c r="F1235" s="62"/>
      <c r="G1235" s="78"/>
      <c r="H1235" s="63">
        <v>-32000</v>
      </c>
      <c r="I1235" s="63">
        <v>-32000</v>
      </c>
      <c r="J1235" s="63">
        <v>-32000</v>
      </c>
      <c r="K1235" s="63">
        <v>-32000</v>
      </c>
      <c r="L1235" s="63">
        <v>-32000</v>
      </c>
      <c r="M1235" s="63">
        <v>-32000</v>
      </c>
      <c r="N1235" s="63">
        <v>-32000</v>
      </c>
      <c r="O1235" s="63">
        <v>-32000</v>
      </c>
      <c r="P1235" s="63">
        <v>-32000</v>
      </c>
      <c r="Q1235" s="63">
        <v>-32000</v>
      </c>
      <c r="R1235" s="63">
        <v>-32000</v>
      </c>
      <c r="S1235" s="63">
        <v>-32000</v>
      </c>
      <c r="T1235" s="63">
        <v>-32000</v>
      </c>
      <c r="U1235" s="63"/>
      <c r="V1235" s="63">
        <f t="shared" si="1404"/>
        <v>-32000</v>
      </c>
      <c r="W1235" s="69"/>
      <c r="X1235" s="68"/>
      <c r="Y1235" s="82">
        <f t="shared" si="1392"/>
        <v>0</v>
      </c>
      <c r="Z1235" s="325">
        <f t="shared" si="1392"/>
        <v>0</v>
      </c>
      <c r="AA1235" s="325">
        <f t="shared" si="1392"/>
        <v>0</v>
      </c>
      <c r="AB1235" s="326">
        <f t="shared" si="1378"/>
        <v>-32000</v>
      </c>
      <c r="AC1235" s="312">
        <f t="shared" si="1379"/>
        <v>0</v>
      </c>
      <c r="AD1235" s="325">
        <f t="shared" si="1405"/>
        <v>0</v>
      </c>
      <c r="AE1235" s="329">
        <f t="shared" si="1406"/>
        <v>0</v>
      </c>
      <c r="AF1235" s="326">
        <f t="shared" si="1407"/>
        <v>-32000</v>
      </c>
      <c r="AG1235" s="174">
        <f t="shared" si="1408"/>
        <v>-32000</v>
      </c>
      <c r="AH1235" s="312">
        <f t="shared" si="1358"/>
        <v>0</v>
      </c>
      <c r="AI1235" s="324">
        <f t="shared" si="1393"/>
        <v>0</v>
      </c>
      <c r="AJ1235" s="325">
        <f t="shared" si="1393"/>
        <v>0</v>
      </c>
      <c r="AK1235" s="325">
        <f t="shared" si="1393"/>
        <v>0</v>
      </c>
      <c r="AL1235" s="326">
        <f t="shared" si="1359"/>
        <v>-32000</v>
      </c>
      <c r="AM1235" s="312">
        <f t="shared" si="1360"/>
        <v>0</v>
      </c>
      <c r="AN1235" s="325">
        <f t="shared" si="1363"/>
        <v>0</v>
      </c>
      <c r="AO1235" s="325">
        <f t="shared" si="1364"/>
        <v>0</v>
      </c>
      <c r="AP1235" s="325">
        <f t="shared" si="1361"/>
        <v>-32000</v>
      </c>
      <c r="AQ1235" s="174">
        <f t="shared" si="1377"/>
        <v>-32000</v>
      </c>
      <c r="AR1235" s="312">
        <f t="shared" si="1362"/>
        <v>0</v>
      </c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N1235" s="62"/>
    </row>
    <row r="1236" spans="1:66" s="11" customFormat="1" ht="12" customHeight="1">
      <c r="A1236" s="114">
        <v>22840062</v>
      </c>
      <c r="B1236" s="74" t="str">
        <f t="shared" si="1403"/>
        <v>22840062</v>
      </c>
      <c r="C1236" s="62" t="s">
        <v>790</v>
      </c>
      <c r="D1236" s="78" t="s">
        <v>184</v>
      </c>
      <c r="E1236" s="78"/>
      <c r="F1236" s="62"/>
      <c r="G1236" s="78"/>
      <c r="H1236" s="63">
        <v>-3114054.95</v>
      </c>
      <c r="I1236" s="63">
        <v>-3114054.95</v>
      </c>
      <c r="J1236" s="63">
        <v>-3114054.95</v>
      </c>
      <c r="K1236" s="63">
        <v>-19599900.379999999</v>
      </c>
      <c r="L1236" s="63">
        <v>-19599900.379999999</v>
      </c>
      <c r="M1236" s="63">
        <v>-19599900.379999999</v>
      </c>
      <c r="N1236" s="63">
        <v>-19441828.800000001</v>
      </c>
      <c r="O1236" s="63">
        <v>-19441828.800000001</v>
      </c>
      <c r="P1236" s="63">
        <v>-19441828.800000001</v>
      </c>
      <c r="Q1236" s="63">
        <v>-19363998.59</v>
      </c>
      <c r="R1236" s="63">
        <v>-19363998.59</v>
      </c>
      <c r="S1236" s="63">
        <v>-19363998.59</v>
      </c>
      <c r="T1236" s="63">
        <v>-19066811.440000001</v>
      </c>
      <c r="U1236" s="63"/>
      <c r="V1236" s="63">
        <f t="shared" si="1404"/>
        <v>-16044643.867083332</v>
      </c>
      <c r="W1236" s="69"/>
      <c r="X1236" s="68"/>
      <c r="Y1236" s="82">
        <f t="shared" ref="Y1236:AA1255" si="1409">IF($D1236=Y$5,$T1236,0)</f>
        <v>0</v>
      </c>
      <c r="Z1236" s="325">
        <f t="shared" si="1409"/>
        <v>0</v>
      </c>
      <c r="AA1236" s="325">
        <f t="shared" si="1409"/>
        <v>0</v>
      </c>
      <c r="AB1236" s="326">
        <f t="shared" si="1378"/>
        <v>-19066811.440000001</v>
      </c>
      <c r="AC1236" s="312">
        <f t="shared" si="1379"/>
        <v>0</v>
      </c>
      <c r="AD1236" s="325">
        <f t="shared" si="1405"/>
        <v>0</v>
      </c>
      <c r="AE1236" s="329">
        <f t="shared" si="1406"/>
        <v>0</v>
      </c>
      <c r="AF1236" s="326">
        <f t="shared" si="1407"/>
        <v>-19066811.440000001</v>
      </c>
      <c r="AG1236" s="174">
        <f t="shared" si="1408"/>
        <v>-19066811.440000001</v>
      </c>
      <c r="AH1236" s="312">
        <f t="shared" si="1358"/>
        <v>0</v>
      </c>
      <c r="AI1236" s="324">
        <f t="shared" ref="AI1236:AK1255" si="1410">IF($D1236=AI$5,$V1236,0)</f>
        <v>0</v>
      </c>
      <c r="AJ1236" s="325">
        <f t="shared" si="1410"/>
        <v>0</v>
      </c>
      <c r="AK1236" s="325">
        <f t="shared" si="1410"/>
        <v>0</v>
      </c>
      <c r="AL1236" s="326">
        <f t="shared" si="1359"/>
        <v>-16044643.867083332</v>
      </c>
      <c r="AM1236" s="312">
        <f t="shared" si="1360"/>
        <v>0</v>
      </c>
      <c r="AN1236" s="325">
        <f t="shared" si="1363"/>
        <v>0</v>
      </c>
      <c r="AO1236" s="325">
        <f t="shared" si="1364"/>
        <v>0</v>
      </c>
      <c r="AP1236" s="325">
        <f t="shared" si="1361"/>
        <v>-16044643.867083332</v>
      </c>
      <c r="AQ1236" s="174">
        <f t="shared" si="1377"/>
        <v>-16044643.867083332</v>
      </c>
      <c r="AR1236" s="312">
        <f t="shared" si="1362"/>
        <v>0</v>
      </c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N1236" s="62"/>
    </row>
    <row r="1237" spans="1:66" s="11" customFormat="1" ht="12" customHeight="1">
      <c r="A1237" s="114">
        <v>22840081</v>
      </c>
      <c r="B1237" s="74" t="str">
        <f t="shared" si="1403"/>
        <v>22840081</v>
      </c>
      <c r="C1237" s="62" t="s">
        <v>1201</v>
      </c>
      <c r="D1237" s="78" t="s">
        <v>1725</v>
      </c>
      <c r="E1237" s="78"/>
      <c r="F1237" s="62"/>
      <c r="G1237" s="78"/>
      <c r="H1237" s="63">
        <v>0</v>
      </c>
      <c r="I1237" s="63">
        <v>0</v>
      </c>
      <c r="J1237" s="63">
        <v>0</v>
      </c>
      <c r="K1237" s="63">
        <v>0</v>
      </c>
      <c r="L1237" s="63">
        <v>0</v>
      </c>
      <c r="M1237" s="63">
        <v>0</v>
      </c>
      <c r="N1237" s="63">
        <v>0</v>
      </c>
      <c r="O1237" s="63">
        <v>0</v>
      </c>
      <c r="P1237" s="63">
        <v>0</v>
      </c>
      <c r="Q1237" s="63">
        <v>0</v>
      </c>
      <c r="R1237" s="63">
        <v>0</v>
      </c>
      <c r="S1237" s="63">
        <v>0</v>
      </c>
      <c r="T1237" s="63">
        <v>0</v>
      </c>
      <c r="U1237" s="63"/>
      <c r="V1237" s="63">
        <f t="shared" si="1404"/>
        <v>0</v>
      </c>
      <c r="W1237" s="69"/>
      <c r="X1237" s="68"/>
      <c r="Y1237" s="82">
        <f t="shared" si="1409"/>
        <v>0</v>
      </c>
      <c r="Z1237" s="325">
        <f t="shared" si="1409"/>
        <v>0</v>
      </c>
      <c r="AA1237" s="325">
        <f t="shared" si="1409"/>
        <v>0</v>
      </c>
      <c r="AB1237" s="326">
        <f t="shared" si="1378"/>
        <v>0</v>
      </c>
      <c r="AC1237" s="312">
        <f t="shared" si="1379"/>
        <v>0</v>
      </c>
      <c r="AD1237" s="325">
        <f t="shared" si="1405"/>
        <v>0</v>
      </c>
      <c r="AE1237" s="329">
        <f t="shared" si="1406"/>
        <v>0</v>
      </c>
      <c r="AF1237" s="326">
        <f t="shared" si="1407"/>
        <v>0</v>
      </c>
      <c r="AG1237" s="174">
        <f t="shared" si="1408"/>
        <v>0</v>
      </c>
      <c r="AH1237" s="312">
        <f t="shared" si="1358"/>
        <v>0</v>
      </c>
      <c r="AI1237" s="324">
        <f t="shared" si="1410"/>
        <v>0</v>
      </c>
      <c r="AJ1237" s="325">
        <f t="shared" si="1410"/>
        <v>0</v>
      </c>
      <c r="AK1237" s="325">
        <f t="shared" si="1410"/>
        <v>0</v>
      </c>
      <c r="AL1237" s="326">
        <f t="shared" si="1359"/>
        <v>0</v>
      </c>
      <c r="AM1237" s="312">
        <f t="shared" si="1360"/>
        <v>0</v>
      </c>
      <c r="AN1237" s="325">
        <f t="shared" si="1363"/>
        <v>0</v>
      </c>
      <c r="AO1237" s="325">
        <f t="shared" si="1364"/>
        <v>0</v>
      </c>
      <c r="AP1237" s="325">
        <f t="shared" si="1361"/>
        <v>0</v>
      </c>
      <c r="AQ1237" s="174">
        <f t="shared" si="1377"/>
        <v>0</v>
      </c>
      <c r="AR1237" s="312">
        <f t="shared" si="1362"/>
        <v>0</v>
      </c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N1237" s="62"/>
    </row>
    <row r="1238" spans="1:66" s="11" customFormat="1" ht="12" customHeight="1">
      <c r="A1238" s="114">
        <v>22840082</v>
      </c>
      <c r="B1238" s="74" t="str">
        <f t="shared" si="1403"/>
        <v>22840082</v>
      </c>
      <c r="C1238" s="62" t="s">
        <v>791</v>
      </c>
      <c r="D1238" s="78" t="s">
        <v>184</v>
      </c>
      <c r="E1238" s="78"/>
      <c r="F1238" s="62"/>
      <c r="G1238" s="78"/>
      <c r="H1238" s="63">
        <v>-8239447.46</v>
      </c>
      <c r="I1238" s="63">
        <v>-8239447.46</v>
      </c>
      <c r="J1238" s="63">
        <v>-8239447.46</v>
      </c>
      <c r="K1238" s="63">
        <v>-8153276.0300000003</v>
      </c>
      <c r="L1238" s="63">
        <v>-8153276.0300000003</v>
      </c>
      <c r="M1238" s="63">
        <v>-8153276.0300000003</v>
      </c>
      <c r="N1238" s="63">
        <v>-7988986.7199999997</v>
      </c>
      <c r="O1238" s="63">
        <v>-7988986.7199999997</v>
      </c>
      <c r="P1238" s="63">
        <v>-7988986.7199999997</v>
      </c>
      <c r="Q1238" s="63">
        <v>-7686340.6500000004</v>
      </c>
      <c r="R1238" s="63">
        <v>-7686340.6500000004</v>
      </c>
      <c r="S1238" s="63">
        <v>-7686340.6500000004</v>
      </c>
      <c r="T1238" s="63">
        <v>-8638873.1899999995</v>
      </c>
      <c r="U1238" s="63"/>
      <c r="V1238" s="63">
        <f t="shared" si="1404"/>
        <v>-8033655.4537500003</v>
      </c>
      <c r="W1238" s="69"/>
      <c r="X1238" s="68"/>
      <c r="Y1238" s="82">
        <f t="shared" si="1409"/>
        <v>0</v>
      </c>
      <c r="Z1238" s="325">
        <f t="shared" si="1409"/>
        <v>0</v>
      </c>
      <c r="AA1238" s="325">
        <f t="shared" si="1409"/>
        <v>0</v>
      </c>
      <c r="AB1238" s="326">
        <f t="shared" si="1378"/>
        <v>-8638873.1899999995</v>
      </c>
      <c r="AC1238" s="312">
        <f t="shared" si="1379"/>
        <v>0</v>
      </c>
      <c r="AD1238" s="325">
        <f t="shared" si="1405"/>
        <v>0</v>
      </c>
      <c r="AE1238" s="329">
        <f t="shared" si="1406"/>
        <v>0</v>
      </c>
      <c r="AF1238" s="326">
        <f t="shared" si="1407"/>
        <v>-8638873.1899999995</v>
      </c>
      <c r="AG1238" s="174">
        <f t="shared" si="1408"/>
        <v>-8638873.1899999995</v>
      </c>
      <c r="AH1238" s="312">
        <f t="shared" si="1358"/>
        <v>0</v>
      </c>
      <c r="AI1238" s="324">
        <f t="shared" si="1410"/>
        <v>0</v>
      </c>
      <c r="AJ1238" s="325">
        <f t="shared" si="1410"/>
        <v>0</v>
      </c>
      <c r="AK1238" s="325">
        <f t="shared" si="1410"/>
        <v>0</v>
      </c>
      <c r="AL1238" s="326">
        <f t="shared" si="1359"/>
        <v>-8033655.4537500003</v>
      </c>
      <c r="AM1238" s="312">
        <f t="shared" si="1360"/>
        <v>0</v>
      </c>
      <c r="AN1238" s="325">
        <f t="shared" si="1363"/>
        <v>0</v>
      </c>
      <c r="AO1238" s="325">
        <f t="shared" si="1364"/>
        <v>0</v>
      </c>
      <c r="AP1238" s="325">
        <f t="shared" si="1361"/>
        <v>-8033655.4537500003</v>
      </c>
      <c r="AQ1238" s="174">
        <f t="shared" si="1377"/>
        <v>-8033655.4537500003</v>
      </c>
      <c r="AR1238" s="312">
        <f t="shared" si="1362"/>
        <v>0</v>
      </c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N1238" s="62"/>
    </row>
    <row r="1239" spans="1:66" s="11" customFormat="1" ht="12" customHeight="1">
      <c r="A1239" s="114">
        <v>22840092</v>
      </c>
      <c r="B1239" s="74" t="str">
        <f t="shared" si="1403"/>
        <v>22840092</v>
      </c>
      <c r="C1239" s="62" t="s">
        <v>792</v>
      </c>
      <c r="D1239" s="78" t="s">
        <v>184</v>
      </c>
      <c r="E1239" s="78"/>
      <c r="F1239" s="62"/>
      <c r="G1239" s="78"/>
      <c r="H1239" s="63">
        <v>-474201.13</v>
      </c>
      <c r="I1239" s="63">
        <v>-474201.13</v>
      </c>
      <c r="J1239" s="63">
        <v>-474201.13</v>
      </c>
      <c r="K1239" s="63">
        <v>218407.28</v>
      </c>
      <c r="L1239" s="63">
        <v>218407.28</v>
      </c>
      <c r="M1239" s="63">
        <v>218407.28</v>
      </c>
      <c r="N1239" s="63">
        <v>250741.14</v>
      </c>
      <c r="O1239" s="63">
        <v>250741.14</v>
      </c>
      <c r="P1239" s="63">
        <v>250741.14</v>
      </c>
      <c r="Q1239" s="63">
        <v>1090300.23</v>
      </c>
      <c r="R1239" s="63">
        <v>1090300.23</v>
      </c>
      <c r="S1239" s="63">
        <v>1090300.23</v>
      </c>
      <c r="T1239" s="63">
        <v>-50792.93</v>
      </c>
      <c r="U1239" s="63"/>
      <c r="V1239" s="63">
        <f t="shared" si="1404"/>
        <v>288953.88833333337</v>
      </c>
      <c r="W1239" s="69"/>
      <c r="X1239" s="68"/>
      <c r="Y1239" s="82">
        <f t="shared" si="1409"/>
        <v>0</v>
      </c>
      <c r="Z1239" s="325">
        <f t="shared" si="1409"/>
        <v>0</v>
      </c>
      <c r="AA1239" s="325">
        <f t="shared" si="1409"/>
        <v>0</v>
      </c>
      <c r="AB1239" s="326">
        <f t="shared" si="1378"/>
        <v>-50792.93</v>
      </c>
      <c r="AC1239" s="312">
        <f t="shared" si="1379"/>
        <v>0</v>
      </c>
      <c r="AD1239" s="325">
        <f t="shared" si="1405"/>
        <v>0</v>
      </c>
      <c r="AE1239" s="329">
        <f t="shared" si="1406"/>
        <v>0</v>
      </c>
      <c r="AF1239" s="326">
        <f t="shared" si="1407"/>
        <v>-50792.93</v>
      </c>
      <c r="AG1239" s="174">
        <f t="shared" si="1408"/>
        <v>-50792.93</v>
      </c>
      <c r="AH1239" s="312">
        <f t="shared" si="1358"/>
        <v>0</v>
      </c>
      <c r="AI1239" s="324">
        <f t="shared" si="1410"/>
        <v>0</v>
      </c>
      <c r="AJ1239" s="325">
        <f t="shared" si="1410"/>
        <v>0</v>
      </c>
      <c r="AK1239" s="325">
        <f t="shared" si="1410"/>
        <v>0</v>
      </c>
      <c r="AL1239" s="326">
        <f t="shared" si="1359"/>
        <v>288953.88833333337</v>
      </c>
      <c r="AM1239" s="312">
        <f t="shared" si="1360"/>
        <v>0</v>
      </c>
      <c r="AN1239" s="325">
        <f t="shared" si="1363"/>
        <v>0</v>
      </c>
      <c r="AO1239" s="325">
        <f t="shared" si="1364"/>
        <v>0</v>
      </c>
      <c r="AP1239" s="325">
        <f t="shared" si="1361"/>
        <v>288953.88833333337</v>
      </c>
      <c r="AQ1239" s="174">
        <f t="shared" si="1377"/>
        <v>288953.88833333337</v>
      </c>
      <c r="AR1239" s="312">
        <f t="shared" si="1362"/>
        <v>0</v>
      </c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N1239" s="62"/>
    </row>
    <row r="1240" spans="1:66" s="11" customFormat="1" ht="12" customHeight="1">
      <c r="A1240" s="114">
        <v>22840102</v>
      </c>
      <c r="B1240" s="74" t="str">
        <f t="shared" si="1403"/>
        <v>22840102</v>
      </c>
      <c r="C1240" s="62" t="s">
        <v>793</v>
      </c>
      <c r="D1240" s="78" t="s">
        <v>184</v>
      </c>
      <c r="E1240" s="78"/>
      <c r="F1240" s="62"/>
      <c r="G1240" s="78"/>
      <c r="H1240" s="63">
        <v>-608591.92000000004</v>
      </c>
      <c r="I1240" s="63">
        <v>-607610.67000000004</v>
      </c>
      <c r="J1240" s="63">
        <v>-607610.67000000004</v>
      </c>
      <c r="K1240" s="63">
        <v>-607610.67000000004</v>
      </c>
      <c r="L1240" s="63">
        <v>-607610.67000000004</v>
      </c>
      <c r="M1240" s="63">
        <v>-607610.67000000004</v>
      </c>
      <c r="N1240" s="63">
        <v>-607610.67000000004</v>
      </c>
      <c r="O1240" s="63">
        <v>-607610.67000000004</v>
      </c>
      <c r="P1240" s="63">
        <v>-607610.67000000004</v>
      </c>
      <c r="Q1240" s="63">
        <v>-607610.67000000004</v>
      </c>
      <c r="R1240" s="63">
        <v>-607610.67000000004</v>
      </c>
      <c r="S1240" s="63">
        <v>-607610.67000000004</v>
      </c>
      <c r="T1240" s="63">
        <v>-607610.67000000004</v>
      </c>
      <c r="U1240" s="63"/>
      <c r="V1240" s="63">
        <f t="shared" si="1404"/>
        <v>-607651.55541666667</v>
      </c>
      <c r="W1240" s="69"/>
      <c r="X1240" s="68"/>
      <c r="Y1240" s="82">
        <f t="shared" si="1409"/>
        <v>0</v>
      </c>
      <c r="Z1240" s="325">
        <f t="shared" si="1409"/>
        <v>0</v>
      </c>
      <c r="AA1240" s="325">
        <f t="shared" si="1409"/>
        <v>0</v>
      </c>
      <c r="AB1240" s="326">
        <f t="shared" si="1378"/>
        <v>-607610.67000000004</v>
      </c>
      <c r="AC1240" s="312">
        <f t="shared" si="1379"/>
        <v>0</v>
      </c>
      <c r="AD1240" s="325">
        <f t="shared" si="1405"/>
        <v>0</v>
      </c>
      <c r="AE1240" s="329">
        <f t="shared" si="1406"/>
        <v>0</v>
      </c>
      <c r="AF1240" s="326">
        <f t="shared" si="1407"/>
        <v>-607610.67000000004</v>
      </c>
      <c r="AG1240" s="174">
        <f t="shared" si="1408"/>
        <v>-607610.67000000004</v>
      </c>
      <c r="AH1240" s="312">
        <f t="shared" si="1358"/>
        <v>0</v>
      </c>
      <c r="AI1240" s="324">
        <f t="shared" si="1410"/>
        <v>0</v>
      </c>
      <c r="AJ1240" s="325">
        <f t="shared" si="1410"/>
        <v>0</v>
      </c>
      <c r="AK1240" s="325">
        <f t="shared" si="1410"/>
        <v>0</v>
      </c>
      <c r="AL1240" s="326">
        <f t="shared" si="1359"/>
        <v>-607651.55541666667</v>
      </c>
      <c r="AM1240" s="312">
        <f t="shared" si="1360"/>
        <v>0</v>
      </c>
      <c r="AN1240" s="325">
        <f t="shared" si="1363"/>
        <v>0</v>
      </c>
      <c r="AO1240" s="325">
        <f t="shared" si="1364"/>
        <v>0</v>
      </c>
      <c r="AP1240" s="325">
        <f t="shared" si="1361"/>
        <v>-607651.55541666667</v>
      </c>
      <c r="AQ1240" s="174">
        <f t="shared" si="1377"/>
        <v>-607651.55541666667</v>
      </c>
      <c r="AR1240" s="312">
        <f t="shared" si="1362"/>
        <v>0</v>
      </c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N1240" s="62"/>
    </row>
    <row r="1241" spans="1:66" s="11" customFormat="1" ht="12" customHeight="1">
      <c r="A1241" s="114">
        <v>22840111</v>
      </c>
      <c r="B1241" s="74" t="str">
        <f t="shared" si="1403"/>
        <v>22840111</v>
      </c>
      <c r="C1241" s="62" t="s">
        <v>1202</v>
      </c>
      <c r="D1241" s="78" t="s">
        <v>1725</v>
      </c>
      <c r="E1241" s="78"/>
      <c r="F1241" s="62"/>
      <c r="G1241" s="78"/>
      <c r="H1241" s="63">
        <v>3648.75</v>
      </c>
      <c r="I1241" s="63">
        <v>0</v>
      </c>
      <c r="J1241" s="63">
        <v>0</v>
      </c>
      <c r="K1241" s="63">
        <v>0</v>
      </c>
      <c r="L1241" s="63">
        <v>0</v>
      </c>
      <c r="M1241" s="63">
        <v>0</v>
      </c>
      <c r="N1241" s="63">
        <v>0</v>
      </c>
      <c r="O1241" s="63">
        <v>0</v>
      </c>
      <c r="P1241" s="63">
        <v>0</v>
      </c>
      <c r="Q1241" s="63">
        <v>0</v>
      </c>
      <c r="R1241" s="63">
        <v>0</v>
      </c>
      <c r="S1241" s="63">
        <v>0</v>
      </c>
      <c r="T1241" s="63">
        <v>0</v>
      </c>
      <c r="U1241" s="63"/>
      <c r="V1241" s="63">
        <f t="shared" si="1404"/>
        <v>152.03125</v>
      </c>
      <c r="W1241" s="69"/>
      <c r="X1241" s="68"/>
      <c r="Y1241" s="82">
        <f t="shared" si="1409"/>
        <v>0</v>
      </c>
      <c r="Z1241" s="325">
        <f t="shared" si="1409"/>
        <v>0</v>
      </c>
      <c r="AA1241" s="325">
        <f t="shared" si="1409"/>
        <v>0</v>
      </c>
      <c r="AB1241" s="326">
        <f t="shared" si="1378"/>
        <v>0</v>
      </c>
      <c r="AC1241" s="312">
        <f t="shared" si="1379"/>
        <v>0</v>
      </c>
      <c r="AD1241" s="325">
        <f t="shared" si="1405"/>
        <v>0</v>
      </c>
      <c r="AE1241" s="329">
        <f t="shared" si="1406"/>
        <v>0</v>
      </c>
      <c r="AF1241" s="326">
        <f t="shared" si="1407"/>
        <v>0</v>
      </c>
      <c r="AG1241" s="174">
        <f t="shared" si="1408"/>
        <v>0</v>
      </c>
      <c r="AH1241" s="312">
        <f t="shared" si="1358"/>
        <v>0</v>
      </c>
      <c r="AI1241" s="324">
        <f t="shared" si="1410"/>
        <v>0</v>
      </c>
      <c r="AJ1241" s="325">
        <f t="shared" si="1410"/>
        <v>152.03125</v>
      </c>
      <c r="AK1241" s="325">
        <f t="shared" si="1410"/>
        <v>0</v>
      </c>
      <c r="AL1241" s="326">
        <f t="shared" si="1359"/>
        <v>0</v>
      </c>
      <c r="AM1241" s="312">
        <f t="shared" si="1360"/>
        <v>0</v>
      </c>
      <c r="AN1241" s="325">
        <f t="shared" si="1363"/>
        <v>0</v>
      </c>
      <c r="AO1241" s="325">
        <f t="shared" si="1364"/>
        <v>0</v>
      </c>
      <c r="AP1241" s="325">
        <f t="shared" si="1361"/>
        <v>0</v>
      </c>
      <c r="AQ1241" s="174">
        <f t="shared" si="1377"/>
        <v>0</v>
      </c>
      <c r="AR1241" s="312">
        <f t="shared" si="1362"/>
        <v>0</v>
      </c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N1241" s="62"/>
    </row>
    <row r="1242" spans="1:66" s="11" customFormat="1" ht="12" customHeight="1">
      <c r="A1242" s="114">
        <v>22840112</v>
      </c>
      <c r="B1242" s="74" t="str">
        <f t="shared" si="1403"/>
        <v>22840112</v>
      </c>
      <c r="C1242" s="62" t="s">
        <v>794</v>
      </c>
      <c r="D1242" s="78" t="s">
        <v>184</v>
      </c>
      <c r="E1242" s="78"/>
      <c r="F1242" s="62"/>
      <c r="G1242" s="78"/>
      <c r="H1242" s="63">
        <v>-235000</v>
      </c>
      <c r="I1242" s="63">
        <v>-235000</v>
      </c>
      <c r="J1242" s="63">
        <v>-235000</v>
      </c>
      <c r="K1242" s="63">
        <v>-235000</v>
      </c>
      <c r="L1242" s="63">
        <v>-235000</v>
      </c>
      <c r="M1242" s="63">
        <v>-235000</v>
      </c>
      <c r="N1242" s="63">
        <v>-235000</v>
      </c>
      <c r="O1242" s="63">
        <v>-235000</v>
      </c>
      <c r="P1242" s="63">
        <v>-235000</v>
      </c>
      <c r="Q1242" s="63">
        <v>-235000</v>
      </c>
      <c r="R1242" s="63">
        <v>-235000</v>
      </c>
      <c r="S1242" s="63">
        <v>-235000</v>
      </c>
      <c r="T1242" s="63">
        <v>-250000</v>
      </c>
      <c r="U1242" s="63"/>
      <c r="V1242" s="63">
        <f t="shared" si="1404"/>
        <v>-235625</v>
      </c>
      <c r="W1242" s="69"/>
      <c r="X1242" s="68"/>
      <c r="Y1242" s="82">
        <f t="shared" si="1409"/>
        <v>0</v>
      </c>
      <c r="Z1242" s="325">
        <f t="shared" si="1409"/>
        <v>0</v>
      </c>
      <c r="AA1242" s="325">
        <f t="shared" si="1409"/>
        <v>0</v>
      </c>
      <c r="AB1242" s="326">
        <f t="shared" si="1378"/>
        <v>-250000</v>
      </c>
      <c r="AC1242" s="312">
        <f t="shared" si="1379"/>
        <v>0</v>
      </c>
      <c r="AD1242" s="325">
        <f t="shared" si="1405"/>
        <v>0</v>
      </c>
      <c r="AE1242" s="329">
        <f t="shared" si="1406"/>
        <v>0</v>
      </c>
      <c r="AF1242" s="326">
        <f t="shared" si="1407"/>
        <v>-250000</v>
      </c>
      <c r="AG1242" s="174">
        <f t="shared" si="1408"/>
        <v>-250000</v>
      </c>
      <c r="AH1242" s="312">
        <f t="shared" si="1358"/>
        <v>0</v>
      </c>
      <c r="AI1242" s="324">
        <f t="shared" si="1410"/>
        <v>0</v>
      </c>
      <c r="AJ1242" s="325">
        <f t="shared" si="1410"/>
        <v>0</v>
      </c>
      <c r="AK1242" s="325">
        <f t="shared" si="1410"/>
        <v>0</v>
      </c>
      <c r="AL1242" s="326">
        <f t="shared" si="1359"/>
        <v>-235625</v>
      </c>
      <c r="AM1242" s="312">
        <f t="shared" si="1360"/>
        <v>0</v>
      </c>
      <c r="AN1242" s="325">
        <f t="shared" si="1363"/>
        <v>0</v>
      </c>
      <c r="AO1242" s="325">
        <f t="shared" si="1364"/>
        <v>0</v>
      </c>
      <c r="AP1242" s="325">
        <f t="shared" si="1361"/>
        <v>-235625</v>
      </c>
      <c r="AQ1242" s="174">
        <f t="shared" si="1377"/>
        <v>-235625</v>
      </c>
      <c r="AR1242" s="312">
        <f t="shared" si="1362"/>
        <v>0</v>
      </c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N1242" s="62"/>
    </row>
    <row r="1243" spans="1:66" s="11" customFormat="1" ht="12" customHeight="1">
      <c r="A1243" s="114">
        <v>22840122</v>
      </c>
      <c r="B1243" s="74" t="str">
        <f t="shared" si="1403"/>
        <v>22840122</v>
      </c>
      <c r="C1243" s="62" t="s">
        <v>800</v>
      </c>
      <c r="D1243" s="78" t="s">
        <v>184</v>
      </c>
      <c r="E1243" s="78"/>
      <c r="F1243" s="62"/>
      <c r="G1243" s="78"/>
      <c r="H1243" s="63">
        <v>-149000</v>
      </c>
      <c r="I1243" s="63">
        <v>-149000</v>
      </c>
      <c r="J1243" s="63">
        <v>-149000</v>
      </c>
      <c r="K1243" s="63">
        <v>-149000</v>
      </c>
      <c r="L1243" s="63">
        <v>-149000</v>
      </c>
      <c r="M1243" s="63">
        <v>-149000</v>
      </c>
      <c r="N1243" s="63">
        <v>-149000</v>
      </c>
      <c r="O1243" s="63">
        <v>-149000</v>
      </c>
      <c r="P1243" s="63">
        <v>-149000</v>
      </c>
      <c r="Q1243" s="63">
        <v>-149000</v>
      </c>
      <c r="R1243" s="63">
        <v>-149000</v>
      </c>
      <c r="S1243" s="63">
        <v>-149000</v>
      </c>
      <c r="T1243" s="63">
        <v>-149000</v>
      </c>
      <c r="U1243" s="63"/>
      <c r="V1243" s="63">
        <f t="shared" si="1404"/>
        <v>-149000</v>
      </c>
      <c r="W1243" s="69"/>
      <c r="X1243" s="68"/>
      <c r="Y1243" s="82">
        <f t="shared" si="1409"/>
        <v>0</v>
      </c>
      <c r="Z1243" s="325">
        <f t="shared" si="1409"/>
        <v>0</v>
      </c>
      <c r="AA1243" s="325">
        <f t="shared" si="1409"/>
        <v>0</v>
      </c>
      <c r="AB1243" s="326">
        <f t="shared" si="1378"/>
        <v>-149000</v>
      </c>
      <c r="AC1243" s="312">
        <f t="shared" si="1379"/>
        <v>0</v>
      </c>
      <c r="AD1243" s="325">
        <f t="shared" si="1405"/>
        <v>0</v>
      </c>
      <c r="AE1243" s="329">
        <f t="shared" si="1406"/>
        <v>0</v>
      </c>
      <c r="AF1243" s="326">
        <f t="shared" si="1407"/>
        <v>-149000</v>
      </c>
      <c r="AG1243" s="174">
        <f t="shared" si="1408"/>
        <v>-149000</v>
      </c>
      <c r="AH1243" s="312">
        <f t="shared" si="1358"/>
        <v>0</v>
      </c>
      <c r="AI1243" s="324">
        <f t="shared" si="1410"/>
        <v>0</v>
      </c>
      <c r="AJ1243" s="325">
        <f t="shared" si="1410"/>
        <v>0</v>
      </c>
      <c r="AK1243" s="325">
        <f t="shared" si="1410"/>
        <v>0</v>
      </c>
      <c r="AL1243" s="326">
        <f t="shared" si="1359"/>
        <v>-149000</v>
      </c>
      <c r="AM1243" s="312">
        <f t="shared" si="1360"/>
        <v>0</v>
      </c>
      <c r="AN1243" s="325">
        <f t="shared" si="1363"/>
        <v>0</v>
      </c>
      <c r="AO1243" s="325">
        <f t="shared" si="1364"/>
        <v>0</v>
      </c>
      <c r="AP1243" s="325">
        <f t="shared" si="1361"/>
        <v>-149000</v>
      </c>
      <c r="AQ1243" s="174">
        <f t="shared" si="1377"/>
        <v>-149000</v>
      </c>
      <c r="AR1243" s="312">
        <f t="shared" si="1362"/>
        <v>0</v>
      </c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N1243" s="62"/>
    </row>
    <row r="1244" spans="1:66" s="11" customFormat="1" ht="12" customHeight="1">
      <c r="A1244" s="114">
        <v>22840131</v>
      </c>
      <c r="B1244" s="74" t="str">
        <f t="shared" si="1403"/>
        <v>22840131</v>
      </c>
      <c r="C1244" s="62" t="s">
        <v>396</v>
      </c>
      <c r="D1244" s="78" t="s">
        <v>184</v>
      </c>
      <c r="E1244" s="78"/>
      <c r="F1244" s="62"/>
      <c r="G1244" s="78"/>
      <c r="H1244" s="63">
        <v>-577143.12</v>
      </c>
      <c r="I1244" s="63">
        <v>-577143.12</v>
      </c>
      <c r="J1244" s="63">
        <v>-577143.12</v>
      </c>
      <c r="K1244" s="63">
        <v>-577143.12</v>
      </c>
      <c r="L1244" s="63">
        <v>-577143.12</v>
      </c>
      <c r="M1244" s="63">
        <v>-577143.12</v>
      </c>
      <c r="N1244" s="63">
        <v>-577143.12</v>
      </c>
      <c r="O1244" s="63">
        <v>-577143.12</v>
      </c>
      <c r="P1244" s="63">
        <v>-577143.12</v>
      </c>
      <c r="Q1244" s="63">
        <v>-573272.12</v>
      </c>
      <c r="R1244" s="63">
        <v>-573272.12</v>
      </c>
      <c r="S1244" s="63">
        <v>-558777.69999999995</v>
      </c>
      <c r="T1244" s="63">
        <v>-558777.69999999995</v>
      </c>
      <c r="U1244" s="63"/>
      <c r="V1244" s="63">
        <f t="shared" si="1404"/>
        <v>-574202.27583333338</v>
      </c>
      <c r="W1244" s="69"/>
      <c r="X1244" s="68"/>
      <c r="Y1244" s="82">
        <f t="shared" si="1409"/>
        <v>0</v>
      </c>
      <c r="Z1244" s="325">
        <f t="shared" si="1409"/>
        <v>0</v>
      </c>
      <c r="AA1244" s="325">
        <f t="shared" si="1409"/>
        <v>0</v>
      </c>
      <c r="AB1244" s="326">
        <f t="shared" si="1378"/>
        <v>-558777.69999999995</v>
      </c>
      <c r="AC1244" s="312">
        <f t="shared" si="1379"/>
        <v>0</v>
      </c>
      <c r="AD1244" s="325">
        <f t="shared" si="1405"/>
        <v>0</v>
      </c>
      <c r="AE1244" s="329">
        <f t="shared" si="1406"/>
        <v>0</v>
      </c>
      <c r="AF1244" s="326">
        <f t="shared" si="1407"/>
        <v>-558777.69999999995</v>
      </c>
      <c r="AG1244" s="174">
        <f t="shared" si="1408"/>
        <v>-558777.69999999995</v>
      </c>
      <c r="AH1244" s="312">
        <f t="shared" si="1358"/>
        <v>0</v>
      </c>
      <c r="AI1244" s="324">
        <f t="shared" si="1410"/>
        <v>0</v>
      </c>
      <c r="AJ1244" s="325">
        <f t="shared" si="1410"/>
        <v>0</v>
      </c>
      <c r="AK1244" s="325">
        <f t="shared" si="1410"/>
        <v>0</v>
      </c>
      <c r="AL1244" s="326">
        <f t="shared" si="1359"/>
        <v>-574202.27583333338</v>
      </c>
      <c r="AM1244" s="312">
        <f t="shared" si="1360"/>
        <v>0</v>
      </c>
      <c r="AN1244" s="325">
        <f t="shared" si="1363"/>
        <v>0</v>
      </c>
      <c r="AO1244" s="325">
        <f t="shared" si="1364"/>
        <v>0</v>
      </c>
      <c r="AP1244" s="325">
        <f t="shared" si="1361"/>
        <v>-574202.27583333338</v>
      </c>
      <c r="AQ1244" s="174">
        <f t="shared" si="1377"/>
        <v>-574202.27583333338</v>
      </c>
      <c r="AR1244" s="312">
        <f t="shared" si="1362"/>
        <v>0</v>
      </c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N1244" s="62"/>
    </row>
    <row r="1245" spans="1:66" s="11" customFormat="1" ht="12" customHeight="1">
      <c r="A1245" s="114">
        <v>22840132</v>
      </c>
      <c r="B1245" s="74" t="str">
        <f t="shared" si="1403"/>
        <v>22840132</v>
      </c>
      <c r="C1245" s="62" t="s">
        <v>801</v>
      </c>
      <c r="D1245" s="78" t="s">
        <v>184</v>
      </c>
      <c r="E1245" s="78"/>
      <c r="F1245" s="62"/>
      <c r="G1245" s="78"/>
      <c r="H1245" s="63">
        <v>-107000</v>
      </c>
      <c r="I1245" s="63">
        <v>-107000</v>
      </c>
      <c r="J1245" s="63">
        <v>-107000</v>
      </c>
      <c r="K1245" s="63">
        <v>-107000</v>
      </c>
      <c r="L1245" s="63">
        <v>-107000</v>
      </c>
      <c r="M1245" s="63">
        <v>-107000</v>
      </c>
      <c r="N1245" s="63">
        <v>-107000</v>
      </c>
      <c r="O1245" s="63">
        <v>-107000</v>
      </c>
      <c r="P1245" s="63">
        <v>-107000</v>
      </c>
      <c r="Q1245" s="63">
        <v>-107000</v>
      </c>
      <c r="R1245" s="63">
        <v>-107000</v>
      </c>
      <c r="S1245" s="63">
        <v>-107000</v>
      </c>
      <c r="T1245" s="63">
        <v>-107000</v>
      </c>
      <c r="U1245" s="63"/>
      <c r="V1245" s="63">
        <f t="shared" si="1404"/>
        <v>-107000</v>
      </c>
      <c r="W1245" s="69"/>
      <c r="X1245" s="68"/>
      <c r="Y1245" s="82">
        <f t="shared" si="1409"/>
        <v>0</v>
      </c>
      <c r="Z1245" s="325">
        <f t="shared" si="1409"/>
        <v>0</v>
      </c>
      <c r="AA1245" s="325">
        <f t="shared" si="1409"/>
        <v>0</v>
      </c>
      <c r="AB1245" s="326">
        <f t="shared" si="1378"/>
        <v>-107000</v>
      </c>
      <c r="AC1245" s="312">
        <f t="shared" si="1379"/>
        <v>0</v>
      </c>
      <c r="AD1245" s="325">
        <f t="shared" si="1405"/>
        <v>0</v>
      </c>
      <c r="AE1245" s="329">
        <f t="shared" si="1406"/>
        <v>0</v>
      </c>
      <c r="AF1245" s="326">
        <f t="shared" si="1407"/>
        <v>-107000</v>
      </c>
      <c r="AG1245" s="174">
        <f t="shared" si="1408"/>
        <v>-107000</v>
      </c>
      <c r="AH1245" s="312">
        <f t="shared" si="1358"/>
        <v>0</v>
      </c>
      <c r="AI1245" s="324">
        <f t="shared" si="1410"/>
        <v>0</v>
      </c>
      <c r="AJ1245" s="325">
        <f t="shared" si="1410"/>
        <v>0</v>
      </c>
      <c r="AK1245" s="325">
        <f t="shared" si="1410"/>
        <v>0</v>
      </c>
      <c r="AL1245" s="326">
        <f t="shared" si="1359"/>
        <v>-107000</v>
      </c>
      <c r="AM1245" s="312">
        <f t="shared" si="1360"/>
        <v>0</v>
      </c>
      <c r="AN1245" s="325">
        <f t="shared" si="1363"/>
        <v>0</v>
      </c>
      <c r="AO1245" s="325">
        <f t="shared" si="1364"/>
        <v>0</v>
      </c>
      <c r="AP1245" s="325">
        <f t="shared" si="1361"/>
        <v>-107000</v>
      </c>
      <c r="AQ1245" s="174">
        <f t="shared" si="1377"/>
        <v>-107000</v>
      </c>
      <c r="AR1245" s="312">
        <f t="shared" si="1362"/>
        <v>0</v>
      </c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N1245" s="62"/>
    </row>
    <row r="1246" spans="1:66" s="11" customFormat="1" ht="12" customHeight="1">
      <c r="A1246" s="121">
        <v>22840161</v>
      </c>
      <c r="B1246" s="78" t="str">
        <f t="shared" si="1403"/>
        <v>22840161</v>
      </c>
      <c r="C1246" s="62" t="s">
        <v>1203</v>
      </c>
      <c r="D1246" s="78" t="s">
        <v>184</v>
      </c>
      <c r="E1246" s="78"/>
      <c r="F1246" s="62"/>
      <c r="G1246" s="78"/>
      <c r="H1246" s="63">
        <v>-345471.25</v>
      </c>
      <c r="I1246" s="63">
        <v>-345471.25</v>
      </c>
      <c r="J1246" s="63">
        <v>-345471.25</v>
      </c>
      <c r="K1246" s="63">
        <v>-345471.25</v>
      </c>
      <c r="L1246" s="63">
        <v>-345471.25</v>
      </c>
      <c r="M1246" s="63">
        <v>-345471.25</v>
      </c>
      <c r="N1246" s="63">
        <v>-345471.25</v>
      </c>
      <c r="O1246" s="63">
        <v>-345471.25</v>
      </c>
      <c r="P1246" s="63">
        <v>-345471.25</v>
      </c>
      <c r="Q1246" s="63">
        <v>-345471.25</v>
      </c>
      <c r="R1246" s="63">
        <v>-345471.25</v>
      </c>
      <c r="S1246" s="63">
        <v>-345471.25</v>
      </c>
      <c r="T1246" s="63">
        <v>-300000</v>
      </c>
      <c r="U1246" s="63"/>
      <c r="V1246" s="63">
        <f t="shared" si="1404"/>
        <v>-343576.61458333331</v>
      </c>
      <c r="W1246" s="69"/>
      <c r="X1246" s="68"/>
      <c r="Y1246" s="82">
        <f t="shared" si="1409"/>
        <v>0</v>
      </c>
      <c r="Z1246" s="325">
        <f t="shared" si="1409"/>
        <v>0</v>
      </c>
      <c r="AA1246" s="325">
        <f t="shared" si="1409"/>
        <v>0</v>
      </c>
      <c r="AB1246" s="326">
        <f t="shared" si="1378"/>
        <v>-300000</v>
      </c>
      <c r="AC1246" s="312">
        <f t="shared" si="1379"/>
        <v>0</v>
      </c>
      <c r="AD1246" s="325">
        <f t="shared" si="1405"/>
        <v>0</v>
      </c>
      <c r="AE1246" s="329">
        <f t="shared" si="1406"/>
        <v>0</v>
      </c>
      <c r="AF1246" s="326">
        <f t="shared" si="1407"/>
        <v>-300000</v>
      </c>
      <c r="AG1246" s="174">
        <f t="shared" si="1408"/>
        <v>-300000</v>
      </c>
      <c r="AH1246" s="312">
        <f t="shared" si="1358"/>
        <v>0</v>
      </c>
      <c r="AI1246" s="324">
        <f t="shared" si="1410"/>
        <v>0</v>
      </c>
      <c r="AJ1246" s="325">
        <f t="shared" si="1410"/>
        <v>0</v>
      </c>
      <c r="AK1246" s="325">
        <f t="shared" si="1410"/>
        <v>0</v>
      </c>
      <c r="AL1246" s="326">
        <f t="shared" si="1359"/>
        <v>-343576.61458333331</v>
      </c>
      <c r="AM1246" s="312">
        <f t="shared" si="1360"/>
        <v>0</v>
      </c>
      <c r="AN1246" s="325">
        <f t="shared" si="1363"/>
        <v>0</v>
      </c>
      <c r="AO1246" s="325">
        <f t="shared" si="1364"/>
        <v>0</v>
      </c>
      <c r="AP1246" s="325">
        <f t="shared" si="1361"/>
        <v>-343576.61458333331</v>
      </c>
      <c r="AQ1246" s="174">
        <f t="shared" si="1377"/>
        <v>-343576.61458333331</v>
      </c>
      <c r="AR1246" s="312">
        <f t="shared" si="1362"/>
        <v>0</v>
      </c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N1246" s="62"/>
    </row>
    <row r="1247" spans="1:66" s="11" customFormat="1" ht="12" customHeight="1">
      <c r="A1247" s="121">
        <v>22840162</v>
      </c>
      <c r="B1247" s="78" t="str">
        <f t="shared" si="1403"/>
        <v>22840162</v>
      </c>
      <c r="C1247" s="62" t="s">
        <v>1035</v>
      </c>
      <c r="D1247" s="78" t="s">
        <v>184</v>
      </c>
      <c r="E1247" s="78"/>
      <c r="F1247" s="62"/>
      <c r="G1247" s="78"/>
      <c r="H1247" s="63">
        <v>-63171.5</v>
      </c>
      <c r="I1247" s="63">
        <v>-63171.5</v>
      </c>
      <c r="J1247" s="63">
        <v>-63171.5</v>
      </c>
      <c r="K1247" s="63">
        <v>-60162.75</v>
      </c>
      <c r="L1247" s="63">
        <v>-60162.75</v>
      </c>
      <c r="M1247" s="63">
        <v>-60162.75</v>
      </c>
      <c r="N1247" s="63">
        <v>-58816.800000000003</v>
      </c>
      <c r="O1247" s="63">
        <v>-58816.800000000003</v>
      </c>
      <c r="P1247" s="63">
        <v>-58816.800000000003</v>
      </c>
      <c r="Q1247" s="63">
        <v>-55923.8</v>
      </c>
      <c r="R1247" s="63">
        <v>-55923.8</v>
      </c>
      <c r="S1247" s="63">
        <v>-55923.8</v>
      </c>
      <c r="T1247" s="63">
        <v>-55923.8</v>
      </c>
      <c r="U1247" s="63"/>
      <c r="V1247" s="63">
        <f t="shared" si="1404"/>
        <v>-59216.725000000006</v>
      </c>
      <c r="W1247" s="69"/>
      <c r="X1247" s="68"/>
      <c r="Y1247" s="82">
        <f t="shared" si="1409"/>
        <v>0</v>
      </c>
      <c r="Z1247" s="325">
        <f t="shared" si="1409"/>
        <v>0</v>
      </c>
      <c r="AA1247" s="325">
        <f t="shared" si="1409"/>
        <v>0</v>
      </c>
      <c r="AB1247" s="326">
        <f t="shared" si="1378"/>
        <v>-55923.8</v>
      </c>
      <c r="AC1247" s="312">
        <f t="shared" si="1379"/>
        <v>0</v>
      </c>
      <c r="AD1247" s="325">
        <f t="shared" si="1405"/>
        <v>0</v>
      </c>
      <c r="AE1247" s="329">
        <f t="shared" si="1406"/>
        <v>0</v>
      </c>
      <c r="AF1247" s="326">
        <f t="shared" si="1407"/>
        <v>-55923.8</v>
      </c>
      <c r="AG1247" s="174">
        <f t="shared" si="1408"/>
        <v>-55923.8</v>
      </c>
      <c r="AH1247" s="312">
        <f t="shared" si="1358"/>
        <v>0</v>
      </c>
      <c r="AI1247" s="324">
        <f t="shared" si="1410"/>
        <v>0</v>
      </c>
      <c r="AJ1247" s="325">
        <f t="shared" si="1410"/>
        <v>0</v>
      </c>
      <c r="AK1247" s="325">
        <f t="shared" si="1410"/>
        <v>0</v>
      </c>
      <c r="AL1247" s="326">
        <f t="shared" si="1359"/>
        <v>-59216.725000000006</v>
      </c>
      <c r="AM1247" s="312">
        <f t="shared" si="1360"/>
        <v>0</v>
      </c>
      <c r="AN1247" s="325">
        <f t="shared" si="1363"/>
        <v>0</v>
      </c>
      <c r="AO1247" s="325">
        <f t="shared" si="1364"/>
        <v>0</v>
      </c>
      <c r="AP1247" s="325">
        <f t="shared" si="1361"/>
        <v>-59216.725000000006</v>
      </c>
      <c r="AQ1247" s="174">
        <f t="shared" si="1377"/>
        <v>-59216.725000000006</v>
      </c>
      <c r="AR1247" s="312">
        <f t="shared" si="1362"/>
        <v>0</v>
      </c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N1247" s="62"/>
    </row>
    <row r="1248" spans="1:66" s="11" customFormat="1" ht="12" customHeight="1">
      <c r="A1248" s="121">
        <v>22840171</v>
      </c>
      <c r="B1248" s="78" t="str">
        <f t="shared" si="1403"/>
        <v>22840171</v>
      </c>
      <c r="C1248" s="62" t="s">
        <v>1204</v>
      </c>
      <c r="D1248" s="78" t="s">
        <v>1725</v>
      </c>
      <c r="E1248" s="78"/>
      <c r="F1248" s="62"/>
      <c r="G1248" s="78"/>
      <c r="H1248" s="63">
        <v>-48596</v>
      </c>
      <c r="I1248" s="63">
        <v>-48596</v>
      </c>
      <c r="J1248" s="63">
        <v>-48596</v>
      </c>
      <c r="K1248" s="63">
        <v>-48596</v>
      </c>
      <c r="L1248" s="63">
        <v>-48596</v>
      </c>
      <c r="M1248" s="63">
        <v>-48596</v>
      </c>
      <c r="N1248" s="63">
        <v>-48596</v>
      </c>
      <c r="O1248" s="63">
        <v>-48596</v>
      </c>
      <c r="P1248" s="63">
        <v>-48596</v>
      </c>
      <c r="Q1248" s="63">
        <v>-48596</v>
      </c>
      <c r="R1248" s="63">
        <v>-48596</v>
      </c>
      <c r="S1248" s="63">
        <v>-48596</v>
      </c>
      <c r="T1248" s="63">
        <v>-48596</v>
      </c>
      <c r="U1248" s="63"/>
      <c r="V1248" s="63">
        <f t="shared" si="1404"/>
        <v>-48596</v>
      </c>
      <c r="W1248" s="69"/>
      <c r="X1248" s="68"/>
      <c r="Y1248" s="82">
        <f t="shared" si="1409"/>
        <v>0</v>
      </c>
      <c r="Z1248" s="325">
        <f t="shared" si="1409"/>
        <v>-48596</v>
      </c>
      <c r="AA1248" s="325">
        <f t="shared" si="1409"/>
        <v>0</v>
      </c>
      <c r="AB1248" s="326">
        <f t="shared" si="1378"/>
        <v>0</v>
      </c>
      <c r="AC1248" s="312">
        <f t="shared" si="1379"/>
        <v>0</v>
      </c>
      <c r="AD1248" s="325">
        <f t="shared" si="1405"/>
        <v>0</v>
      </c>
      <c r="AE1248" s="329">
        <f t="shared" si="1406"/>
        <v>0</v>
      </c>
      <c r="AF1248" s="326">
        <f t="shared" si="1407"/>
        <v>0</v>
      </c>
      <c r="AG1248" s="174">
        <f t="shared" si="1408"/>
        <v>0</v>
      </c>
      <c r="AH1248" s="312">
        <f t="shared" si="1358"/>
        <v>0</v>
      </c>
      <c r="AI1248" s="324">
        <f t="shared" si="1410"/>
        <v>0</v>
      </c>
      <c r="AJ1248" s="325">
        <f t="shared" si="1410"/>
        <v>-48596</v>
      </c>
      <c r="AK1248" s="325">
        <f t="shared" si="1410"/>
        <v>0</v>
      </c>
      <c r="AL1248" s="326">
        <f t="shared" si="1359"/>
        <v>0</v>
      </c>
      <c r="AM1248" s="312">
        <f t="shared" si="1360"/>
        <v>0</v>
      </c>
      <c r="AN1248" s="325">
        <f t="shared" si="1363"/>
        <v>0</v>
      </c>
      <c r="AO1248" s="325">
        <f t="shared" si="1364"/>
        <v>0</v>
      </c>
      <c r="AP1248" s="325">
        <f t="shared" si="1361"/>
        <v>0</v>
      </c>
      <c r="AQ1248" s="174">
        <f t="shared" si="1377"/>
        <v>0</v>
      </c>
      <c r="AR1248" s="312">
        <f t="shared" si="1362"/>
        <v>0</v>
      </c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N1248" s="62"/>
    </row>
    <row r="1249" spans="1:66" s="11" customFormat="1" ht="12" customHeight="1">
      <c r="A1249" s="121">
        <v>22840181</v>
      </c>
      <c r="B1249" s="78" t="str">
        <f t="shared" si="1403"/>
        <v>22840181</v>
      </c>
      <c r="C1249" s="62" t="s">
        <v>1205</v>
      </c>
      <c r="D1249" s="78" t="s">
        <v>184</v>
      </c>
      <c r="E1249" s="78"/>
      <c r="F1249" s="62"/>
      <c r="G1249" s="78"/>
      <c r="H1249" s="63">
        <v>-6218628.7400000002</v>
      </c>
      <c r="I1249" s="63">
        <v>-6218628.7400000002</v>
      </c>
      <c r="J1249" s="63">
        <v>-6218628.7400000002</v>
      </c>
      <c r="K1249" s="63">
        <v>-6034923.8700000001</v>
      </c>
      <c r="L1249" s="63">
        <v>-6034923.8700000001</v>
      </c>
      <c r="M1249" s="63">
        <v>-6034923.8700000001</v>
      </c>
      <c r="N1249" s="63">
        <v>-5955128.5099999998</v>
      </c>
      <c r="O1249" s="63">
        <v>-5955128.5099999998</v>
      </c>
      <c r="P1249" s="63">
        <v>-5955128.5099999998</v>
      </c>
      <c r="Q1249" s="63">
        <v>-5894586.3600000003</v>
      </c>
      <c r="R1249" s="63">
        <v>-5894586.3600000003</v>
      </c>
      <c r="S1249" s="63">
        <v>-5894586.3600000003</v>
      </c>
      <c r="T1249" s="63">
        <v>-6156880.0700000003</v>
      </c>
      <c r="U1249" s="63"/>
      <c r="V1249" s="63">
        <f t="shared" si="1404"/>
        <v>-6023244.0087499991</v>
      </c>
      <c r="W1249" s="69"/>
      <c r="X1249" s="68"/>
      <c r="Y1249" s="82">
        <f t="shared" si="1409"/>
        <v>0</v>
      </c>
      <c r="Z1249" s="325">
        <f t="shared" si="1409"/>
        <v>0</v>
      </c>
      <c r="AA1249" s="325">
        <f t="shared" si="1409"/>
        <v>0</v>
      </c>
      <c r="AB1249" s="326">
        <f t="shared" si="1378"/>
        <v>-6156880.0700000003</v>
      </c>
      <c r="AC1249" s="312">
        <f t="shared" si="1379"/>
        <v>0</v>
      </c>
      <c r="AD1249" s="325">
        <f t="shared" si="1405"/>
        <v>0</v>
      </c>
      <c r="AE1249" s="329">
        <f t="shared" si="1406"/>
        <v>0</v>
      </c>
      <c r="AF1249" s="326">
        <f t="shared" si="1407"/>
        <v>-6156880.0700000003</v>
      </c>
      <c r="AG1249" s="174">
        <f t="shared" si="1408"/>
        <v>-6156880.0700000003</v>
      </c>
      <c r="AH1249" s="312">
        <f t="shared" si="1358"/>
        <v>0</v>
      </c>
      <c r="AI1249" s="324">
        <f t="shared" si="1410"/>
        <v>0</v>
      </c>
      <c r="AJ1249" s="325">
        <f t="shared" si="1410"/>
        <v>0</v>
      </c>
      <c r="AK1249" s="325">
        <f t="shared" si="1410"/>
        <v>0</v>
      </c>
      <c r="AL1249" s="326">
        <f t="shared" si="1359"/>
        <v>-6023244.0087499991</v>
      </c>
      <c r="AM1249" s="312">
        <f t="shared" si="1360"/>
        <v>0</v>
      </c>
      <c r="AN1249" s="325">
        <f t="shared" si="1363"/>
        <v>0</v>
      </c>
      <c r="AO1249" s="325">
        <f t="shared" si="1364"/>
        <v>0</v>
      </c>
      <c r="AP1249" s="325">
        <f t="shared" si="1361"/>
        <v>-6023244.0087499991</v>
      </c>
      <c r="AQ1249" s="174">
        <f t="shared" si="1377"/>
        <v>-6023244.0087499991</v>
      </c>
      <c r="AR1249" s="312">
        <f t="shared" si="1362"/>
        <v>0</v>
      </c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N1249" s="62"/>
    </row>
    <row r="1250" spans="1:66" s="11" customFormat="1" ht="12" customHeight="1">
      <c r="A1250" s="121">
        <v>22840191</v>
      </c>
      <c r="B1250" s="78" t="str">
        <f t="shared" si="1403"/>
        <v>22840191</v>
      </c>
      <c r="C1250" s="62" t="s">
        <v>1206</v>
      </c>
      <c r="D1250" s="78" t="s">
        <v>184</v>
      </c>
      <c r="E1250" s="78"/>
      <c r="F1250" s="62"/>
      <c r="G1250" s="78"/>
      <c r="H1250" s="63">
        <v>-267000</v>
      </c>
      <c r="I1250" s="63">
        <v>-267000</v>
      </c>
      <c r="J1250" s="63">
        <v>-267000</v>
      </c>
      <c r="K1250" s="63">
        <v>-267000</v>
      </c>
      <c r="L1250" s="63">
        <v>-267000</v>
      </c>
      <c r="M1250" s="63">
        <v>-267000</v>
      </c>
      <c r="N1250" s="63">
        <v>-267000</v>
      </c>
      <c r="O1250" s="63">
        <v>-267000</v>
      </c>
      <c r="P1250" s="63">
        <v>-267000</v>
      </c>
      <c r="Q1250" s="63">
        <v>-267000</v>
      </c>
      <c r="R1250" s="63">
        <v>-267000</v>
      </c>
      <c r="S1250" s="63">
        <v>-267000</v>
      </c>
      <c r="T1250" s="63">
        <v>-267000</v>
      </c>
      <c r="U1250" s="63"/>
      <c r="V1250" s="63">
        <f t="shared" si="1404"/>
        <v>-267000</v>
      </c>
      <c r="W1250" s="69"/>
      <c r="X1250" s="68"/>
      <c r="Y1250" s="82">
        <f t="shared" si="1409"/>
        <v>0</v>
      </c>
      <c r="Z1250" s="325">
        <f t="shared" si="1409"/>
        <v>0</v>
      </c>
      <c r="AA1250" s="325">
        <f t="shared" si="1409"/>
        <v>0</v>
      </c>
      <c r="AB1250" s="326">
        <f t="shared" si="1378"/>
        <v>-267000</v>
      </c>
      <c r="AC1250" s="312">
        <f t="shared" si="1379"/>
        <v>0</v>
      </c>
      <c r="AD1250" s="325">
        <f t="shared" si="1405"/>
        <v>0</v>
      </c>
      <c r="AE1250" s="329">
        <f t="shared" si="1406"/>
        <v>0</v>
      </c>
      <c r="AF1250" s="326">
        <f t="shared" si="1407"/>
        <v>-267000</v>
      </c>
      <c r="AG1250" s="174">
        <f t="shared" si="1408"/>
        <v>-267000</v>
      </c>
      <c r="AH1250" s="312">
        <f t="shared" ref="AH1250:AH1315" si="1411">AG1250-AB1250</f>
        <v>0</v>
      </c>
      <c r="AI1250" s="324">
        <f t="shared" si="1410"/>
        <v>0</v>
      </c>
      <c r="AJ1250" s="325">
        <f t="shared" si="1410"/>
        <v>0</v>
      </c>
      <c r="AK1250" s="325">
        <f t="shared" si="1410"/>
        <v>0</v>
      </c>
      <c r="AL1250" s="326">
        <f t="shared" ref="AL1250:AL1315" si="1412">V1250-SUM(AI1250:AK1250)</f>
        <v>-267000</v>
      </c>
      <c r="AM1250" s="312">
        <f t="shared" ref="AM1250:AM1315" si="1413">V1250-SUM(AI1250:AK1250)-AL1250</f>
        <v>0</v>
      </c>
      <c r="AN1250" s="325">
        <f t="shared" si="1363"/>
        <v>0</v>
      </c>
      <c r="AO1250" s="325">
        <f t="shared" si="1364"/>
        <v>0</v>
      </c>
      <c r="AP1250" s="325">
        <f t="shared" ref="AP1250:AP1316" si="1414">IF($D1250=AP$5,$V1250,IF($D1250=AP$4, $V1250*$AL$2,0))</f>
        <v>-267000</v>
      </c>
      <c r="AQ1250" s="174">
        <f t="shared" si="1377"/>
        <v>-267000</v>
      </c>
      <c r="AR1250" s="312">
        <f t="shared" ref="AR1250:AR1315" si="1415">AQ1250-AL1250</f>
        <v>0</v>
      </c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N1250" s="62"/>
    </row>
    <row r="1251" spans="1:66" s="11" customFormat="1" ht="12" customHeight="1">
      <c r="A1251" s="121">
        <v>22840221</v>
      </c>
      <c r="B1251" s="78" t="str">
        <f t="shared" si="1403"/>
        <v>22840221</v>
      </c>
      <c r="C1251" s="62" t="s">
        <v>1207</v>
      </c>
      <c r="D1251" s="78" t="s">
        <v>184</v>
      </c>
      <c r="E1251" s="78"/>
      <c r="F1251" s="62"/>
      <c r="G1251" s="78"/>
      <c r="H1251" s="63">
        <v>-690977.51</v>
      </c>
      <c r="I1251" s="63">
        <v>-690977.51</v>
      </c>
      <c r="J1251" s="63">
        <v>-690977.51</v>
      </c>
      <c r="K1251" s="63">
        <v>-688621.75</v>
      </c>
      <c r="L1251" s="63">
        <v>-688621.75</v>
      </c>
      <c r="M1251" s="63">
        <v>-688621.75</v>
      </c>
      <c r="N1251" s="63">
        <v>-682578.66</v>
      </c>
      <c r="O1251" s="63">
        <v>-682578.66</v>
      </c>
      <c r="P1251" s="63">
        <v>-682578.66</v>
      </c>
      <c r="Q1251" s="63">
        <v>-680473.99</v>
      </c>
      <c r="R1251" s="63">
        <v>-680473.99</v>
      </c>
      <c r="S1251" s="63">
        <v>-680473.99</v>
      </c>
      <c r="T1251" s="63">
        <v>-679084.47</v>
      </c>
      <c r="U1251" s="63"/>
      <c r="V1251" s="63">
        <f t="shared" si="1404"/>
        <v>-685167.4341666667</v>
      </c>
      <c r="W1251" s="69"/>
      <c r="X1251" s="68"/>
      <c r="Y1251" s="82">
        <f t="shared" si="1409"/>
        <v>0</v>
      </c>
      <c r="Z1251" s="325">
        <f t="shared" si="1409"/>
        <v>0</v>
      </c>
      <c r="AA1251" s="325">
        <f t="shared" si="1409"/>
        <v>0</v>
      </c>
      <c r="AB1251" s="326">
        <f t="shared" si="1378"/>
        <v>-679084.47</v>
      </c>
      <c r="AC1251" s="312">
        <f t="shared" si="1379"/>
        <v>0</v>
      </c>
      <c r="AD1251" s="325">
        <f t="shared" si="1405"/>
        <v>0</v>
      </c>
      <c r="AE1251" s="329">
        <f t="shared" si="1406"/>
        <v>0</v>
      </c>
      <c r="AF1251" s="326">
        <f t="shared" si="1407"/>
        <v>-679084.47</v>
      </c>
      <c r="AG1251" s="174">
        <f t="shared" si="1408"/>
        <v>-679084.47</v>
      </c>
      <c r="AH1251" s="312">
        <f t="shared" si="1411"/>
        <v>0</v>
      </c>
      <c r="AI1251" s="324">
        <f t="shared" si="1410"/>
        <v>0</v>
      </c>
      <c r="AJ1251" s="325">
        <f t="shared" si="1410"/>
        <v>0</v>
      </c>
      <c r="AK1251" s="325">
        <f t="shared" si="1410"/>
        <v>0</v>
      </c>
      <c r="AL1251" s="326">
        <f t="shared" si="1412"/>
        <v>-685167.4341666667</v>
      </c>
      <c r="AM1251" s="312">
        <f t="shared" si="1413"/>
        <v>0</v>
      </c>
      <c r="AN1251" s="325">
        <f t="shared" si="1363"/>
        <v>0</v>
      </c>
      <c r="AO1251" s="325">
        <f t="shared" si="1364"/>
        <v>0</v>
      </c>
      <c r="AP1251" s="325">
        <f t="shared" si="1414"/>
        <v>-685167.4341666667</v>
      </c>
      <c r="AQ1251" s="174">
        <f t="shared" si="1377"/>
        <v>-685167.4341666667</v>
      </c>
      <c r="AR1251" s="312">
        <f t="shared" si="1415"/>
        <v>0</v>
      </c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N1251" s="62"/>
    </row>
    <row r="1252" spans="1:66" s="11" customFormat="1" ht="12" customHeight="1">
      <c r="A1252" s="121">
        <v>22840231</v>
      </c>
      <c r="B1252" s="78" t="str">
        <f t="shared" si="1403"/>
        <v>22840231</v>
      </c>
      <c r="C1252" s="62" t="s">
        <v>1208</v>
      </c>
      <c r="D1252" s="78" t="s">
        <v>184</v>
      </c>
      <c r="E1252" s="78"/>
      <c r="F1252" s="62"/>
      <c r="G1252" s="78"/>
      <c r="H1252" s="63">
        <v>-79999.990000000005</v>
      </c>
      <c r="I1252" s="63">
        <v>-79999.990000000005</v>
      </c>
      <c r="J1252" s="63">
        <v>-79999.990000000005</v>
      </c>
      <c r="K1252" s="63">
        <v>-79999.990000000005</v>
      </c>
      <c r="L1252" s="63">
        <v>-79999.990000000005</v>
      </c>
      <c r="M1252" s="63">
        <v>-79999.990000000005</v>
      </c>
      <c r="N1252" s="63">
        <v>-79999.990000000005</v>
      </c>
      <c r="O1252" s="63">
        <v>-79999.990000000005</v>
      </c>
      <c r="P1252" s="63">
        <v>-79999.990000000005</v>
      </c>
      <c r="Q1252" s="63">
        <v>-79999.990000000005</v>
      </c>
      <c r="R1252" s="63">
        <v>-79999.990000000005</v>
      </c>
      <c r="S1252" s="63">
        <v>-79999.990000000005</v>
      </c>
      <c r="T1252" s="63">
        <v>-79999.990000000005</v>
      </c>
      <c r="U1252" s="63"/>
      <c r="V1252" s="63">
        <f t="shared" si="1404"/>
        <v>-79999.990000000005</v>
      </c>
      <c r="W1252" s="69"/>
      <c r="X1252" s="68"/>
      <c r="Y1252" s="82">
        <f t="shared" si="1409"/>
        <v>0</v>
      </c>
      <c r="Z1252" s="325">
        <f t="shared" si="1409"/>
        <v>0</v>
      </c>
      <c r="AA1252" s="325">
        <f t="shared" si="1409"/>
        <v>0</v>
      </c>
      <c r="AB1252" s="326">
        <f t="shared" si="1378"/>
        <v>-79999.990000000005</v>
      </c>
      <c r="AC1252" s="312">
        <f t="shared" si="1379"/>
        <v>0</v>
      </c>
      <c r="AD1252" s="325">
        <f t="shared" si="1405"/>
        <v>0</v>
      </c>
      <c r="AE1252" s="329">
        <f t="shared" si="1406"/>
        <v>0</v>
      </c>
      <c r="AF1252" s="326">
        <f t="shared" si="1407"/>
        <v>-79999.990000000005</v>
      </c>
      <c r="AG1252" s="174">
        <f t="shared" si="1408"/>
        <v>-79999.990000000005</v>
      </c>
      <c r="AH1252" s="312">
        <f t="shared" si="1411"/>
        <v>0</v>
      </c>
      <c r="AI1252" s="324">
        <f t="shared" si="1410"/>
        <v>0</v>
      </c>
      <c r="AJ1252" s="325">
        <f t="shared" si="1410"/>
        <v>0</v>
      </c>
      <c r="AK1252" s="325">
        <f t="shared" si="1410"/>
        <v>0</v>
      </c>
      <c r="AL1252" s="326">
        <f t="shared" si="1412"/>
        <v>-79999.990000000005</v>
      </c>
      <c r="AM1252" s="312">
        <f t="shared" si="1413"/>
        <v>0</v>
      </c>
      <c r="AN1252" s="325">
        <f t="shared" si="1363"/>
        <v>0</v>
      </c>
      <c r="AO1252" s="325">
        <f t="shared" si="1364"/>
        <v>0</v>
      </c>
      <c r="AP1252" s="325">
        <f t="shared" si="1414"/>
        <v>-79999.990000000005</v>
      </c>
      <c r="AQ1252" s="174">
        <f t="shared" si="1377"/>
        <v>-79999.990000000005</v>
      </c>
      <c r="AR1252" s="312">
        <f t="shared" si="1415"/>
        <v>0</v>
      </c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N1252" s="62"/>
    </row>
    <row r="1253" spans="1:66" s="11" customFormat="1" ht="12" customHeight="1">
      <c r="A1253" s="114">
        <v>22840251</v>
      </c>
      <c r="B1253" s="74" t="str">
        <f t="shared" si="1403"/>
        <v>22840251</v>
      </c>
      <c r="C1253" s="62" t="s">
        <v>320</v>
      </c>
      <c r="D1253" s="78" t="s">
        <v>184</v>
      </c>
      <c r="E1253" s="78"/>
      <c r="F1253" s="62"/>
      <c r="G1253" s="78"/>
      <c r="H1253" s="63">
        <v>0</v>
      </c>
      <c r="I1253" s="63">
        <v>0</v>
      </c>
      <c r="J1253" s="63">
        <v>0</v>
      </c>
      <c r="K1253" s="63">
        <v>0</v>
      </c>
      <c r="L1253" s="63">
        <v>0</v>
      </c>
      <c r="M1253" s="63">
        <v>0</v>
      </c>
      <c r="N1253" s="63">
        <v>0</v>
      </c>
      <c r="O1253" s="63">
        <v>0</v>
      </c>
      <c r="P1253" s="63">
        <v>0</v>
      </c>
      <c r="Q1253" s="63">
        <v>0</v>
      </c>
      <c r="R1253" s="63">
        <v>0</v>
      </c>
      <c r="S1253" s="63">
        <v>0</v>
      </c>
      <c r="T1253" s="63">
        <v>0</v>
      </c>
      <c r="U1253" s="63"/>
      <c r="V1253" s="63">
        <f t="shared" si="1404"/>
        <v>0</v>
      </c>
      <c r="W1253" s="69"/>
      <c r="X1253" s="68"/>
      <c r="Y1253" s="82">
        <f t="shared" si="1409"/>
        <v>0</v>
      </c>
      <c r="Z1253" s="325">
        <f t="shared" si="1409"/>
        <v>0</v>
      </c>
      <c r="AA1253" s="325">
        <f t="shared" si="1409"/>
        <v>0</v>
      </c>
      <c r="AB1253" s="326">
        <f t="shared" si="1378"/>
        <v>0</v>
      </c>
      <c r="AC1253" s="312">
        <f t="shared" si="1379"/>
        <v>0</v>
      </c>
      <c r="AD1253" s="325">
        <f t="shared" si="1405"/>
        <v>0</v>
      </c>
      <c r="AE1253" s="329">
        <f t="shared" si="1406"/>
        <v>0</v>
      </c>
      <c r="AF1253" s="326">
        <f t="shared" si="1407"/>
        <v>0</v>
      </c>
      <c r="AG1253" s="174">
        <f t="shared" si="1408"/>
        <v>0</v>
      </c>
      <c r="AH1253" s="312">
        <f t="shared" si="1411"/>
        <v>0</v>
      </c>
      <c r="AI1253" s="324">
        <f t="shared" si="1410"/>
        <v>0</v>
      </c>
      <c r="AJ1253" s="325">
        <f t="shared" si="1410"/>
        <v>0</v>
      </c>
      <c r="AK1253" s="325">
        <f t="shared" si="1410"/>
        <v>0</v>
      </c>
      <c r="AL1253" s="326">
        <f t="shared" si="1412"/>
        <v>0</v>
      </c>
      <c r="AM1253" s="312">
        <f t="shared" si="1413"/>
        <v>0</v>
      </c>
      <c r="AN1253" s="325">
        <f t="shared" si="1363"/>
        <v>0</v>
      </c>
      <c r="AO1253" s="325">
        <f t="shared" si="1364"/>
        <v>0</v>
      </c>
      <c r="AP1253" s="325">
        <f t="shared" si="1414"/>
        <v>0</v>
      </c>
      <c r="AQ1253" s="174">
        <f t="shared" si="1377"/>
        <v>0</v>
      </c>
      <c r="AR1253" s="312">
        <f t="shared" si="1415"/>
        <v>0</v>
      </c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N1253" s="62"/>
    </row>
    <row r="1254" spans="1:66" s="11" customFormat="1" ht="12" customHeight="1">
      <c r="A1254" s="114">
        <v>22840281</v>
      </c>
      <c r="B1254" s="74" t="str">
        <f t="shared" si="1403"/>
        <v>22840281</v>
      </c>
      <c r="C1254" s="62" t="s">
        <v>1209</v>
      </c>
      <c r="D1254" s="78" t="s">
        <v>184</v>
      </c>
      <c r="E1254" s="78"/>
      <c r="F1254" s="62"/>
      <c r="G1254" s="78"/>
      <c r="H1254" s="63">
        <v>-53000</v>
      </c>
      <c r="I1254" s="63">
        <v>-53000</v>
      </c>
      <c r="J1254" s="63">
        <v>-53000</v>
      </c>
      <c r="K1254" s="63">
        <v>-53000</v>
      </c>
      <c r="L1254" s="63">
        <v>-53000</v>
      </c>
      <c r="M1254" s="63">
        <v>-53000</v>
      </c>
      <c r="N1254" s="63">
        <v>-53000</v>
      </c>
      <c r="O1254" s="63">
        <v>-53000</v>
      </c>
      <c r="P1254" s="63">
        <v>-53000</v>
      </c>
      <c r="Q1254" s="63">
        <v>-53000</v>
      </c>
      <c r="R1254" s="63">
        <v>-53000</v>
      </c>
      <c r="S1254" s="63">
        <v>-53000</v>
      </c>
      <c r="T1254" s="63">
        <v>-53000</v>
      </c>
      <c r="U1254" s="63"/>
      <c r="V1254" s="63">
        <f t="shared" si="1404"/>
        <v>-53000</v>
      </c>
      <c r="W1254" s="69"/>
      <c r="X1254" s="68"/>
      <c r="Y1254" s="82">
        <f t="shared" si="1409"/>
        <v>0</v>
      </c>
      <c r="Z1254" s="325">
        <f t="shared" si="1409"/>
        <v>0</v>
      </c>
      <c r="AA1254" s="325">
        <f t="shared" si="1409"/>
        <v>0</v>
      </c>
      <c r="AB1254" s="326">
        <f t="shared" si="1378"/>
        <v>-53000</v>
      </c>
      <c r="AC1254" s="312">
        <f t="shared" si="1379"/>
        <v>0</v>
      </c>
      <c r="AD1254" s="325">
        <f t="shared" si="1405"/>
        <v>0</v>
      </c>
      <c r="AE1254" s="329">
        <f t="shared" si="1406"/>
        <v>0</v>
      </c>
      <c r="AF1254" s="326">
        <f t="shared" si="1407"/>
        <v>-53000</v>
      </c>
      <c r="AG1254" s="174">
        <f t="shared" si="1408"/>
        <v>-53000</v>
      </c>
      <c r="AH1254" s="312">
        <f t="shared" si="1411"/>
        <v>0</v>
      </c>
      <c r="AI1254" s="324">
        <f t="shared" si="1410"/>
        <v>0</v>
      </c>
      <c r="AJ1254" s="325">
        <f t="shared" si="1410"/>
        <v>0</v>
      </c>
      <c r="AK1254" s="325">
        <f t="shared" si="1410"/>
        <v>0</v>
      </c>
      <c r="AL1254" s="326">
        <f t="shared" si="1412"/>
        <v>-53000</v>
      </c>
      <c r="AM1254" s="312">
        <f t="shared" si="1413"/>
        <v>0</v>
      </c>
      <c r="AN1254" s="325">
        <f t="shared" si="1363"/>
        <v>0</v>
      </c>
      <c r="AO1254" s="325">
        <f t="shared" si="1364"/>
        <v>0</v>
      </c>
      <c r="AP1254" s="325">
        <f t="shared" si="1414"/>
        <v>-53000</v>
      </c>
      <c r="AQ1254" s="174">
        <f t="shared" si="1377"/>
        <v>-53000</v>
      </c>
      <c r="AR1254" s="312">
        <f t="shared" si="1415"/>
        <v>0</v>
      </c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N1254" s="62"/>
    </row>
    <row r="1255" spans="1:66" s="11" customFormat="1" ht="12" customHeight="1">
      <c r="A1255" s="114">
        <v>22840301</v>
      </c>
      <c r="B1255" s="74" t="str">
        <f t="shared" si="1403"/>
        <v>22840301</v>
      </c>
      <c r="C1255" s="62" t="s">
        <v>782</v>
      </c>
      <c r="D1255" s="78" t="s">
        <v>184</v>
      </c>
      <c r="E1255" s="78"/>
      <c r="F1255" s="62"/>
      <c r="G1255" s="78"/>
      <c r="H1255" s="63">
        <v>981.25</v>
      </c>
      <c r="I1255" s="63">
        <v>0</v>
      </c>
      <c r="J1255" s="63">
        <v>0</v>
      </c>
      <c r="K1255" s="63">
        <v>0</v>
      </c>
      <c r="L1255" s="63">
        <v>0</v>
      </c>
      <c r="M1255" s="63">
        <v>0</v>
      </c>
      <c r="N1255" s="63">
        <v>0</v>
      </c>
      <c r="O1255" s="63">
        <v>0</v>
      </c>
      <c r="P1255" s="63">
        <v>0</v>
      </c>
      <c r="Q1255" s="63">
        <v>0</v>
      </c>
      <c r="R1255" s="63">
        <v>0</v>
      </c>
      <c r="S1255" s="63">
        <v>0</v>
      </c>
      <c r="T1255" s="63">
        <v>0</v>
      </c>
      <c r="U1255" s="63"/>
      <c r="V1255" s="63">
        <f t="shared" si="1404"/>
        <v>40.885416666666664</v>
      </c>
      <c r="W1255" s="69"/>
      <c r="X1255" s="68"/>
      <c r="Y1255" s="82">
        <f t="shared" si="1409"/>
        <v>0</v>
      </c>
      <c r="Z1255" s="325">
        <f t="shared" si="1409"/>
        <v>0</v>
      </c>
      <c r="AA1255" s="325">
        <f t="shared" si="1409"/>
        <v>0</v>
      </c>
      <c r="AB1255" s="326">
        <f t="shared" si="1378"/>
        <v>0</v>
      </c>
      <c r="AC1255" s="312">
        <f t="shared" si="1379"/>
        <v>0</v>
      </c>
      <c r="AD1255" s="325">
        <f t="shared" si="1405"/>
        <v>0</v>
      </c>
      <c r="AE1255" s="329">
        <f t="shared" si="1406"/>
        <v>0</v>
      </c>
      <c r="AF1255" s="326">
        <f t="shared" si="1407"/>
        <v>0</v>
      </c>
      <c r="AG1255" s="174">
        <f t="shared" si="1408"/>
        <v>0</v>
      </c>
      <c r="AH1255" s="312">
        <f t="shared" si="1411"/>
        <v>0</v>
      </c>
      <c r="AI1255" s="324">
        <f t="shared" si="1410"/>
        <v>0</v>
      </c>
      <c r="AJ1255" s="325">
        <f t="shared" si="1410"/>
        <v>0</v>
      </c>
      <c r="AK1255" s="325">
        <f t="shared" si="1410"/>
        <v>0</v>
      </c>
      <c r="AL1255" s="326">
        <f t="shared" si="1412"/>
        <v>40.885416666666664</v>
      </c>
      <c r="AM1255" s="312">
        <f t="shared" si="1413"/>
        <v>0</v>
      </c>
      <c r="AN1255" s="325">
        <f t="shared" ref="AN1255:AN1321" si="1416">IF($D1255=AN$5,$V1255,IF($D1255=AN$4, $V1255*$AK$1,0))</f>
        <v>0</v>
      </c>
      <c r="AO1255" s="325">
        <f t="shared" ref="AO1255:AO1321" si="1417">IF($D1255=AO$5,$V1255,IF($D1255=AO$4, $V1255*$AK$2,0))</f>
        <v>0</v>
      </c>
      <c r="AP1255" s="325">
        <f t="shared" si="1414"/>
        <v>40.885416666666664</v>
      </c>
      <c r="AQ1255" s="174">
        <f t="shared" si="1377"/>
        <v>40.885416666666664</v>
      </c>
      <c r="AR1255" s="312">
        <f t="shared" si="1415"/>
        <v>0</v>
      </c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N1255" s="62"/>
    </row>
    <row r="1256" spans="1:66" s="11" customFormat="1" ht="12" customHeight="1">
      <c r="A1256" s="114">
        <v>22840311</v>
      </c>
      <c r="B1256" s="74" t="str">
        <f t="shared" si="1403"/>
        <v>22840311</v>
      </c>
      <c r="C1256" s="62" t="s">
        <v>783</v>
      </c>
      <c r="D1256" s="78" t="s">
        <v>184</v>
      </c>
      <c r="E1256" s="78"/>
      <c r="F1256" s="62"/>
      <c r="G1256" s="78"/>
      <c r="H1256" s="63">
        <v>-100215.17</v>
      </c>
      <c r="I1256" s="63">
        <v>-100215.17</v>
      </c>
      <c r="J1256" s="63">
        <v>-100215.17</v>
      </c>
      <c r="K1256" s="63">
        <v>-100215.17</v>
      </c>
      <c r="L1256" s="63">
        <v>-100215.17</v>
      </c>
      <c r="M1256" s="63">
        <v>-100215.17</v>
      </c>
      <c r="N1256" s="63">
        <v>-100215.17</v>
      </c>
      <c r="O1256" s="63">
        <v>-100215.17</v>
      </c>
      <c r="P1256" s="63">
        <v>-100215.17</v>
      </c>
      <c r="Q1256" s="63">
        <v>-100215.17</v>
      </c>
      <c r="R1256" s="63">
        <v>-100215.17</v>
      </c>
      <c r="S1256" s="63">
        <v>-100215.17</v>
      </c>
      <c r="T1256" s="63">
        <v>-100215.17</v>
      </c>
      <c r="U1256" s="63"/>
      <c r="V1256" s="63">
        <f t="shared" si="1404"/>
        <v>-100215.17</v>
      </c>
      <c r="W1256" s="69"/>
      <c r="X1256" s="68"/>
      <c r="Y1256" s="82">
        <f t="shared" ref="Y1256:AA1275" si="1418">IF($D1256=Y$5,$T1256,0)</f>
        <v>0</v>
      </c>
      <c r="Z1256" s="325">
        <f t="shared" si="1418"/>
        <v>0</v>
      </c>
      <c r="AA1256" s="325">
        <f t="shared" si="1418"/>
        <v>0</v>
      </c>
      <c r="AB1256" s="326">
        <f t="shared" si="1378"/>
        <v>-100215.17</v>
      </c>
      <c r="AC1256" s="312">
        <f t="shared" si="1379"/>
        <v>0</v>
      </c>
      <c r="AD1256" s="325">
        <f t="shared" si="1405"/>
        <v>0</v>
      </c>
      <c r="AE1256" s="329">
        <f t="shared" si="1406"/>
        <v>0</v>
      </c>
      <c r="AF1256" s="326">
        <f t="shared" si="1407"/>
        <v>-100215.17</v>
      </c>
      <c r="AG1256" s="174">
        <f t="shared" si="1408"/>
        <v>-100215.17</v>
      </c>
      <c r="AH1256" s="312">
        <f t="shared" si="1411"/>
        <v>0</v>
      </c>
      <c r="AI1256" s="324">
        <f t="shared" ref="AI1256:AK1276" si="1419">IF($D1256=AI$5,$V1256,0)</f>
        <v>0</v>
      </c>
      <c r="AJ1256" s="325">
        <f t="shared" si="1419"/>
        <v>0</v>
      </c>
      <c r="AK1256" s="325">
        <f t="shared" si="1419"/>
        <v>0</v>
      </c>
      <c r="AL1256" s="326">
        <f t="shared" si="1412"/>
        <v>-100215.17</v>
      </c>
      <c r="AM1256" s="312">
        <f t="shared" si="1413"/>
        <v>0</v>
      </c>
      <c r="AN1256" s="325">
        <f t="shared" si="1416"/>
        <v>0</v>
      </c>
      <c r="AO1256" s="325">
        <f t="shared" si="1417"/>
        <v>0</v>
      </c>
      <c r="AP1256" s="325">
        <f t="shared" si="1414"/>
        <v>-100215.17</v>
      </c>
      <c r="AQ1256" s="174">
        <f t="shared" si="1377"/>
        <v>-100215.17</v>
      </c>
      <c r="AR1256" s="312">
        <f t="shared" si="1415"/>
        <v>0</v>
      </c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N1256" s="62"/>
    </row>
    <row r="1257" spans="1:66" s="11" customFormat="1" ht="12" customHeight="1">
      <c r="A1257" s="114">
        <v>22840321</v>
      </c>
      <c r="B1257" s="74" t="str">
        <f t="shared" si="1403"/>
        <v>22840321</v>
      </c>
      <c r="C1257" s="62" t="s">
        <v>868</v>
      </c>
      <c r="D1257" s="78" t="s">
        <v>184</v>
      </c>
      <c r="E1257" s="78"/>
      <c r="F1257" s="62"/>
      <c r="G1257" s="78"/>
      <c r="H1257" s="63">
        <v>-22475600</v>
      </c>
      <c r="I1257" s="63">
        <v>0</v>
      </c>
      <c r="J1257" s="63">
        <v>0</v>
      </c>
      <c r="K1257" s="63">
        <v>0</v>
      </c>
      <c r="L1257" s="63">
        <v>0</v>
      </c>
      <c r="M1257" s="63">
        <v>0</v>
      </c>
      <c r="N1257" s="63">
        <v>0</v>
      </c>
      <c r="O1257" s="63">
        <v>0</v>
      </c>
      <c r="P1257" s="63">
        <v>0</v>
      </c>
      <c r="Q1257" s="63">
        <v>0</v>
      </c>
      <c r="R1257" s="63">
        <v>0</v>
      </c>
      <c r="S1257" s="63">
        <v>0</v>
      </c>
      <c r="T1257" s="63">
        <v>0</v>
      </c>
      <c r="U1257" s="63"/>
      <c r="V1257" s="63">
        <f t="shared" si="1404"/>
        <v>-936483.33333333337</v>
      </c>
      <c r="W1257" s="69"/>
      <c r="X1257" s="68"/>
      <c r="Y1257" s="82">
        <f t="shared" si="1418"/>
        <v>0</v>
      </c>
      <c r="Z1257" s="325">
        <f t="shared" si="1418"/>
        <v>0</v>
      </c>
      <c r="AA1257" s="325">
        <f t="shared" si="1418"/>
        <v>0</v>
      </c>
      <c r="AB1257" s="326">
        <f t="shared" si="1378"/>
        <v>0</v>
      </c>
      <c r="AC1257" s="312">
        <f t="shared" si="1379"/>
        <v>0</v>
      </c>
      <c r="AD1257" s="325">
        <f t="shared" si="1405"/>
        <v>0</v>
      </c>
      <c r="AE1257" s="329">
        <f t="shared" si="1406"/>
        <v>0</v>
      </c>
      <c r="AF1257" s="326">
        <f t="shared" si="1407"/>
        <v>0</v>
      </c>
      <c r="AG1257" s="174">
        <f t="shared" si="1408"/>
        <v>0</v>
      </c>
      <c r="AH1257" s="312">
        <f t="shared" si="1411"/>
        <v>0</v>
      </c>
      <c r="AI1257" s="324">
        <f t="shared" si="1419"/>
        <v>0</v>
      </c>
      <c r="AJ1257" s="325">
        <f t="shared" si="1419"/>
        <v>0</v>
      </c>
      <c r="AK1257" s="325">
        <f t="shared" si="1419"/>
        <v>0</v>
      </c>
      <c r="AL1257" s="326">
        <f t="shared" si="1412"/>
        <v>-936483.33333333337</v>
      </c>
      <c r="AM1257" s="312">
        <f t="shared" si="1413"/>
        <v>0</v>
      </c>
      <c r="AN1257" s="325">
        <f t="shared" si="1416"/>
        <v>0</v>
      </c>
      <c r="AO1257" s="325">
        <f t="shared" si="1417"/>
        <v>0</v>
      </c>
      <c r="AP1257" s="325">
        <f t="shared" si="1414"/>
        <v>-936483.33333333337</v>
      </c>
      <c r="AQ1257" s="174">
        <f t="shared" si="1377"/>
        <v>-936483.33333333337</v>
      </c>
      <c r="AR1257" s="312">
        <f t="shared" si="1415"/>
        <v>0</v>
      </c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N1257" s="62"/>
    </row>
    <row r="1258" spans="1:66" s="11" customFormat="1" ht="12" customHeight="1">
      <c r="A1258" s="114">
        <v>22840331</v>
      </c>
      <c r="B1258" s="74" t="str">
        <f t="shared" si="1403"/>
        <v>22840331</v>
      </c>
      <c r="C1258" s="62" t="s">
        <v>1036</v>
      </c>
      <c r="D1258" s="78" t="s">
        <v>1137</v>
      </c>
      <c r="E1258" s="78"/>
      <c r="F1258" s="62"/>
      <c r="G1258" s="78"/>
      <c r="H1258" s="63">
        <v>0</v>
      </c>
      <c r="I1258" s="63">
        <v>0</v>
      </c>
      <c r="J1258" s="63">
        <v>0</v>
      </c>
      <c r="K1258" s="63">
        <v>0</v>
      </c>
      <c r="L1258" s="63">
        <v>0</v>
      </c>
      <c r="M1258" s="63">
        <v>0</v>
      </c>
      <c r="N1258" s="63">
        <v>0</v>
      </c>
      <c r="O1258" s="63">
        <v>0</v>
      </c>
      <c r="P1258" s="63">
        <v>0</v>
      </c>
      <c r="Q1258" s="63">
        <v>0</v>
      </c>
      <c r="R1258" s="63">
        <v>0</v>
      </c>
      <c r="S1258" s="63">
        <v>0</v>
      </c>
      <c r="T1258" s="63">
        <v>0</v>
      </c>
      <c r="U1258" s="63"/>
      <c r="V1258" s="63">
        <f t="shared" si="1404"/>
        <v>0</v>
      </c>
      <c r="W1258" s="69" t="s">
        <v>195</v>
      </c>
      <c r="X1258" s="68"/>
      <c r="Y1258" s="82">
        <f t="shared" si="1418"/>
        <v>0</v>
      </c>
      <c r="Z1258" s="325">
        <f t="shared" si="1418"/>
        <v>0</v>
      </c>
      <c r="AA1258" s="325">
        <f t="shared" si="1418"/>
        <v>0</v>
      </c>
      <c r="AB1258" s="326">
        <f t="shared" si="1378"/>
        <v>0</v>
      </c>
      <c r="AC1258" s="312">
        <f t="shared" si="1379"/>
        <v>0</v>
      </c>
      <c r="AD1258" s="325">
        <f t="shared" si="1405"/>
        <v>0</v>
      </c>
      <c r="AE1258" s="329">
        <f t="shared" si="1406"/>
        <v>0</v>
      </c>
      <c r="AF1258" s="326">
        <f t="shared" si="1407"/>
        <v>0</v>
      </c>
      <c r="AG1258" s="174">
        <f t="shared" si="1408"/>
        <v>0</v>
      </c>
      <c r="AH1258" s="312">
        <f t="shared" si="1411"/>
        <v>0</v>
      </c>
      <c r="AI1258" s="324">
        <f t="shared" si="1419"/>
        <v>0</v>
      </c>
      <c r="AJ1258" s="325">
        <f t="shared" si="1419"/>
        <v>0</v>
      </c>
      <c r="AK1258" s="325">
        <f t="shared" si="1419"/>
        <v>0</v>
      </c>
      <c r="AL1258" s="326">
        <f t="shared" si="1412"/>
        <v>0</v>
      </c>
      <c r="AM1258" s="312">
        <f t="shared" si="1413"/>
        <v>0</v>
      </c>
      <c r="AN1258" s="325">
        <f t="shared" si="1416"/>
        <v>0</v>
      </c>
      <c r="AO1258" s="325">
        <f t="shared" si="1417"/>
        <v>0</v>
      </c>
      <c r="AP1258" s="325">
        <f t="shared" si="1414"/>
        <v>0</v>
      </c>
      <c r="AQ1258" s="174">
        <f t="shared" si="1377"/>
        <v>0</v>
      </c>
      <c r="AR1258" s="312">
        <f t="shared" si="1415"/>
        <v>0</v>
      </c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N1258" s="62"/>
    </row>
    <row r="1259" spans="1:66" s="11" customFormat="1" ht="12" customHeight="1">
      <c r="A1259" s="114">
        <v>22840332</v>
      </c>
      <c r="B1259" s="74" t="str">
        <f t="shared" si="1403"/>
        <v>22840332</v>
      </c>
      <c r="C1259" s="62" t="s">
        <v>802</v>
      </c>
      <c r="D1259" s="78" t="s">
        <v>184</v>
      </c>
      <c r="E1259" s="78"/>
      <c r="F1259" s="62"/>
      <c r="G1259" s="78"/>
      <c r="H1259" s="63">
        <v>-50934568.539999999</v>
      </c>
      <c r="I1259" s="63">
        <v>-50934568.539999999</v>
      </c>
      <c r="J1259" s="63">
        <v>-50934568.539999999</v>
      </c>
      <c r="K1259" s="63">
        <v>-50525757.969999999</v>
      </c>
      <c r="L1259" s="63">
        <v>-50525757.969999999</v>
      </c>
      <c r="M1259" s="63">
        <v>-50525757.969999999</v>
      </c>
      <c r="N1259" s="63">
        <v>-50413576.100000001</v>
      </c>
      <c r="O1259" s="63">
        <v>-50413576.100000001</v>
      </c>
      <c r="P1259" s="63">
        <v>-50413576.100000001</v>
      </c>
      <c r="Q1259" s="63">
        <v>-50336763.850000001</v>
      </c>
      <c r="R1259" s="63">
        <v>-50336763.850000001</v>
      </c>
      <c r="S1259" s="63">
        <v>-50336763.850000001</v>
      </c>
      <c r="T1259" s="63">
        <v>-50343540.270000003</v>
      </c>
      <c r="U1259" s="63"/>
      <c r="V1259" s="63">
        <f t="shared" si="1404"/>
        <v>-50528040.437083341</v>
      </c>
      <c r="W1259" s="69"/>
      <c r="X1259" s="68"/>
      <c r="Y1259" s="82">
        <f t="shared" si="1418"/>
        <v>0</v>
      </c>
      <c r="Z1259" s="325">
        <f t="shared" si="1418"/>
        <v>0</v>
      </c>
      <c r="AA1259" s="325">
        <f t="shared" si="1418"/>
        <v>0</v>
      </c>
      <c r="AB1259" s="326">
        <f t="shared" si="1378"/>
        <v>-50343540.270000003</v>
      </c>
      <c r="AC1259" s="312">
        <f t="shared" si="1379"/>
        <v>0</v>
      </c>
      <c r="AD1259" s="325">
        <f t="shared" si="1405"/>
        <v>0</v>
      </c>
      <c r="AE1259" s="329">
        <f t="shared" si="1406"/>
        <v>0</v>
      </c>
      <c r="AF1259" s="326">
        <f t="shared" si="1407"/>
        <v>-50343540.270000003</v>
      </c>
      <c r="AG1259" s="174">
        <f t="shared" si="1408"/>
        <v>-50343540.270000003</v>
      </c>
      <c r="AH1259" s="312">
        <f t="shared" si="1411"/>
        <v>0</v>
      </c>
      <c r="AI1259" s="324">
        <f t="shared" si="1419"/>
        <v>0</v>
      </c>
      <c r="AJ1259" s="325">
        <f t="shared" si="1419"/>
        <v>0</v>
      </c>
      <c r="AK1259" s="325">
        <f t="shared" si="1419"/>
        <v>0</v>
      </c>
      <c r="AL1259" s="326">
        <f t="shared" si="1412"/>
        <v>-50528040.437083341</v>
      </c>
      <c r="AM1259" s="312">
        <f t="shared" si="1413"/>
        <v>0</v>
      </c>
      <c r="AN1259" s="325">
        <f t="shared" si="1416"/>
        <v>0</v>
      </c>
      <c r="AO1259" s="325">
        <f t="shared" si="1417"/>
        <v>0</v>
      </c>
      <c r="AP1259" s="325">
        <f t="shared" si="1414"/>
        <v>-50528040.437083341</v>
      </c>
      <c r="AQ1259" s="174">
        <f t="shared" si="1377"/>
        <v>-50528040.437083341</v>
      </c>
      <c r="AR1259" s="312">
        <f t="shared" si="1415"/>
        <v>0</v>
      </c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N1259" s="62"/>
    </row>
    <row r="1260" spans="1:66" s="11" customFormat="1" ht="12" customHeight="1">
      <c r="A1260" s="114">
        <v>22840341</v>
      </c>
      <c r="B1260" s="74" t="str">
        <f t="shared" si="1403"/>
        <v>22840341</v>
      </c>
      <c r="C1260" s="62" t="s">
        <v>1020</v>
      </c>
      <c r="D1260" s="78" t="s">
        <v>1137</v>
      </c>
      <c r="E1260" s="78"/>
      <c r="F1260" s="62"/>
      <c r="G1260" s="78"/>
      <c r="H1260" s="63">
        <v>0</v>
      </c>
      <c r="I1260" s="63">
        <v>0</v>
      </c>
      <c r="J1260" s="63">
        <v>0</v>
      </c>
      <c r="K1260" s="63">
        <v>0</v>
      </c>
      <c r="L1260" s="63">
        <v>0</v>
      </c>
      <c r="M1260" s="63">
        <v>0</v>
      </c>
      <c r="N1260" s="63">
        <v>0</v>
      </c>
      <c r="O1260" s="63">
        <v>0</v>
      </c>
      <c r="P1260" s="63">
        <v>0</v>
      </c>
      <c r="Q1260" s="63">
        <v>0</v>
      </c>
      <c r="R1260" s="63">
        <v>0</v>
      </c>
      <c r="S1260" s="63">
        <v>0</v>
      </c>
      <c r="T1260" s="63">
        <v>0</v>
      </c>
      <c r="U1260" s="63"/>
      <c r="V1260" s="63">
        <f t="shared" si="1404"/>
        <v>0</v>
      </c>
      <c r="W1260" s="69" t="s">
        <v>195</v>
      </c>
      <c r="X1260" s="68"/>
      <c r="Y1260" s="82">
        <f t="shared" si="1418"/>
        <v>0</v>
      </c>
      <c r="Z1260" s="325">
        <f t="shared" si="1418"/>
        <v>0</v>
      </c>
      <c r="AA1260" s="325">
        <f t="shared" si="1418"/>
        <v>0</v>
      </c>
      <c r="AB1260" s="326">
        <f t="shared" si="1378"/>
        <v>0</v>
      </c>
      <c r="AC1260" s="312">
        <f t="shared" si="1379"/>
        <v>0</v>
      </c>
      <c r="AD1260" s="325">
        <f t="shared" si="1405"/>
        <v>0</v>
      </c>
      <c r="AE1260" s="329">
        <f t="shared" si="1406"/>
        <v>0</v>
      </c>
      <c r="AF1260" s="326">
        <f t="shared" si="1407"/>
        <v>0</v>
      </c>
      <c r="AG1260" s="174">
        <f t="shared" si="1408"/>
        <v>0</v>
      </c>
      <c r="AH1260" s="312">
        <f t="shared" si="1411"/>
        <v>0</v>
      </c>
      <c r="AI1260" s="324">
        <f t="shared" si="1419"/>
        <v>0</v>
      </c>
      <c r="AJ1260" s="325">
        <f t="shared" si="1419"/>
        <v>0</v>
      </c>
      <c r="AK1260" s="325">
        <f t="shared" si="1419"/>
        <v>0</v>
      </c>
      <c r="AL1260" s="326">
        <f t="shared" si="1412"/>
        <v>0</v>
      </c>
      <c r="AM1260" s="312">
        <f t="shared" si="1413"/>
        <v>0</v>
      </c>
      <c r="AN1260" s="325">
        <f t="shared" si="1416"/>
        <v>0</v>
      </c>
      <c r="AO1260" s="325">
        <f t="shared" si="1417"/>
        <v>0</v>
      </c>
      <c r="AP1260" s="325">
        <f t="shared" si="1414"/>
        <v>0</v>
      </c>
      <c r="AQ1260" s="174">
        <f t="shared" si="1377"/>
        <v>0</v>
      </c>
      <c r="AR1260" s="312">
        <f t="shared" si="1415"/>
        <v>0</v>
      </c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N1260" s="62"/>
    </row>
    <row r="1261" spans="1:66" s="11" customFormat="1" ht="12" customHeight="1">
      <c r="A1261" s="114">
        <v>22840351</v>
      </c>
      <c r="B1261" s="74" t="str">
        <f t="shared" si="1403"/>
        <v>22840351</v>
      </c>
      <c r="C1261" s="62" t="s">
        <v>1195</v>
      </c>
      <c r="D1261" s="78" t="s">
        <v>184</v>
      </c>
      <c r="E1261" s="78"/>
      <c r="F1261" s="62"/>
      <c r="G1261" s="78"/>
      <c r="H1261" s="63">
        <v>0</v>
      </c>
      <c r="I1261" s="63">
        <v>0</v>
      </c>
      <c r="J1261" s="63">
        <v>0</v>
      </c>
      <c r="K1261" s="63">
        <v>0</v>
      </c>
      <c r="L1261" s="63">
        <v>0</v>
      </c>
      <c r="M1261" s="63">
        <v>0</v>
      </c>
      <c r="N1261" s="63">
        <v>0</v>
      </c>
      <c r="O1261" s="63">
        <v>0</v>
      </c>
      <c r="P1261" s="63">
        <v>0</v>
      </c>
      <c r="Q1261" s="63">
        <v>0</v>
      </c>
      <c r="R1261" s="63">
        <v>0</v>
      </c>
      <c r="S1261" s="63">
        <v>0</v>
      </c>
      <c r="T1261" s="63">
        <v>0</v>
      </c>
      <c r="U1261" s="63"/>
      <c r="V1261" s="63">
        <f t="shared" si="1404"/>
        <v>0</v>
      </c>
      <c r="W1261" s="69"/>
      <c r="X1261" s="68"/>
      <c r="Y1261" s="82">
        <f t="shared" si="1418"/>
        <v>0</v>
      </c>
      <c r="Z1261" s="325">
        <f t="shared" si="1418"/>
        <v>0</v>
      </c>
      <c r="AA1261" s="325">
        <f t="shared" si="1418"/>
        <v>0</v>
      </c>
      <c r="AB1261" s="326">
        <f t="shared" si="1378"/>
        <v>0</v>
      </c>
      <c r="AC1261" s="312">
        <f t="shared" si="1379"/>
        <v>0</v>
      </c>
      <c r="AD1261" s="325">
        <f t="shared" si="1405"/>
        <v>0</v>
      </c>
      <c r="AE1261" s="329">
        <f t="shared" si="1406"/>
        <v>0</v>
      </c>
      <c r="AF1261" s="326">
        <f t="shared" si="1407"/>
        <v>0</v>
      </c>
      <c r="AG1261" s="174">
        <f t="shared" si="1408"/>
        <v>0</v>
      </c>
      <c r="AH1261" s="312">
        <f t="shared" si="1411"/>
        <v>0</v>
      </c>
      <c r="AI1261" s="324">
        <f t="shared" si="1419"/>
        <v>0</v>
      </c>
      <c r="AJ1261" s="325">
        <f t="shared" si="1419"/>
        <v>0</v>
      </c>
      <c r="AK1261" s="325">
        <f t="shared" si="1419"/>
        <v>0</v>
      </c>
      <c r="AL1261" s="326">
        <f t="shared" si="1412"/>
        <v>0</v>
      </c>
      <c r="AM1261" s="312">
        <f t="shared" si="1413"/>
        <v>0</v>
      </c>
      <c r="AN1261" s="325">
        <f t="shared" si="1416"/>
        <v>0</v>
      </c>
      <c r="AO1261" s="325">
        <f t="shared" si="1417"/>
        <v>0</v>
      </c>
      <c r="AP1261" s="325">
        <f t="shared" si="1414"/>
        <v>0</v>
      </c>
      <c r="AQ1261" s="174">
        <f t="shared" si="1377"/>
        <v>0</v>
      </c>
      <c r="AR1261" s="312">
        <f t="shared" si="1415"/>
        <v>0</v>
      </c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N1261" s="62"/>
    </row>
    <row r="1262" spans="1:66" s="11" customFormat="1" ht="12" customHeight="1">
      <c r="A1262" s="120">
        <v>22840361</v>
      </c>
      <c r="B1262" s="145" t="str">
        <f t="shared" si="1403"/>
        <v>22840361</v>
      </c>
      <c r="C1262" s="62" t="s">
        <v>1327</v>
      </c>
      <c r="D1262" s="78" t="s">
        <v>184</v>
      </c>
      <c r="E1262" s="78"/>
      <c r="F1262" s="408">
        <v>42995</v>
      </c>
      <c r="G1262" s="78"/>
      <c r="H1262" s="63">
        <v>-45000</v>
      </c>
      <c r="I1262" s="63">
        <v>-45000</v>
      </c>
      <c r="J1262" s="63">
        <v>-45000</v>
      </c>
      <c r="K1262" s="63">
        <v>-45000</v>
      </c>
      <c r="L1262" s="63">
        <v>-45000</v>
      </c>
      <c r="M1262" s="63">
        <v>-45000</v>
      </c>
      <c r="N1262" s="63">
        <v>-45000</v>
      </c>
      <c r="O1262" s="63">
        <v>-45000</v>
      </c>
      <c r="P1262" s="63">
        <v>-45000</v>
      </c>
      <c r="Q1262" s="63">
        <v>-45000</v>
      </c>
      <c r="R1262" s="63">
        <v>-45000</v>
      </c>
      <c r="S1262" s="63">
        <v>-45000</v>
      </c>
      <c r="T1262" s="63">
        <v>-45000</v>
      </c>
      <c r="U1262" s="63"/>
      <c r="V1262" s="63">
        <f t="shared" si="1404"/>
        <v>-45000</v>
      </c>
      <c r="W1262" s="69"/>
      <c r="X1262" s="68"/>
      <c r="Y1262" s="82">
        <f t="shared" si="1418"/>
        <v>0</v>
      </c>
      <c r="Z1262" s="325">
        <f t="shared" si="1418"/>
        <v>0</v>
      </c>
      <c r="AA1262" s="325">
        <f t="shared" si="1418"/>
        <v>0</v>
      </c>
      <c r="AB1262" s="326">
        <f t="shared" si="1378"/>
        <v>-45000</v>
      </c>
      <c r="AC1262" s="312">
        <f t="shared" si="1379"/>
        <v>0</v>
      </c>
      <c r="AD1262" s="325">
        <f t="shared" si="1405"/>
        <v>0</v>
      </c>
      <c r="AE1262" s="329">
        <f t="shared" si="1406"/>
        <v>0</v>
      </c>
      <c r="AF1262" s="326">
        <f t="shared" si="1407"/>
        <v>-45000</v>
      </c>
      <c r="AG1262" s="174">
        <f t="shared" si="1408"/>
        <v>-45000</v>
      </c>
      <c r="AH1262" s="312">
        <f t="shared" si="1411"/>
        <v>0</v>
      </c>
      <c r="AI1262" s="324">
        <f t="shared" si="1419"/>
        <v>0</v>
      </c>
      <c r="AJ1262" s="325">
        <f t="shared" si="1419"/>
        <v>0</v>
      </c>
      <c r="AK1262" s="325">
        <f t="shared" si="1419"/>
        <v>0</v>
      </c>
      <c r="AL1262" s="326">
        <f t="shared" si="1412"/>
        <v>-45000</v>
      </c>
      <c r="AM1262" s="312">
        <f t="shared" si="1413"/>
        <v>0</v>
      </c>
      <c r="AN1262" s="325">
        <f t="shared" si="1416"/>
        <v>0</v>
      </c>
      <c r="AO1262" s="325">
        <f t="shared" si="1417"/>
        <v>0</v>
      </c>
      <c r="AP1262" s="325">
        <f t="shared" si="1414"/>
        <v>-45000</v>
      </c>
      <c r="AQ1262" s="174">
        <f t="shared" si="1377"/>
        <v>-45000</v>
      </c>
      <c r="AR1262" s="312">
        <f t="shared" si="1415"/>
        <v>0</v>
      </c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 s="4"/>
      <c r="BH1262" s="4"/>
      <c r="BI1262" s="4"/>
      <c r="BJ1262" s="4"/>
      <c r="BK1262" s="4"/>
      <c r="BL1262" s="4"/>
      <c r="BN1262" s="62"/>
    </row>
    <row r="1263" spans="1:66" s="11" customFormat="1" ht="12" customHeight="1">
      <c r="A1263" s="120">
        <v>22840371</v>
      </c>
      <c r="B1263" s="145" t="str">
        <f>TEXT(A1263,"##")</f>
        <v>22840371</v>
      </c>
      <c r="C1263" s="62" t="s">
        <v>1328</v>
      </c>
      <c r="D1263" s="78" t="s">
        <v>184</v>
      </c>
      <c r="E1263" s="78"/>
      <c r="F1263" s="408">
        <v>42995</v>
      </c>
      <c r="G1263" s="78"/>
      <c r="H1263" s="63">
        <v>0</v>
      </c>
      <c r="I1263" s="63">
        <v>-25000</v>
      </c>
      <c r="J1263" s="63">
        <v>-25000</v>
      </c>
      <c r="K1263" s="63">
        <v>-25000</v>
      </c>
      <c r="L1263" s="63">
        <v>-25000</v>
      </c>
      <c r="M1263" s="63">
        <v>-25000</v>
      </c>
      <c r="N1263" s="63">
        <v>-25000</v>
      </c>
      <c r="O1263" s="63">
        <v>-25000</v>
      </c>
      <c r="P1263" s="63">
        <v>-25000</v>
      </c>
      <c r="Q1263" s="63">
        <v>-25000</v>
      </c>
      <c r="R1263" s="63">
        <v>-25000</v>
      </c>
      <c r="S1263" s="63">
        <v>-25000</v>
      </c>
      <c r="T1263" s="63">
        <v>-25000</v>
      </c>
      <c r="U1263" s="63"/>
      <c r="V1263" s="63">
        <f t="shared" si="1404"/>
        <v>-23958.333333333332</v>
      </c>
      <c r="W1263" s="69"/>
      <c r="X1263" s="68"/>
      <c r="Y1263" s="82">
        <f t="shared" si="1418"/>
        <v>0</v>
      </c>
      <c r="Z1263" s="325">
        <f t="shared" si="1418"/>
        <v>0</v>
      </c>
      <c r="AA1263" s="325">
        <f t="shared" si="1418"/>
        <v>0</v>
      </c>
      <c r="AB1263" s="326">
        <f t="shared" si="1378"/>
        <v>-25000</v>
      </c>
      <c r="AC1263" s="312">
        <f t="shared" si="1379"/>
        <v>0</v>
      </c>
      <c r="AD1263" s="325">
        <f t="shared" si="1405"/>
        <v>0</v>
      </c>
      <c r="AE1263" s="329">
        <f t="shared" si="1406"/>
        <v>0</v>
      </c>
      <c r="AF1263" s="326">
        <f t="shared" si="1407"/>
        <v>-25000</v>
      </c>
      <c r="AG1263" s="174">
        <f t="shared" si="1408"/>
        <v>-25000</v>
      </c>
      <c r="AH1263" s="312">
        <f t="shared" si="1411"/>
        <v>0</v>
      </c>
      <c r="AI1263" s="324">
        <f t="shared" si="1419"/>
        <v>0</v>
      </c>
      <c r="AJ1263" s="325">
        <f t="shared" si="1419"/>
        <v>0</v>
      </c>
      <c r="AK1263" s="325">
        <f t="shared" si="1419"/>
        <v>0</v>
      </c>
      <c r="AL1263" s="326">
        <f t="shared" si="1412"/>
        <v>-23958.333333333332</v>
      </c>
      <c r="AM1263" s="312">
        <f t="shared" si="1413"/>
        <v>0</v>
      </c>
      <c r="AN1263" s="325">
        <f t="shared" si="1416"/>
        <v>0</v>
      </c>
      <c r="AO1263" s="325">
        <f t="shared" si="1417"/>
        <v>0</v>
      </c>
      <c r="AP1263" s="325">
        <f t="shared" si="1414"/>
        <v>-23958.333333333332</v>
      </c>
      <c r="AQ1263" s="174">
        <f t="shared" si="1377"/>
        <v>-23958.333333333332</v>
      </c>
      <c r="AR1263" s="312">
        <f t="shared" si="1415"/>
        <v>0</v>
      </c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 s="4"/>
      <c r="BH1263" s="4"/>
      <c r="BI1263" s="4"/>
      <c r="BJ1263" s="4"/>
      <c r="BK1263" s="4"/>
      <c r="BL1263" s="4"/>
      <c r="BN1263" s="62"/>
    </row>
    <row r="1264" spans="1:66" s="11" customFormat="1" ht="12" customHeight="1">
      <c r="A1264" s="190">
        <v>22840381</v>
      </c>
      <c r="B1264" s="199" t="str">
        <f>TEXT(A1264,"##")</f>
        <v>22840381</v>
      </c>
      <c r="C1264" s="179" t="s">
        <v>1676</v>
      </c>
      <c r="D1264" s="180" t="s">
        <v>184</v>
      </c>
      <c r="E1264" s="180"/>
      <c r="F1264" s="196">
        <v>43555</v>
      </c>
      <c r="G1264" s="180"/>
      <c r="H1264" s="182">
        <v>-50000</v>
      </c>
      <c r="I1264" s="182">
        <v>-50000</v>
      </c>
      <c r="J1264" s="182">
        <v>-50000</v>
      </c>
      <c r="K1264" s="182">
        <v>-50000</v>
      </c>
      <c r="L1264" s="182">
        <v>-50000</v>
      </c>
      <c r="M1264" s="182">
        <v>-50000</v>
      </c>
      <c r="N1264" s="182">
        <v>-50000</v>
      </c>
      <c r="O1264" s="182">
        <v>-50000</v>
      </c>
      <c r="P1264" s="182">
        <v>-50000</v>
      </c>
      <c r="Q1264" s="182">
        <v>-50000</v>
      </c>
      <c r="R1264" s="182">
        <v>-50000</v>
      </c>
      <c r="S1264" s="182">
        <v>-50000</v>
      </c>
      <c r="T1264" s="182">
        <v>-50000</v>
      </c>
      <c r="U1264" s="182"/>
      <c r="V1264" s="182">
        <f t="shared" si="1404"/>
        <v>-50000</v>
      </c>
      <c r="W1264" s="206"/>
      <c r="X1264" s="219"/>
      <c r="Y1264" s="82">
        <f t="shared" si="1418"/>
        <v>0</v>
      </c>
      <c r="Z1264" s="325">
        <f t="shared" si="1418"/>
        <v>0</v>
      </c>
      <c r="AA1264" s="325">
        <f t="shared" si="1418"/>
        <v>0</v>
      </c>
      <c r="AB1264" s="326">
        <f t="shared" si="1378"/>
        <v>-50000</v>
      </c>
      <c r="AC1264" s="312">
        <f t="shared" si="1379"/>
        <v>0</v>
      </c>
      <c r="AD1264" s="325">
        <f t="shared" si="1405"/>
        <v>0</v>
      </c>
      <c r="AE1264" s="329">
        <f t="shared" si="1406"/>
        <v>0</v>
      </c>
      <c r="AF1264" s="326">
        <f t="shared" si="1407"/>
        <v>-50000</v>
      </c>
      <c r="AG1264" s="174">
        <f t="shared" si="1408"/>
        <v>-50000</v>
      </c>
      <c r="AH1264" s="312">
        <f t="shared" si="1411"/>
        <v>0</v>
      </c>
      <c r="AI1264" s="324">
        <f t="shared" si="1419"/>
        <v>0</v>
      </c>
      <c r="AJ1264" s="325">
        <f t="shared" si="1419"/>
        <v>0</v>
      </c>
      <c r="AK1264" s="325">
        <f t="shared" si="1419"/>
        <v>0</v>
      </c>
      <c r="AL1264" s="326">
        <f t="shared" si="1412"/>
        <v>-50000</v>
      </c>
      <c r="AM1264" s="312">
        <f t="shared" si="1413"/>
        <v>0</v>
      </c>
      <c r="AN1264" s="325">
        <f t="shared" si="1416"/>
        <v>0</v>
      </c>
      <c r="AO1264" s="325">
        <f t="shared" si="1417"/>
        <v>0</v>
      </c>
      <c r="AP1264" s="325">
        <f t="shared" si="1414"/>
        <v>-50000</v>
      </c>
      <c r="AQ1264" s="174">
        <f t="shared" si="1377"/>
        <v>-50000</v>
      </c>
      <c r="AR1264" s="312">
        <f t="shared" si="1415"/>
        <v>0</v>
      </c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N1264" s="62"/>
    </row>
    <row r="1265" spans="1:66" s="11" customFormat="1" ht="12" customHeight="1">
      <c r="A1265" s="190">
        <v>22840401</v>
      </c>
      <c r="B1265" s="199" t="str">
        <f>TEXT(A1265,"##")</f>
        <v>22840401</v>
      </c>
      <c r="C1265" s="179" t="s">
        <v>1673</v>
      </c>
      <c r="D1265" s="180" t="s">
        <v>184</v>
      </c>
      <c r="E1265" s="180"/>
      <c r="F1265" s="196">
        <v>43616</v>
      </c>
      <c r="G1265" s="180"/>
      <c r="H1265" s="182">
        <v>-684135.57</v>
      </c>
      <c r="I1265" s="182">
        <v>-684135.57</v>
      </c>
      <c r="J1265" s="182">
        <v>-684135.57</v>
      </c>
      <c r="K1265" s="182">
        <v>-667442.28</v>
      </c>
      <c r="L1265" s="182">
        <v>-667442.28</v>
      </c>
      <c r="M1265" s="182">
        <v>-667442.28</v>
      </c>
      <c r="N1265" s="182">
        <v>-557962.52</v>
      </c>
      <c r="O1265" s="182">
        <v>-557962.52</v>
      </c>
      <c r="P1265" s="182">
        <v>-557962.52</v>
      </c>
      <c r="Q1265" s="182">
        <v>-497811.37</v>
      </c>
      <c r="R1265" s="182">
        <v>-497811.37</v>
      </c>
      <c r="S1265" s="182">
        <v>-497811.37</v>
      </c>
      <c r="T1265" s="182">
        <v>-485072.12</v>
      </c>
      <c r="U1265" s="182"/>
      <c r="V1265" s="182">
        <f t="shared" si="1404"/>
        <v>-593543.62458333338</v>
      </c>
      <c r="W1265" s="206"/>
      <c r="X1265" s="219"/>
      <c r="Y1265" s="82">
        <f t="shared" si="1418"/>
        <v>0</v>
      </c>
      <c r="Z1265" s="325">
        <f t="shared" si="1418"/>
        <v>0</v>
      </c>
      <c r="AA1265" s="325">
        <f t="shared" si="1418"/>
        <v>0</v>
      </c>
      <c r="AB1265" s="326">
        <f t="shared" si="1378"/>
        <v>-485072.12</v>
      </c>
      <c r="AC1265" s="312">
        <f t="shared" si="1379"/>
        <v>0</v>
      </c>
      <c r="AD1265" s="325">
        <f t="shared" si="1405"/>
        <v>0</v>
      </c>
      <c r="AE1265" s="329">
        <f t="shared" si="1406"/>
        <v>0</v>
      </c>
      <c r="AF1265" s="326">
        <f t="shared" si="1407"/>
        <v>-485072.12</v>
      </c>
      <c r="AG1265" s="174">
        <f t="shared" si="1408"/>
        <v>-485072.12</v>
      </c>
      <c r="AH1265" s="312">
        <f t="shared" si="1411"/>
        <v>0</v>
      </c>
      <c r="AI1265" s="324">
        <f t="shared" si="1419"/>
        <v>0</v>
      </c>
      <c r="AJ1265" s="325">
        <f t="shared" si="1419"/>
        <v>0</v>
      </c>
      <c r="AK1265" s="325">
        <f t="shared" si="1419"/>
        <v>0</v>
      </c>
      <c r="AL1265" s="326">
        <f t="shared" si="1412"/>
        <v>-593543.62458333338</v>
      </c>
      <c r="AM1265" s="312">
        <f t="shared" si="1413"/>
        <v>0</v>
      </c>
      <c r="AN1265" s="325">
        <f t="shared" si="1416"/>
        <v>0</v>
      </c>
      <c r="AO1265" s="325">
        <f t="shared" si="1417"/>
        <v>0</v>
      </c>
      <c r="AP1265" s="325">
        <f t="shared" si="1414"/>
        <v>-593543.62458333338</v>
      </c>
      <c r="AQ1265" s="174">
        <f t="shared" ref="AQ1265" si="1420">SUM(AN1265:AP1265)</f>
        <v>-593543.62458333338</v>
      </c>
      <c r="AR1265" s="312">
        <f t="shared" si="1415"/>
        <v>0</v>
      </c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N1265" s="62"/>
    </row>
    <row r="1266" spans="1:66" s="11" customFormat="1" ht="12" customHeight="1">
      <c r="A1266" s="190">
        <v>22840421</v>
      </c>
      <c r="B1266" s="199" t="str">
        <f>TEXT(A1266,"##")</f>
        <v>22840421</v>
      </c>
      <c r="C1266" s="179" t="s">
        <v>1742</v>
      </c>
      <c r="D1266" s="180" t="s">
        <v>184</v>
      </c>
      <c r="E1266" s="180"/>
      <c r="F1266" s="196">
        <v>44104</v>
      </c>
      <c r="G1266" s="180"/>
      <c r="H1266" s="182">
        <v>-39307500</v>
      </c>
      <c r="I1266" s="182">
        <v>-39307500</v>
      </c>
      <c r="J1266" s="182">
        <v>-39307500</v>
      </c>
      <c r="K1266" s="182">
        <v>-39307500</v>
      </c>
      <c r="L1266" s="182">
        <v>-39307500</v>
      </c>
      <c r="M1266" s="182">
        <v>-39307500</v>
      </c>
      <c r="N1266" s="182">
        <v>-39307500</v>
      </c>
      <c r="O1266" s="182">
        <v>-39307500</v>
      </c>
      <c r="P1266" s="182">
        <v>-39307500</v>
      </c>
      <c r="Q1266" s="182">
        <v>-39307500</v>
      </c>
      <c r="R1266" s="182">
        <v>-39307500</v>
      </c>
      <c r="S1266" s="182">
        <v>-39307500</v>
      </c>
      <c r="T1266" s="182">
        <v>-39307500</v>
      </c>
      <c r="U1266" s="182"/>
      <c r="V1266" s="182">
        <f t="shared" si="1404"/>
        <v>-39307500</v>
      </c>
      <c r="W1266" s="206"/>
      <c r="X1266" s="219"/>
      <c r="Y1266" s="82">
        <f t="shared" si="1418"/>
        <v>0</v>
      </c>
      <c r="Z1266" s="325">
        <f t="shared" si="1418"/>
        <v>0</v>
      </c>
      <c r="AA1266" s="325">
        <f t="shared" si="1418"/>
        <v>0</v>
      </c>
      <c r="AB1266" s="326">
        <f t="shared" si="1378"/>
        <v>-39307500</v>
      </c>
      <c r="AC1266" s="312">
        <f t="shared" si="1379"/>
        <v>0</v>
      </c>
      <c r="AD1266" s="325">
        <f t="shared" si="1405"/>
        <v>0</v>
      </c>
      <c r="AE1266" s="329">
        <f t="shared" si="1406"/>
        <v>0</v>
      </c>
      <c r="AF1266" s="326">
        <f t="shared" si="1407"/>
        <v>-39307500</v>
      </c>
      <c r="AG1266" s="174">
        <f t="shared" ref="AG1266" si="1421">SUM(AD1266:AF1266)</f>
        <v>-39307500</v>
      </c>
      <c r="AH1266" s="312">
        <f t="shared" ref="AH1266" si="1422">AG1266-AB1266</f>
        <v>0</v>
      </c>
      <c r="AI1266" s="324">
        <f t="shared" si="1419"/>
        <v>0</v>
      </c>
      <c r="AJ1266" s="325">
        <f t="shared" si="1419"/>
        <v>0</v>
      </c>
      <c r="AK1266" s="325">
        <f t="shared" si="1419"/>
        <v>0</v>
      </c>
      <c r="AL1266" s="326">
        <f t="shared" ref="AL1266" si="1423">V1266-SUM(AI1266:AK1266)</f>
        <v>-39307500</v>
      </c>
      <c r="AM1266" s="312">
        <f t="shared" ref="AM1266" si="1424">V1266-SUM(AI1266:AK1266)-AL1266</f>
        <v>0</v>
      </c>
      <c r="AN1266" s="325">
        <f t="shared" si="1416"/>
        <v>0</v>
      </c>
      <c r="AO1266" s="325">
        <f t="shared" si="1417"/>
        <v>0</v>
      </c>
      <c r="AP1266" s="325">
        <f t="shared" si="1414"/>
        <v>-39307500</v>
      </c>
      <c r="AQ1266" s="174">
        <f t="shared" ref="AQ1266" si="1425">SUM(AN1266:AP1266)</f>
        <v>-39307500</v>
      </c>
      <c r="AR1266" s="312">
        <f t="shared" ref="AR1266" si="1426">AQ1266-AL1266</f>
        <v>0</v>
      </c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N1266" s="62"/>
    </row>
    <row r="1267" spans="1:66" s="11" customFormat="1" ht="12" customHeight="1">
      <c r="A1267" s="114">
        <v>22841001</v>
      </c>
      <c r="B1267" s="74" t="str">
        <f t="shared" si="1403"/>
        <v>22841001</v>
      </c>
      <c r="C1267" s="62" t="s">
        <v>1693</v>
      </c>
      <c r="D1267" s="78" t="s">
        <v>1725</v>
      </c>
      <c r="E1267" s="78"/>
      <c r="F1267" s="62"/>
      <c r="G1267" s="78"/>
      <c r="H1267" s="63">
        <v>-2326489.2000000002</v>
      </c>
      <c r="I1267" s="63">
        <v>-2326489.2000000002</v>
      </c>
      <c r="J1267" s="63">
        <v>-2326489.2000000002</v>
      </c>
      <c r="K1267" s="63">
        <v>-2326489.2000000002</v>
      </c>
      <c r="L1267" s="63">
        <v>-2326489.2000000002</v>
      </c>
      <c r="M1267" s="63">
        <v>-2326489.2000000002</v>
      </c>
      <c r="N1267" s="63">
        <v>-2326489.2000000002</v>
      </c>
      <c r="O1267" s="63">
        <v>-2326489.2000000002</v>
      </c>
      <c r="P1267" s="63">
        <v>-2326489.2000000002</v>
      </c>
      <c r="Q1267" s="63">
        <v>-2326489.2000000002</v>
      </c>
      <c r="R1267" s="63">
        <v>-2326489.2000000002</v>
      </c>
      <c r="S1267" s="63">
        <v>-2326489.2000000002</v>
      </c>
      <c r="T1267" s="63">
        <v>-2326489.2000000002</v>
      </c>
      <c r="U1267" s="63"/>
      <c r="V1267" s="63">
        <f t="shared" si="1404"/>
        <v>-2326489.1999999997</v>
      </c>
      <c r="W1267" s="69"/>
      <c r="X1267" s="68"/>
      <c r="Y1267" s="82">
        <f t="shared" si="1418"/>
        <v>0</v>
      </c>
      <c r="Z1267" s="325">
        <f t="shared" si="1418"/>
        <v>-2326489.2000000002</v>
      </c>
      <c r="AA1267" s="325">
        <f t="shared" si="1418"/>
        <v>0</v>
      </c>
      <c r="AB1267" s="326">
        <f t="shared" si="1378"/>
        <v>0</v>
      </c>
      <c r="AC1267" s="312">
        <f t="shared" si="1379"/>
        <v>0</v>
      </c>
      <c r="AD1267" s="325">
        <f t="shared" si="1405"/>
        <v>0</v>
      </c>
      <c r="AE1267" s="329">
        <f t="shared" si="1406"/>
        <v>0</v>
      </c>
      <c r="AF1267" s="326">
        <f t="shared" si="1407"/>
        <v>0</v>
      </c>
      <c r="AG1267" s="174">
        <f t="shared" si="1408"/>
        <v>0</v>
      </c>
      <c r="AH1267" s="312">
        <f t="shared" si="1411"/>
        <v>0</v>
      </c>
      <c r="AI1267" s="324">
        <f t="shared" si="1419"/>
        <v>0</v>
      </c>
      <c r="AJ1267" s="325">
        <f t="shared" si="1419"/>
        <v>-2326489.1999999997</v>
      </c>
      <c r="AK1267" s="325">
        <f t="shared" si="1419"/>
        <v>0</v>
      </c>
      <c r="AL1267" s="326">
        <f t="shared" si="1412"/>
        <v>0</v>
      </c>
      <c r="AM1267" s="312">
        <f t="shared" si="1413"/>
        <v>0</v>
      </c>
      <c r="AN1267" s="325">
        <f t="shared" si="1416"/>
        <v>0</v>
      </c>
      <c r="AO1267" s="325">
        <f t="shared" si="1417"/>
        <v>0</v>
      </c>
      <c r="AP1267" s="325">
        <f t="shared" si="1414"/>
        <v>0</v>
      </c>
      <c r="AQ1267" s="174">
        <f t="shared" si="1377"/>
        <v>0</v>
      </c>
      <c r="AR1267" s="312">
        <f t="shared" si="1415"/>
        <v>0</v>
      </c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N1267" s="62"/>
    </row>
    <row r="1268" spans="1:66" s="11" customFormat="1" ht="12" customHeight="1">
      <c r="A1268" s="199">
        <v>22841011</v>
      </c>
      <c r="B1268" s="187" t="str">
        <f t="shared" si="1403"/>
        <v>22841011</v>
      </c>
      <c r="C1268" s="388" t="s">
        <v>1675</v>
      </c>
      <c r="D1268" s="180" t="s">
        <v>184</v>
      </c>
      <c r="E1268" s="180"/>
      <c r="F1268" s="196">
        <v>43830</v>
      </c>
      <c r="G1268" s="180"/>
      <c r="H1268" s="182">
        <v>1269.22</v>
      </c>
      <c r="I1268" s="182">
        <v>1269.22</v>
      </c>
      <c r="J1268" s="182">
        <v>1269.22</v>
      </c>
      <c r="K1268" s="182">
        <v>1269.22</v>
      </c>
      <c r="L1268" s="182">
        <v>1269.22</v>
      </c>
      <c r="M1268" s="182">
        <v>1269.22</v>
      </c>
      <c r="N1268" s="182">
        <v>1269.22</v>
      </c>
      <c r="O1268" s="182">
        <v>1269.22</v>
      </c>
      <c r="P1268" s="182">
        <v>1269.22</v>
      </c>
      <c r="Q1268" s="182">
        <v>1269.22</v>
      </c>
      <c r="R1268" s="182">
        <v>1269.22</v>
      </c>
      <c r="S1268" s="182">
        <v>1269.22</v>
      </c>
      <c r="T1268" s="182">
        <v>1269.22</v>
      </c>
      <c r="U1268" s="182"/>
      <c r="V1268" s="182">
        <f t="shared" si="1404"/>
        <v>1269.2199999999998</v>
      </c>
      <c r="W1268" s="206"/>
      <c r="X1268" s="219"/>
      <c r="Y1268" s="82">
        <f t="shared" si="1418"/>
        <v>0</v>
      </c>
      <c r="Z1268" s="325">
        <f t="shared" si="1418"/>
        <v>0</v>
      </c>
      <c r="AA1268" s="325">
        <f t="shared" si="1418"/>
        <v>0</v>
      </c>
      <c r="AB1268" s="326">
        <f t="shared" si="1378"/>
        <v>1269.22</v>
      </c>
      <c r="AC1268" s="312">
        <f t="shared" si="1379"/>
        <v>0</v>
      </c>
      <c r="AD1268" s="325">
        <f t="shared" si="1405"/>
        <v>0</v>
      </c>
      <c r="AE1268" s="329">
        <f t="shared" si="1406"/>
        <v>0</v>
      </c>
      <c r="AF1268" s="326">
        <f t="shared" si="1407"/>
        <v>1269.22</v>
      </c>
      <c r="AG1268" s="174">
        <f t="shared" si="1408"/>
        <v>1269.22</v>
      </c>
      <c r="AH1268" s="312">
        <f t="shared" si="1411"/>
        <v>0</v>
      </c>
      <c r="AI1268" s="324">
        <f t="shared" si="1419"/>
        <v>0</v>
      </c>
      <c r="AJ1268" s="325">
        <f t="shared" si="1419"/>
        <v>0</v>
      </c>
      <c r="AK1268" s="325">
        <f t="shared" si="1419"/>
        <v>0</v>
      </c>
      <c r="AL1268" s="326">
        <f t="shared" si="1412"/>
        <v>1269.2199999999998</v>
      </c>
      <c r="AM1268" s="312">
        <f t="shared" si="1413"/>
        <v>0</v>
      </c>
      <c r="AN1268" s="325">
        <f t="shared" si="1416"/>
        <v>0</v>
      </c>
      <c r="AO1268" s="325">
        <f t="shared" si="1417"/>
        <v>0</v>
      </c>
      <c r="AP1268" s="325">
        <f t="shared" si="1414"/>
        <v>1269.2199999999998</v>
      </c>
      <c r="AQ1268" s="174">
        <f t="shared" si="1377"/>
        <v>1269.2199999999998</v>
      </c>
      <c r="AR1268" s="312">
        <f t="shared" si="1415"/>
        <v>0</v>
      </c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N1268" s="62"/>
    </row>
    <row r="1269" spans="1:66" s="11" customFormat="1" ht="12" customHeight="1">
      <c r="A1269" s="199">
        <v>22841021</v>
      </c>
      <c r="B1269" s="187" t="str">
        <f t="shared" si="1403"/>
        <v>22841021</v>
      </c>
      <c r="C1269" s="388" t="s">
        <v>1674</v>
      </c>
      <c r="D1269" s="180" t="s">
        <v>184</v>
      </c>
      <c r="E1269" s="180"/>
      <c r="F1269" s="196">
        <v>43830</v>
      </c>
      <c r="G1269" s="180"/>
      <c r="H1269" s="182">
        <v>-100000</v>
      </c>
      <c r="I1269" s="182">
        <v>-100000</v>
      </c>
      <c r="J1269" s="182">
        <v>-100000</v>
      </c>
      <c r="K1269" s="182">
        <v>-100000</v>
      </c>
      <c r="L1269" s="182">
        <v>-100000</v>
      </c>
      <c r="M1269" s="182">
        <v>-100000</v>
      </c>
      <c r="N1269" s="182">
        <v>-100000</v>
      </c>
      <c r="O1269" s="182">
        <v>-100000</v>
      </c>
      <c r="P1269" s="182">
        <v>-100000</v>
      </c>
      <c r="Q1269" s="182">
        <v>-100000</v>
      </c>
      <c r="R1269" s="182">
        <v>-100000</v>
      </c>
      <c r="S1269" s="182">
        <v>-100000</v>
      </c>
      <c r="T1269" s="182">
        <v>-100000</v>
      </c>
      <c r="U1269" s="182"/>
      <c r="V1269" s="182">
        <f t="shared" si="1404"/>
        <v>-100000</v>
      </c>
      <c r="W1269" s="206"/>
      <c r="X1269" s="219"/>
      <c r="Y1269" s="82">
        <f t="shared" si="1418"/>
        <v>0</v>
      </c>
      <c r="Z1269" s="325">
        <f t="shared" si="1418"/>
        <v>0</v>
      </c>
      <c r="AA1269" s="325">
        <f t="shared" si="1418"/>
        <v>0</v>
      </c>
      <c r="AB1269" s="326">
        <f t="shared" si="1378"/>
        <v>-100000</v>
      </c>
      <c r="AC1269" s="312">
        <f t="shared" si="1379"/>
        <v>0</v>
      </c>
      <c r="AD1269" s="325">
        <f t="shared" si="1405"/>
        <v>0</v>
      </c>
      <c r="AE1269" s="329">
        <f t="shared" si="1406"/>
        <v>0</v>
      </c>
      <c r="AF1269" s="326">
        <f t="shared" si="1407"/>
        <v>-100000</v>
      </c>
      <c r="AG1269" s="174">
        <f t="shared" si="1408"/>
        <v>-100000</v>
      </c>
      <c r="AH1269" s="312">
        <f t="shared" si="1411"/>
        <v>0</v>
      </c>
      <c r="AI1269" s="324">
        <f t="shared" si="1419"/>
        <v>0</v>
      </c>
      <c r="AJ1269" s="325">
        <f t="shared" si="1419"/>
        <v>0</v>
      </c>
      <c r="AK1269" s="325">
        <f t="shared" si="1419"/>
        <v>0</v>
      </c>
      <c r="AL1269" s="326">
        <f t="shared" si="1412"/>
        <v>-100000</v>
      </c>
      <c r="AM1269" s="312">
        <f t="shared" si="1413"/>
        <v>0</v>
      </c>
      <c r="AN1269" s="325">
        <f t="shared" si="1416"/>
        <v>0</v>
      </c>
      <c r="AO1269" s="325">
        <f t="shared" si="1417"/>
        <v>0</v>
      </c>
      <c r="AP1269" s="325">
        <f t="shared" si="1414"/>
        <v>-100000</v>
      </c>
      <c r="AQ1269" s="174">
        <f t="shared" si="1377"/>
        <v>-100000</v>
      </c>
      <c r="AR1269" s="312">
        <f t="shared" si="1415"/>
        <v>0</v>
      </c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N1269" s="62"/>
    </row>
    <row r="1270" spans="1:66" s="11" customFormat="1" ht="12" customHeight="1">
      <c r="A1270" s="389">
        <v>22900001</v>
      </c>
      <c r="B1270" s="389" t="str">
        <f t="shared" si="1403"/>
        <v>22900001</v>
      </c>
      <c r="C1270" s="11" t="s">
        <v>836</v>
      </c>
      <c r="D1270" s="78" t="s">
        <v>1725</v>
      </c>
      <c r="E1270" s="78"/>
      <c r="F1270" s="408">
        <v>43132</v>
      </c>
      <c r="G1270" s="78"/>
      <c r="H1270" s="63">
        <v>0</v>
      </c>
      <c r="I1270" s="63">
        <v>0</v>
      </c>
      <c r="J1270" s="63">
        <v>0</v>
      </c>
      <c r="K1270" s="63">
        <v>0</v>
      </c>
      <c r="L1270" s="63">
        <v>0</v>
      </c>
      <c r="M1270" s="63">
        <v>0</v>
      </c>
      <c r="N1270" s="63">
        <v>0</v>
      </c>
      <c r="O1270" s="63">
        <v>0</v>
      </c>
      <c r="P1270" s="63">
        <v>0</v>
      </c>
      <c r="Q1270" s="63">
        <v>0</v>
      </c>
      <c r="R1270" s="63">
        <v>0</v>
      </c>
      <c r="S1270" s="63">
        <v>0</v>
      </c>
      <c r="T1270" s="63">
        <v>0</v>
      </c>
      <c r="U1270" s="63"/>
      <c r="V1270" s="63">
        <f t="shared" si="1404"/>
        <v>0</v>
      </c>
      <c r="W1270" s="69"/>
      <c r="X1270" s="68"/>
      <c r="Y1270" s="82">
        <f t="shared" si="1418"/>
        <v>0</v>
      </c>
      <c r="Z1270" s="325">
        <f t="shared" si="1418"/>
        <v>0</v>
      </c>
      <c r="AA1270" s="325">
        <f t="shared" si="1418"/>
        <v>0</v>
      </c>
      <c r="AB1270" s="326">
        <f t="shared" si="1378"/>
        <v>0</v>
      </c>
      <c r="AC1270" s="312">
        <f t="shared" si="1379"/>
        <v>0</v>
      </c>
      <c r="AD1270" s="325">
        <f t="shared" si="1405"/>
        <v>0</v>
      </c>
      <c r="AE1270" s="329">
        <f t="shared" si="1406"/>
        <v>0</v>
      </c>
      <c r="AF1270" s="326">
        <f t="shared" si="1407"/>
        <v>0</v>
      </c>
      <c r="AG1270" s="174">
        <f t="shared" si="1408"/>
        <v>0</v>
      </c>
      <c r="AH1270" s="312">
        <f t="shared" si="1411"/>
        <v>0</v>
      </c>
      <c r="AI1270" s="324">
        <f t="shared" si="1419"/>
        <v>0</v>
      </c>
      <c r="AJ1270" s="325">
        <f t="shared" si="1419"/>
        <v>0</v>
      </c>
      <c r="AK1270" s="325">
        <f t="shared" si="1419"/>
        <v>0</v>
      </c>
      <c r="AL1270" s="326">
        <f t="shared" si="1412"/>
        <v>0</v>
      </c>
      <c r="AM1270" s="312">
        <f t="shared" si="1413"/>
        <v>0</v>
      </c>
      <c r="AN1270" s="325">
        <f t="shared" si="1416"/>
        <v>0</v>
      </c>
      <c r="AO1270" s="325">
        <f t="shared" si="1417"/>
        <v>0</v>
      </c>
      <c r="AP1270" s="325">
        <f t="shared" si="1414"/>
        <v>0</v>
      </c>
      <c r="AQ1270" s="174">
        <f t="shared" si="1377"/>
        <v>0</v>
      </c>
      <c r="AR1270" s="312">
        <f t="shared" si="1415"/>
        <v>0</v>
      </c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 s="4"/>
      <c r="BH1270" s="4"/>
      <c r="BI1270" s="4"/>
      <c r="BJ1270" s="4"/>
      <c r="BK1270" s="4"/>
      <c r="BL1270" s="4"/>
      <c r="BN1270" s="62"/>
    </row>
    <row r="1271" spans="1:66" s="11" customFormat="1" ht="12" customHeight="1">
      <c r="A1271" s="389">
        <v>22900002</v>
      </c>
      <c r="B1271" s="389" t="str">
        <f t="shared" si="1403"/>
        <v>22900002</v>
      </c>
      <c r="C1271" s="11" t="s">
        <v>1435</v>
      </c>
      <c r="D1271" s="78" t="s">
        <v>1725</v>
      </c>
      <c r="E1271" s="78"/>
      <c r="F1271" s="408">
        <v>43132</v>
      </c>
      <c r="G1271" s="78"/>
      <c r="H1271" s="63">
        <v>0</v>
      </c>
      <c r="I1271" s="63">
        <v>0</v>
      </c>
      <c r="J1271" s="63">
        <v>0</v>
      </c>
      <c r="K1271" s="63">
        <v>0</v>
      </c>
      <c r="L1271" s="63">
        <v>0</v>
      </c>
      <c r="M1271" s="63">
        <v>0</v>
      </c>
      <c r="N1271" s="63">
        <v>0</v>
      </c>
      <c r="O1271" s="63">
        <v>0</v>
      </c>
      <c r="P1271" s="63">
        <v>0</v>
      </c>
      <c r="Q1271" s="63">
        <v>0</v>
      </c>
      <c r="R1271" s="63">
        <v>0</v>
      </c>
      <c r="S1271" s="63">
        <v>0</v>
      </c>
      <c r="T1271" s="63">
        <v>0</v>
      </c>
      <c r="U1271" s="63"/>
      <c r="V1271" s="63">
        <f t="shared" si="1404"/>
        <v>0</v>
      </c>
      <c r="W1271" s="69"/>
      <c r="X1271" s="68"/>
      <c r="Y1271" s="82">
        <f t="shared" si="1418"/>
        <v>0</v>
      </c>
      <c r="Z1271" s="325">
        <f t="shared" si="1418"/>
        <v>0</v>
      </c>
      <c r="AA1271" s="325">
        <f t="shared" si="1418"/>
        <v>0</v>
      </c>
      <c r="AB1271" s="326">
        <f t="shared" si="1378"/>
        <v>0</v>
      </c>
      <c r="AC1271" s="312">
        <f t="shared" si="1379"/>
        <v>0</v>
      </c>
      <c r="AD1271" s="325">
        <f t="shared" si="1405"/>
        <v>0</v>
      </c>
      <c r="AE1271" s="329">
        <f t="shared" si="1406"/>
        <v>0</v>
      </c>
      <c r="AF1271" s="326">
        <f t="shared" si="1407"/>
        <v>0</v>
      </c>
      <c r="AG1271" s="174">
        <f t="shared" si="1408"/>
        <v>0</v>
      </c>
      <c r="AH1271" s="312">
        <f t="shared" si="1411"/>
        <v>0</v>
      </c>
      <c r="AI1271" s="324">
        <f t="shared" si="1419"/>
        <v>0</v>
      </c>
      <c r="AJ1271" s="325">
        <f t="shared" si="1419"/>
        <v>0</v>
      </c>
      <c r="AK1271" s="325">
        <f t="shared" si="1419"/>
        <v>0</v>
      </c>
      <c r="AL1271" s="326">
        <f t="shared" si="1412"/>
        <v>0</v>
      </c>
      <c r="AM1271" s="312">
        <f t="shared" si="1413"/>
        <v>0</v>
      </c>
      <c r="AN1271" s="325">
        <f t="shared" si="1416"/>
        <v>0</v>
      </c>
      <c r="AO1271" s="325">
        <f t="shared" si="1417"/>
        <v>0</v>
      </c>
      <c r="AP1271" s="325">
        <f t="shared" si="1414"/>
        <v>0</v>
      </c>
      <c r="AQ1271" s="174">
        <f t="shared" si="1377"/>
        <v>0</v>
      </c>
      <c r="AR1271" s="312">
        <f t="shared" si="1415"/>
        <v>0</v>
      </c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 s="4"/>
      <c r="BH1271" s="4"/>
      <c r="BI1271" s="4"/>
      <c r="BJ1271" s="4"/>
      <c r="BK1271" s="4"/>
      <c r="BL1271" s="4"/>
      <c r="BN1271" s="62"/>
    </row>
    <row r="1272" spans="1:66" s="11" customFormat="1" ht="12" customHeight="1">
      <c r="A1272" s="114">
        <v>23001021</v>
      </c>
      <c r="B1272" s="74" t="str">
        <f t="shared" si="1403"/>
        <v>23001021</v>
      </c>
      <c r="C1272" s="62" t="s">
        <v>5</v>
      </c>
      <c r="D1272" s="78" t="s">
        <v>1137</v>
      </c>
      <c r="E1272" s="78"/>
      <c r="F1272" s="62"/>
      <c r="G1272" s="78"/>
      <c r="H1272" s="63">
        <v>-69511711.420000002</v>
      </c>
      <c r="I1272" s="63">
        <v>-70269327.159999996</v>
      </c>
      <c r="J1272" s="63">
        <v>-70298286.209999993</v>
      </c>
      <c r="K1272" s="63">
        <v>-70212539.150000006</v>
      </c>
      <c r="L1272" s="63">
        <v>-70358188.829999998</v>
      </c>
      <c r="M1272" s="63">
        <v>-70127041.650000006</v>
      </c>
      <c r="N1272" s="63">
        <v>-69580282.590000004</v>
      </c>
      <c r="O1272" s="63">
        <v>-69724974.420000002</v>
      </c>
      <c r="P1272" s="63">
        <v>-69658354.450000003</v>
      </c>
      <c r="Q1272" s="63">
        <v>-69027632.299999997</v>
      </c>
      <c r="R1272" s="63">
        <v>-69171091.859999999</v>
      </c>
      <c r="S1272" s="63">
        <v>-69120214.549999997</v>
      </c>
      <c r="T1272" s="63">
        <v>-68078614.290000007</v>
      </c>
      <c r="U1272" s="63"/>
      <c r="V1272" s="63">
        <f t="shared" si="1404"/>
        <v>-69695258.002083331</v>
      </c>
      <c r="W1272" s="96">
        <v>4</v>
      </c>
      <c r="X1272" s="96"/>
      <c r="Y1272" s="82">
        <f t="shared" si="1418"/>
        <v>0</v>
      </c>
      <c r="Z1272" s="325">
        <f t="shared" si="1418"/>
        <v>0</v>
      </c>
      <c r="AA1272" s="325">
        <f t="shared" si="1418"/>
        <v>0</v>
      </c>
      <c r="AB1272" s="326">
        <f t="shared" si="1378"/>
        <v>-68078614.290000007</v>
      </c>
      <c r="AC1272" s="312">
        <f t="shared" si="1379"/>
        <v>0</v>
      </c>
      <c r="AD1272" s="325">
        <f t="shared" si="1405"/>
        <v>-68078614.290000007</v>
      </c>
      <c r="AE1272" s="329">
        <f t="shared" si="1406"/>
        <v>0</v>
      </c>
      <c r="AF1272" s="326">
        <f t="shared" si="1407"/>
        <v>0</v>
      </c>
      <c r="AG1272" s="174">
        <f t="shared" si="1408"/>
        <v>-68078614.290000007</v>
      </c>
      <c r="AH1272" s="312">
        <f t="shared" si="1411"/>
        <v>0</v>
      </c>
      <c r="AI1272" s="324">
        <f t="shared" si="1419"/>
        <v>0</v>
      </c>
      <c r="AJ1272" s="325">
        <f t="shared" si="1419"/>
        <v>0</v>
      </c>
      <c r="AK1272" s="325">
        <f t="shared" si="1419"/>
        <v>0</v>
      </c>
      <c r="AL1272" s="326">
        <f t="shared" si="1412"/>
        <v>-69695258.002083331</v>
      </c>
      <c r="AM1272" s="312">
        <f t="shared" si="1413"/>
        <v>0</v>
      </c>
      <c r="AN1272" s="325">
        <f t="shared" si="1416"/>
        <v>-69695258.002083331</v>
      </c>
      <c r="AO1272" s="325">
        <f t="shared" si="1417"/>
        <v>0</v>
      </c>
      <c r="AP1272" s="325">
        <f t="shared" si="1414"/>
        <v>0</v>
      </c>
      <c r="AQ1272" s="174">
        <f t="shared" si="1377"/>
        <v>-69695258.002083331</v>
      </c>
      <c r="AR1272" s="312">
        <f t="shared" si="1415"/>
        <v>0</v>
      </c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N1272" s="62"/>
    </row>
    <row r="1273" spans="1:66" s="11" customFormat="1" ht="12" customHeight="1">
      <c r="A1273" s="114">
        <v>23001031</v>
      </c>
      <c r="B1273" s="74" t="str">
        <f t="shared" si="1403"/>
        <v>23001031</v>
      </c>
      <c r="C1273" s="62" t="s">
        <v>377</v>
      </c>
      <c r="D1273" s="78" t="s">
        <v>1137</v>
      </c>
      <c r="E1273" s="78"/>
      <c r="F1273" s="62"/>
      <c r="G1273" s="78"/>
      <c r="H1273" s="63">
        <v>-28620492.41</v>
      </c>
      <c r="I1273" s="63">
        <v>-28987970.73</v>
      </c>
      <c r="J1273" s="63">
        <v>-28945937.609999999</v>
      </c>
      <c r="K1273" s="63">
        <v>-28622181.510000002</v>
      </c>
      <c r="L1273" s="63">
        <v>-28699466.510000002</v>
      </c>
      <c r="M1273" s="63">
        <v>-28299659.390000001</v>
      </c>
      <c r="N1273" s="63">
        <v>-27065403.59</v>
      </c>
      <c r="O1273" s="63">
        <v>-27139133.27</v>
      </c>
      <c r="P1273" s="63">
        <v>-26960956.84</v>
      </c>
      <c r="Q1273" s="63">
        <v>-26240738.390000001</v>
      </c>
      <c r="R1273" s="63">
        <v>-26311502.879999999</v>
      </c>
      <c r="S1273" s="63">
        <v>-26053836.530000001</v>
      </c>
      <c r="T1273" s="63">
        <v>-25811581.960000001</v>
      </c>
      <c r="U1273" s="63"/>
      <c r="V1273" s="63">
        <f t="shared" si="1404"/>
        <v>-27545235.369583335</v>
      </c>
      <c r="W1273" s="96">
        <v>4</v>
      </c>
      <c r="X1273" s="96"/>
      <c r="Y1273" s="82">
        <f t="shared" si="1418"/>
        <v>0</v>
      </c>
      <c r="Z1273" s="325">
        <f t="shared" si="1418"/>
        <v>0</v>
      </c>
      <c r="AA1273" s="325">
        <f t="shared" si="1418"/>
        <v>0</v>
      </c>
      <c r="AB1273" s="326">
        <f t="shared" si="1378"/>
        <v>-25811581.960000001</v>
      </c>
      <c r="AC1273" s="312">
        <f t="shared" si="1379"/>
        <v>0</v>
      </c>
      <c r="AD1273" s="325">
        <f t="shared" si="1405"/>
        <v>-25811581.960000001</v>
      </c>
      <c r="AE1273" s="329">
        <f t="shared" si="1406"/>
        <v>0</v>
      </c>
      <c r="AF1273" s="326">
        <f t="shared" si="1407"/>
        <v>0</v>
      </c>
      <c r="AG1273" s="174">
        <f t="shared" si="1408"/>
        <v>-25811581.960000001</v>
      </c>
      <c r="AH1273" s="312">
        <f t="shared" si="1411"/>
        <v>0</v>
      </c>
      <c r="AI1273" s="324">
        <f t="shared" si="1419"/>
        <v>0</v>
      </c>
      <c r="AJ1273" s="325">
        <f t="shared" si="1419"/>
        <v>0</v>
      </c>
      <c r="AK1273" s="325">
        <f t="shared" si="1419"/>
        <v>0</v>
      </c>
      <c r="AL1273" s="326">
        <f t="shared" si="1412"/>
        <v>-27545235.369583335</v>
      </c>
      <c r="AM1273" s="312">
        <f t="shared" si="1413"/>
        <v>0</v>
      </c>
      <c r="AN1273" s="325">
        <f t="shared" si="1416"/>
        <v>-27545235.369583335</v>
      </c>
      <c r="AO1273" s="325">
        <f t="shared" si="1417"/>
        <v>0</v>
      </c>
      <c r="AP1273" s="325">
        <f t="shared" si="1414"/>
        <v>0</v>
      </c>
      <c r="AQ1273" s="174">
        <f t="shared" si="1377"/>
        <v>-27545235.369583335</v>
      </c>
      <c r="AR1273" s="312">
        <f t="shared" si="1415"/>
        <v>0</v>
      </c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N1273" s="62"/>
    </row>
    <row r="1274" spans="1:66" s="11" customFormat="1" ht="12" customHeight="1">
      <c r="A1274" s="114">
        <v>23001041</v>
      </c>
      <c r="B1274" s="74" t="str">
        <f t="shared" si="1403"/>
        <v>23001041</v>
      </c>
      <c r="C1274" s="62" t="s">
        <v>104</v>
      </c>
      <c r="D1274" s="78" t="s">
        <v>1137</v>
      </c>
      <c r="E1274" s="78"/>
      <c r="F1274" s="62"/>
      <c r="G1274" s="78"/>
      <c r="H1274" s="63">
        <v>-15940977.82</v>
      </c>
      <c r="I1274" s="63">
        <v>-15985745.4</v>
      </c>
      <c r="J1274" s="63">
        <v>-16030638.699999999</v>
      </c>
      <c r="K1274" s="63">
        <v>-16075658.08</v>
      </c>
      <c r="L1274" s="63">
        <v>-16120803.890000001</v>
      </c>
      <c r="M1274" s="63">
        <v>-16166076.48</v>
      </c>
      <c r="N1274" s="63">
        <v>-16211476.210000001</v>
      </c>
      <c r="O1274" s="63">
        <v>-16257003.439999999</v>
      </c>
      <c r="P1274" s="63">
        <v>-16302658.529999999</v>
      </c>
      <c r="Q1274" s="63">
        <v>-16348441.83</v>
      </c>
      <c r="R1274" s="63">
        <v>-16394353.710000001</v>
      </c>
      <c r="S1274" s="63">
        <v>-16440394.52</v>
      </c>
      <c r="T1274" s="63">
        <v>-16486564.630000001</v>
      </c>
      <c r="U1274" s="63"/>
      <c r="V1274" s="63">
        <f t="shared" si="1404"/>
        <v>-16212251.834583335</v>
      </c>
      <c r="W1274" s="96">
        <v>4</v>
      </c>
      <c r="X1274" s="96"/>
      <c r="Y1274" s="82">
        <f t="shared" si="1418"/>
        <v>0</v>
      </c>
      <c r="Z1274" s="325">
        <f t="shared" si="1418"/>
        <v>0</v>
      </c>
      <c r="AA1274" s="325">
        <f t="shared" si="1418"/>
        <v>0</v>
      </c>
      <c r="AB1274" s="326">
        <f t="shared" si="1378"/>
        <v>-16486564.630000001</v>
      </c>
      <c r="AC1274" s="312">
        <f t="shared" si="1379"/>
        <v>0</v>
      </c>
      <c r="AD1274" s="325">
        <f t="shared" si="1405"/>
        <v>-16486564.630000001</v>
      </c>
      <c r="AE1274" s="329">
        <f t="shared" si="1406"/>
        <v>0</v>
      </c>
      <c r="AF1274" s="326">
        <f t="shared" si="1407"/>
        <v>0</v>
      </c>
      <c r="AG1274" s="174">
        <f t="shared" si="1408"/>
        <v>-16486564.630000001</v>
      </c>
      <c r="AH1274" s="312">
        <f t="shared" si="1411"/>
        <v>0</v>
      </c>
      <c r="AI1274" s="324">
        <f t="shared" si="1419"/>
        <v>0</v>
      </c>
      <c r="AJ1274" s="325">
        <f t="shared" si="1419"/>
        <v>0</v>
      </c>
      <c r="AK1274" s="325">
        <f t="shared" si="1419"/>
        <v>0</v>
      </c>
      <c r="AL1274" s="326">
        <f t="shared" si="1412"/>
        <v>-16212251.834583335</v>
      </c>
      <c r="AM1274" s="312">
        <f t="shared" si="1413"/>
        <v>0</v>
      </c>
      <c r="AN1274" s="325">
        <f t="shared" si="1416"/>
        <v>-16212251.834583335</v>
      </c>
      <c r="AO1274" s="325">
        <f t="shared" si="1417"/>
        <v>0</v>
      </c>
      <c r="AP1274" s="325">
        <f t="shared" si="1414"/>
        <v>0</v>
      </c>
      <c r="AQ1274" s="174">
        <f t="shared" si="1377"/>
        <v>-16212251.834583335</v>
      </c>
      <c r="AR1274" s="312">
        <f t="shared" si="1415"/>
        <v>0</v>
      </c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N1274" s="62"/>
    </row>
    <row r="1275" spans="1:66" s="11" customFormat="1" ht="12" customHeight="1">
      <c r="A1275" s="114">
        <v>23001043</v>
      </c>
      <c r="B1275" s="74" t="str">
        <f t="shared" si="1403"/>
        <v>23001043</v>
      </c>
      <c r="C1275" s="62" t="s">
        <v>874</v>
      </c>
      <c r="D1275" s="78" t="s">
        <v>1727</v>
      </c>
      <c r="E1275" s="78"/>
      <c r="F1275" s="62"/>
      <c r="G1275" s="78"/>
      <c r="H1275" s="63">
        <v>0</v>
      </c>
      <c r="I1275" s="63">
        <v>0</v>
      </c>
      <c r="J1275" s="63">
        <v>0</v>
      </c>
      <c r="K1275" s="63">
        <v>0</v>
      </c>
      <c r="L1275" s="63">
        <v>0</v>
      </c>
      <c r="M1275" s="63">
        <v>0</v>
      </c>
      <c r="N1275" s="63">
        <v>0</v>
      </c>
      <c r="O1275" s="63">
        <v>0</v>
      </c>
      <c r="P1275" s="63">
        <v>0</v>
      </c>
      <c r="Q1275" s="63">
        <v>0</v>
      </c>
      <c r="R1275" s="63">
        <v>0</v>
      </c>
      <c r="S1275" s="63">
        <v>0</v>
      </c>
      <c r="T1275" s="63">
        <v>0</v>
      </c>
      <c r="U1275" s="63"/>
      <c r="V1275" s="63">
        <f t="shared" si="1404"/>
        <v>0</v>
      </c>
      <c r="W1275" s="96">
        <v>5</v>
      </c>
      <c r="X1275" s="96">
        <v>1</v>
      </c>
      <c r="Y1275" s="82">
        <f t="shared" si="1418"/>
        <v>0</v>
      </c>
      <c r="Z1275" s="325">
        <f t="shared" si="1418"/>
        <v>0</v>
      </c>
      <c r="AA1275" s="325">
        <f t="shared" si="1418"/>
        <v>0</v>
      </c>
      <c r="AB1275" s="326">
        <f t="shared" si="1378"/>
        <v>0</v>
      </c>
      <c r="AC1275" s="312">
        <f t="shared" si="1379"/>
        <v>0</v>
      </c>
      <c r="AD1275" s="325">
        <f t="shared" si="1405"/>
        <v>0</v>
      </c>
      <c r="AE1275" s="329">
        <f t="shared" si="1406"/>
        <v>0</v>
      </c>
      <c r="AF1275" s="326">
        <f t="shared" si="1407"/>
        <v>0</v>
      </c>
      <c r="AG1275" s="174">
        <f t="shared" si="1408"/>
        <v>0</v>
      </c>
      <c r="AH1275" s="312">
        <f t="shared" si="1411"/>
        <v>0</v>
      </c>
      <c r="AI1275" s="324">
        <f t="shared" si="1419"/>
        <v>0</v>
      </c>
      <c r="AJ1275" s="325">
        <f t="shared" si="1419"/>
        <v>0</v>
      </c>
      <c r="AK1275" s="325">
        <f t="shared" si="1419"/>
        <v>0</v>
      </c>
      <c r="AL1275" s="326">
        <f t="shared" si="1412"/>
        <v>0</v>
      </c>
      <c r="AM1275" s="312">
        <f t="shared" si="1413"/>
        <v>0</v>
      </c>
      <c r="AN1275" s="325">
        <f t="shared" si="1416"/>
        <v>0</v>
      </c>
      <c r="AO1275" s="325">
        <f t="shared" si="1417"/>
        <v>0</v>
      </c>
      <c r="AP1275" s="325">
        <f t="shared" si="1414"/>
        <v>0</v>
      </c>
      <c r="AQ1275" s="174">
        <f t="shared" si="1377"/>
        <v>0</v>
      </c>
      <c r="AR1275" s="312">
        <f t="shared" si="1415"/>
        <v>0</v>
      </c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N1275" s="62"/>
    </row>
    <row r="1276" spans="1:66" s="11" customFormat="1" ht="12" customHeight="1">
      <c r="A1276" s="184">
        <v>23001061</v>
      </c>
      <c r="B1276" s="185" t="str">
        <f t="shared" si="1403"/>
        <v>23001061</v>
      </c>
      <c r="C1276" s="179" t="s">
        <v>346</v>
      </c>
      <c r="D1276" s="180" t="s">
        <v>1137</v>
      </c>
      <c r="E1276" s="180"/>
      <c r="F1276" s="179"/>
      <c r="G1276" s="180"/>
      <c r="H1276" s="182">
        <v>-2678143.8400000003</v>
      </c>
      <c r="I1276" s="182">
        <v>-4896072.07</v>
      </c>
      <c r="J1276" s="182">
        <v>-4897822.9400000004</v>
      </c>
      <c r="K1276" s="182">
        <v>-2690807.78</v>
      </c>
      <c r="L1276" s="182">
        <v>-2691768.87</v>
      </c>
      <c r="M1276" s="182">
        <v>-2692730.35</v>
      </c>
      <c r="N1276" s="182">
        <v>-2693692.2</v>
      </c>
      <c r="O1276" s="182">
        <v>-2694654.3</v>
      </c>
      <c r="P1276" s="182">
        <v>-2695616.77</v>
      </c>
      <c r="Q1276" s="182">
        <v>-2696579.59</v>
      </c>
      <c r="R1276" s="182">
        <v>-2697542.78</v>
      </c>
      <c r="S1276" s="182">
        <v>-2698506.35</v>
      </c>
      <c r="T1276" s="182">
        <v>-3346344.01</v>
      </c>
      <c r="U1276" s="182"/>
      <c r="V1276" s="182">
        <f t="shared" si="1404"/>
        <v>-3088169.8270833329</v>
      </c>
      <c r="W1276" s="471">
        <v>4</v>
      </c>
      <c r="X1276" s="471"/>
      <c r="Y1276" s="82">
        <f t="shared" ref="Y1276:AA1296" si="1427">IF($D1276=Y$5,$T1276,0)</f>
        <v>0</v>
      </c>
      <c r="Z1276" s="325">
        <f t="shared" si="1427"/>
        <v>0</v>
      </c>
      <c r="AA1276" s="325">
        <f t="shared" si="1427"/>
        <v>0</v>
      </c>
      <c r="AB1276" s="326">
        <f t="shared" ref="AB1276:AB1341" si="1428">T1276-SUM(Y1276:AA1276)</f>
        <v>-3346344.01</v>
      </c>
      <c r="AC1276" s="312">
        <f t="shared" ref="AC1276:AC1341" si="1429">T1276-SUM(Y1276:AA1276)-AB1276</f>
        <v>0</v>
      </c>
      <c r="AD1276" s="325">
        <f t="shared" si="1405"/>
        <v>-3346344.01</v>
      </c>
      <c r="AE1276" s="329">
        <f t="shared" si="1406"/>
        <v>0</v>
      </c>
      <c r="AF1276" s="326">
        <f t="shared" si="1407"/>
        <v>0</v>
      </c>
      <c r="AG1276" s="174">
        <f t="shared" si="1408"/>
        <v>-3346344.01</v>
      </c>
      <c r="AH1276" s="312">
        <f t="shared" si="1411"/>
        <v>0</v>
      </c>
      <c r="AI1276" s="324">
        <f t="shared" si="1419"/>
        <v>0</v>
      </c>
      <c r="AJ1276" s="325">
        <f t="shared" si="1419"/>
        <v>0</v>
      </c>
      <c r="AK1276" s="325">
        <f t="shared" si="1419"/>
        <v>0</v>
      </c>
      <c r="AL1276" s="326">
        <f t="shared" si="1412"/>
        <v>-3088169.8270833329</v>
      </c>
      <c r="AM1276" s="312">
        <f t="shared" si="1413"/>
        <v>0</v>
      </c>
      <c r="AN1276" s="325">
        <f t="shared" si="1416"/>
        <v>-3088169.8270833329</v>
      </c>
      <c r="AO1276" s="325">
        <f t="shared" si="1417"/>
        <v>0</v>
      </c>
      <c r="AP1276" s="325">
        <f t="shared" si="1414"/>
        <v>0</v>
      </c>
      <c r="AQ1276" s="174">
        <f t="shared" si="1377"/>
        <v>-3088169.8270833329</v>
      </c>
      <c r="AR1276" s="312">
        <f t="shared" si="1415"/>
        <v>0</v>
      </c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N1276" s="62"/>
    </row>
    <row r="1277" spans="1:66" s="11" customFormat="1" ht="12" customHeight="1">
      <c r="A1277" s="184">
        <v>23001071</v>
      </c>
      <c r="B1277" s="185" t="str">
        <f t="shared" si="1403"/>
        <v>23001071</v>
      </c>
      <c r="C1277" s="179" t="s">
        <v>282</v>
      </c>
      <c r="D1277" s="180" t="s">
        <v>1137</v>
      </c>
      <c r="E1277" s="180"/>
      <c r="F1277" s="179"/>
      <c r="G1277" s="180"/>
      <c r="H1277" s="182">
        <v>-13861308.200000001</v>
      </c>
      <c r="I1277" s="182">
        <v>-22958299.969999999</v>
      </c>
      <c r="J1277" s="182">
        <v>-22967325.75</v>
      </c>
      <c r="K1277" s="182">
        <v>-14123398.380000001</v>
      </c>
      <c r="L1277" s="182">
        <v>-14129375.710000001</v>
      </c>
      <c r="M1277" s="182">
        <v>-14135357.550000001</v>
      </c>
      <c r="N1277" s="182">
        <v>-14141344.039999999</v>
      </c>
      <c r="O1277" s="182">
        <v>-14147335.199999999</v>
      </c>
      <c r="P1277" s="182">
        <v>-14153331.02</v>
      </c>
      <c r="Q1277" s="182">
        <v>-14159331.439999999</v>
      </c>
      <c r="R1277" s="182">
        <v>-14165336.539999999</v>
      </c>
      <c r="S1277" s="182">
        <v>-14171346.279999999</v>
      </c>
      <c r="T1277" s="182">
        <v>-17373124.690000001</v>
      </c>
      <c r="U1277" s="182"/>
      <c r="V1277" s="182">
        <f t="shared" si="1404"/>
        <v>-15739083.19375</v>
      </c>
      <c r="W1277" s="471">
        <v>4</v>
      </c>
      <c r="X1277" s="471"/>
      <c r="Y1277" s="82">
        <f t="shared" si="1427"/>
        <v>0</v>
      </c>
      <c r="Z1277" s="325">
        <f t="shared" si="1427"/>
        <v>0</v>
      </c>
      <c r="AA1277" s="325">
        <f t="shared" si="1427"/>
        <v>0</v>
      </c>
      <c r="AB1277" s="326">
        <f t="shared" si="1428"/>
        <v>-17373124.690000001</v>
      </c>
      <c r="AC1277" s="312">
        <f t="shared" si="1429"/>
        <v>0</v>
      </c>
      <c r="AD1277" s="325">
        <f t="shared" si="1405"/>
        <v>-17373124.690000001</v>
      </c>
      <c r="AE1277" s="329">
        <f t="shared" si="1406"/>
        <v>0</v>
      </c>
      <c r="AF1277" s="326">
        <f t="shared" si="1407"/>
        <v>0</v>
      </c>
      <c r="AG1277" s="174">
        <f t="shared" si="1408"/>
        <v>-17373124.690000001</v>
      </c>
      <c r="AH1277" s="312">
        <f t="shared" si="1411"/>
        <v>0</v>
      </c>
      <c r="AI1277" s="324">
        <f t="shared" ref="AI1277:AK1290" si="1430">IF($D1277=AI$5,$V1277,0)</f>
        <v>0</v>
      </c>
      <c r="AJ1277" s="325">
        <f t="shared" si="1430"/>
        <v>0</v>
      </c>
      <c r="AK1277" s="325">
        <f t="shared" si="1430"/>
        <v>0</v>
      </c>
      <c r="AL1277" s="326">
        <f t="shared" si="1412"/>
        <v>-15739083.19375</v>
      </c>
      <c r="AM1277" s="312">
        <f t="shared" si="1413"/>
        <v>0</v>
      </c>
      <c r="AN1277" s="325">
        <f t="shared" si="1416"/>
        <v>-15739083.19375</v>
      </c>
      <c r="AO1277" s="325">
        <f t="shared" si="1417"/>
        <v>0</v>
      </c>
      <c r="AP1277" s="325">
        <f t="shared" si="1414"/>
        <v>0</v>
      </c>
      <c r="AQ1277" s="174">
        <f t="shared" si="1377"/>
        <v>-15739083.19375</v>
      </c>
      <c r="AR1277" s="312">
        <f t="shared" si="1415"/>
        <v>0</v>
      </c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N1277" s="62"/>
    </row>
    <row r="1278" spans="1:66" s="11" customFormat="1" ht="12" customHeight="1">
      <c r="A1278" s="184">
        <v>23001092</v>
      </c>
      <c r="B1278" s="185" t="str">
        <f t="shared" si="1403"/>
        <v>23001092</v>
      </c>
      <c r="C1278" s="179" t="s">
        <v>164</v>
      </c>
      <c r="D1278" s="180" t="s">
        <v>1138</v>
      </c>
      <c r="E1278" s="180"/>
      <c r="F1278" s="179"/>
      <c r="G1278" s="180"/>
      <c r="H1278" s="182">
        <v>-16562247.879999999</v>
      </c>
      <c r="I1278" s="182">
        <v>-34153506.829999998</v>
      </c>
      <c r="J1278" s="182">
        <v>-34170730.619999997</v>
      </c>
      <c r="K1278" s="182">
        <v>-18243368.66</v>
      </c>
      <c r="L1278" s="182">
        <v>-18251860.440000001</v>
      </c>
      <c r="M1278" s="182">
        <v>-18260360.370000001</v>
      </c>
      <c r="N1278" s="182">
        <v>-18268868.510000002</v>
      </c>
      <c r="O1278" s="182">
        <v>-18277384.93</v>
      </c>
      <c r="P1278" s="182">
        <v>-18285909.649999999</v>
      </c>
      <c r="Q1278" s="182">
        <v>-18294442.620000001</v>
      </c>
      <c r="R1278" s="182">
        <v>-18302983.829999998</v>
      </c>
      <c r="S1278" s="182">
        <v>-18311533.440000001</v>
      </c>
      <c r="T1278" s="182">
        <v>-14125136.789999999</v>
      </c>
      <c r="U1278" s="182"/>
      <c r="V1278" s="182">
        <f t="shared" si="1404"/>
        <v>-20680386.852916665</v>
      </c>
      <c r="W1278" s="471"/>
      <c r="X1278" s="471">
        <v>1</v>
      </c>
      <c r="Y1278" s="82">
        <f t="shared" si="1427"/>
        <v>0</v>
      </c>
      <c r="Z1278" s="325">
        <f t="shared" si="1427"/>
        <v>0</v>
      </c>
      <c r="AA1278" s="325">
        <f t="shared" si="1427"/>
        <v>0</v>
      </c>
      <c r="AB1278" s="326">
        <f t="shared" si="1428"/>
        <v>-14125136.789999999</v>
      </c>
      <c r="AC1278" s="312">
        <f t="shared" si="1429"/>
        <v>0</v>
      </c>
      <c r="AD1278" s="325">
        <f t="shared" si="1405"/>
        <v>0</v>
      </c>
      <c r="AE1278" s="329">
        <f t="shared" si="1406"/>
        <v>-14125136.789999999</v>
      </c>
      <c r="AF1278" s="326">
        <f t="shared" si="1407"/>
        <v>0</v>
      </c>
      <c r="AG1278" s="174">
        <f t="shared" si="1408"/>
        <v>-14125136.789999999</v>
      </c>
      <c r="AH1278" s="312">
        <f t="shared" si="1411"/>
        <v>0</v>
      </c>
      <c r="AI1278" s="324">
        <f t="shared" si="1430"/>
        <v>0</v>
      </c>
      <c r="AJ1278" s="325">
        <f t="shared" si="1430"/>
        <v>0</v>
      </c>
      <c r="AK1278" s="325">
        <f t="shared" si="1430"/>
        <v>0</v>
      </c>
      <c r="AL1278" s="326">
        <f t="shared" si="1412"/>
        <v>-20680386.852916665</v>
      </c>
      <c r="AM1278" s="312">
        <f t="shared" si="1413"/>
        <v>0</v>
      </c>
      <c r="AN1278" s="325">
        <f t="shared" si="1416"/>
        <v>0</v>
      </c>
      <c r="AO1278" s="325">
        <f t="shared" si="1417"/>
        <v>-20680386.852916665</v>
      </c>
      <c r="AP1278" s="325">
        <f t="shared" si="1414"/>
        <v>0</v>
      </c>
      <c r="AQ1278" s="174">
        <f t="shared" si="1377"/>
        <v>-20680386.852916665</v>
      </c>
      <c r="AR1278" s="312">
        <f t="shared" si="1415"/>
        <v>0</v>
      </c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N1278" s="62"/>
    </row>
    <row r="1279" spans="1:66" s="11" customFormat="1" ht="12" customHeight="1">
      <c r="A1279" s="120">
        <v>23001122</v>
      </c>
      <c r="B1279" s="145" t="str">
        <f t="shared" si="1403"/>
        <v>23001122</v>
      </c>
      <c r="C1279" s="62" t="s">
        <v>1297</v>
      </c>
      <c r="D1279" s="78" t="s">
        <v>1138</v>
      </c>
      <c r="E1279" s="78"/>
      <c r="F1279" s="408">
        <v>42995</v>
      </c>
      <c r="G1279" s="78"/>
      <c r="H1279" s="63">
        <v>-3757083.61</v>
      </c>
      <c r="I1279" s="63">
        <v>-3769918.95</v>
      </c>
      <c r="J1279" s="63">
        <v>-3782799.14</v>
      </c>
      <c r="K1279" s="63">
        <v>-3795724.37</v>
      </c>
      <c r="L1279" s="63">
        <v>-3808694.76</v>
      </c>
      <c r="M1279" s="63">
        <v>-3821710.51</v>
      </c>
      <c r="N1279" s="63">
        <v>-3834771.76</v>
      </c>
      <c r="O1279" s="63">
        <v>-3847878.67</v>
      </c>
      <c r="P1279" s="63">
        <v>-3861031.42</v>
      </c>
      <c r="Q1279" s="63">
        <v>-3874230.18</v>
      </c>
      <c r="R1279" s="63">
        <v>-3887475.1</v>
      </c>
      <c r="S1279" s="63">
        <v>-3900766.34</v>
      </c>
      <c r="T1279" s="63">
        <v>-3914104.07</v>
      </c>
      <c r="U1279" s="63"/>
      <c r="V1279" s="63">
        <f t="shared" si="1404"/>
        <v>-3835049.5866666674</v>
      </c>
      <c r="W1279" s="96"/>
      <c r="X1279" s="96">
        <v>1</v>
      </c>
      <c r="Y1279" s="82">
        <f t="shared" si="1427"/>
        <v>0</v>
      </c>
      <c r="Z1279" s="325">
        <f t="shared" si="1427"/>
        <v>0</v>
      </c>
      <c r="AA1279" s="325">
        <f t="shared" si="1427"/>
        <v>0</v>
      </c>
      <c r="AB1279" s="326">
        <f t="shared" si="1428"/>
        <v>-3914104.07</v>
      </c>
      <c r="AC1279" s="312">
        <f t="shared" si="1429"/>
        <v>0</v>
      </c>
      <c r="AD1279" s="325">
        <f t="shared" si="1405"/>
        <v>0</v>
      </c>
      <c r="AE1279" s="329">
        <f t="shared" si="1406"/>
        <v>-3914104.07</v>
      </c>
      <c r="AF1279" s="326">
        <f t="shared" si="1407"/>
        <v>0</v>
      </c>
      <c r="AG1279" s="174">
        <f t="shared" si="1408"/>
        <v>-3914104.07</v>
      </c>
      <c r="AH1279" s="312">
        <f t="shared" si="1411"/>
        <v>0</v>
      </c>
      <c r="AI1279" s="324">
        <f t="shared" si="1430"/>
        <v>0</v>
      </c>
      <c r="AJ1279" s="325">
        <f t="shared" si="1430"/>
        <v>0</v>
      </c>
      <c r="AK1279" s="325">
        <f t="shared" si="1430"/>
        <v>0</v>
      </c>
      <c r="AL1279" s="326">
        <f t="shared" si="1412"/>
        <v>-3835049.5866666674</v>
      </c>
      <c r="AM1279" s="312">
        <f t="shared" si="1413"/>
        <v>0</v>
      </c>
      <c r="AN1279" s="325">
        <f t="shared" si="1416"/>
        <v>0</v>
      </c>
      <c r="AO1279" s="325">
        <f t="shared" si="1417"/>
        <v>-3835049.5866666674</v>
      </c>
      <c r="AP1279" s="325">
        <f t="shared" si="1414"/>
        <v>0</v>
      </c>
      <c r="AQ1279" s="174">
        <f t="shared" si="1377"/>
        <v>-3835049.5866666674</v>
      </c>
      <c r="AR1279" s="312">
        <f t="shared" si="1415"/>
        <v>0</v>
      </c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 s="4"/>
      <c r="BH1279" s="4"/>
      <c r="BI1279" s="4"/>
      <c r="BJ1279" s="4"/>
      <c r="BK1279" s="4"/>
      <c r="BL1279" s="4"/>
      <c r="BN1279" s="62"/>
    </row>
    <row r="1280" spans="1:66" s="11" customFormat="1" ht="12" customHeight="1">
      <c r="A1280" s="114">
        <v>23001131</v>
      </c>
      <c r="B1280" s="74" t="str">
        <f t="shared" si="1403"/>
        <v>23001131</v>
      </c>
      <c r="C1280" s="62" t="s">
        <v>777</v>
      </c>
      <c r="D1280" s="78" t="s">
        <v>1137</v>
      </c>
      <c r="E1280" s="78"/>
      <c r="F1280" s="62"/>
      <c r="G1280" s="78"/>
      <c r="H1280" s="63">
        <v>-22619864.91</v>
      </c>
      <c r="I1280" s="63">
        <v>-22693379.469999999</v>
      </c>
      <c r="J1280" s="63">
        <v>-22767132.949999999</v>
      </c>
      <c r="K1280" s="63">
        <v>-22841126.129999999</v>
      </c>
      <c r="L1280" s="63">
        <v>-22915359.780000001</v>
      </c>
      <c r="M1280" s="63">
        <v>-22989834.690000001</v>
      </c>
      <c r="N1280" s="63">
        <v>-23064551.649999999</v>
      </c>
      <c r="O1280" s="63">
        <v>-23139511.440000001</v>
      </c>
      <c r="P1280" s="63">
        <v>-23214714.850000001</v>
      </c>
      <c r="Q1280" s="63">
        <v>-23290162.670000002</v>
      </c>
      <c r="R1280" s="63">
        <v>-23365855.690000001</v>
      </c>
      <c r="S1280" s="63">
        <v>-23441794.719999999</v>
      </c>
      <c r="T1280" s="63">
        <v>-23517980.550000001</v>
      </c>
      <c r="U1280" s="63"/>
      <c r="V1280" s="63">
        <f t="shared" si="1404"/>
        <v>-23066028.897499997</v>
      </c>
      <c r="W1280" s="96">
        <v>4</v>
      </c>
      <c r="X1280" s="96"/>
      <c r="Y1280" s="82">
        <f t="shared" si="1427"/>
        <v>0</v>
      </c>
      <c r="Z1280" s="325">
        <f t="shared" si="1427"/>
        <v>0</v>
      </c>
      <c r="AA1280" s="325">
        <f t="shared" si="1427"/>
        <v>0</v>
      </c>
      <c r="AB1280" s="326">
        <f t="shared" si="1428"/>
        <v>-23517980.550000001</v>
      </c>
      <c r="AC1280" s="312">
        <f t="shared" si="1429"/>
        <v>0</v>
      </c>
      <c r="AD1280" s="325">
        <f t="shared" si="1405"/>
        <v>-23517980.550000001</v>
      </c>
      <c r="AE1280" s="329">
        <f t="shared" si="1406"/>
        <v>0</v>
      </c>
      <c r="AF1280" s="326">
        <f t="shared" si="1407"/>
        <v>0</v>
      </c>
      <c r="AG1280" s="174">
        <f t="shared" si="1408"/>
        <v>-23517980.550000001</v>
      </c>
      <c r="AH1280" s="312">
        <f t="shared" si="1411"/>
        <v>0</v>
      </c>
      <c r="AI1280" s="324">
        <f t="shared" si="1430"/>
        <v>0</v>
      </c>
      <c r="AJ1280" s="325">
        <f t="shared" si="1430"/>
        <v>0</v>
      </c>
      <c r="AK1280" s="325">
        <f t="shared" si="1430"/>
        <v>0</v>
      </c>
      <c r="AL1280" s="326">
        <f t="shared" si="1412"/>
        <v>-23066028.897499997</v>
      </c>
      <c r="AM1280" s="312">
        <f t="shared" si="1413"/>
        <v>0</v>
      </c>
      <c r="AN1280" s="325">
        <f t="shared" si="1416"/>
        <v>-23066028.897499997</v>
      </c>
      <c r="AO1280" s="325">
        <f t="shared" si="1417"/>
        <v>0</v>
      </c>
      <c r="AP1280" s="325">
        <f t="shared" si="1414"/>
        <v>0</v>
      </c>
      <c r="AQ1280" s="174">
        <f t="shared" si="1377"/>
        <v>-23066028.897499997</v>
      </c>
      <c r="AR1280" s="312">
        <f t="shared" si="1415"/>
        <v>0</v>
      </c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N1280" s="62"/>
    </row>
    <row r="1281" spans="1:66" s="11" customFormat="1" ht="12" customHeight="1">
      <c r="A1281" s="114">
        <v>23001141</v>
      </c>
      <c r="B1281" s="74" t="str">
        <f t="shared" si="1403"/>
        <v>23001141</v>
      </c>
      <c r="C1281" s="62" t="s">
        <v>872</v>
      </c>
      <c r="D1281" s="78" t="s">
        <v>1137</v>
      </c>
      <c r="E1281" s="78"/>
      <c r="F1281" s="62"/>
      <c r="G1281" s="78"/>
      <c r="H1281" s="63">
        <v>-624709.03</v>
      </c>
      <c r="I1281" s="63">
        <v>-625734.06999999995</v>
      </c>
      <c r="J1281" s="63">
        <v>-626760.80000000005</v>
      </c>
      <c r="K1281" s="63">
        <v>-627789.21</v>
      </c>
      <c r="L1281" s="63">
        <v>-628819.31000000006</v>
      </c>
      <c r="M1281" s="63">
        <v>-629851.1</v>
      </c>
      <c r="N1281" s="63">
        <v>-630884.57999999996</v>
      </c>
      <c r="O1281" s="63">
        <v>-631919.76</v>
      </c>
      <c r="P1281" s="63">
        <v>-632956.64</v>
      </c>
      <c r="Q1281" s="63">
        <v>-633995.22</v>
      </c>
      <c r="R1281" s="63">
        <v>-635035.5</v>
      </c>
      <c r="S1281" s="63">
        <v>-636077.49</v>
      </c>
      <c r="T1281" s="63">
        <v>-637121.18999999994</v>
      </c>
      <c r="U1281" s="63"/>
      <c r="V1281" s="63">
        <f t="shared" si="1404"/>
        <v>-630894.89916666667</v>
      </c>
      <c r="W1281" s="96">
        <v>4</v>
      </c>
      <c r="X1281" s="96"/>
      <c r="Y1281" s="82">
        <f t="shared" si="1427"/>
        <v>0</v>
      </c>
      <c r="Z1281" s="325">
        <f t="shared" si="1427"/>
        <v>0</v>
      </c>
      <c r="AA1281" s="325">
        <f t="shared" si="1427"/>
        <v>0</v>
      </c>
      <c r="AB1281" s="326">
        <f t="shared" si="1428"/>
        <v>-637121.18999999994</v>
      </c>
      <c r="AC1281" s="312">
        <f t="shared" si="1429"/>
        <v>0</v>
      </c>
      <c r="AD1281" s="325">
        <f t="shared" si="1405"/>
        <v>-637121.18999999994</v>
      </c>
      <c r="AE1281" s="329">
        <f t="shared" si="1406"/>
        <v>0</v>
      </c>
      <c r="AF1281" s="326">
        <f t="shared" si="1407"/>
        <v>0</v>
      </c>
      <c r="AG1281" s="174">
        <f t="shared" si="1408"/>
        <v>-637121.18999999994</v>
      </c>
      <c r="AH1281" s="312">
        <f t="shared" si="1411"/>
        <v>0</v>
      </c>
      <c r="AI1281" s="324">
        <f t="shared" si="1430"/>
        <v>0</v>
      </c>
      <c r="AJ1281" s="325">
        <f t="shared" si="1430"/>
        <v>0</v>
      </c>
      <c r="AK1281" s="325">
        <f t="shared" si="1430"/>
        <v>0</v>
      </c>
      <c r="AL1281" s="326">
        <f t="shared" si="1412"/>
        <v>-630894.89916666667</v>
      </c>
      <c r="AM1281" s="312">
        <f t="shared" si="1413"/>
        <v>0</v>
      </c>
      <c r="AN1281" s="325">
        <f t="shared" si="1416"/>
        <v>-630894.89916666667</v>
      </c>
      <c r="AO1281" s="325">
        <f t="shared" si="1417"/>
        <v>0</v>
      </c>
      <c r="AP1281" s="325">
        <f t="shared" si="1414"/>
        <v>0</v>
      </c>
      <c r="AQ1281" s="174">
        <f t="shared" si="1377"/>
        <v>-630894.89916666667</v>
      </c>
      <c r="AR1281" s="312">
        <f t="shared" si="1415"/>
        <v>0</v>
      </c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N1281" s="62"/>
    </row>
    <row r="1282" spans="1:66" s="11" customFormat="1" ht="12" customHeight="1">
      <c r="A1282" s="114">
        <v>23001151</v>
      </c>
      <c r="B1282" s="74" t="str">
        <f t="shared" si="1403"/>
        <v>23001151</v>
      </c>
      <c r="C1282" s="62" t="s">
        <v>907</v>
      </c>
      <c r="D1282" s="78" t="s">
        <v>1137</v>
      </c>
      <c r="E1282" s="78"/>
      <c r="F1282" s="62"/>
      <c r="G1282" s="78"/>
      <c r="H1282" s="63">
        <v>-131454.56</v>
      </c>
      <c r="I1282" s="63">
        <v>-131664.56</v>
      </c>
      <c r="J1282" s="63">
        <v>-131874.89000000001</v>
      </c>
      <c r="K1282" s="63">
        <v>-132085.56</v>
      </c>
      <c r="L1282" s="63">
        <v>-132296.57</v>
      </c>
      <c r="M1282" s="63">
        <v>-132507.91</v>
      </c>
      <c r="N1282" s="63">
        <v>-132719.59</v>
      </c>
      <c r="O1282" s="63">
        <v>-132931.60999999999</v>
      </c>
      <c r="P1282" s="63">
        <v>-133143.97</v>
      </c>
      <c r="Q1282" s="63">
        <v>-133356.67000000001</v>
      </c>
      <c r="R1282" s="63">
        <v>-133569.71</v>
      </c>
      <c r="S1282" s="63">
        <v>-133783.09</v>
      </c>
      <c r="T1282" s="63">
        <v>-133996.81</v>
      </c>
      <c r="U1282" s="63"/>
      <c r="V1282" s="63">
        <f t="shared" si="1404"/>
        <v>-132721.65125000002</v>
      </c>
      <c r="W1282" s="96">
        <v>4</v>
      </c>
      <c r="X1282" s="96"/>
      <c r="Y1282" s="82">
        <f t="shared" si="1427"/>
        <v>0</v>
      </c>
      <c r="Z1282" s="325">
        <f t="shared" si="1427"/>
        <v>0</v>
      </c>
      <c r="AA1282" s="325">
        <f t="shared" si="1427"/>
        <v>0</v>
      </c>
      <c r="AB1282" s="326">
        <f t="shared" si="1428"/>
        <v>-133996.81</v>
      </c>
      <c r="AC1282" s="312">
        <f t="shared" si="1429"/>
        <v>0</v>
      </c>
      <c r="AD1282" s="325">
        <f t="shared" si="1405"/>
        <v>-133996.81</v>
      </c>
      <c r="AE1282" s="329">
        <f t="shared" si="1406"/>
        <v>0</v>
      </c>
      <c r="AF1282" s="326">
        <f t="shared" si="1407"/>
        <v>0</v>
      </c>
      <c r="AG1282" s="174">
        <f t="shared" si="1408"/>
        <v>-133996.81</v>
      </c>
      <c r="AH1282" s="312">
        <f t="shared" si="1411"/>
        <v>0</v>
      </c>
      <c r="AI1282" s="324">
        <f t="shared" si="1430"/>
        <v>0</v>
      </c>
      <c r="AJ1282" s="325">
        <f t="shared" si="1430"/>
        <v>0</v>
      </c>
      <c r="AK1282" s="325">
        <f t="shared" si="1430"/>
        <v>0</v>
      </c>
      <c r="AL1282" s="326">
        <f t="shared" si="1412"/>
        <v>-132721.65125000002</v>
      </c>
      <c r="AM1282" s="312">
        <f t="shared" si="1413"/>
        <v>0</v>
      </c>
      <c r="AN1282" s="325">
        <f t="shared" si="1416"/>
        <v>-132721.65125000002</v>
      </c>
      <c r="AO1282" s="325">
        <f t="shared" si="1417"/>
        <v>0</v>
      </c>
      <c r="AP1282" s="325">
        <f t="shared" si="1414"/>
        <v>0</v>
      </c>
      <c r="AQ1282" s="174">
        <f t="shared" si="1377"/>
        <v>-132721.65125000002</v>
      </c>
      <c r="AR1282" s="312">
        <f t="shared" si="1415"/>
        <v>0</v>
      </c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N1282" s="62"/>
    </row>
    <row r="1283" spans="1:66" s="11" customFormat="1" ht="12" customHeight="1">
      <c r="A1283" s="114">
        <v>23001231</v>
      </c>
      <c r="B1283" s="74" t="str">
        <f t="shared" si="1403"/>
        <v>23001231</v>
      </c>
      <c r="C1283" s="62" t="s">
        <v>860</v>
      </c>
      <c r="D1283" s="78" t="s">
        <v>1137</v>
      </c>
      <c r="E1283" s="78"/>
      <c r="F1283" s="62"/>
      <c r="G1283" s="78"/>
      <c r="H1283" s="63">
        <v>-1454434.72</v>
      </c>
      <c r="I1283" s="63">
        <v>-1459088.91</v>
      </c>
      <c r="J1283" s="63">
        <v>-1463757.99</v>
      </c>
      <c r="K1283" s="63">
        <v>-1468442.02</v>
      </c>
      <c r="L1283" s="63">
        <v>-1473141.03</v>
      </c>
      <c r="M1283" s="63">
        <v>-1477855.08</v>
      </c>
      <c r="N1283" s="63">
        <v>-1482584.22</v>
      </c>
      <c r="O1283" s="63">
        <v>-1487328.49</v>
      </c>
      <c r="P1283" s="63">
        <v>-1492087.94</v>
      </c>
      <c r="Q1283" s="63">
        <v>-1496862.62</v>
      </c>
      <c r="R1283" s="63">
        <v>-1501652.58</v>
      </c>
      <c r="S1283" s="63">
        <v>-1506457.87</v>
      </c>
      <c r="T1283" s="63">
        <v>-1511278.54</v>
      </c>
      <c r="U1283" s="63"/>
      <c r="V1283" s="63">
        <f t="shared" si="1404"/>
        <v>-1482676.2816666665</v>
      </c>
      <c r="W1283" s="96">
        <v>4</v>
      </c>
      <c r="X1283" s="96"/>
      <c r="Y1283" s="82">
        <f t="shared" si="1427"/>
        <v>0</v>
      </c>
      <c r="Z1283" s="325">
        <f t="shared" si="1427"/>
        <v>0</v>
      </c>
      <c r="AA1283" s="325">
        <f t="shared" si="1427"/>
        <v>0</v>
      </c>
      <c r="AB1283" s="326">
        <f t="shared" si="1428"/>
        <v>-1511278.54</v>
      </c>
      <c r="AC1283" s="312">
        <f t="shared" si="1429"/>
        <v>0</v>
      </c>
      <c r="AD1283" s="325">
        <f t="shared" si="1405"/>
        <v>-1511278.54</v>
      </c>
      <c r="AE1283" s="329">
        <f t="shared" si="1406"/>
        <v>0</v>
      </c>
      <c r="AF1283" s="326">
        <f t="shared" si="1407"/>
        <v>0</v>
      </c>
      <c r="AG1283" s="174">
        <f t="shared" si="1408"/>
        <v>-1511278.54</v>
      </c>
      <c r="AH1283" s="312">
        <f t="shared" si="1411"/>
        <v>0</v>
      </c>
      <c r="AI1283" s="324">
        <f t="shared" si="1430"/>
        <v>0</v>
      </c>
      <c r="AJ1283" s="325">
        <f t="shared" si="1430"/>
        <v>0</v>
      </c>
      <c r="AK1283" s="325">
        <f t="shared" si="1430"/>
        <v>0</v>
      </c>
      <c r="AL1283" s="326">
        <f t="shared" si="1412"/>
        <v>-1482676.2816666665</v>
      </c>
      <c r="AM1283" s="312">
        <f t="shared" si="1413"/>
        <v>0</v>
      </c>
      <c r="AN1283" s="325">
        <f t="shared" si="1416"/>
        <v>-1482676.2816666665</v>
      </c>
      <c r="AO1283" s="325">
        <f t="shared" si="1417"/>
        <v>0</v>
      </c>
      <c r="AP1283" s="325">
        <f t="shared" si="1414"/>
        <v>0</v>
      </c>
      <c r="AQ1283" s="174">
        <f t="shared" ref="AQ1283:AQ1354" si="1431">SUM(AN1283:AP1283)</f>
        <v>-1482676.2816666665</v>
      </c>
      <c r="AR1283" s="312">
        <f t="shared" si="1415"/>
        <v>0</v>
      </c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N1283" s="62"/>
    </row>
    <row r="1284" spans="1:66" s="11" customFormat="1" ht="12" customHeight="1">
      <c r="A1284" s="114">
        <v>23002011</v>
      </c>
      <c r="B1284" s="74" t="str">
        <f t="shared" si="1403"/>
        <v>23002011</v>
      </c>
      <c r="C1284" s="62" t="s">
        <v>600</v>
      </c>
      <c r="D1284" s="78" t="s">
        <v>1137</v>
      </c>
      <c r="E1284" s="78"/>
      <c r="F1284" s="62"/>
      <c r="G1284" s="78"/>
      <c r="H1284" s="63">
        <v>-1289830.3600000001</v>
      </c>
      <c r="I1284" s="63">
        <v>-1296383.74</v>
      </c>
      <c r="J1284" s="63">
        <v>-1302970.43</v>
      </c>
      <c r="K1284" s="63">
        <v>-1309590.58</v>
      </c>
      <c r="L1284" s="63">
        <v>-1316244.3700000001</v>
      </c>
      <c r="M1284" s="63">
        <v>-1322931.98</v>
      </c>
      <c r="N1284" s="63">
        <v>-1329653.55</v>
      </c>
      <c r="O1284" s="63">
        <v>-1336409.28</v>
      </c>
      <c r="P1284" s="63">
        <v>-1343199.33</v>
      </c>
      <c r="Q1284" s="63">
        <v>-1350023.88</v>
      </c>
      <c r="R1284" s="63">
        <v>-1356883.11</v>
      </c>
      <c r="S1284" s="63">
        <v>-1363777.19</v>
      </c>
      <c r="T1284" s="63">
        <v>-1370706.31</v>
      </c>
      <c r="U1284" s="63"/>
      <c r="V1284" s="63">
        <f t="shared" ref="V1284:V1349" si="1432">(H1284+T1284+SUM(I1284:S1284)*2)/24</f>
        <v>-1329861.3145833332</v>
      </c>
      <c r="W1284" s="96">
        <v>4</v>
      </c>
      <c r="X1284" s="96"/>
      <c r="Y1284" s="82">
        <f t="shared" si="1427"/>
        <v>0</v>
      </c>
      <c r="Z1284" s="325">
        <f t="shared" si="1427"/>
        <v>0</v>
      </c>
      <c r="AA1284" s="325">
        <f t="shared" si="1427"/>
        <v>0</v>
      </c>
      <c r="AB1284" s="326">
        <f t="shared" si="1428"/>
        <v>-1370706.31</v>
      </c>
      <c r="AC1284" s="312">
        <f t="shared" si="1429"/>
        <v>0</v>
      </c>
      <c r="AD1284" s="325">
        <f t="shared" ref="AD1284:AD1349" si="1433">IF($D1284=AD$5,$T1284,IF($D1284=AD$4, $T1284*$AK$1,0))</f>
        <v>-1370706.31</v>
      </c>
      <c r="AE1284" s="329">
        <f t="shared" ref="AE1284:AE1349" si="1434">IF($D1284=AE$5,$T1284,IF($D1284=AE$4, $T1284*$AK$2,0))</f>
        <v>0</v>
      </c>
      <c r="AF1284" s="326">
        <f t="shared" ref="AF1284:AF1349" si="1435">IF($D1284=AF$5,$T1284,IF($D1284=AF$4, $T1284*$AL$2,0))</f>
        <v>0</v>
      </c>
      <c r="AG1284" s="174">
        <f t="shared" si="1408"/>
        <v>-1370706.31</v>
      </c>
      <c r="AH1284" s="312">
        <f t="shared" si="1411"/>
        <v>0</v>
      </c>
      <c r="AI1284" s="324">
        <f t="shared" si="1430"/>
        <v>0</v>
      </c>
      <c r="AJ1284" s="325">
        <f t="shared" si="1430"/>
        <v>0</v>
      </c>
      <c r="AK1284" s="325">
        <f t="shared" si="1430"/>
        <v>0</v>
      </c>
      <c r="AL1284" s="326">
        <f t="shared" si="1412"/>
        <v>-1329861.3145833332</v>
      </c>
      <c r="AM1284" s="312">
        <f t="shared" si="1413"/>
        <v>0</v>
      </c>
      <c r="AN1284" s="325">
        <f t="shared" si="1416"/>
        <v>-1329861.3145833332</v>
      </c>
      <c r="AO1284" s="325">
        <f t="shared" si="1417"/>
        <v>0</v>
      </c>
      <c r="AP1284" s="325">
        <f t="shared" si="1414"/>
        <v>0</v>
      </c>
      <c r="AQ1284" s="174">
        <f t="shared" si="1431"/>
        <v>-1329861.3145833332</v>
      </c>
      <c r="AR1284" s="312">
        <f t="shared" si="1415"/>
        <v>0</v>
      </c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N1284" s="62"/>
    </row>
    <row r="1285" spans="1:66" s="11" customFormat="1" ht="12" customHeight="1">
      <c r="A1285" s="116">
        <v>23002041</v>
      </c>
      <c r="B1285" s="143" t="str">
        <f t="shared" si="1403"/>
        <v>23002041</v>
      </c>
      <c r="C1285" s="62" t="s">
        <v>394</v>
      </c>
      <c r="D1285" s="78" t="s">
        <v>1137</v>
      </c>
      <c r="E1285" s="78"/>
      <c r="F1285" s="62"/>
      <c r="G1285" s="78"/>
      <c r="H1285" s="63">
        <v>-27187020.010000002</v>
      </c>
      <c r="I1285" s="63">
        <v>-27264006.890000001</v>
      </c>
      <c r="J1285" s="63">
        <v>-27341211.780000001</v>
      </c>
      <c r="K1285" s="63">
        <v>-27418635.300000001</v>
      </c>
      <c r="L1285" s="63">
        <v>-27496278.059999999</v>
      </c>
      <c r="M1285" s="63">
        <v>-27574140.690000001</v>
      </c>
      <c r="N1285" s="63">
        <v>-27652223.800000001</v>
      </c>
      <c r="O1285" s="63">
        <v>-27730528.030000001</v>
      </c>
      <c r="P1285" s="63">
        <v>-27809054</v>
      </c>
      <c r="Q1285" s="63">
        <v>-27887802.34</v>
      </c>
      <c r="R1285" s="63">
        <v>-27966773.670000002</v>
      </c>
      <c r="S1285" s="63">
        <v>-28045968.629999999</v>
      </c>
      <c r="T1285" s="63">
        <v>-28125387.859999999</v>
      </c>
      <c r="U1285" s="63"/>
      <c r="V1285" s="63">
        <f t="shared" si="1432"/>
        <v>-27653568.927083332</v>
      </c>
      <c r="W1285" s="96">
        <v>4</v>
      </c>
      <c r="X1285" s="96"/>
      <c r="Y1285" s="82">
        <f t="shared" si="1427"/>
        <v>0</v>
      </c>
      <c r="Z1285" s="325">
        <f t="shared" si="1427"/>
        <v>0</v>
      </c>
      <c r="AA1285" s="325">
        <f t="shared" si="1427"/>
        <v>0</v>
      </c>
      <c r="AB1285" s="326">
        <f t="shared" si="1428"/>
        <v>-28125387.859999999</v>
      </c>
      <c r="AC1285" s="312">
        <f t="shared" si="1429"/>
        <v>0</v>
      </c>
      <c r="AD1285" s="325">
        <f t="shared" si="1433"/>
        <v>-28125387.859999999</v>
      </c>
      <c r="AE1285" s="329">
        <f t="shared" si="1434"/>
        <v>0</v>
      </c>
      <c r="AF1285" s="326">
        <f t="shared" si="1435"/>
        <v>0</v>
      </c>
      <c r="AG1285" s="174">
        <f t="shared" ref="AG1285:AG1350" si="1436">SUM(AD1285:AF1285)</f>
        <v>-28125387.859999999</v>
      </c>
      <c r="AH1285" s="312">
        <f t="shared" si="1411"/>
        <v>0</v>
      </c>
      <c r="AI1285" s="324">
        <f t="shared" si="1430"/>
        <v>0</v>
      </c>
      <c r="AJ1285" s="325">
        <f t="shared" si="1430"/>
        <v>0</v>
      </c>
      <c r="AK1285" s="325">
        <f t="shared" si="1430"/>
        <v>0</v>
      </c>
      <c r="AL1285" s="326">
        <f t="shared" si="1412"/>
        <v>-27653568.927083332</v>
      </c>
      <c r="AM1285" s="312">
        <f t="shared" si="1413"/>
        <v>0</v>
      </c>
      <c r="AN1285" s="325">
        <f t="shared" si="1416"/>
        <v>-27653568.927083332</v>
      </c>
      <c r="AO1285" s="325">
        <f t="shared" si="1417"/>
        <v>0</v>
      </c>
      <c r="AP1285" s="325">
        <f t="shared" si="1414"/>
        <v>0</v>
      </c>
      <c r="AQ1285" s="174">
        <f t="shared" si="1431"/>
        <v>-27653568.927083332</v>
      </c>
      <c r="AR1285" s="312">
        <f t="shared" si="1415"/>
        <v>0</v>
      </c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N1285" s="62"/>
    </row>
    <row r="1286" spans="1:66" s="11" customFormat="1" ht="12" customHeight="1">
      <c r="A1286" s="114">
        <v>23002061</v>
      </c>
      <c r="B1286" s="74" t="str">
        <f t="shared" si="1403"/>
        <v>23002061</v>
      </c>
      <c r="C1286" s="62" t="s">
        <v>173</v>
      </c>
      <c r="D1286" s="78" t="s">
        <v>1137</v>
      </c>
      <c r="E1286" s="78"/>
      <c r="F1286" s="62"/>
      <c r="G1286" s="78"/>
      <c r="H1286" s="63">
        <v>35697.199999999997</v>
      </c>
      <c r="I1286" s="63">
        <v>35697.199999999997</v>
      </c>
      <c r="J1286" s="63">
        <v>35697.199999999997</v>
      </c>
      <c r="K1286" s="63">
        <v>35697.199999999997</v>
      </c>
      <c r="L1286" s="63">
        <v>35697.199999999997</v>
      </c>
      <c r="M1286" s="63">
        <v>35697.199999999997</v>
      </c>
      <c r="N1286" s="63">
        <v>35697.199999999997</v>
      </c>
      <c r="O1286" s="63">
        <v>35697.199999999997</v>
      </c>
      <c r="P1286" s="63">
        <v>35697.199999999997</v>
      </c>
      <c r="Q1286" s="63">
        <v>35697.199999999997</v>
      </c>
      <c r="R1286" s="63">
        <v>35697.199999999997</v>
      </c>
      <c r="S1286" s="63">
        <v>35697.199999999997</v>
      </c>
      <c r="T1286" s="63">
        <v>48147.81</v>
      </c>
      <c r="U1286" s="63"/>
      <c r="V1286" s="63">
        <f t="shared" si="1432"/>
        <v>36215.975416666675</v>
      </c>
      <c r="W1286" s="96">
        <v>4</v>
      </c>
      <c r="X1286" s="95"/>
      <c r="Y1286" s="82">
        <f t="shared" si="1427"/>
        <v>0</v>
      </c>
      <c r="Z1286" s="325">
        <f t="shared" si="1427"/>
        <v>0</v>
      </c>
      <c r="AA1286" s="325">
        <f t="shared" si="1427"/>
        <v>0</v>
      </c>
      <c r="AB1286" s="326">
        <f t="shared" si="1428"/>
        <v>48147.81</v>
      </c>
      <c r="AC1286" s="312">
        <f t="shared" si="1429"/>
        <v>0</v>
      </c>
      <c r="AD1286" s="325">
        <f t="shared" si="1433"/>
        <v>48147.81</v>
      </c>
      <c r="AE1286" s="329">
        <f t="shared" si="1434"/>
        <v>0</v>
      </c>
      <c r="AF1286" s="326">
        <f t="shared" si="1435"/>
        <v>0</v>
      </c>
      <c r="AG1286" s="174">
        <f t="shared" si="1436"/>
        <v>48147.81</v>
      </c>
      <c r="AH1286" s="312">
        <f t="shared" si="1411"/>
        <v>0</v>
      </c>
      <c r="AI1286" s="324">
        <f t="shared" si="1430"/>
        <v>0</v>
      </c>
      <c r="AJ1286" s="325">
        <f t="shared" si="1430"/>
        <v>0</v>
      </c>
      <c r="AK1286" s="325">
        <f t="shared" si="1430"/>
        <v>0</v>
      </c>
      <c r="AL1286" s="326">
        <f t="shared" si="1412"/>
        <v>36215.975416666675</v>
      </c>
      <c r="AM1286" s="312">
        <f t="shared" si="1413"/>
        <v>0</v>
      </c>
      <c r="AN1286" s="325">
        <f t="shared" si="1416"/>
        <v>36215.975416666675</v>
      </c>
      <c r="AO1286" s="325">
        <f t="shared" si="1417"/>
        <v>0</v>
      </c>
      <c r="AP1286" s="325">
        <f t="shared" si="1414"/>
        <v>0</v>
      </c>
      <c r="AQ1286" s="174">
        <f t="shared" si="1431"/>
        <v>36215.975416666675</v>
      </c>
      <c r="AR1286" s="312">
        <f t="shared" si="1415"/>
        <v>0</v>
      </c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N1286" s="62"/>
    </row>
    <row r="1287" spans="1:66" s="11" customFormat="1" ht="12" customHeight="1">
      <c r="A1287" s="114">
        <v>23002071</v>
      </c>
      <c r="B1287" s="74" t="str">
        <f t="shared" si="1403"/>
        <v>23002071</v>
      </c>
      <c r="C1287" s="62" t="s">
        <v>174</v>
      </c>
      <c r="D1287" s="78" t="s">
        <v>1137</v>
      </c>
      <c r="E1287" s="78"/>
      <c r="F1287" s="62"/>
      <c r="G1287" s="78"/>
      <c r="H1287" s="63">
        <v>316957.2</v>
      </c>
      <c r="I1287" s="63">
        <v>316957.2</v>
      </c>
      <c r="J1287" s="63">
        <v>316957.2</v>
      </c>
      <c r="K1287" s="63">
        <v>316957.2</v>
      </c>
      <c r="L1287" s="63">
        <v>316957.2</v>
      </c>
      <c r="M1287" s="63">
        <v>316957.2</v>
      </c>
      <c r="N1287" s="63">
        <v>316957.2</v>
      </c>
      <c r="O1287" s="63">
        <v>316957.2</v>
      </c>
      <c r="P1287" s="63">
        <v>316957.2</v>
      </c>
      <c r="Q1287" s="63">
        <v>316957.2</v>
      </c>
      <c r="R1287" s="63">
        <v>316957.2</v>
      </c>
      <c r="S1287" s="63">
        <v>316957.2</v>
      </c>
      <c r="T1287" s="63">
        <v>431948.54</v>
      </c>
      <c r="U1287" s="63"/>
      <c r="V1287" s="63">
        <f t="shared" si="1432"/>
        <v>321748.50583333342</v>
      </c>
      <c r="W1287" s="96">
        <v>4</v>
      </c>
      <c r="X1287" s="95"/>
      <c r="Y1287" s="82">
        <f t="shared" si="1427"/>
        <v>0</v>
      </c>
      <c r="Z1287" s="325">
        <f t="shared" si="1427"/>
        <v>0</v>
      </c>
      <c r="AA1287" s="325">
        <f t="shared" si="1427"/>
        <v>0</v>
      </c>
      <c r="AB1287" s="326">
        <f t="shared" si="1428"/>
        <v>431948.54</v>
      </c>
      <c r="AC1287" s="312">
        <f t="shared" si="1429"/>
        <v>0</v>
      </c>
      <c r="AD1287" s="325">
        <f t="shared" si="1433"/>
        <v>431948.54</v>
      </c>
      <c r="AE1287" s="329">
        <f t="shared" si="1434"/>
        <v>0</v>
      </c>
      <c r="AF1287" s="326">
        <f t="shared" si="1435"/>
        <v>0</v>
      </c>
      <c r="AG1287" s="174">
        <f t="shared" si="1436"/>
        <v>431948.54</v>
      </c>
      <c r="AH1287" s="312">
        <f t="shared" si="1411"/>
        <v>0</v>
      </c>
      <c r="AI1287" s="324">
        <f t="shared" si="1430"/>
        <v>0</v>
      </c>
      <c r="AJ1287" s="325">
        <f t="shared" si="1430"/>
        <v>0</v>
      </c>
      <c r="AK1287" s="325">
        <f t="shared" si="1430"/>
        <v>0</v>
      </c>
      <c r="AL1287" s="326">
        <f t="shared" si="1412"/>
        <v>321748.50583333342</v>
      </c>
      <c r="AM1287" s="312">
        <f t="shared" si="1413"/>
        <v>0</v>
      </c>
      <c r="AN1287" s="325">
        <f t="shared" si="1416"/>
        <v>321748.50583333342</v>
      </c>
      <c r="AO1287" s="325">
        <f t="shared" si="1417"/>
        <v>0</v>
      </c>
      <c r="AP1287" s="325">
        <f t="shared" si="1414"/>
        <v>0</v>
      </c>
      <c r="AQ1287" s="174">
        <f t="shared" si="1431"/>
        <v>321748.50583333342</v>
      </c>
      <c r="AR1287" s="312">
        <f t="shared" si="1415"/>
        <v>0</v>
      </c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N1287" s="62"/>
    </row>
    <row r="1288" spans="1:66" s="11" customFormat="1" ht="12" customHeight="1">
      <c r="A1288" s="114">
        <v>23002072</v>
      </c>
      <c r="B1288" s="74" t="str">
        <f t="shared" si="1403"/>
        <v>23002072</v>
      </c>
      <c r="C1288" s="62" t="s">
        <v>876</v>
      </c>
      <c r="D1288" s="78" t="s">
        <v>1138</v>
      </c>
      <c r="E1288" s="78"/>
      <c r="F1288" s="62"/>
      <c r="G1288" s="78"/>
      <c r="H1288" s="63">
        <v>152444.26</v>
      </c>
      <c r="I1288" s="63">
        <v>152444.26</v>
      </c>
      <c r="J1288" s="63">
        <v>152444.26</v>
      </c>
      <c r="K1288" s="63">
        <v>152444.26</v>
      </c>
      <c r="L1288" s="63">
        <v>152444.26</v>
      </c>
      <c r="M1288" s="63">
        <v>152444.26</v>
      </c>
      <c r="N1288" s="63">
        <v>152444.26</v>
      </c>
      <c r="O1288" s="63">
        <v>152444.26</v>
      </c>
      <c r="P1288" s="63">
        <v>152444.26</v>
      </c>
      <c r="Q1288" s="63">
        <v>152444.26</v>
      </c>
      <c r="R1288" s="63">
        <v>152444.26</v>
      </c>
      <c r="S1288" s="63">
        <v>152444.26</v>
      </c>
      <c r="T1288" s="63">
        <v>74865.81</v>
      </c>
      <c r="U1288" s="63"/>
      <c r="V1288" s="63">
        <f t="shared" si="1432"/>
        <v>149211.82458333333</v>
      </c>
      <c r="W1288" s="96" t="s">
        <v>96</v>
      </c>
      <c r="X1288" s="95">
        <v>1</v>
      </c>
      <c r="Y1288" s="82">
        <f t="shared" si="1427"/>
        <v>0</v>
      </c>
      <c r="Z1288" s="325">
        <f t="shared" si="1427"/>
        <v>0</v>
      </c>
      <c r="AA1288" s="325">
        <f t="shared" si="1427"/>
        <v>0</v>
      </c>
      <c r="AB1288" s="326">
        <f t="shared" si="1428"/>
        <v>74865.81</v>
      </c>
      <c r="AC1288" s="312">
        <f t="shared" si="1429"/>
        <v>0</v>
      </c>
      <c r="AD1288" s="325">
        <f t="shared" si="1433"/>
        <v>0</v>
      </c>
      <c r="AE1288" s="329">
        <f t="shared" si="1434"/>
        <v>74865.81</v>
      </c>
      <c r="AF1288" s="326">
        <f t="shared" si="1435"/>
        <v>0</v>
      </c>
      <c r="AG1288" s="174">
        <f t="shared" si="1436"/>
        <v>74865.81</v>
      </c>
      <c r="AH1288" s="312">
        <f t="shared" si="1411"/>
        <v>0</v>
      </c>
      <c r="AI1288" s="324">
        <f t="shared" si="1430"/>
        <v>0</v>
      </c>
      <c r="AJ1288" s="325">
        <f t="shared" si="1430"/>
        <v>0</v>
      </c>
      <c r="AK1288" s="325">
        <f t="shared" si="1430"/>
        <v>0</v>
      </c>
      <c r="AL1288" s="326">
        <f t="shared" si="1412"/>
        <v>149211.82458333333</v>
      </c>
      <c r="AM1288" s="312">
        <f t="shared" si="1413"/>
        <v>0</v>
      </c>
      <c r="AN1288" s="325">
        <f t="shared" si="1416"/>
        <v>0</v>
      </c>
      <c r="AO1288" s="325">
        <f t="shared" si="1417"/>
        <v>149211.82458333333</v>
      </c>
      <c r="AP1288" s="325">
        <f t="shared" si="1414"/>
        <v>0</v>
      </c>
      <c r="AQ1288" s="174">
        <f t="shared" si="1431"/>
        <v>149211.82458333333</v>
      </c>
      <c r="AR1288" s="312">
        <f t="shared" si="1415"/>
        <v>0</v>
      </c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N1288" s="62"/>
    </row>
    <row r="1289" spans="1:66" s="11" customFormat="1" ht="12" customHeight="1">
      <c r="A1289" s="114">
        <v>23002091</v>
      </c>
      <c r="B1289" s="74" t="str">
        <f t="shared" si="1403"/>
        <v>23002091</v>
      </c>
      <c r="C1289" s="62" t="s">
        <v>175</v>
      </c>
      <c r="D1289" s="78" t="s">
        <v>1137</v>
      </c>
      <c r="E1289" s="78"/>
      <c r="F1289" s="62"/>
      <c r="G1289" s="78"/>
      <c r="H1289" s="63">
        <v>-6094733.4000000004</v>
      </c>
      <c r="I1289" s="63">
        <v>-6094733.4000000004</v>
      </c>
      <c r="J1289" s="63">
        <v>-6094733.4000000004</v>
      </c>
      <c r="K1289" s="63">
        <v>-6094733.4000000004</v>
      </c>
      <c r="L1289" s="63">
        <v>-6094733.4000000004</v>
      </c>
      <c r="M1289" s="63">
        <v>-6094733.4000000004</v>
      </c>
      <c r="N1289" s="63">
        <v>-6094733.4000000004</v>
      </c>
      <c r="O1289" s="63">
        <v>-6094733.4000000004</v>
      </c>
      <c r="P1289" s="63">
        <v>-6094733.4000000004</v>
      </c>
      <c r="Q1289" s="63">
        <v>-6094733.4000000004</v>
      </c>
      <c r="R1289" s="63">
        <v>-6094733.4000000004</v>
      </c>
      <c r="S1289" s="63">
        <v>-6094733.4000000004</v>
      </c>
      <c r="T1289" s="63">
        <v>-6011792.3499999996</v>
      </c>
      <c r="U1289" s="63"/>
      <c r="V1289" s="63">
        <f t="shared" si="1432"/>
        <v>-6091277.5229166662</v>
      </c>
      <c r="W1289" s="96">
        <v>4</v>
      </c>
      <c r="X1289" s="95"/>
      <c r="Y1289" s="82">
        <f t="shared" si="1427"/>
        <v>0</v>
      </c>
      <c r="Z1289" s="325">
        <f t="shared" si="1427"/>
        <v>0</v>
      </c>
      <c r="AA1289" s="325">
        <f t="shared" si="1427"/>
        <v>0</v>
      </c>
      <c r="AB1289" s="326">
        <f t="shared" si="1428"/>
        <v>-6011792.3499999996</v>
      </c>
      <c r="AC1289" s="312">
        <f t="shared" si="1429"/>
        <v>0</v>
      </c>
      <c r="AD1289" s="325">
        <f t="shared" si="1433"/>
        <v>-6011792.3499999996</v>
      </c>
      <c r="AE1289" s="329">
        <f t="shared" si="1434"/>
        <v>0</v>
      </c>
      <c r="AF1289" s="326">
        <f t="shared" si="1435"/>
        <v>0</v>
      </c>
      <c r="AG1289" s="174">
        <f t="shared" si="1436"/>
        <v>-6011792.3499999996</v>
      </c>
      <c r="AH1289" s="312">
        <f t="shared" si="1411"/>
        <v>0</v>
      </c>
      <c r="AI1289" s="324">
        <f t="shared" si="1430"/>
        <v>0</v>
      </c>
      <c r="AJ1289" s="325">
        <f t="shared" si="1430"/>
        <v>0</v>
      </c>
      <c r="AK1289" s="325">
        <f t="shared" si="1430"/>
        <v>0</v>
      </c>
      <c r="AL1289" s="326">
        <f t="shared" si="1412"/>
        <v>-6091277.5229166662</v>
      </c>
      <c r="AM1289" s="312">
        <f t="shared" si="1413"/>
        <v>0</v>
      </c>
      <c r="AN1289" s="325">
        <f t="shared" si="1416"/>
        <v>-6091277.5229166662</v>
      </c>
      <c r="AO1289" s="325">
        <f t="shared" si="1417"/>
        <v>0</v>
      </c>
      <c r="AP1289" s="325">
        <f t="shared" si="1414"/>
        <v>0</v>
      </c>
      <c r="AQ1289" s="174">
        <f t="shared" si="1431"/>
        <v>-6091277.5229166662</v>
      </c>
      <c r="AR1289" s="312">
        <f t="shared" si="1415"/>
        <v>0</v>
      </c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N1289" s="62"/>
    </row>
    <row r="1290" spans="1:66" s="11" customFormat="1" ht="12" customHeight="1">
      <c r="A1290" s="114">
        <v>23002092</v>
      </c>
      <c r="B1290" s="74" t="str">
        <f t="shared" si="1403"/>
        <v>23002092</v>
      </c>
      <c r="C1290" s="62" t="s">
        <v>176</v>
      </c>
      <c r="D1290" s="78" t="s">
        <v>1138</v>
      </c>
      <c r="E1290" s="78"/>
      <c r="F1290" s="62"/>
      <c r="G1290" s="78"/>
      <c r="H1290" s="63">
        <v>-152444.26</v>
      </c>
      <c r="I1290" s="63">
        <v>-152444.26</v>
      </c>
      <c r="J1290" s="63">
        <v>-152444.26</v>
      </c>
      <c r="K1290" s="63">
        <v>-152444.26</v>
      </c>
      <c r="L1290" s="63">
        <v>-152444.26</v>
      </c>
      <c r="M1290" s="63">
        <v>-152444.26</v>
      </c>
      <c r="N1290" s="63">
        <v>-152444.26</v>
      </c>
      <c r="O1290" s="63">
        <v>-152444.26</v>
      </c>
      <c r="P1290" s="63">
        <v>-152444.26</v>
      </c>
      <c r="Q1290" s="63">
        <v>-152444.26</v>
      </c>
      <c r="R1290" s="63">
        <v>-152444.26</v>
      </c>
      <c r="S1290" s="63">
        <v>-152444.26</v>
      </c>
      <c r="T1290" s="63">
        <v>-74865.81</v>
      </c>
      <c r="U1290" s="63"/>
      <c r="V1290" s="63">
        <f t="shared" si="1432"/>
        <v>-149211.82458333333</v>
      </c>
      <c r="W1290" s="96"/>
      <c r="X1290" s="95">
        <v>1</v>
      </c>
      <c r="Y1290" s="82">
        <f t="shared" si="1427"/>
        <v>0</v>
      </c>
      <c r="Z1290" s="325">
        <f t="shared" si="1427"/>
        <v>0</v>
      </c>
      <c r="AA1290" s="325">
        <f t="shared" si="1427"/>
        <v>0</v>
      </c>
      <c r="AB1290" s="326">
        <f t="shared" si="1428"/>
        <v>-74865.81</v>
      </c>
      <c r="AC1290" s="312">
        <f t="shared" si="1429"/>
        <v>0</v>
      </c>
      <c r="AD1290" s="325">
        <f t="shared" si="1433"/>
        <v>0</v>
      </c>
      <c r="AE1290" s="329">
        <f t="shared" si="1434"/>
        <v>-74865.81</v>
      </c>
      <c r="AF1290" s="326">
        <f t="shared" si="1435"/>
        <v>0</v>
      </c>
      <c r="AG1290" s="174">
        <f t="shared" si="1436"/>
        <v>-74865.81</v>
      </c>
      <c r="AH1290" s="312">
        <f t="shared" si="1411"/>
        <v>0</v>
      </c>
      <c r="AI1290" s="324">
        <f t="shared" si="1430"/>
        <v>0</v>
      </c>
      <c r="AJ1290" s="325">
        <f t="shared" si="1430"/>
        <v>0</v>
      </c>
      <c r="AK1290" s="325">
        <f t="shared" si="1430"/>
        <v>0</v>
      </c>
      <c r="AL1290" s="326">
        <f t="shared" si="1412"/>
        <v>-149211.82458333333</v>
      </c>
      <c r="AM1290" s="312">
        <f t="shared" si="1413"/>
        <v>0</v>
      </c>
      <c r="AN1290" s="325">
        <f t="shared" si="1416"/>
        <v>0</v>
      </c>
      <c r="AO1290" s="325">
        <f t="shared" si="1417"/>
        <v>-149211.82458333333</v>
      </c>
      <c r="AP1290" s="325">
        <f t="shared" si="1414"/>
        <v>0</v>
      </c>
      <c r="AQ1290" s="174">
        <f t="shared" si="1431"/>
        <v>-149211.82458333333</v>
      </c>
      <c r="AR1290" s="312">
        <f t="shared" si="1415"/>
        <v>0</v>
      </c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N1290" s="62"/>
    </row>
    <row r="1291" spans="1:66" s="11" customFormat="1" ht="12" customHeight="1">
      <c r="A1291" s="120">
        <v>23002093</v>
      </c>
      <c r="B1291" s="74" t="str">
        <f t="shared" si="1403"/>
        <v>23002093</v>
      </c>
      <c r="C1291" s="62" t="s">
        <v>1545</v>
      </c>
      <c r="D1291" s="78" t="s">
        <v>1727</v>
      </c>
      <c r="E1291" s="78"/>
      <c r="F1291" s="408">
        <v>43435</v>
      </c>
      <c r="G1291" s="78"/>
      <c r="H1291" s="63">
        <v>-1098552.46</v>
      </c>
      <c r="I1291" s="63">
        <v>-1100532.8799999999</v>
      </c>
      <c r="J1291" s="63">
        <v>-1102916.8799999999</v>
      </c>
      <c r="K1291" s="63">
        <v>-1105315.45</v>
      </c>
      <c r="L1291" s="63">
        <v>-1107719.6399999999</v>
      </c>
      <c r="M1291" s="63">
        <v>-1110129.46</v>
      </c>
      <c r="N1291" s="63">
        <v>-1112544.94</v>
      </c>
      <c r="O1291" s="63">
        <v>-1114966.08</v>
      </c>
      <c r="P1291" s="63">
        <v>-1117392.8999999999</v>
      </c>
      <c r="Q1291" s="63">
        <v>-1119825.4099999999</v>
      </c>
      <c r="R1291" s="63">
        <v>-1122263.6299999999</v>
      </c>
      <c r="S1291" s="63">
        <v>-1124707.58</v>
      </c>
      <c r="T1291" s="63">
        <v>-1127157.27</v>
      </c>
      <c r="U1291" s="63"/>
      <c r="V1291" s="63">
        <f t="shared" si="1432"/>
        <v>-1112597.4762500001</v>
      </c>
      <c r="W1291" s="96">
        <v>5</v>
      </c>
      <c r="X1291" s="96" t="s">
        <v>421</v>
      </c>
      <c r="Y1291" s="82">
        <f t="shared" si="1427"/>
        <v>0</v>
      </c>
      <c r="Z1291" s="325">
        <f t="shared" si="1427"/>
        <v>0</v>
      </c>
      <c r="AA1291" s="325">
        <f t="shared" si="1427"/>
        <v>0</v>
      </c>
      <c r="AB1291" s="326">
        <f t="shared" si="1428"/>
        <v>-1127157.27</v>
      </c>
      <c r="AC1291" s="312">
        <f t="shared" si="1429"/>
        <v>0</v>
      </c>
      <c r="AD1291" s="325">
        <f t="shared" si="1433"/>
        <v>-740091.46348199993</v>
      </c>
      <c r="AE1291" s="329">
        <f t="shared" si="1434"/>
        <v>-387065.80651799997</v>
      </c>
      <c r="AF1291" s="326">
        <f t="shared" si="1435"/>
        <v>0</v>
      </c>
      <c r="AG1291" s="174">
        <f t="shared" si="1436"/>
        <v>-1127157.27</v>
      </c>
      <c r="AH1291" s="312">
        <f t="shared" si="1411"/>
        <v>0</v>
      </c>
      <c r="AI1291" s="324">
        <f>IF($D1291=AI$5,$T1291,0)</f>
        <v>0</v>
      </c>
      <c r="AJ1291" s="325">
        <f>IF($D1291=AJ$5,$T1291,0)</f>
        <v>0</v>
      </c>
      <c r="AK1291" s="325">
        <f>IF($D1291=AK$5,$T1291,0)</f>
        <v>0</v>
      </c>
      <c r="AL1291" s="326">
        <f t="shared" si="1412"/>
        <v>-1112597.4762500001</v>
      </c>
      <c r="AM1291" s="312">
        <f t="shared" si="1413"/>
        <v>0</v>
      </c>
      <c r="AN1291" s="325">
        <f t="shared" si="1416"/>
        <v>-730531.50290574995</v>
      </c>
      <c r="AO1291" s="325">
        <f t="shared" si="1417"/>
        <v>-382065.97334425</v>
      </c>
      <c r="AP1291" s="325">
        <f t="shared" si="1414"/>
        <v>0</v>
      </c>
      <c r="AQ1291" s="174">
        <f t="shared" ref="AQ1291" si="1437">SUM(AN1291:AP1291)</f>
        <v>-1112597.4762499998</v>
      </c>
      <c r="AR1291" s="312">
        <f t="shared" si="1415"/>
        <v>0</v>
      </c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 s="4"/>
      <c r="BH1291" s="4"/>
      <c r="BI1291" s="4"/>
      <c r="BJ1291" s="4"/>
      <c r="BK1291" s="4"/>
      <c r="BL1291" s="4"/>
      <c r="BN1291" s="62"/>
    </row>
    <row r="1292" spans="1:66" s="11" customFormat="1" ht="12" customHeight="1">
      <c r="A1292" s="120">
        <v>23003021</v>
      </c>
      <c r="B1292" s="145" t="str">
        <f t="shared" si="1403"/>
        <v>23003021</v>
      </c>
      <c r="C1292" s="62" t="s">
        <v>1255</v>
      </c>
      <c r="D1292" s="78" t="s">
        <v>1137</v>
      </c>
      <c r="E1292" s="78"/>
      <c r="F1292" s="408">
        <v>42811</v>
      </c>
      <c r="G1292" s="78"/>
      <c r="H1292" s="63">
        <v>2346401</v>
      </c>
      <c r="I1292" s="63">
        <v>2346401</v>
      </c>
      <c r="J1292" s="63">
        <v>2346401</v>
      </c>
      <c r="K1292" s="63">
        <v>2346401</v>
      </c>
      <c r="L1292" s="63">
        <v>2346401</v>
      </c>
      <c r="M1292" s="63">
        <v>2346401</v>
      </c>
      <c r="N1292" s="63">
        <v>2346401</v>
      </c>
      <c r="O1292" s="63">
        <v>2346401</v>
      </c>
      <c r="P1292" s="63">
        <v>2346401</v>
      </c>
      <c r="Q1292" s="63">
        <v>2346401</v>
      </c>
      <c r="R1292" s="63">
        <v>2346401</v>
      </c>
      <c r="S1292" s="63">
        <v>2346401</v>
      </c>
      <c r="T1292" s="63">
        <v>3443403</v>
      </c>
      <c r="U1292" s="63"/>
      <c r="V1292" s="63">
        <f t="shared" si="1432"/>
        <v>2392109.4166666665</v>
      </c>
      <c r="W1292" s="96">
        <v>4</v>
      </c>
      <c r="X1292" s="95"/>
      <c r="Y1292" s="82">
        <f t="shared" si="1427"/>
        <v>0</v>
      </c>
      <c r="Z1292" s="325">
        <f t="shared" si="1427"/>
        <v>0</v>
      </c>
      <c r="AA1292" s="325">
        <f t="shared" si="1427"/>
        <v>0</v>
      </c>
      <c r="AB1292" s="326">
        <f t="shared" si="1428"/>
        <v>3443403</v>
      </c>
      <c r="AC1292" s="312">
        <f t="shared" si="1429"/>
        <v>0</v>
      </c>
      <c r="AD1292" s="325">
        <f t="shared" si="1433"/>
        <v>3443403</v>
      </c>
      <c r="AE1292" s="329">
        <f t="shared" si="1434"/>
        <v>0</v>
      </c>
      <c r="AF1292" s="326">
        <f t="shared" si="1435"/>
        <v>0</v>
      </c>
      <c r="AG1292" s="174">
        <f t="shared" si="1436"/>
        <v>3443403</v>
      </c>
      <c r="AH1292" s="312">
        <f t="shared" si="1411"/>
        <v>0</v>
      </c>
      <c r="AI1292" s="324">
        <f t="shared" ref="AI1292:AK1312" si="1438">IF($D1292=AI$5,$V1292,0)</f>
        <v>0</v>
      </c>
      <c r="AJ1292" s="325">
        <f t="shared" si="1438"/>
        <v>0</v>
      </c>
      <c r="AK1292" s="325">
        <f t="shared" si="1438"/>
        <v>0</v>
      </c>
      <c r="AL1292" s="326">
        <f t="shared" si="1412"/>
        <v>2392109.4166666665</v>
      </c>
      <c r="AM1292" s="312">
        <f t="shared" si="1413"/>
        <v>0</v>
      </c>
      <c r="AN1292" s="325">
        <f t="shared" si="1416"/>
        <v>2392109.4166666665</v>
      </c>
      <c r="AO1292" s="325">
        <f t="shared" si="1417"/>
        <v>0</v>
      </c>
      <c r="AP1292" s="325">
        <f t="shared" si="1414"/>
        <v>0</v>
      </c>
      <c r="AQ1292" s="174">
        <f t="shared" si="1431"/>
        <v>2392109.4166666665</v>
      </c>
      <c r="AR1292" s="312">
        <f t="shared" si="1415"/>
        <v>0</v>
      </c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 s="4"/>
      <c r="BH1292" s="4"/>
      <c r="BI1292" s="4"/>
      <c r="BJ1292" s="4"/>
      <c r="BK1292" s="4"/>
      <c r="BL1292" s="4"/>
      <c r="BN1292" s="62"/>
    </row>
    <row r="1293" spans="1:66" s="11" customFormat="1" ht="12" customHeight="1">
      <c r="A1293" s="120">
        <v>23003031</v>
      </c>
      <c r="B1293" s="145" t="str">
        <f t="shared" si="1403"/>
        <v>23003031</v>
      </c>
      <c r="C1293" s="62" t="s">
        <v>1257</v>
      </c>
      <c r="D1293" s="78" t="s">
        <v>1137</v>
      </c>
      <c r="E1293" s="78"/>
      <c r="F1293" s="408">
        <v>42811</v>
      </c>
      <c r="G1293" s="78"/>
      <c r="H1293" s="63">
        <v>3395678</v>
      </c>
      <c r="I1293" s="63">
        <v>3395678</v>
      </c>
      <c r="J1293" s="63">
        <v>3395678</v>
      </c>
      <c r="K1293" s="63">
        <v>3395678</v>
      </c>
      <c r="L1293" s="63">
        <v>3395678</v>
      </c>
      <c r="M1293" s="63">
        <v>3395678</v>
      </c>
      <c r="N1293" s="63">
        <v>3395678</v>
      </c>
      <c r="O1293" s="63">
        <v>3395678</v>
      </c>
      <c r="P1293" s="63">
        <v>3395678</v>
      </c>
      <c r="Q1293" s="63">
        <v>3395678</v>
      </c>
      <c r="R1293" s="63">
        <v>3395678</v>
      </c>
      <c r="S1293" s="63">
        <v>3395678</v>
      </c>
      <c r="T1293" s="63">
        <v>2088293</v>
      </c>
      <c r="U1293" s="63"/>
      <c r="V1293" s="63">
        <f t="shared" si="1432"/>
        <v>3341203.625</v>
      </c>
      <c r="W1293" s="96">
        <v>4</v>
      </c>
      <c r="X1293" s="95"/>
      <c r="Y1293" s="82">
        <f t="shared" si="1427"/>
        <v>0</v>
      </c>
      <c r="Z1293" s="325">
        <f t="shared" si="1427"/>
        <v>0</v>
      </c>
      <c r="AA1293" s="325">
        <f t="shared" si="1427"/>
        <v>0</v>
      </c>
      <c r="AB1293" s="326">
        <f t="shared" si="1428"/>
        <v>2088293</v>
      </c>
      <c r="AC1293" s="312">
        <f t="shared" si="1429"/>
        <v>0</v>
      </c>
      <c r="AD1293" s="325">
        <f t="shared" si="1433"/>
        <v>2088293</v>
      </c>
      <c r="AE1293" s="329">
        <f t="shared" si="1434"/>
        <v>0</v>
      </c>
      <c r="AF1293" s="326">
        <f t="shared" si="1435"/>
        <v>0</v>
      </c>
      <c r="AG1293" s="174">
        <f t="shared" si="1436"/>
        <v>2088293</v>
      </c>
      <c r="AH1293" s="312">
        <f t="shared" si="1411"/>
        <v>0</v>
      </c>
      <c r="AI1293" s="324">
        <f t="shared" si="1438"/>
        <v>0</v>
      </c>
      <c r="AJ1293" s="325">
        <f t="shared" si="1438"/>
        <v>0</v>
      </c>
      <c r="AK1293" s="325">
        <f t="shared" si="1438"/>
        <v>0</v>
      </c>
      <c r="AL1293" s="326">
        <f t="shared" si="1412"/>
        <v>3341203.625</v>
      </c>
      <c r="AM1293" s="312">
        <f t="shared" si="1413"/>
        <v>0</v>
      </c>
      <c r="AN1293" s="325">
        <f t="shared" si="1416"/>
        <v>3341203.625</v>
      </c>
      <c r="AO1293" s="325">
        <f t="shared" si="1417"/>
        <v>0</v>
      </c>
      <c r="AP1293" s="325">
        <f t="shared" si="1414"/>
        <v>0</v>
      </c>
      <c r="AQ1293" s="174">
        <f t="shared" si="1431"/>
        <v>3341203.625</v>
      </c>
      <c r="AR1293" s="312">
        <f t="shared" si="1415"/>
        <v>0</v>
      </c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 s="4"/>
      <c r="BH1293" s="4"/>
      <c r="BI1293" s="4"/>
      <c r="BJ1293" s="4"/>
      <c r="BK1293" s="4"/>
      <c r="BL1293" s="4"/>
      <c r="BN1293" s="62"/>
    </row>
    <row r="1294" spans="1:66" s="11" customFormat="1" ht="12" customHeight="1">
      <c r="A1294" s="190">
        <v>23100113</v>
      </c>
      <c r="B1294" s="199" t="str">
        <f t="shared" si="1403"/>
        <v>23100113</v>
      </c>
      <c r="C1294" s="179" t="s">
        <v>1983</v>
      </c>
      <c r="D1294" s="180" t="s">
        <v>1436</v>
      </c>
      <c r="E1294" s="180"/>
      <c r="F1294" s="196">
        <v>44790</v>
      </c>
      <c r="G1294" s="180"/>
      <c r="H1294" s="182"/>
      <c r="I1294" s="182"/>
      <c r="J1294" s="182"/>
      <c r="K1294" s="182"/>
      <c r="L1294" s="182"/>
      <c r="M1294" s="182"/>
      <c r="N1294" s="182"/>
      <c r="O1294" s="182"/>
      <c r="P1294" s="182">
        <v>-4000000</v>
      </c>
      <c r="Q1294" s="182">
        <v>-20000000</v>
      </c>
      <c r="R1294" s="182">
        <v>-35000000</v>
      </c>
      <c r="S1294" s="182">
        <v>-54000000</v>
      </c>
      <c r="T1294" s="182">
        <v>-54000000</v>
      </c>
      <c r="U1294" s="182"/>
      <c r="V1294" s="182">
        <f t="shared" ref="V1294" si="1439">(H1294+T1294+SUM(I1294:S1294)*2)/24</f>
        <v>-11666666.666666666</v>
      </c>
      <c r="W1294" s="471"/>
      <c r="X1294" s="472"/>
      <c r="Y1294" s="82">
        <f t="shared" si="1427"/>
        <v>0</v>
      </c>
      <c r="Z1294" s="325">
        <f t="shared" si="1427"/>
        <v>0</v>
      </c>
      <c r="AA1294" s="325">
        <f t="shared" si="1427"/>
        <v>-54000000</v>
      </c>
      <c r="AB1294" s="326">
        <f t="shared" ref="AB1294" si="1440">T1294-SUM(Y1294:AA1294)</f>
        <v>0</v>
      </c>
      <c r="AC1294" s="312">
        <f t="shared" ref="AC1294" si="1441">T1294-SUM(Y1294:AA1294)-AB1294</f>
        <v>0</v>
      </c>
      <c r="AD1294" s="325">
        <f t="shared" si="1433"/>
        <v>0</v>
      </c>
      <c r="AE1294" s="329">
        <f t="shared" si="1434"/>
        <v>0</v>
      </c>
      <c r="AF1294" s="326">
        <f t="shared" si="1435"/>
        <v>0</v>
      </c>
      <c r="AG1294" s="174">
        <f t="shared" ref="AG1294" si="1442">SUM(AD1294:AF1294)</f>
        <v>0</v>
      </c>
      <c r="AH1294" s="312">
        <f t="shared" ref="AH1294" si="1443">AG1294-AB1294</f>
        <v>0</v>
      </c>
      <c r="AI1294" s="324">
        <f t="shared" si="1438"/>
        <v>0</v>
      </c>
      <c r="AJ1294" s="325">
        <f t="shared" si="1438"/>
        <v>0</v>
      </c>
      <c r="AK1294" s="325">
        <f t="shared" si="1438"/>
        <v>-11666666.666666666</v>
      </c>
      <c r="AL1294" s="326">
        <f t="shared" ref="AL1294" si="1444">V1294-SUM(AI1294:AK1294)</f>
        <v>0</v>
      </c>
      <c r="AM1294" s="312">
        <f t="shared" ref="AM1294" si="1445">V1294-SUM(AI1294:AK1294)-AL1294</f>
        <v>0</v>
      </c>
      <c r="AN1294" s="325">
        <f t="shared" si="1416"/>
        <v>0</v>
      </c>
      <c r="AO1294" s="325">
        <f t="shared" si="1417"/>
        <v>0</v>
      </c>
      <c r="AP1294" s="325">
        <f t="shared" si="1414"/>
        <v>0</v>
      </c>
      <c r="AQ1294" s="174">
        <f t="shared" ref="AQ1294" si="1446">SUM(AN1294:AP1294)</f>
        <v>0</v>
      </c>
      <c r="AR1294" s="312">
        <f t="shared" ref="AR1294" si="1447">AQ1294-AL1294</f>
        <v>0</v>
      </c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 s="4"/>
      <c r="BH1294" s="4"/>
      <c r="BI1294" s="4"/>
      <c r="BJ1294" s="4"/>
      <c r="BK1294" s="4"/>
      <c r="BL1294" s="4"/>
      <c r="BN1294" s="62"/>
    </row>
    <row r="1295" spans="1:66" s="11" customFormat="1" ht="12" customHeight="1">
      <c r="A1295" s="114">
        <v>23108323</v>
      </c>
      <c r="B1295" s="74" t="str">
        <f t="shared" si="1403"/>
        <v>23108323</v>
      </c>
      <c r="C1295" s="62" t="s">
        <v>47</v>
      </c>
      <c r="D1295" s="78" t="s">
        <v>1436</v>
      </c>
      <c r="E1295" s="78"/>
      <c r="F1295" s="62"/>
      <c r="G1295" s="78"/>
      <c r="H1295" s="63">
        <v>-25000000</v>
      </c>
      <c r="I1295" s="63">
        <v>-20000000</v>
      </c>
      <c r="J1295" s="63">
        <v>-3000000</v>
      </c>
      <c r="K1295" s="63">
        <v>-7000000</v>
      </c>
      <c r="L1295" s="63">
        <v>0</v>
      </c>
      <c r="M1295" s="63">
        <v>0</v>
      </c>
      <c r="N1295" s="63">
        <v>-15000000</v>
      </c>
      <c r="O1295" s="63">
        <v>-20000000</v>
      </c>
      <c r="P1295" s="63">
        <v>-15000000</v>
      </c>
      <c r="Q1295" s="63">
        <v>-25000000</v>
      </c>
      <c r="R1295" s="63">
        <v>-35000000</v>
      </c>
      <c r="S1295" s="63">
        <v>-63000000</v>
      </c>
      <c r="T1295" s="63">
        <v>-95000000</v>
      </c>
      <c r="U1295" s="63"/>
      <c r="V1295" s="63">
        <f t="shared" si="1432"/>
        <v>-21916666.666666668</v>
      </c>
      <c r="W1295" s="69"/>
      <c r="X1295" s="68"/>
      <c r="Y1295" s="82">
        <f t="shared" si="1427"/>
        <v>0</v>
      </c>
      <c r="Z1295" s="325">
        <f t="shared" si="1427"/>
        <v>0</v>
      </c>
      <c r="AA1295" s="325">
        <f t="shared" si="1427"/>
        <v>-95000000</v>
      </c>
      <c r="AB1295" s="326">
        <f t="shared" si="1428"/>
        <v>0</v>
      </c>
      <c r="AC1295" s="312">
        <f t="shared" si="1429"/>
        <v>0</v>
      </c>
      <c r="AD1295" s="325">
        <f t="shared" si="1433"/>
        <v>0</v>
      </c>
      <c r="AE1295" s="329">
        <f t="shared" si="1434"/>
        <v>0</v>
      </c>
      <c r="AF1295" s="326">
        <f t="shared" si="1435"/>
        <v>0</v>
      </c>
      <c r="AG1295" s="174">
        <f t="shared" si="1436"/>
        <v>0</v>
      </c>
      <c r="AH1295" s="312">
        <f t="shared" si="1411"/>
        <v>0</v>
      </c>
      <c r="AI1295" s="324">
        <f t="shared" si="1438"/>
        <v>0</v>
      </c>
      <c r="AJ1295" s="325">
        <f t="shared" si="1438"/>
        <v>0</v>
      </c>
      <c r="AK1295" s="325">
        <f t="shared" si="1438"/>
        <v>-21916666.666666668</v>
      </c>
      <c r="AL1295" s="326">
        <f t="shared" si="1412"/>
        <v>0</v>
      </c>
      <c r="AM1295" s="312">
        <f t="shared" si="1413"/>
        <v>0</v>
      </c>
      <c r="AN1295" s="325">
        <f t="shared" si="1416"/>
        <v>0</v>
      </c>
      <c r="AO1295" s="325">
        <f t="shared" si="1417"/>
        <v>0</v>
      </c>
      <c r="AP1295" s="325">
        <f t="shared" si="1414"/>
        <v>0</v>
      </c>
      <c r="AQ1295" s="174">
        <f t="shared" si="1431"/>
        <v>0</v>
      </c>
      <c r="AR1295" s="312">
        <f t="shared" si="1415"/>
        <v>0</v>
      </c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 s="4"/>
      <c r="BH1295" s="4"/>
      <c r="BI1295" s="4"/>
      <c r="BJ1295" s="4"/>
      <c r="BK1295" s="4"/>
      <c r="BL1295" s="4"/>
      <c r="BN1295" s="62"/>
    </row>
    <row r="1296" spans="1:66" s="11" customFormat="1" ht="12" customHeight="1">
      <c r="A1296" s="114">
        <v>23108363</v>
      </c>
      <c r="B1296" s="74" t="str">
        <f t="shared" ref="B1296:B1370" si="1448">TEXT(A1296,"##")</f>
        <v>23108363</v>
      </c>
      <c r="C1296" s="62" t="s">
        <v>399</v>
      </c>
      <c r="D1296" s="78" t="s">
        <v>1436</v>
      </c>
      <c r="E1296" s="78"/>
      <c r="F1296" s="62"/>
      <c r="G1296" s="78"/>
      <c r="H1296" s="63">
        <v>-60000000</v>
      </c>
      <c r="I1296" s="63">
        <v>-65000000</v>
      </c>
      <c r="J1296" s="63">
        <v>-20000000</v>
      </c>
      <c r="K1296" s="63">
        <v>-20000000</v>
      </c>
      <c r="L1296" s="63">
        <v>0</v>
      </c>
      <c r="M1296" s="63">
        <v>0</v>
      </c>
      <c r="N1296" s="63">
        <v>-20000000</v>
      </c>
      <c r="O1296" s="63">
        <v>-25000000</v>
      </c>
      <c r="P1296" s="63">
        <v>-25000000</v>
      </c>
      <c r="Q1296" s="63">
        <v>-30000000</v>
      </c>
      <c r="R1296" s="63">
        <v>-45000000</v>
      </c>
      <c r="S1296" s="63">
        <v>-87000000</v>
      </c>
      <c r="T1296" s="63">
        <v>-92000000</v>
      </c>
      <c r="U1296" s="63"/>
      <c r="V1296" s="63">
        <f t="shared" si="1432"/>
        <v>-34416666.666666664</v>
      </c>
      <c r="W1296" s="69"/>
      <c r="X1296" s="68"/>
      <c r="Y1296" s="82">
        <f t="shared" si="1427"/>
        <v>0</v>
      </c>
      <c r="Z1296" s="325">
        <f t="shared" si="1427"/>
        <v>0</v>
      </c>
      <c r="AA1296" s="325">
        <f t="shared" si="1427"/>
        <v>-92000000</v>
      </c>
      <c r="AB1296" s="326">
        <f t="shared" si="1428"/>
        <v>0</v>
      </c>
      <c r="AC1296" s="312">
        <f t="shared" si="1429"/>
        <v>0</v>
      </c>
      <c r="AD1296" s="325">
        <f t="shared" si="1433"/>
        <v>0</v>
      </c>
      <c r="AE1296" s="329">
        <f t="shared" si="1434"/>
        <v>0</v>
      </c>
      <c r="AF1296" s="326">
        <f t="shared" si="1435"/>
        <v>0</v>
      </c>
      <c r="AG1296" s="174">
        <f t="shared" si="1436"/>
        <v>0</v>
      </c>
      <c r="AH1296" s="312">
        <f t="shared" si="1411"/>
        <v>0</v>
      </c>
      <c r="AI1296" s="324">
        <f t="shared" si="1438"/>
        <v>0</v>
      </c>
      <c r="AJ1296" s="325">
        <f t="shared" si="1438"/>
        <v>0</v>
      </c>
      <c r="AK1296" s="325">
        <f t="shared" si="1438"/>
        <v>-34416666.666666664</v>
      </c>
      <c r="AL1296" s="326">
        <f t="shared" si="1412"/>
        <v>0</v>
      </c>
      <c r="AM1296" s="312">
        <f t="shared" si="1413"/>
        <v>0</v>
      </c>
      <c r="AN1296" s="325">
        <f t="shared" si="1416"/>
        <v>0</v>
      </c>
      <c r="AO1296" s="325">
        <f t="shared" si="1417"/>
        <v>0</v>
      </c>
      <c r="AP1296" s="325">
        <f t="shared" si="1414"/>
        <v>0</v>
      </c>
      <c r="AQ1296" s="174">
        <f t="shared" si="1431"/>
        <v>0</v>
      </c>
      <c r="AR1296" s="312">
        <f t="shared" si="1415"/>
        <v>0</v>
      </c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 s="4"/>
      <c r="BH1296" s="4"/>
      <c r="BI1296" s="4"/>
      <c r="BJ1296" s="4"/>
      <c r="BK1296" s="4"/>
      <c r="BL1296" s="4"/>
      <c r="BN1296" s="62"/>
    </row>
    <row r="1297" spans="1:66 16352:16365" s="11" customFormat="1" ht="12" customHeight="1">
      <c r="A1297" s="114">
        <v>23108383</v>
      </c>
      <c r="B1297" s="74" t="str">
        <f t="shared" si="1448"/>
        <v>23108383</v>
      </c>
      <c r="C1297" s="62" t="s">
        <v>327</v>
      </c>
      <c r="D1297" s="78" t="s">
        <v>1436</v>
      </c>
      <c r="E1297" s="78"/>
      <c r="F1297" s="62"/>
      <c r="G1297" s="78"/>
      <c r="H1297" s="63">
        <v>-20000000</v>
      </c>
      <c r="I1297" s="63">
        <v>-10000000</v>
      </c>
      <c r="J1297" s="63">
        <v>0</v>
      </c>
      <c r="K1297" s="63">
        <v>-20000000</v>
      </c>
      <c r="L1297" s="63">
        <v>0</v>
      </c>
      <c r="M1297" s="63">
        <v>0</v>
      </c>
      <c r="N1297" s="63">
        <v>0</v>
      </c>
      <c r="O1297" s="63">
        <v>0</v>
      </c>
      <c r="P1297" s="63">
        <v>0</v>
      </c>
      <c r="Q1297" s="63">
        <v>0</v>
      </c>
      <c r="R1297" s="63">
        <v>0</v>
      </c>
      <c r="S1297" s="63">
        <v>0</v>
      </c>
      <c r="T1297" s="63">
        <v>0</v>
      </c>
      <c r="U1297" s="63"/>
      <c r="V1297" s="63">
        <f t="shared" si="1432"/>
        <v>-3333333.3333333335</v>
      </c>
      <c r="W1297" s="69"/>
      <c r="X1297" s="68"/>
      <c r="Y1297" s="82">
        <f t="shared" ref="Y1297:AA1317" si="1449">IF($D1297=Y$5,$T1297,0)</f>
        <v>0</v>
      </c>
      <c r="Z1297" s="325">
        <f t="shared" si="1449"/>
        <v>0</v>
      </c>
      <c r="AA1297" s="325">
        <f t="shared" si="1449"/>
        <v>0</v>
      </c>
      <c r="AB1297" s="326">
        <f t="shared" si="1428"/>
        <v>0</v>
      </c>
      <c r="AC1297" s="312">
        <f t="shared" si="1429"/>
        <v>0</v>
      </c>
      <c r="AD1297" s="325">
        <f t="shared" si="1433"/>
        <v>0</v>
      </c>
      <c r="AE1297" s="329">
        <f t="shared" si="1434"/>
        <v>0</v>
      </c>
      <c r="AF1297" s="326">
        <f t="shared" si="1435"/>
        <v>0</v>
      </c>
      <c r="AG1297" s="174">
        <f t="shared" si="1436"/>
        <v>0</v>
      </c>
      <c r="AH1297" s="312">
        <f t="shared" si="1411"/>
        <v>0</v>
      </c>
      <c r="AI1297" s="324">
        <f t="shared" si="1438"/>
        <v>0</v>
      </c>
      <c r="AJ1297" s="325">
        <f t="shared" si="1438"/>
        <v>0</v>
      </c>
      <c r="AK1297" s="325">
        <f t="shared" si="1438"/>
        <v>-3333333.3333333335</v>
      </c>
      <c r="AL1297" s="326">
        <f t="shared" si="1412"/>
        <v>0</v>
      </c>
      <c r="AM1297" s="312">
        <f t="shared" si="1413"/>
        <v>0</v>
      </c>
      <c r="AN1297" s="325">
        <f t="shared" si="1416"/>
        <v>0</v>
      </c>
      <c r="AO1297" s="325">
        <f t="shared" si="1417"/>
        <v>0</v>
      </c>
      <c r="AP1297" s="325">
        <f t="shared" si="1414"/>
        <v>0</v>
      </c>
      <c r="AQ1297" s="174">
        <f t="shared" si="1431"/>
        <v>0</v>
      </c>
      <c r="AR1297" s="312">
        <f t="shared" si="1415"/>
        <v>0</v>
      </c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 s="4"/>
      <c r="BH1297" s="4"/>
      <c r="BI1297" s="4"/>
      <c r="BJ1297" s="4"/>
      <c r="BK1297" s="4"/>
      <c r="BL1297" s="4"/>
      <c r="BN1297" s="62"/>
    </row>
    <row r="1298" spans="1:66 16352:16365" s="11" customFormat="1" ht="12" customHeight="1">
      <c r="A1298" s="114">
        <v>23108393</v>
      </c>
      <c r="B1298" s="74" t="str">
        <f t="shared" si="1448"/>
        <v>23108393</v>
      </c>
      <c r="C1298" s="62" t="s">
        <v>1440</v>
      </c>
      <c r="D1298" s="78" t="s">
        <v>1436</v>
      </c>
      <c r="E1298" s="78"/>
      <c r="F1298" s="408">
        <v>43190</v>
      </c>
      <c r="G1298" s="78"/>
      <c r="H1298" s="63">
        <v>-35000000</v>
      </c>
      <c r="I1298" s="63">
        <v>-20000000</v>
      </c>
      <c r="J1298" s="63">
        <v>-12000000</v>
      </c>
      <c r="K1298" s="63">
        <v>-22750000</v>
      </c>
      <c r="L1298" s="63">
        <v>0</v>
      </c>
      <c r="M1298" s="63">
        <v>0</v>
      </c>
      <c r="N1298" s="63">
        <v>-20000000</v>
      </c>
      <c r="O1298" s="63">
        <v>-25000000</v>
      </c>
      <c r="P1298" s="63">
        <v>-10000000</v>
      </c>
      <c r="Q1298" s="63">
        <v>-27000000</v>
      </c>
      <c r="R1298" s="63">
        <v>-45000000</v>
      </c>
      <c r="S1298" s="63">
        <v>-61000000</v>
      </c>
      <c r="T1298" s="63">
        <v>-116000000</v>
      </c>
      <c r="U1298" s="63"/>
      <c r="V1298" s="63">
        <f t="shared" si="1432"/>
        <v>-26520833.333333332</v>
      </c>
      <c r="W1298" s="69"/>
      <c r="X1298" s="68"/>
      <c r="Y1298" s="82">
        <f t="shared" si="1449"/>
        <v>0</v>
      </c>
      <c r="Z1298" s="325">
        <f t="shared" si="1449"/>
        <v>0</v>
      </c>
      <c r="AA1298" s="325">
        <f t="shared" si="1449"/>
        <v>-116000000</v>
      </c>
      <c r="AB1298" s="326">
        <f t="shared" si="1428"/>
        <v>0</v>
      </c>
      <c r="AC1298" s="312">
        <f t="shared" si="1429"/>
        <v>0</v>
      </c>
      <c r="AD1298" s="325">
        <f t="shared" si="1433"/>
        <v>0</v>
      </c>
      <c r="AE1298" s="329">
        <f t="shared" si="1434"/>
        <v>0</v>
      </c>
      <c r="AF1298" s="326">
        <f t="shared" si="1435"/>
        <v>0</v>
      </c>
      <c r="AG1298" s="174">
        <f t="shared" si="1436"/>
        <v>0</v>
      </c>
      <c r="AH1298" s="312">
        <f t="shared" si="1411"/>
        <v>0</v>
      </c>
      <c r="AI1298" s="324">
        <f t="shared" si="1438"/>
        <v>0</v>
      </c>
      <c r="AJ1298" s="325">
        <f t="shared" si="1438"/>
        <v>0</v>
      </c>
      <c r="AK1298" s="325">
        <f t="shared" si="1438"/>
        <v>-26520833.333333332</v>
      </c>
      <c r="AL1298" s="326">
        <f t="shared" si="1412"/>
        <v>0</v>
      </c>
      <c r="AM1298" s="312">
        <f t="shared" si="1413"/>
        <v>0</v>
      </c>
      <c r="AN1298" s="325">
        <f t="shared" si="1416"/>
        <v>0</v>
      </c>
      <c r="AO1298" s="325">
        <f t="shared" si="1417"/>
        <v>0</v>
      </c>
      <c r="AP1298" s="325">
        <f t="shared" si="1414"/>
        <v>0</v>
      </c>
      <c r="AQ1298" s="174">
        <f t="shared" si="1431"/>
        <v>0</v>
      </c>
      <c r="AR1298" s="312">
        <f t="shared" si="1415"/>
        <v>0</v>
      </c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 s="4"/>
      <c r="BH1298" s="4"/>
      <c r="BI1298" s="4"/>
      <c r="BJ1298" s="4"/>
      <c r="BK1298" s="4"/>
      <c r="BL1298" s="4"/>
      <c r="BN1298" s="62"/>
    </row>
    <row r="1299" spans="1:66 16352:16365" s="11" customFormat="1" ht="12" customHeight="1">
      <c r="A1299" s="120">
        <v>23108633</v>
      </c>
      <c r="B1299" s="74" t="str">
        <f t="shared" si="1448"/>
        <v>23108633</v>
      </c>
      <c r="C1299" s="434" t="s">
        <v>1689</v>
      </c>
      <c r="D1299" s="78" t="s">
        <v>1436</v>
      </c>
      <c r="E1299" s="78"/>
      <c r="F1299" s="408">
        <v>43921</v>
      </c>
      <c r="G1299" s="78"/>
      <c r="H1299" s="63">
        <v>0</v>
      </c>
      <c r="I1299" s="63">
        <v>0</v>
      </c>
      <c r="J1299" s="63">
        <v>0</v>
      </c>
      <c r="K1299" s="63">
        <v>0</v>
      </c>
      <c r="L1299" s="63">
        <v>0</v>
      </c>
      <c r="M1299" s="63">
        <v>0</v>
      </c>
      <c r="N1299" s="63">
        <v>0</v>
      </c>
      <c r="O1299" s="63">
        <v>0</v>
      </c>
      <c r="P1299" s="63">
        <v>0</v>
      </c>
      <c r="Q1299" s="63">
        <v>0</v>
      </c>
      <c r="R1299" s="63">
        <v>0</v>
      </c>
      <c r="S1299" s="63">
        <v>0</v>
      </c>
      <c r="T1299" s="63">
        <v>0</v>
      </c>
      <c r="U1299" s="63"/>
      <c r="V1299" s="63">
        <f t="shared" si="1432"/>
        <v>0</v>
      </c>
      <c r="W1299" s="69"/>
      <c r="X1299" s="338"/>
      <c r="Y1299" s="82">
        <f t="shared" si="1449"/>
        <v>0</v>
      </c>
      <c r="Z1299" s="325">
        <f t="shared" si="1449"/>
        <v>0</v>
      </c>
      <c r="AA1299" s="325">
        <f t="shared" si="1449"/>
        <v>0</v>
      </c>
      <c r="AB1299" s="326">
        <f t="shared" si="1428"/>
        <v>0</v>
      </c>
      <c r="AC1299" s="312">
        <f t="shared" si="1429"/>
        <v>0</v>
      </c>
      <c r="AD1299" s="325">
        <f t="shared" si="1433"/>
        <v>0</v>
      </c>
      <c r="AE1299" s="329">
        <f t="shared" si="1434"/>
        <v>0</v>
      </c>
      <c r="AF1299" s="326">
        <f t="shared" si="1435"/>
        <v>0</v>
      </c>
      <c r="AG1299" s="174">
        <f t="shared" si="1436"/>
        <v>0</v>
      </c>
      <c r="AH1299" s="312">
        <f t="shared" si="1411"/>
        <v>0</v>
      </c>
      <c r="AI1299" s="324">
        <f t="shared" si="1438"/>
        <v>0</v>
      </c>
      <c r="AJ1299" s="325">
        <f t="shared" si="1438"/>
        <v>0</v>
      </c>
      <c r="AK1299" s="325">
        <f t="shared" si="1438"/>
        <v>0</v>
      </c>
      <c r="AL1299" s="326">
        <f t="shared" si="1412"/>
        <v>0</v>
      </c>
      <c r="AM1299" s="312">
        <f t="shared" si="1413"/>
        <v>0</v>
      </c>
      <c r="AN1299" s="325">
        <f t="shared" si="1416"/>
        <v>0</v>
      </c>
      <c r="AO1299" s="325">
        <f t="shared" si="1417"/>
        <v>0</v>
      </c>
      <c r="AP1299" s="325">
        <f t="shared" si="1414"/>
        <v>0</v>
      </c>
      <c r="AQ1299" s="174">
        <f t="shared" ref="AQ1299" si="1450">SUM(AN1299:AP1299)</f>
        <v>0</v>
      </c>
      <c r="AR1299" s="312">
        <f t="shared" si="1415"/>
        <v>0</v>
      </c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 s="4"/>
      <c r="BH1299" s="4"/>
      <c r="BI1299" s="4"/>
      <c r="BJ1299" s="4"/>
      <c r="BK1299" s="4"/>
      <c r="BL1299" s="4"/>
      <c r="BN1299" s="62"/>
    </row>
    <row r="1300" spans="1:66 16352:16365" s="11" customFormat="1" ht="12" customHeight="1">
      <c r="A1300" s="114">
        <v>23200011</v>
      </c>
      <c r="B1300" s="74" t="str">
        <f t="shared" si="1448"/>
        <v>23200011</v>
      </c>
      <c r="C1300" s="62" t="s">
        <v>578</v>
      </c>
      <c r="D1300" s="78" t="s">
        <v>1725</v>
      </c>
      <c r="E1300" s="78"/>
      <c r="F1300" s="62"/>
      <c r="G1300" s="78"/>
      <c r="H1300" s="63">
        <v>-9649482.3599999994</v>
      </c>
      <c r="I1300" s="63">
        <v>-11350210.33</v>
      </c>
      <c r="J1300" s="63">
        <v>-12589172.24</v>
      </c>
      <c r="K1300" s="63">
        <v>-5268000.62</v>
      </c>
      <c r="L1300" s="63">
        <v>-2635000</v>
      </c>
      <c r="M1300" s="63">
        <v>-3088961.5</v>
      </c>
      <c r="N1300" s="63">
        <v>-3639000</v>
      </c>
      <c r="O1300" s="63">
        <v>-5049182.2300000004</v>
      </c>
      <c r="P1300" s="63">
        <v>-5958600.7999999998</v>
      </c>
      <c r="Q1300" s="63">
        <v>-5139883.37</v>
      </c>
      <c r="R1300" s="63">
        <v>-4408730.67</v>
      </c>
      <c r="S1300" s="63">
        <v>-4087706.3</v>
      </c>
      <c r="T1300" s="63">
        <v>-3756315.65</v>
      </c>
      <c r="U1300" s="63"/>
      <c r="V1300" s="63">
        <f t="shared" si="1432"/>
        <v>-5826445.5887500001</v>
      </c>
      <c r="W1300" s="69"/>
      <c r="X1300" s="68"/>
      <c r="Y1300" s="82">
        <f t="shared" si="1449"/>
        <v>0</v>
      </c>
      <c r="Z1300" s="325">
        <f t="shared" si="1449"/>
        <v>-3756315.65</v>
      </c>
      <c r="AA1300" s="325">
        <f t="shared" si="1449"/>
        <v>0</v>
      </c>
      <c r="AB1300" s="326">
        <f t="shared" si="1428"/>
        <v>0</v>
      </c>
      <c r="AC1300" s="312">
        <f t="shared" si="1429"/>
        <v>0</v>
      </c>
      <c r="AD1300" s="325">
        <f t="shared" si="1433"/>
        <v>0</v>
      </c>
      <c r="AE1300" s="329">
        <f t="shared" si="1434"/>
        <v>0</v>
      </c>
      <c r="AF1300" s="326">
        <f t="shared" si="1435"/>
        <v>0</v>
      </c>
      <c r="AG1300" s="174">
        <f t="shared" si="1436"/>
        <v>0</v>
      </c>
      <c r="AH1300" s="312">
        <f t="shared" si="1411"/>
        <v>0</v>
      </c>
      <c r="AI1300" s="324">
        <f t="shared" si="1438"/>
        <v>0</v>
      </c>
      <c r="AJ1300" s="325">
        <f t="shared" si="1438"/>
        <v>-5826445.5887500001</v>
      </c>
      <c r="AK1300" s="325">
        <f t="shared" si="1438"/>
        <v>0</v>
      </c>
      <c r="AL1300" s="326">
        <f t="shared" si="1412"/>
        <v>0</v>
      </c>
      <c r="AM1300" s="312">
        <f t="shared" si="1413"/>
        <v>0</v>
      </c>
      <c r="AN1300" s="325">
        <f t="shared" si="1416"/>
        <v>0</v>
      </c>
      <c r="AO1300" s="325">
        <f t="shared" si="1417"/>
        <v>0</v>
      </c>
      <c r="AP1300" s="325">
        <f t="shared" si="1414"/>
        <v>0</v>
      </c>
      <c r="AQ1300" s="174">
        <f t="shared" si="1431"/>
        <v>0</v>
      </c>
      <c r="AR1300" s="312">
        <f t="shared" si="1415"/>
        <v>0</v>
      </c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 s="4"/>
      <c r="BH1300" s="4"/>
      <c r="BI1300" s="4"/>
      <c r="BJ1300" s="4"/>
      <c r="BK1300" s="4"/>
      <c r="BL1300" s="4"/>
      <c r="BN1300" s="62"/>
    </row>
    <row r="1301" spans="1:66 16352:16365" s="11" customFormat="1" ht="12" customHeight="1">
      <c r="A1301" s="114">
        <v>23200031</v>
      </c>
      <c r="B1301" s="74" t="str">
        <f t="shared" si="1448"/>
        <v>23200031</v>
      </c>
      <c r="C1301" s="62" t="s">
        <v>129</v>
      </c>
      <c r="D1301" s="78" t="s">
        <v>1725</v>
      </c>
      <c r="E1301" s="78"/>
      <c r="F1301" s="62"/>
      <c r="G1301" s="78"/>
      <c r="H1301" s="63">
        <v>-39915728.640000001</v>
      </c>
      <c r="I1301" s="63">
        <v>-37673210.259999998</v>
      </c>
      <c r="J1301" s="63">
        <v>-28961027.420000002</v>
      </c>
      <c r="K1301" s="63">
        <v>-29019014.91</v>
      </c>
      <c r="L1301" s="63">
        <v>-32269151.23</v>
      </c>
      <c r="M1301" s="63">
        <v>-38520622.590000004</v>
      </c>
      <c r="N1301" s="63">
        <v>-39335195.240000002</v>
      </c>
      <c r="O1301" s="63">
        <v>-52817310.979999997</v>
      </c>
      <c r="P1301" s="63">
        <v>-57521187.469999999</v>
      </c>
      <c r="Q1301" s="63">
        <v>-56347846.950000003</v>
      </c>
      <c r="R1301" s="63">
        <v>-25687012.16</v>
      </c>
      <c r="S1301" s="63">
        <v>-46410609.530000001</v>
      </c>
      <c r="T1301" s="63">
        <v>-91210081.170000002</v>
      </c>
      <c r="U1301" s="63"/>
      <c r="V1301" s="63">
        <f t="shared" si="1432"/>
        <v>-42510424.470416665</v>
      </c>
      <c r="W1301" s="69"/>
      <c r="X1301" s="68"/>
      <c r="Y1301" s="82">
        <f t="shared" si="1449"/>
        <v>0</v>
      </c>
      <c r="Z1301" s="325">
        <f t="shared" si="1449"/>
        <v>-91210081.170000002</v>
      </c>
      <c r="AA1301" s="325">
        <f t="shared" si="1449"/>
        <v>0</v>
      </c>
      <c r="AB1301" s="326">
        <f t="shared" si="1428"/>
        <v>0</v>
      </c>
      <c r="AC1301" s="312">
        <f t="shared" si="1429"/>
        <v>0</v>
      </c>
      <c r="AD1301" s="325">
        <f t="shared" si="1433"/>
        <v>0</v>
      </c>
      <c r="AE1301" s="329">
        <f t="shared" si="1434"/>
        <v>0</v>
      </c>
      <c r="AF1301" s="326">
        <f t="shared" si="1435"/>
        <v>0</v>
      </c>
      <c r="AG1301" s="174">
        <f t="shared" si="1436"/>
        <v>0</v>
      </c>
      <c r="AH1301" s="312">
        <f t="shared" si="1411"/>
        <v>0</v>
      </c>
      <c r="AI1301" s="324">
        <f t="shared" si="1438"/>
        <v>0</v>
      </c>
      <c r="AJ1301" s="325">
        <f t="shared" si="1438"/>
        <v>-42510424.470416665</v>
      </c>
      <c r="AK1301" s="325">
        <f t="shared" si="1438"/>
        <v>0</v>
      </c>
      <c r="AL1301" s="326">
        <f t="shared" si="1412"/>
        <v>0</v>
      </c>
      <c r="AM1301" s="312">
        <f t="shared" si="1413"/>
        <v>0</v>
      </c>
      <c r="AN1301" s="325">
        <f t="shared" si="1416"/>
        <v>0</v>
      </c>
      <c r="AO1301" s="325">
        <f t="shared" si="1417"/>
        <v>0</v>
      </c>
      <c r="AP1301" s="325">
        <f t="shared" si="1414"/>
        <v>0</v>
      </c>
      <c r="AQ1301" s="174">
        <f t="shared" si="1431"/>
        <v>0</v>
      </c>
      <c r="AR1301" s="312">
        <f t="shared" si="1415"/>
        <v>0</v>
      </c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 s="4"/>
      <c r="BH1301" s="4"/>
      <c r="BI1301" s="4"/>
      <c r="BJ1301" s="4"/>
      <c r="BK1301" s="4"/>
      <c r="BL1301" s="4"/>
      <c r="BN1301" s="62"/>
    </row>
    <row r="1302" spans="1:66 16352:16365" s="11" customFormat="1" ht="12" customHeight="1">
      <c r="A1302" s="114">
        <v>23200033</v>
      </c>
      <c r="B1302" s="74" t="str">
        <f t="shared" si="1448"/>
        <v>23200033</v>
      </c>
      <c r="C1302" s="62" t="s">
        <v>744</v>
      </c>
      <c r="D1302" s="78" t="s">
        <v>1725</v>
      </c>
      <c r="E1302" s="78"/>
      <c r="F1302" s="62"/>
      <c r="G1302" s="78"/>
      <c r="H1302" s="63">
        <v>-337242.72</v>
      </c>
      <c r="I1302" s="63">
        <v>-429258.68</v>
      </c>
      <c r="J1302" s="63">
        <v>-429258.68</v>
      </c>
      <c r="K1302" s="63">
        <v>-429258.68</v>
      </c>
      <c r="L1302" s="63">
        <v>-429258.68</v>
      </c>
      <c r="M1302" s="63">
        <v>-499208.92</v>
      </c>
      <c r="N1302" s="63">
        <v>-429258.68</v>
      </c>
      <c r="O1302" s="63">
        <v>-434705.93</v>
      </c>
      <c r="P1302" s="63">
        <v>-429258.68</v>
      </c>
      <c r="Q1302" s="63">
        <v>-432587.68</v>
      </c>
      <c r="R1302" s="63">
        <v>-429258.68</v>
      </c>
      <c r="S1302" s="63">
        <v>-442295.2</v>
      </c>
      <c r="T1302" s="63">
        <v>-915303.62</v>
      </c>
      <c r="U1302" s="63"/>
      <c r="V1302" s="63">
        <f t="shared" si="1432"/>
        <v>-453323.47166666674</v>
      </c>
      <c r="W1302" s="69"/>
      <c r="X1302" s="68"/>
      <c r="Y1302" s="82">
        <f t="shared" si="1449"/>
        <v>0</v>
      </c>
      <c r="Z1302" s="325">
        <f t="shared" si="1449"/>
        <v>-915303.62</v>
      </c>
      <c r="AA1302" s="325">
        <f t="shared" si="1449"/>
        <v>0</v>
      </c>
      <c r="AB1302" s="326">
        <f t="shared" si="1428"/>
        <v>0</v>
      </c>
      <c r="AC1302" s="312">
        <f t="shared" si="1429"/>
        <v>0</v>
      </c>
      <c r="AD1302" s="325">
        <f t="shared" si="1433"/>
        <v>0</v>
      </c>
      <c r="AE1302" s="329">
        <f t="shared" si="1434"/>
        <v>0</v>
      </c>
      <c r="AF1302" s="326">
        <f t="shared" si="1435"/>
        <v>0</v>
      </c>
      <c r="AG1302" s="174">
        <f t="shared" si="1436"/>
        <v>0</v>
      </c>
      <c r="AH1302" s="312">
        <f t="shared" si="1411"/>
        <v>0</v>
      </c>
      <c r="AI1302" s="324">
        <f t="shared" si="1438"/>
        <v>0</v>
      </c>
      <c r="AJ1302" s="325">
        <f t="shared" si="1438"/>
        <v>-453323.47166666674</v>
      </c>
      <c r="AK1302" s="325">
        <f t="shared" si="1438"/>
        <v>0</v>
      </c>
      <c r="AL1302" s="326">
        <f t="shared" si="1412"/>
        <v>0</v>
      </c>
      <c r="AM1302" s="312">
        <f t="shared" si="1413"/>
        <v>0</v>
      </c>
      <c r="AN1302" s="325">
        <f t="shared" si="1416"/>
        <v>0</v>
      </c>
      <c r="AO1302" s="325">
        <f t="shared" si="1417"/>
        <v>0</v>
      </c>
      <c r="AP1302" s="325">
        <f t="shared" si="1414"/>
        <v>0</v>
      </c>
      <c r="AQ1302" s="174">
        <f t="shared" si="1431"/>
        <v>0</v>
      </c>
      <c r="AR1302" s="312">
        <f t="shared" si="1415"/>
        <v>0</v>
      </c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N1302" s="62"/>
    </row>
    <row r="1303" spans="1:66 16352:16365" s="11" customFormat="1" ht="12" customHeight="1">
      <c r="A1303" s="114">
        <v>23200041</v>
      </c>
      <c r="B1303" s="74" t="str">
        <f t="shared" si="1448"/>
        <v>23200041</v>
      </c>
      <c r="C1303" s="62" t="s">
        <v>265</v>
      </c>
      <c r="D1303" s="78" t="s">
        <v>1725</v>
      </c>
      <c r="E1303" s="78"/>
      <c r="F1303" s="62"/>
      <c r="G1303" s="78"/>
      <c r="H1303" s="63">
        <v>-8031345</v>
      </c>
      <c r="I1303" s="63">
        <v>-9885848</v>
      </c>
      <c r="J1303" s="63">
        <v>-9713182</v>
      </c>
      <c r="K1303" s="63">
        <v>-9260368</v>
      </c>
      <c r="L1303" s="63">
        <v>-9791845</v>
      </c>
      <c r="M1303" s="63">
        <v>-9889576</v>
      </c>
      <c r="N1303" s="63">
        <v>-9524270</v>
      </c>
      <c r="O1303" s="63">
        <v>-10182483</v>
      </c>
      <c r="P1303" s="63">
        <v>-9809564</v>
      </c>
      <c r="Q1303" s="63">
        <v>-10188980.58</v>
      </c>
      <c r="R1303" s="63">
        <v>-9843167.8599999994</v>
      </c>
      <c r="S1303" s="63">
        <v>-14952649.210000001</v>
      </c>
      <c r="T1303" s="63">
        <v>-20086369.210000001</v>
      </c>
      <c r="U1303" s="63"/>
      <c r="V1303" s="63">
        <f t="shared" si="1432"/>
        <v>-10591732.562916668</v>
      </c>
      <c r="W1303" s="69"/>
      <c r="X1303" s="69"/>
      <c r="Y1303" s="82">
        <f t="shared" si="1449"/>
        <v>0</v>
      </c>
      <c r="Z1303" s="325">
        <f t="shared" si="1449"/>
        <v>-20086369.210000001</v>
      </c>
      <c r="AA1303" s="325">
        <f t="shared" si="1449"/>
        <v>0</v>
      </c>
      <c r="AB1303" s="326">
        <f t="shared" si="1428"/>
        <v>0</v>
      </c>
      <c r="AC1303" s="312">
        <f t="shared" si="1429"/>
        <v>0</v>
      </c>
      <c r="AD1303" s="325">
        <f t="shared" si="1433"/>
        <v>0</v>
      </c>
      <c r="AE1303" s="329">
        <f t="shared" si="1434"/>
        <v>0</v>
      </c>
      <c r="AF1303" s="326">
        <f t="shared" si="1435"/>
        <v>0</v>
      </c>
      <c r="AG1303" s="174">
        <f t="shared" si="1436"/>
        <v>0</v>
      </c>
      <c r="AH1303" s="312">
        <f t="shared" si="1411"/>
        <v>0</v>
      </c>
      <c r="AI1303" s="324">
        <f t="shared" si="1438"/>
        <v>0</v>
      </c>
      <c r="AJ1303" s="325">
        <f t="shared" si="1438"/>
        <v>-10591732.562916668</v>
      </c>
      <c r="AK1303" s="325">
        <f t="shared" si="1438"/>
        <v>0</v>
      </c>
      <c r="AL1303" s="326">
        <f t="shared" si="1412"/>
        <v>0</v>
      </c>
      <c r="AM1303" s="312">
        <f t="shared" si="1413"/>
        <v>0</v>
      </c>
      <c r="AN1303" s="325">
        <f t="shared" si="1416"/>
        <v>0</v>
      </c>
      <c r="AO1303" s="325">
        <f t="shared" si="1417"/>
        <v>0</v>
      </c>
      <c r="AP1303" s="325">
        <f t="shared" si="1414"/>
        <v>0</v>
      </c>
      <c r="AQ1303" s="174">
        <f t="shared" si="1431"/>
        <v>0</v>
      </c>
      <c r="AR1303" s="312">
        <f t="shared" si="1415"/>
        <v>0</v>
      </c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N1303" s="62"/>
    </row>
    <row r="1304" spans="1:66 16352:16365" s="11" customFormat="1" ht="12" customHeight="1">
      <c r="A1304" s="114">
        <v>23200051</v>
      </c>
      <c r="B1304" s="74" t="str">
        <f t="shared" si="1448"/>
        <v>23200051</v>
      </c>
      <c r="C1304" s="62" t="s">
        <v>266</v>
      </c>
      <c r="D1304" s="78" t="s">
        <v>1725</v>
      </c>
      <c r="E1304" s="78"/>
      <c r="F1304" s="62"/>
      <c r="G1304" s="78"/>
      <c r="H1304" s="63">
        <v>-23885226.739999998</v>
      </c>
      <c r="I1304" s="63">
        <v>-20713001.370000001</v>
      </c>
      <c r="J1304" s="63">
        <v>-25261131.59</v>
      </c>
      <c r="K1304" s="63">
        <v>-28190411.73</v>
      </c>
      <c r="L1304" s="63">
        <v>-25175486.870000001</v>
      </c>
      <c r="M1304" s="63">
        <v>-27856560.460000001</v>
      </c>
      <c r="N1304" s="63">
        <v>-39312937.039999999</v>
      </c>
      <c r="O1304" s="63">
        <v>-30957045.489999998</v>
      </c>
      <c r="P1304" s="63">
        <v>-31079920.960000001</v>
      </c>
      <c r="Q1304" s="63">
        <v>-30261128.539999999</v>
      </c>
      <c r="R1304" s="63">
        <v>-29341040.120000001</v>
      </c>
      <c r="S1304" s="63">
        <v>-31820599.399999999</v>
      </c>
      <c r="T1304" s="63">
        <v>-39484225.219999999</v>
      </c>
      <c r="U1304" s="63"/>
      <c r="V1304" s="63">
        <f t="shared" si="1432"/>
        <v>-29304499.129166666</v>
      </c>
      <c r="W1304" s="69"/>
      <c r="X1304" s="69"/>
      <c r="Y1304" s="82">
        <f t="shared" si="1449"/>
        <v>0</v>
      </c>
      <c r="Z1304" s="325">
        <f t="shared" si="1449"/>
        <v>-39484225.219999999</v>
      </c>
      <c r="AA1304" s="325">
        <f t="shared" si="1449"/>
        <v>0</v>
      </c>
      <c r="AB1304" s="326">
        <f t="shared" si="1428"/>
        <v>0</v>
      </c>
      <c r="AC1304" s="312">
        <f t="shared" si="1429"/>
        <v>0</v>
      </c>
      <c r="AD1304" s="325">
        <f t="shared" si="1433"/>
        <v>0</v>
      </c>
      <c r="AE1304" s="329">
        <f t="shared" si="1434"/>
        <v>0</v>
      </c>
      <c r="AF1304" s="326">
        <f t="shared" si="1435"/>
        <v>0</v>
      </c>
      <c r="AG1304" s="174">
        <f t="shared" si="1436"/>
        <v>0</v>
      </c>
      <c r="AH1304" s="312">
        <f t="shared" si="1411"/>
        <v>0</v>
      </c>
      <c r="AI1304" s="324">
        <f t="shared" si="1438"/>
        <v>0</v>
      </c>
      <c r="AJ1304" s="325">
        <f t="shared" si="1438"/>
        <v>-29304499.129166666</v>
      </c>
      <c r="AK1304" s="325">
        <f t="shared" si="1438"/>
        <v>0</v>
      </c>
      <c r="AL1304" s="326">
        <f t="shared" si="1412"/>
        <v>0</v>
      </c>
      <c r="AM1304" s="312">
        <f t="shared" si="1413"/>
        <v>0</v>
      </c>
      <c r="AN1304" s="325">
        <f t="shared" si="1416"/>
        <v>0</v>
      </c>
      <c r="AO1304" s="325">
        <f t="shared" si="1417"/>
        <v>0</v>
      </c>
      <c r="AP1304" s="325">
        <f t="shared" si="1414"/>
        <v>0</v>
      </c>
      <c r="AQ1304" s="174">
        <f t="shared" si="1431"/>
        <v>0</v>
      </c>
      <c r="AR1304" s="312">
        <f t="shared" si="1415"/>
        <v>0</v>
      </c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N1304" s="62"/>
    </row>
    <row r="1305" spans="1:66 16352:16365" s="11" customFormat="1" ht="12" customHeight="1">
      <c r="A1305" s="114">
        <v>23200061</v>
      </c>
      <c r="B1305" s="74" t="str">
        <f t="shared" si="1448"/>
        <v>23200061</v>
      </c>
      <c r="C1305" s="62" t="s">
        <v>100</v>
      </c>
      <c r="D1305" s="78" t="s">
        <v>1725</v>
      </c>
      <c r="E1305" s="78"/>
      <c r="F1305" s="62"/>
      <c r="G1305" s="78"/>
      <c r="H1305" s="63">
        <v>-33617351.090000004</v>
      </c>
      <c r="I1305" s="63">
        <v>-29963868.690000001</v>
      </c>
      <c r="J1305" s="63">
        <v>-23082819.449999999</v>
      </c>
      <c r="K1305" s="63">
        <v>-15959213.220000001</v>
      </c>
      <c r="L1305" s="63">
        <v>-27811087.77</v>
      </c>
      <c r="M1305" s="63">
        <v>-15245200.83</v>
      </c>
      <c r="N1305" s="63">
        <v>-5852693.5700000003</v>
      </c>
      <c r="O1305" s="63">
        <v>-14413729.140000001</v>
      </c>
      <c r="P1305" s="63">
        <v>-17068964.84</v>
      </c>
      <c r="Q1305" s="63">
        <v>-29039388.809999999</v>
      </c>
      <c r="R1305" s="63">
        <v>-17139745.210000001</v>
      </c>
      <c r="S1305" s="63">
        <v>-11513819.060000001</v>
      </c>
      <c r="T1305" s="63">
        <v>-70543914.849999994</v>
      </c>
      <c r="U1305" s="63"/>
      <c r="V1305" s="63">
        <f t="shared" si="1432"/>
        <v>-21597596.963333335</v>
      </c>
      <c r="W1305" s="69"/>
      <c r="X1305" s="69"/>
      <c r="Y1305" s="82">
        <f t="shared" si="1449"/>
        <v>0</v>
      </c>
      <c r="Z1305" s="325">
        <f t="shared" si="1449"/>
        <v>-70543914.849999994</v>
      </c>
      <c r="AA1305" s="325">
        <f t="shared" si="1449"/>
        <v>0</v>
      </c>
      <c r="AB1305" s="326">
        <f t="shared" si="1428"/>
        <v>0</v>
      </c>
      <c r="AC1305" s="312">
        <f t="shared" si="1429"/>
        <v>0</v>
      </c>
      <c r="AD1305" s="325">
        <f t="shared" si="1433"/>
        <v>0</v>
      </c>
      <c r="AE1305" s="329">
        <f t="shared" si="1434"/>
        <v>0</v>
      </c>
      <c r="AF1305" s="326">
        <f t="shared" si="1435"/>
        <v>0</v>
      </c>
      <c r="AG1305" s="174">
        <f t="shared" si="1436"/>
        <v>0</v>
      </c>
      <c r="AH1305" s="312">
        <f t="shared" si="1411"/>
        <v>0</v>
      </c>
      <c r="AI1305" s="324">
        <f t="shared" si="1438"/>
        <v>0</v>
      </c>
      <c r="AJ1305" s="325">
        <f t="shared" si="1438"/>
        <v>-21597596.963333335</v>
      </c>
      <c r="AK1305" s="325">
        <f t="shared" si="1438"/>
        <v>0</v>
      </c>
      <c r="AL1305" s="326">
        <f t="shared" si="1412"/>
        <v>0</v>
      </c>
      <c r="AM1305" s="312">
        <f t="shared" si="1413"/>
        <v>0</v>
      </c>
      <c r="AN1305" s="325">
        <f t="shared" si="1416"/>
        <v>0</v>
      </c>
      <c r="AO1305" s="325">
        <f t="shared" si="1417"/>
        <v>0</v>
      </c>
      <c r="AP1305" s="325">
        <f t="shared" si="1414"/>
        <v>0</v>
      </c>
      <c r="AQ1305" s="174">
        <f t="shared" si="1431"/>
        <v>0</v>
      </c>
      <c r="AR1305" s="312">
        <f t="shared" si="1415"/>
        <v>0</v>
      </c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N1305" s="62"/>
    </row>
    <row r="1306" spans="1:66 16352:16365" s="11" customFormat="1" ht="12" customHeight="1">
      <c r="A1306" s="114">
        <v>23200063</v>
      </c>
      <c r="B1306" s="74" t="str">
        <f t="shared" si="1448"/>
        <v>23200063</v>
      </c>
      <c r="C1306" s="62" t="s">
        <v>745</v>
      </c>
      <c r="D1306" s="78" t="s">
        <v>1725</v>
      </c>
      <c r="E1306" s="78"/>
      <c r="F1306" s="62"/>
      <c r="G1306" s="78"/>
      <c r="H1306" s="63">
        <v>0</v>
      </c>
      <c r="I1306" s="63">
        <v>0</v>
      </c>
      <c r="J1306" s="63">
        <v>0</v>
      </c>
      <c r="K1306" s="63">
        <v>0</v>
      </c>
      <c r="L1306" s="63">
        <v>0</v>
      </c>
      <c r="M1306" s="63">
        <v>-3804075.78</v>
      </c>
      <c r="N1306" s="63">
        <v>-3837776.25</v>
      </c>
      <c r="O1306" s="63">
        <v>0</v>
      </c>
      <c r="P1306" s="63">
        <v>0</v>
      </c>
      <c r="Q1306" s="63">
        <v>0</v>
      </c>
      <c r="R1306" s="63">
        <v>-4239244.2699999996</v>
      </c>
      <c r="S1306" s="63">
        <v>-4072301.95</v>
      </c>
      <c r="T1306" s="63">
        <v>0</v>
      </c>
      <c r="U1306" s="63"/>
      <c r="V1306" s="63">
        <f t="shared" si="1432"/>
        <v>-1329449.8541666667</v>
      </c>
      <c r="W1306" s="69"/>
      <c r="X1306" s="68"/>
      <c r="Y1306" s="82">
        <f t="shared" si="1449"/>
        <v>0</v>
      </c>
      <c r="Z1306" s="325">
        <f t="shared" si="1449"/>
        <v>0</v>
      </c>
      <c r="AA1306" s="325">
        <f t="shared" si="1449"/>
        <v>0</v>
      </c>
      <c r="AB1306" s="326">
        <f t="shared" si="1428"/>
        <v>0</v>
      </c>
      <c r="AC1306" s="312">
        <f t="shared" si="1429"/>
        <v>0</v>
      </c>
      <c r="AD1306" s="325">
        <f t="shared" si="1433"/>
        <v>0</v>
      </c>
      <c r="AE1306" s="329">
        <f t="shared" si="1434"/>
        <v>0</v>
      </c>
      <c r="AF1306" s="326">
        <f t="shared" si="1435"/>
        <v>0</v>
      </c>
      <c r="AG1306" s="174">
        <f t="shared" si="1436"/>
        <v>0</v>
      </c>
      <c r="AH1306" s="312">
        <f t="shared" si="1411"/>
        <v>0</v>
      </c>
      <c r="AI1306" s="324">
        <f t="shared" si="1438"/>
        <v>0</v>
      </c>
      <c r="AJ1306" s="325">
        <f t="shared" si="1438"/>
        <v>-1329449.8541666667</v>
      </c>
      <c r="AK1306" s="325">
        <f t="shared" si="1438"/>
        <v>0</v>
      </c>
      <c r="AL1306" s="326">
        <f t="shared" si="1412"/>
        <v>0</v>
      </c>
      <c r="AM1306" s="312">
        <f t="shared" si="1413"/>
        <v>0</v>
      </c>
      <c r="AN1306" s="325">
        <f t="shared" si="1416"/>
        <v>0</v>
      </c>
      <c r="AO1306" s="325">
        <f t="shared" si="1417"/>
        <v>0</v>
      </c>
      <c r="AP1306" s="325">
        <f t="shared" si="1414"/>
        <v>0</v>
      </c>
      <c r="AQ1306" s="174">
        <f t="shared" si="1431"/>
        <v>0</v>
      </c>
      <c r="AR1306" s="312">
        <f t="shared" si="1415"/>
        <v>0</v>
      </c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N1306" s="62"/>
    </row>
    <row r="1307" spans="1:66 16352:16365" s="11" customFormat="1" ht="12" customHeight="1">
      <c r="A1307" s="114">
        <v>23200071</v>
      </c>
      <c r="B1307" s="74" t="str">
        <f t="shared" si="1448"/>
        <v>23200071</v>
      </c>
      <c r="C1307" s="62" t="s">
        <v>610</v>
      </c>
      <c r="D1307" s="78" t="s">
        <v>1725</v>
      </c>
      <c r="E1307" s="78"/>
      <c r="F1307" s="62"/>
      <c r="G1307" s="78"/>
      <c r="H1307" s="63">
        <v>-1390960.3</v>
      </c>
      <c r="I1307" s="63">
        <v>-1408637.43</v>
      </c>
      <c r="J1307" s="63">
        <v>-719555.1</v>
      </c>
      <c r="K1307" s="63">
        <v>-1296375.3600000001</v>
      </c>
      <c r="L1307" s="63">
        <v>-824996.29</v>
      </c>
      <c r="M1307" s="63">
        <v>-1944743.1</v>
      </c>
      <c r="N1307" s="63">
        <v>-2225212.4700000002</v>
      </c>
      <c r="O1307" s="63">
        <v>-1030758.17</v>
      </c>
      <c r="P1307" s="63">
        <v>-466466.58</v>
      </c>
      <c r="Q1307" s="63">
        <v>-385837.03</v>
      </c>
      <c r="R1307" s="63">
        <v>-480755.26</v>
      </c>
      <c r="S1307" s="63">
        <v>-657407.66</v>
      </c>
      <c r="T1307" s="63">
        <v>-490414.9</v>
      </c>
      <c r="U1307" s="63"/>
      <c r="V1307" s="63">
        <f t="shared" si="1432"/>
        <v>-1031786.0041666665</v>
      </c>
      <c r="W1307" s="69"/>
      <c r="X1307" s="69"/>
      <c r="Y1307" s="82">
        <f t="shared" si="1449"/>
        <v>0</v>
      </c>
      <c r="Z1307" s="325">
        <f t="shared" si="1449"/>
        <v>-490414.9</v>
      </c>
      <c r="AA1307" s="325">
        <f t="shared" si="1449"/>
        <v>0</v>
      </c>
      <c r="AB1307" s="326">
        <f t="shared" si="1428"/>
        <v>0</v>
      </c>
      <c r="AC1307" s="312">
        <f t="shared" si="1429"/>
        <v>0</v>
      </c>
      <c r="AD1307" s="325">
        <f t="shared" si="1433"/>
        <v>0</v>
      </c>
      <c r="AE1307" s="329">
        <f t="shared" si="1434"/>
        <v>0</v>
      </c>
      <c r="AF1307" s="326">
        <f t="shared" si="1435"/>
        <v>0</v>
      </c>
      <c r="AG1307" s="174">
        <f t="shared" si="1436"/>
        <v>0</v>
      </c>
      <c r="AH1307" s="312">
        <f t="shared" si="1411"/>
        <v>0</v>
      </c>
      <c r="AI1307" s="324">
        <f t="shared" si="1438"/>
        <v>0</v>
      </c>
      <c r="AJ1307" s="325">
        <f t="shared" si="1438"/>
        <v>-1031786.0041666665</v>
      </c>
      <c r="AK1307" s="325">
        <f t="shared" si="1438"/>
        <v>0</v>
      </c>
      <c r="AL1307" s="326">
        <f t="shared" si="1412"/>
        <v>0</v>
      </c>
      <c r="AM1307" s="312">
        <f t="shared" si="1413"/>
        <v>0</v>
      </c>
      <c r="AN1307" s="325">
        <f t="shared" si="1416"/>
        <v>0</v>
      </c>
      <c r="AO1307" s="325">
        <f t="shared" si="1417"/>
        <v>0</v>
      </c>
      <c r="AP1307" s="325">
        <f t="shared" si="1414"/>
        <v>0</v>
      </c>
      <c r="AQ1307" s="174">
        <f t="shared" si="1431"/>
        <v>0</v>
      </c>
      <c r="AR1307" s="312">
        <f t="shared" si="1415"/>
        <v>0</v>
      </c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N1307" s="62"/>
    </row>
    <row r="1308" spans="1:66 16352:16365" s="11" customFormat="1" ht="12" customHeight="1">
      <c r="A1308" s="114">
        <v>23200081</v>
      </c>
      <c r="B1308" s="74" t="str">
        <f t="shared" si="1448"/>
        <v>23200081</v>
      </c>
      <c r="C1308" s="62" t="s">
        <v>611</v>
      </c>
      <c r="D1308" s="78" t="s">
        <v>1725</v>
      </c>
      <c r="E1308" s="78"/>
      <c r="F1308" s="62"/>
      <c r="G1308" s="78"/>
      <c r="H1308" s="63">
        <v>-5985427.7400000002</v>
      </c>
      <c r="I1308" s="63">
        <v>-6234091.7199999997</v>
      </c>
      <c r="J1308" s="63">
        <v>-5490816.7599999998</v>
      </c>
      <c r="K1308" s="63">
        <v>-5646851.2800000003</v>
      </c>
      <c r="L1308" s="63">
        <v>-5497262.8399999999</v>
      </c>
      <c r="M1308" s="63">
        <v>-5181797.49</v>
      </c>
      <c r="N1308" s="63">
        <v>-4877174.08</v>
      </c>
      <c r="O1308" s="63">
        <v>-5864561.3099999996</v>
      </c>
      <c r="P1308" s="63">
        <v>-6596514.3399999999</v>
      </c>
      <c r="Q1308" s="63">
        <v>-6969375.7199999997</v>
      </c>
      <c r="R1308" s="63">
        <v>-5977621.3099999996</v>
      </c>
      <c r="S1308" s="63">
        <v>-6277671.2999999998</v>
      </c>
      <c r="T1308" s="63">
        <v>-7993881.9299999997</v>
      </c>
      <c r="U1308" s="63"/>
      <c r="V1308" s="63">
        <f t="shared" si="1432"/>
        <v>-5966949.4154166663</v>
      </c>
      <c r="W1308" s="69"/>
      <c r="X1308" s="69"/>
      <c r="Y1308" s="82">
        <f t="shared" si="1449"/>
        <v>0</v>
      </c>
      <c r="Z1308" s="325">
        <f t="shared" si="1449"/>
        <v>-7993881.9299999997</v>
      </c>
      <c r="AA1308" s="325">
        <f t="shared" si="1449"/>
        <v>0</v>
      </c>
      <c r="AB1308" s="326">
        <f t="shared" si="1428"/>
        <v>0</v>
      </c>
      <c r="AC1308" s="312">
        <f t="shared" si="1429"/>
        <v>0</v>
      </c>
      <c r="AD1308" s="325">
        <f t="shared" si="1433"/>
        <v>0</v>
      </c>
      <c r="AE1308" s="329">
        <f t="shared" si="1434"/>
        <v>0</v>
      </c>
      <c r="AF1308" s="326">
        <f t="shared" si="1435"/>
        <v>0</v>
      </c>
      <c r="AG1308" s="174">
        <f t="shared" si="1436"/>
        <v>0</v>
      </c>
      <c r="AH1308" s="312">
        <f t="shared" si="1411"/>
        <v>0</v>
      </c>
      <c r="AI1308" s="324">
        <f t="shared" si="1438"/>
        <v>0</v>
      </c>
      <c r="AJ1308" s="325">
        <f t="shared" si="1438"/>
        <v>-5966949.4154166663</v>
      </c>
      <c r="AK1308" s="325">
        <f t="shared" si="1438"/>
        <v>0</v>
      </c>
      <c r="AL1308" s="326">
        <f t="shared" si="1412"/>
        <v>0</v>
      </c>
      <c r="AM1308" s="312">
        <f t="shared" si="1413"/>
        <v>0</v>
      </c>
      <c r="AN1308" s="325">
        <f t="shared" si="1416"/>
        <v>0</v>
      </c>
      <c r="AO1308" s="325">
        <f t="shared" si="1417"/>
        <v>0</v>
      </c>
      <c r="AP1308" s="325">
        <f t="shared" si="1414"/>
        <v>0</v>
      </c>
      <c r="AQ1308" s="174">
        <f t="shared" si="1431"/>
        <v>0</v>
      </c>
      <c r="AR1308" s="312">
        <f t="shared" si="1415"/>
        <v>0</v>
      </c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N1308" s="62"/>
    </row>
    <row r="1309" spans="1:66 16352:16365" s="11" customFormat="1" ht="12" customHeight="1">
      <c r="A1309" s="114">
        <v>23200101</v>
      </c>
      <c r="B1309" s="74" t="str">
        <f t="shared" si="1448"/>
        <v>23200101</v>
      </c>
      <c r="C1309" s="62" t="s">
        <v>260</v>
      </c>
      <c r="D1309" s="78" t="s">
        <v>1725</v>
      </c>
      <c r="E1309" s="78"/>
      <c r="F1309" s="62"/>
      <c r="G1309" s="78"/>
      <c r="H1309" s="63">
        <v>-273954.5</v>
      </c>
      <c r="I1309" s="63">
        <v>-381408.5</v>
      </c>
      <c r="J1309" s="63">
        <v>-1086255.58</v>
      </c>
      <c r="K1309" s="63">
        <v>-462476</v>
      </c>
      <c r="L1309" s="63">
        <v>-12.4</v>
      </c>
      <c r="M1309" s="63">
        <v>-8375295.5</v>
      </c>
      <c r="N1309" s="63">
        <v>-10</v>
      </c>
      <c r="O1309" s="63">
        <v>-10</v>
      </c>
      <c r="P1309" s="63">
        <v>-756606.25</v>
      </c>
      <c r="Q1309" s="63">
        <v>0</v>
      </c>
      <c r="R1309" s="63">
        <v>-1583573.5</v>
      </c>
      <c r="S1309" s="63">
        <v>-2788025.03</v>
      </c>
      <c r="T1309" s="63">
        <v>0</v>
      </c>
      <c r="U1309" s="63"/>
      <c r="V1309" s="63">
        <f t="shared" si="1432"/>
        <v>-1297554.1675</v>
      </c>
      <c r="W1309" s="69"/>
      <c r="X1309" s="68"/>
      <c r="Y1309" s="82">
        <f t="shared" si="1449"/>
        <v>0</v>
      </c>
      <c r="Z1309" s="325">
        <f t="shared" si="1449"/>
        <v>0</v>
      </c>
      <c r="AA1309" s="325">
        <f t="shared" si="1449"/>
        <v>0</v>
      </c>
      <c r="AB1309" s="326">
        <f t="shared" si="1428"/>
        <v>0</v>
      </c>
      <c r="AC1309" s="312">
        <f t="shared" si="1429"/>
        <v>0</v>
      </c>
      <c r="AD1309" s="325">
        <f t="shared" si="1433"/>
        <v>0</v>
      </c>
      <c r="AE1309" s="329">
        <f t="shared" si="1434"/>
        <v>0</v>
      </c>
      <c r="AF1309" s="326">
        <f t="shared" si="1435"/>
        <v>0</v>
      </c>
      <c r="AG1309" s="174">
        <f t="shared" si="1436"/>
        <v>0</v>
      </c>
      <c r="AH1309" s="312">
        <f t="shared" si="1411"/>
        <v>0</v>
      </c>
      <c r="AI1309" s="324">
        <f t="shared" si="1438"/>
        <v>0</v>
      </c>
      <c r="AJ1309" s="325">
        <f t="shared" si="1438"/>
        <v>-1297554.1675</v>
      </c>
      <c r="AK1309" s="325">
        <f t="shared" si="1438"/>
        <v>0</v>
      </c>
      <c r="AL1309" s="326">
        <f t="shared" si="1412"/>
        <v>0</v>
      </c>
      <c r="AM1309" s="312">
        <f t="shared" si="1413"/>
        <v>0</v>
      </c>
      <c r="AN1309" s="325">
        <f t="shared" si="1416"/>
        <v>0</v>
      </c>
      <c r="AO1309" s="325">
        <f t="shared" si="1417"/>
        <v>0</v>
      </c>
      <c r="AP1309" s="325">
        <f t="shared" si="1414"/>
        <v>0</v>
      </c>
      <c r="AQ1309" s="174">
        <f t="shared" si="1431"/>
        <v>0</v>
      </c>
      <c r="AR1309" s="312">
        <f t="shared" si="1415"/>
        <v>0</v>
      </c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N1309" s="62"/>
    </row>
    <row r="1310" spans="1:66 16352:16365" s="11" customFormat="1" ht="12" customHeight="1">
      <c r="A1310" s="114">
        <v>23200103</v>
      </c>
      <c r="B1310" s="74" t="str">
        <f t="shared" si="1448"/>
        <v>23200103</v>
      </c>
      <c r="C1310" s="62" t="s">
        <v>44</v>
      </c>
      <c r="D1310" s="78" t="s">
        <v>1725</v>
      </c>
      <c r="E1310" s="78"/>
      <c r="F1310" s="62"/>
      <c r="G1310" s="78"/>
      <c r="H1310" s="63">
        <v>-140482.34</v>
      </c>
      <c r="I1310" s="63">
        <v>-128730.86</v>
      </c>
      <c r="J1310" s="63">
        <v>-230894.38</v>
      </c>
      <c r="K1310" s="63">
        <v>-254580.75</v>
      </c>
      <c r="L1310" s="63">
        <v>-105877.11</v>
      </c>
      <c r="M1310" s="63">
        <v>-111122.96</v>
      </c>
      <c r="N1310" s="63">
        <v>-122064.68</v>
      </c>
      <c r="O1310" s="63">
        <v>-103354.78</v>
      </c>
      <c r="P1310" s="63">
        <v>-114457.36</v>
      </c>
      <c r="Q1310" s="63">
        <v>-111160.38</v>
      </c>
      <c r="R1310" s="63">
        <v>-223263.57</v>
      </c>
      <c r="S1310" s="63">
        <v>-231265.47</v>
      </c>
      <c r="T1310" s="63">
        <v>-257669.29</v>
      </c>
      <c r="U1310" s="63"/>
      <c r="V1310" s="63">
        <f t="shared" si="1432"/>
        <v>-161320.67625000002</v>
      </c>
      <c r="W1310" s="69"/>
      <c r="X1310" s="68"/>
      <c r="Y1310" s="82">
        <f t="shared" si="1449"/>
        <v>0</v>
      </c>
      <c r="Z1310" s="325">
        <f t="shared" si="1449"/>
        <v>-257669.29</v>
      </c>
      <c r="AA1310" s="325">
        <f t="shared" si="1449"/>
        <v>0</v>
      </c>
      <c r="AB1310" s="326">
        <f t="shared" si="1428"/>
        <v>0</v>
      </c>
      <c r="AC1310" s="312">
        <f t="shared" si="1429"/>
        <v>0</v>
      </c>
      <c r="AD1310" s="325">
        <f t="shared" si="1433"/>
        <v>0</v>
      </c>
      <c r="AE1310" s="329">
        <f t="shared" si="1434"/>
        <v>0</v>
      </c>
      <c r="AF1310" s="326">
        <f t="shared" si="1435"/>
        <v>0</v>
      </c>
      <c r="AG1310" s="174">
        <f t="shared" si="1436"/>
        <v>0</v>
      </c>
      <c r="AH1310" s="312">
        <f t="shared" si="1411"/>
        <v>0</v>
      </c>
      <c r="AI1310" s="324">
        <f t="shared" si="1438"/>
        <v>0</v>
      </c>
      <c r="AJ1310" s="325">
        <f t="shared" si="1438"/>
        <v>-161320.67625000002</v>
      </c>
      <c r="AK1310" s="325">
        <f t="shared" si="1438"/>
        <v>0</v>
      </c>
      <c r="AL1310" s="326">
        <f t="shared" si="1412"/>
        <v>0</v>
      </c>
      <c r="AM1310" s="312">
        <f t="shared" si="1413"/>
        <v>0</v>
      </c>
      <c r="AN1310" s="325">
        <f t="shared" si="1416"/>
        <v>0</v>
      </c>
      <c r="AO1310" s="325">
        <f t="shared" si="1417"/>
        <v>0</v>
      </c>
      <c r="AP1310" s="325">
        <f t="shared" si="1414"/>
        <v>0</v>
      </c>
      <c r="AQ1310" s="174">
        <f t="shared" si="1431"/>
        <v>0</v>
      </c>
      <c r="AR1310" s="312">
        <f t="shared" si="1415"/>
        <v>0</v>
      </c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N1310" s="62"/>
    </row>
    <row r="1311" spans="1:66 16352:16365" s="11" customFormat="1" ht="12" customHeight="1">
      <c r="A1311" s="114">
        <v>23200111</v>
      </c>
      <c r="B1311" s="74" t="str">
        <f t="shared" si="1448"/>
        <v>23200111</v>
      </c>
      <c r="C1311" s="62" t="s">
        <v>612</v>
      </c>
      <c r="D1311" s="78" t="s">
        <v>1725</v>
      </c>
      <c r="E1311" s="78"/>
      <c r="F1311" s="62"/>
      <c r="G1311" s="78"/>
      <c r="H1311" s="63">
        <v>-54636.41</v>
      </c>
      <c r="I1311" s="63">
        <v>-109586.4</v>
      </c>
      <c r="J1311" s="63">
        <v>-5450.59</v>
      </c>
      <c r="K1311" s="63">
        <v>-142460.26999999999</v>
      </c>
      <c r="L1311" s="63">
        <v>-100580.3</v>
      </c>
      <c r="M1311" s="63">
        <v>-44383.75</v>
      </c>
      <c r="N1311" s="63">
        <v>-65411.75</v>
      </c>
      <c r="O1311" s="63">
        <v>-130003.68</v>
      </c>
      <c r="P1311" s="63">
        <v>-242253.06</v>
      </c>
      <c r="Q1311" s="63">
        <v>-247501.21</v>
      </c>
      <c r="R1311" s="63">
        <v>-120752.95</v>
      </c>
      <c r="S1311" s="63">
        <v>-104940.41</v>
      </c>
      <c r="T1311" s="63">
        <v>-292784.82</v>
      </c>
      <c r="U1311" s="63"/>
      <c r="V1311" s="63">
        <f t="shared" si="1432"/>
        <v>-123919.58208333333</v>
      </c>
      <c r="W1311" s="69"/>
      <c r="X1311" s="69"/>
      <c r="Y1311" s="82">
        <f t="shared" si="1449"/>
        <v>0</v>
      </c>
      <c r="Z1311" s="325">
        <f t="shared" si="1449"/>
        <v>-292784.82</v>
      </c>
      <c r="AA1311" s="325">
        <f t="shared" si="1449"/>
        <v>0</v>
      </c>
      <c r="AB1311" s="326">
        <f t="shared" si="1428"/>
        <v>0</v>
      </c>
      <c r="AC1311" s="312">
        <f t="shared" si="1429"/>
        <v>0</v>
      </c>
      <c r="AD1311" s="325">
        <f t="shared" si="1433"/>
        <v>0</v>
      </c>
      <c r="AE1311" s="329">
        <f t="shared" si="1434"/>
        <v>0</v>
      </c>
      <c r="AF1311" s="326">
        <f t="shared" si="1435"/>
        <v>0</v>
      </c>
      <c r="AG1311" s="174">
        <f t="shared" si="1436"/>
        <v>0</v>
      </c>
      <c r="AH1311" s="312">
        <f t="shared" si="1411"/>
        <v>0</v>
      </c>
      <c r="AI1311" s="324">
        <f t="shared" si="1438"/>
        <v>0</v>
      </c>
      <c r="AJ1311" s="325">
        <f t="shared" si="1438"/>
        <v>-123919.58208333333</v>
      </c>
      <c r="AK1311" s="325">
        <f t="shared" si="1438"/>
        <v>0</v>
      </c>
      <c r="AL1311" s="326">
        <f t="shared" si="1412"/>
        <v>0</v>
      </c>
      <c r="AM1311" s="312">
        <f t="shared" si="1413"/>
        <v>0</v>
      </c>
      <c r="AN1311" s="325">
        <f t="shared" si="1416"/>
        <v>0</v>
      </c>
      <c r="AO1311" s="325">
        <f t="shared" si="1417"/>
        <v>0</v>
      </c>
      <c r="AP1311" s="325">
        <f t="shared" si="1414"/>
        <v>0</v>
      </c>
      <c r="AQ1311" s="174">
        <f t="shared" si="1431"/>
        <v>0</v>
      </c>
      <c r="AR1311" s="312">
        <f t="shared" si="1415"/>
        <v>0</v>
      </c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N1311" s="62"/>
    </row>
    <row r="1312" spans="1:66 16352:16365" s="11" customFormat="1" ht="12" customHeight="1">
      <c r="A1312" s="120">
        <v>23200113</v>
      </c>
      <c r="B1312" s="74" t="str">
        <f t="shared" si="1448"/>
        <v>23200113</v>
      </c>
      <c r="C1312" s="78" t="s">
        <v>1499</v>
      </c>
      <c r="D1312" s="78" t="s">
        <v>1725</v>
      </c>
      <c r="E1312" s="130"/>
      <c r="F1312" s="78"/>
      <c r="G1312" s="130"/>
      <c r="H1312" s="67">
        <v>0</v>
      </c>
      <c r="I1312" s="67">
        <v>0</v>
      </c>
      <c r="J1312" s="67">
        <v>0</v>
      </c>
      <c r="K1312" s="67">
        <v>0</v>
      </c>
      <c r="L1312" s="67">
        <v>0</v>
      </c>
      <c r="M1312" s="67">
        <v>0</v>
      </c>
      <c r="N1312" s="67">
        <v>-2</v>
      </c>
      <c r="O1312" s="67">
        <v>0</v>
      </c>
      <c r="P1312" s="67">
        <v>0</v>
      </c>
      <c r="Q1312" s="67">
        <v>0</v>
      </c>
      <c r="R1312" s="67">
        <v>-2</v>
      </c>
      <c r="S1312" s="67">
        <v>-2</v>
      </c>
      <c r="T1312" s="67">
        <v>0</v>
      </c>
      <c r="U1312" s="57"/>
      <c r="V1312" s="67">
        <f t="shared" si="1432"/>
        <v>-0.5</v>
      </c>
      <c r="W1312" s="69"/>
      <c r="X1312" s="69"/>
      <c r="Y1312" s="82">
        <f t="shared" si="1449"/>
        <v>0</v>
      </c>
      <c r="Z1312" s="325">
        <f t="shared" si="1449"/>
        <v>0</v>
      </c>
      <c r="AA1312" s="325">
        <f t="shared" si="1449"/>
        <v>0</v>
      </c>
      <c r="AB1312" s="326">
        <f t="shared" si="1428"/>
        <v>0</v>
      </c>
      <c r="AC1312" s="312">
        <f t="shared" si="1429"/>
        <v>0</v>
      </c>
      <c r="AD1312" s="325">
        <f t="shared" si="1433"/>
        <v>0</v>
      </c>
      <c r="AE1312" s="329">
        <f t="shared" si="1434"/>
        <v>0</v>
      </c>
      <c r="AF1312" s="326">
        <f t="shared" si="1435"/>
        <v>0</v>
      </c>
      <c r="AG1312" s="174">
        <f t="shared" si="1436"/>
        <v>0</v>
      </c>
      <c r="AH1312" s="312">
        <f t="shared" si="1411"/>
        <v>0</v>
      </c>
      <c r="AI1312" s="324">
        <f t="shared" si="1438"/>
        <v>0</v>
      </c>
      <c r="AJ1312" s="325">
        <f t="shared" si="1438"/>
        <v>-0.5</v>
      </c>
      <c r="AK1312" s="325">
        <f t="shared" si="1438"/>
        <v>0</v>
      </c>
      <c r="AL1312" s="326">
        <f t="shared" si="1412"/>
        <v>0</v>
      </c>
      <c r="AM1312" s="312">
        <f t="shared" si="1413"/>
        <v>0</v>
      </c>
      <c r="AN1312" s="325">
        <f t="shared" si="1416"/>
        <v>0</v>
      </c>
      <c r="AO1312" s="325">
        <f t="shared" si="1417"/>
        <v>0</v>
      </c>
      <c r="AP1312" s="325">
        <f t="shared" si="1414"/>
        <v>0</v>
      </c>
      <c r="AQ1312" s="174">
        <f t="shared" ref="AQ1312" si="1451">SUM(AN1312:AP1312)</f>
        <v>0</v>
      </c>
      <c r="AR1312" s="312">
        <f t="shared" si="1415"/>
        <v>0</v>
      </c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N1312" s="62"/>
      <c r="XDX1312" s="120"/>
      <c r="XDY1312" s="62"/>
      <c r="XDZ1312" s="78"/>
      <c r="XEA1312" s="78"/>
      <c r="XEB1312" s="62"/>
      <c r="XEC1312" s="78"/>
      <c r="XED1312" s="130"/>
      <c r="XEE1312" s="130"/>
      <c r="XEF1312" s="130"/>
      <c r="XEG1312" s="130"/>
      <c r="XEH1312" s="130"/>
      <c r="XEI1312" s="130"/>
      <c r="XEJ1312" s="130"/>
      <c r="XEK1312" s="4"/>
    </row>
    <row r="1313" spans="1:66" s="11" customFormat="1" ht="12" customHeight="1">
      <c r="A1313" s="114">
        <v>23200121</v>
      </c>
      <c r="B1313" s="74" t="str">
        <f t="shared" si="1448"/>
        <v>23200121</v>
      </c>
      <c r="C1313" s="62" t="s">
        <v>531</v>
      </c>
      <c r="D1313" s="78" t="s">
        <v>1725</v>
      </c>
      <c r="E1313" s="78"/>
      <c r="F1313" s="62"/>
      <c r="G1313" s="78"/>
      <c r="H1313" s="63">
        <v>0</v>
      </c>
      <c r="I1313" s="63">
        <v>-56189.47</v>
      </c>
      <c r="J1313" s="63">
        <v>-56189.47</v>
      </c>
      <c r="K1313" s="63">
        <v>-128151.06</v>
      </c>
      <c r="L1313" s="63">
        <v>-128151.06</v>
      </c>
      <c r="M1313" s="63">
        <v>-128151.06</v>
      </c>
      <c r="N1313" s="63">
        <v>-152553.24</v>
      </c>
      <c r="O1313" s="63">
        <v>-152553.24</v>
      </c>
      <c r="P1313" s="63">
        <v>-152553.24</v>
      </c>
      <c r="Q1313" s="63">
        <v>-200735.12</v>
      </c>
      <c r="R1313" s="63">
        <v>-200735.12</v>
      </c>
      <c r="S1313" s="63">
        <v>-200735.12</v>
      </c>
      <c r="T1313" s="63">
        <v>-256832.78</v>
      </c>
      <c r="U1313" s="63"/>
      <c r="V1313" s="63">
        <f t="shared" si="1432"/>
        <v>-140426.13250000001</v>
      </c>
      <c r="W1313" s="69"/>
      <c r="X1313" s="69"/>
      <c r="Y1313" s="82">
        <f t="shared" si="1449"/>
        <v>0</v>
      </c>
      <c r="Z1313" s="325">
        <f t="shared" si="1449"/>
        <v>-256832.78</v>
      </c>
      <c r="AA1313" s="325">
        <f t="shared" si="1449"/>
        <v>0</v>
      </c>
      <c r="AB1313" s="326">
        <f t="shared" si="1428"/>
        <v>0</v>
      </c>
      <c r="AC1313" s="312">
        <f t="shared" si="1429"/>
        <v>0</v>
      </c>
      <c r="AD1313" s="325">
        <f t="shared" si="1433"/>
        <v>0</v>
      </c>
      <c r="AE1313" s="329">
        <f t="shared" si="1434"/>
        <v>0</v>
      </c>
      <c r="AF1313" s="326">
        <f t="shared" si="1435"/>
        <v>0</v>
      </c>
      <c r="AG1313" s="174">
        <f t="shared" si="1436"/>
        <v>0</v>
      </c>
      <c r="AH1313" s="312">
        <f t="shared" si="1411"/>
        <v>0</v>
      </c>
      <c r="AI1313" s="324">
        <f t="shared" ref="AI1313:AK1333" si="1452">IF($D1313=AI$5,$V1313,0)</f>
        <v>0</v>
      </c>
      <c r="AJ1313" s="325">
        <f t="shared" si="1452"/>
        <v>-140426.13250000001</v>
      </c>
      <c r="AK1313" s="325">
        <f t="shared" si="1452"/>
        <v>0</v>
      </c>
      <c r="AL1313" s="326">
        <f t="shared" si="1412"/>
        <v>0</v>
      </c>
      <c r="AM1313" s="312">
        <f t="shared" si="1413"/>
        <v>0</v>
      </c>
      <c r="AN1313" s="325">
        <f t="shared" si="1416"/>
        <v>0</v>
      </c>
      <c r="AO1313" s="325">
        <f t="shared" si="1417"/>
        <v>0</v>
      </c>
      <c r="AP1313" s="325">
        <f t="shared" si="1414"/>
        <v>0</v>
      </c>
      <c r="AQ1313" s="174">
        <f t="shared" si="1431"/>
        <v>0</v>
      </c>
      <c r="AR1313" s="312">
        <f t="shared" si="1415"/>
        <v>0</v>
      </c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N1313" s="62"/>
    </row>
    <row r="1314" spans="1:66" s="11" customFormat="1" ht="12" customHeight="1">
      <c r="A1314" s="114">
        <v>23200153</v>
      </c>
      <c r="B1314" s="74" t="str">
        <f t="shared" si="1448"/>
        <v>23200153</v>
      </c>
      <c r="C1314" s="62" t="s">
        <v>556</v>
      </c>
      <c r="D1314" s="78" t="s">
        <v>1725</v>
      </c>
      <c r="E1314" s="78"/>
      <c r="F1314" s="62"/>
      <c r="G1314" s="78"/>
      <c r="H1314" s="63">
        <v>0</v>
      </c>
      <c r="I1314" s="63">
        <v>0</v>
      </c>
      <c r="J1314" s="63">
        <v>0</v>
      </c>
      <c r="K1314" s="63">
        <v>0</v>
      </c>
      <c r="L1314" s="63">
        <v>0</v>
      </c>
      <c r="M1314" s="63">
        <v>-5199.8999999999996</v>
      </c>
      <c r="N1314" s="63">
        <v>-5584.09</v>
      </c>
      <c r="O1314" s="63">
        <v>-854.55</v>
      </c>
      <c r="P1314" s="63">
        <v>0</v>
      </c>
      <c r="Q1314" s="63">
        <v>0</v>
      </c>
      <c r="R1314" s="63">
        <v>-5269.14</v>
      </c>
      <c r="S1314" s="63">
        <v>-5456.56</v>
      </c>
      <c r="T1314" s="63">
        <v>0</v>
      </c>
      <c r="U1314" s="63"/>
      <c r="V1314" s="63">
        <f t="shared" si="1432"/>
        <v>-1863.6866666666667</v>
      </c>
      <c r="W1314" s="65"/>
      <c r="X1314" s="64"/>
      <c r="Y1314" s="82">
        <f t="shared" si="1449"/>
        <v>0</v>
      </c>
      <c r="Z1314" s="325">
        <f t="shared" si="1449"/>
        <v>0</v>
      </c>
      <c r="AA1314" s="325">
        <f t="shared" si="1449"/>
        <v>0</v>
      </c>
      <c r="AB1314" s="326">
        <f t="shared" si="1428"/>
        <v>0</v>
      </c>
      <c r="AC1314" s="312">
        <f t="shared" si="1429"/>
        <v>0</v>
      </c>
      <c r="AD1314" s="325">
        <f t="shared" si="1433"/>
        <v>0</v>
      </c>
      <c r="AE1314" s="329">
        <f t="shared" si="1434"/>
        <v>0</v>
      </c>
      <c r="AF1314" s="326">
        <f t="shared" si="1435"/>
        <v>0</v>
      </c>
      <c r="AG1314" s="174">
        <f t="shared" si="1436"/>
        <v>0</v>
      </c>
      <c r="AH1314" s="312">
        <f t="shared" si="1411"/>
        <v>0</v>
      </c>
      <c r="AI1314" s="324">
        <f t="shared" si="1452"/>
        <v>0</v>
      </c>
      <c r="AJ1314" s="325">
        <f t="shared" si="1452"/>
        <v>-1863.6866666666667</v>
      </c>
      <c r="AK1314" s="325">
        <f t="shared" si="1452"/>
        <v>0</v>
      </c>
      <c r="AL1314" s="326">
        <f t="shared" si="1412"/>
        <v>0</v>
      </c>
      <c r="AM1314" s="312">
        <f t="shared" si="1413"/>
        <v>0</v>
      </c>
      <c r="AN1314" s="325">
        <f t="shared" si="1416"/>
        <v>0</v>
      </c>
      <c r="AO1314" s="325">
        <f t="shared" si="1417"/>
        <v>0</v>
      </c>
      <c r="AP1314" s="325">
        <f t="shared" si="1414"/>
        <v>0</v>
      </c>
      <c r="AQ1314" s="174">
        <f t="shared" si="1431"/>
        <v>0</v>
      </c>
      <c r="AR1314" s="312">
        <f t="shared" si="1415"/>
        <v>0</v>
      </c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N1314" s="62"/>
    </row>
    <row r="1315" spans="1:66" s="11" customFormat="1" ht="12" customHeight="1">
      <c r="A1315" s="184">
        <v>23200171</v>
      </c>
      <c r="B1315" s="185" t="str">
        <f t="shared" si="1448"/>
        <v>23200171</v>
      </c>
      <c r="C1315" s="179" t="s">
        <v>1578</v>
      </c>
      <c r="D1315" s="180" t="s">
        <v>1725</v>
      </c>
      <c r="E1315" s="180"/>
      <c r="F1315" s="186">
        <v>43525</v>
      </c>
      <c r="G1315" s="180"/>
      <c r="H1315" s="182">
        <v>-71842.73</v>
      </c>
      <c r="I1315" s="182">
        <v>-39907.550000000003</v>
      </c>
      <c r="J1315" s="182">
        <v>-28149.77</v>
      </c>
      <c r="K1315" s="182">
        <v>-182031.77</v>
      </c>
      <c r="L1315" s="182">
        <v>-337679.86</v>
      </c>
      <c r="M1315" s="182">
        <v>-451775.34</v>
      </c>
      <c r="N1315" s="182">
        <v>-465881.93</v>
      </c>
      <c r="O1315" s="182">
        <v>-434031.5</v>
      </c>
      <c r="P1315" s="182">
        <v>-357690.96</v>
      </c>
      <c r="Q1315" s="182">
        <v>-248437.27</v>
      </c>
      <c r="R1315" s="182">
        <v>-171176.54</v>
      </c>
      <c r="S1315" s="182">
        <v>-96941.440000000002</v>
      </c>
      <c r="T1315" s="182">
        <v>584.55999999999995</v>
      </c>
      <c r="U1315" s="182"/>
      <c r="V1315" s="182">
        <f t="shared" si="1432"/>
        <v>-237444.41791666669</v>
      </c>
      <c r="W1315" s="240"/>
      <c r="X1315" s="435"/>
      <c r="Y1315" s="82">
        <f t="shared" si="1449"/>
        <v>0</v>
      </c>
      <c r="Z1315" s="325">
        <f t="shared" si="1449"/>
        <v>584.55999999999995</v>
      </c>
      <c r="AA1315" s="325">
        <f t="shared" si="1449"/>
        <v>0</v>
      </c>
      <c r="AB1315" s="326">
        <f t="shared" si="1428"/>
        <v>0</v>
      </c>
      <c r="AC1315" s="312">
        <f t="shared" si="1429"/>
        <v>0</v>
      </c>
      <c r="AD1315" s="325">
        <f t="shared" si="1433"/>
        <v>0</v>
      </c>
      <c r="AE1315" s="329">
        <f t="shared" si="1434"/>
        <v>0</v>
      </c>
      <c r="AF1315" s="326">
        <f t="shared" si="1435"/>
        <v>0</v>
      </c>
      <c r="AG1315" s="174">
        <f t="shared" si="1436"/>
        <v>0</v>
      </c>
      <c r="AH1315" s="312">
        <f t="shared" si="1411"/>
        <v>0</v>
      </c>
      <c r="AI1315" s="324">
        <f t="shared" si="1452"/>
        <v>0</v>
      </c>
      <c r="AJ1315" s="325">
        <f t="shared" si="1452"/>
        <v>-237444.41791666669</v>
      </c>
      <c r="AK1315" s="325">
        <f t="shared" si="1452"/>
        <v>0</v>
      </c>
      <c r="AL1315" s="326">
        <f t="shared" si="1412"/>
        <v>0</v>
      </c>
      <c r="AM1315" s="312">
        <f t="shared" si="1413"/>
        <v>0</v>
      </c>
      <c r="AN1315" s="325">
        <f t="shared" si="1416"/>
        <v>0</v>
      </c>
      <c r="AO1315" s="325">
        <f t="shared" si="1417"/>
        <v>0</v>
      </c>
      <c r="AP1315" s="325">
        <f t="shared" si="1414"/>
        <v>0</v>
      </c>
      <c r="AQ1315" s="174">
        <f t="shared" si="1431"/>
        <v>0</v>
      </c>
      <c r="AR1315" s="312">
        <f t="shared" si="1415"/>
        <v>0</v>
      </c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N1315" s="62"/>
    </row>
    <row r="1316" spans="1:66" s="11" customFormat="1" ht="12" customHeight="1">
      <c r="A1316" s="184" t="s">
        <v>1921</v>
      </c>
      <c r="B1316" s="185" t="str">
        <f t="shared" si="1448"/>
        <v>23200181</v>
      </c>
      <c r="C1316" s="179" t="s">
        <v>1917</v>
      </c>
      <c r="D1316" s="180" t="s">
        <v>1725</v>
      </c>
      <c r="E1316" s="180"/>
      <c r="F1316" s="186">
        <v>44501</v>
      </c>
      <c r="G1316" s="180"/>
      <c r="H1316" s="182">
        <v>0</v>
      </c>
      <c r="I1316" s="182">
        <v>0</v>
      </c>
      <c r="J1316" s="182">
        <v>0</v>
      </c>
      <c r="K1316" s="182">
        <v>0</v>
      </c>
      <c r="L1316" s="182">
        <v>0</v>
      </c>
      <c r="M1316" s="182">
        <v>-146518</v>
      </c>
      <c r="N1316" s="182">
        <v>0</v>
      </c>
      <c r="O1316" s="182">
        <v>0</v>
      </c>
      <c r="P1316" s="182">
        <v>0</v>
      </c>
      <c r="Q1316" s="182">
        <v>0</v>
      </c>
      <c r="R1316" s="182">
        <v>0</v>
      </c>
      <c r="S1316" s="182">
        <v>0</v>
      </c>
      <c r="T1316" s="182">
        <v>0</v>
      </c>
      <c r="U1316" s="182"/>
      <c r="V1316" s="182">
        <f t="shared" ref="V1316" si="1453">(H1316+T1316+SUM(I1316:S1316)*2)/24</f>
        <v>-12209.833333333334</v>
      </c>
      <c r="W1316" s="240"/>
      <c r="X1316" s="435"/>
      <c r="Y1316" s="82">
        <f t="shared" si="1449"/>
        <v>0</v>
      </c>
      <c r="Z1316" s="325">
        <f t="shared" si="1449"/>
        <v>0</v>
      </c>
      <c r="AA1316" s="325">
        <f t="shared" si="1449"/>
        <v>0</v>
      </c>
      <c r="AB1316" s="326">
        <f t="shared" ref="AB1316" si="1454">T1316-SUM(Y1316:AA1316)</f>
        <v>0</v>
      </c>
      <c r="AC1316" s="312">
        <f t="shared" ref="AC1316" si="1455">T1316-SUM(Y1316:AA1316)-AB1316</f>
        <v>0</v>
      </c>
      <c r="AD1316" s="325">
        <f t="shared" si="1433"/>
        <v>0</v>
      </c>
      <c r="AE1316" s="329">
        <f t="shared" si="1434"/>
        <v>0</v>
      </c>
      <c r="AF1316" s="326">
        <f t="shared" si="1435"/>
        <v>0</v>
      </c>
      <c r="AG1316" s="174">
        <f t="shared" ref="AG1316" si="1456">SUM(AD1316:AF1316)</f>
        <v>0</v>
      </c>
      <c r="AH1316" s="312">
        <f t="shared" ref="AH1316" si="1457">AG1316-AB1316</f>
        <v>0</v>
      </c>
      <c r="AI1316" s="324">
        <f t="shared" si="1452"/>
        <v>0</v>
      </c>
      <c r="AJ1316" s="325">
        <f t="shared" si="1452"/>
        <v>-12209.833333333334</v>
      </c>
      <c r="AK1316" s="325">
        <f t="shared" si="1452"/>
        <v>0</v>
      </c>
      <c r="AL1316" s="326">
        <f t="shared" ref="AL1316" si="1458">V1316-SUM(AI1316:AK1316)</f>
        <v>0</v>
      </c>
      <c r="AM1316" s="312">
        <f t="shared" ref="AM1316" si="1459">V1316-SUM(AI1316:AK1316)-AL1316</f>
        <v>0</v>
      </c>
      <c r="AN1316" s="325">
        <f t="shared" si="1416"/>
        <v>0</v>
      </c>
      <c r="AO1316" s="325">
        <f t="shared" si="1417"/>
        <v>0</v>
      </c>
      <c r="AP1316" s="325">
        <f t="shared" si="1414"/>
        <v>0</v>
      </c>
      <c r="AQ1316" s="174">
        <f t="shared" ref="AQ1316" si="1460">SUM(AN1316:AP1316)</f>
        <v>0</v>
      </c>
      <c r="AR1316" s="312">
        <f t="shared" ref="AR1316" si="1461">AQ1316-AL1316</f>
        <v>0</v>
      </c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N1316" s="62"/>
    </row>
    <row r="1317" spans="1:66" s="11" customFormat="1" ht="12" customHeight="1">
      <c r="A1317" s="114">
        <v>23200221</v>
      </c>
      <c r="B1317" s="74" t="str">
        <f t="shared" si="1448"/>
        <v>23200221</v>
      </c>
      <c r="C1317" s="62" t="s">
        <v>1134</v>
      </c>
      <c r="D1317" s="78" t="s">
        <v>1725</v>
      </c>
      <c r="E1317" s="78"/>
      <c r="F1317" s="62"/>
      <c r="G1317" s="78"/>
      <c r="H1317" s="63">
        <v>-969576.29</v>
      </c>
      <c r="I1317" s="63">
        <v>-434680.89</v>
      </c>
      <c r="J1317" s="63">
        <v>-1300099.1499999999</v>
      </c>
      <c r="K1317" s="63">
        <v>-561469.99</v>
      </c>
      <c r="L1317" s="63">
        <v>-2350572.0299999998</v>
      </c>
      <c r="M1317" s="63">
        <v>-696982.53</v>
      </c>
      <c r="N1317" s="63">
        <v>-27276.65</v>
      </c>
      <c r="O1317" s="63">
        <v>-502093.27</v>
      </c>
      <c r="P1317" s="63">
        <v>-799632.23</v>
      </c>
      <c r="Q1317" s="63">
        <v>-832118.16</v>
      </c>
      <c r="R1317" s="63">
        <v>-1932464.35</v>
      </c>
      <c r="S1317" s="63">
        <v>-1772236.37</v>
      </c>
      <c r="T1317" s="63">
        <v>-6308748.2000000002</v>
      </c>
      <c r="U1317" s="63"/>
      <c r="V1317" s="63">
        <f t="shared" si="1432"/>
        <v>-1237398.9887500003</v>
      </c>
      <c r="W1317" s="69"/>
      <c r="X1317" s="68"/>
      <c r="Y1317" s="82">
        <f t="shared" si="1449"/>
        <v>0</v>
      </c>
      <c r="Z1317" s="325">
        <f t="shared" si="1449"/>
        <v>-6308748.2000000002</v>
      </c>
      <c r="AA1317" s="325">
        <f t="shared" si="1449"/>
        <v>0</v>
      </c>
      <c r="AB1317" s="326">
        <f t="shared" si="1428"/>
        <v>0</v>
      </c>
      <c r="AC1317" s="312">
        <f t="shared" si="1429"/>
        <v>0</v>
      </c>
      <c r="AD1317" s="325">
        <f t="shared" si="1433"/>
        <v>0</v>
      </c>
      <c r="AE1317" s="329">
        <f t="shared" si="1434"/>
        <v>0</v>
      </c>
      <c r="AF1317" s="326">
        <f t="shared" si="1435"/>
        <v>0</v>
      </c>
      <c r="AG1317" s="174">
        <f t="shared" si="1436"/>
        <v>0</v>
      </c>
      <c r="AH1317" s="312">
        <f t="shared" ref="AH1317:AH1383" si="1462">AG1317-AB1317</f>
        <v>0</v>
      </c>
      <c r="AI1317" s="324">
        <f t="shared" si="1452"/>
        <v>0</v>
      </c>
      <c r="AJ1317" s="325">
        <f t="shared" si="1452"/>
        <v>-1237398.9887500003</v>
      </c>
      <c r="AK1317" s="325">
        <f t="shared" si="1452"/>
        <v>0</v>
      </c>
      <c r="AL1317" s="326">
        <f t="shared" ref="AL1317:AL1383" si="1463">V1317-SUM(AI1317:AK1317)</f>
        <v>0</v>
      </c>
      <c r="AM1317" s="312">
        <f t="shared" ref="AM1317:AM1383" si="1464">V1317-SUM(AI1317:AK1317)-AL1317</f>
        <v>0</v>
      </c>
      <c r="AN1317" s="325">
        <f t="shared" si="1416"/>
        <v>0</v>
      </c>
      <c r="AO1317" s="325">
        <f t="shared" si="1417"/>
        <v>0</v>
      </c>
      <c r="AP1317" s="325">
        <f t="shared" ref="AP1317:AP1385" si="1465">IF($D1317=AP$5,$V1317,IF($D1317=AP$4, $V1317*$AL$2,0))</f>
        <v>0</v>
      </c>
      <c r="AQ1317" s="174">
        <f t="shared" si="1431"/>
        <v>0</v>
      </c>
      <c r="AR1317" s="312">
        <f t="shared" ref="AR1317:AR1383" si="1466">AQ1317-AL1317</f>
        <v>0</v>
      </c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N1317" s="62"/>
    </row>
    <row r="1318" spans="1:66" s="11" customFormat="1" ht="12" customHeight="1">
      <c r="A1318" s="114">
        <v>23200222</v>
      </c>
      <c r="B1318" s="74" t="str">
        <f t="shared" si="1448"/>
        <v>23200222</v>
      </c>
      <c r="C1318" s="62" t="s">
        <v>76</v>
      </c>
      <c r="D1318" s="78" t="s">
        <v>1725</v>
      </c>
      <c r="E1318" s="78"/>
      <c r="F1318" s="62"/>
      <c r="G1318" s="78"/>
      <c r="H1318" s="63">
        <v>-12476833.630000001</v>
      </c>
      <c r="I1318" s="63">
        <v>-12895751.93</v>
      </c>
      <c r="J1318" s="63">
        <v>-12062900.970000001</v>
      </c>
      <c r="K1318" s="63">
        <v>-12869747.939999999</v>
      </c>
      <c r="L1318" s="63">
        <v>-11618134.550000001</v>
      </c>
      <c r="M1318" s="63">
        <v>-11857232.960000001</v>
      </c>
      <c r="N1318" s="63">
        <v>-11532970.92</v>
      </c>
      <c r="O1318" s="63">
        <v>-11727434.189999999</v>
      </c>
      <c r="P1318" s="63">
        <v>-11576713.43</v>
      </c>
      <c r="Q1318" s="63">
        <v>-11290233.6</v>
      </c>
      <c r="R1318" s="63">
        <v>-11583232.560000001</v>
      </c>
      <c r="S1318" s="63">
        <v>-11950311.17</v>
      </c>
      <c r="T1318" s="63">
        <v>-12497277.550000001</v>
      </c>
      <c r="U1318" s="63"/>
      <c r="V1318" s="63">
        <f t="shared" si="1432"/>
        <v>-11954309.984166665</v>
      </c>
      <c r="W1318" s="69"/>
      <c r="X1318" s="68"/>
      <c r="Y1318" s="82">
        <f t="shared" ref="Y1318:AA1337" si="1467">IF($D1318=Y$5,$T1318,0)</f>
        <v>0</v>
      </c>
      <c r="Z1318" s="325">
        <f t="shared" si="1467"/>
        <v>-12497277.550000001</v>
      </c>
      <c r="AA1318" s="325">
        <f t="shared" si="1467"/>
        <v>0</v>
      </c>
      <c r="AB1318" s="326">
        <f t="shared" si="1428"/>
        <v>0</v>
      </c>
      <c r="AC1318" s="312">
        <f t="shared" si="1429"/>
        <v>0</v>
      </c>
      <c r="AD1318" s="325">
        <f t="shared" si="1433"/>
        <v>0</v>
      </c>
      <c r="AE1318" s="329">
        <f t="shared" si="1434"/>
        <v>0</v>
      </c>
      <c r="AF1318" s="326">
        <f t="shared" si="1435"/>
        <v>0</v>
      </c>
      <c r="AG1318" s="174">
        <f t="shared" si="1436"/>
        <v>0</v>
      </c>
      <c r="AH1318" s="312">
        <f t="shared" si="1462"/>
        <v>0</v>
      </c>
      <c r="AI1318" s="324">
        <f t="shared" si="1452"/>
        <v>0</v>
      </c>
      <c r="AJ1318" s="325">
        <f t="shared" si="1452"/>
        <v>-11954309.984166665</v>
      </c>
      <c r="AK1318" s="325">
        <f t="shared" si="1452"/>
        <v>0</v>
      </c>
      <c r="AL1318" s="326">
        <f t="shared" si="1463"/>
        <v>0</v>
      </c>
      <c r="AM1318" s="312">
        <f t="shared" si="1464"/>
        <v>0</v>
      </c>
      <c r="AN1318" s="325">
        <f t="shared" si="1416"/>
        <v>0</v>
      </c>
      <c r="AO1318" s="325">
        <f t="shared" si="1417"/>
        <v>0</v>
      </c>
      <c r="AP1318" s="325">
        <f t="shared" si="1465"/>
        <v>0</v>
      </c>
      <c r="AQ1318" s="174">
        <f t="shared" si="1431"/>
        <v>0</v>
      </c>
      <c r="AR1318" s="312">
        <f t="shared" si="1466"/>
        <v>0</v>
      </c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N1318" s="62"/>
    </row>
    <row r="1319" spans="1:66" s="11" customFormat="1" ht="12" customHeight="1">
      <c r="A1319" s="114">
        <v>23200242</v>
      </c>
      <c r="B1319" s="74" t="str">
        <f t="shared" si="1448"/>
        <v>23200242</v>
      </c>
      <c r="C1319" s="62" t="s">
        <v>557</v>
      </c>
      <c r="D1319" s="78" t="s">
        <v>1725</v>
      </c>
      <c r="E1319" s="78"/>
      <c r="F1319" s="62"/>
      <c r="G1319" s="78"/>
      <c r="H1319" s="63">
        <v>-85112011.099999994</v>
      </c>
      <c r="I1319" s="63">
        <v>-100468286.02</v>
      </c>
      <c r="J1319" s="63">
        <v>-65905073.609999999</v>
      </c>
      <c r="K1319" s="63">
        <v>-64790917.799999997</v>
      </c>
      <c r="L1319" s="63">
        <v>-51816773.270000003</v>
      </c>
      <c r="M1319" s="63">
        <v>-71284439.819999993</v>
      </c>
      <c r="N1319" s="63">
        <v>-69857061.230000004</v>
      </c>
      <c r="O1319" s="63">
        <v>-46946523.890000001</v>
      </c>
      <c r="P1319" s="63">
        <v>-43550384.439999998</v>
      </c>
      <c r="Q1319" s="63">
        <v>-45634289.329999998</v>
      </c>
      <c r="R1319" s="63">
        <v>-40410055.289999999</v>
      </c>
      <c r="S1319" s="63">
        <v>-88985858.790000007</v>
      </c>
      <c r="T1319" s="63">
        <v>-179745290.47999999</v>
      </c>
      <c r="U1319" s="63"/>
      <c r="V1319" s="63">
        <f t="shared" si="1432"/>
        <v>-68506526.189999983</v>
      </c>
      <c r="W1319" s="69"/>
      <c r="X1319" s="68"/>
      <c r="Y1319" s="82">
        <f t="shared" si="1467"/>
        <v>0</v>
      </c>
      <c r="Z1319" s="325">
        <f t="shared" si="1467"/>
        <v>-179745290.47999999</v>
      </c>
      <c r="AA1319" s="325">
        <f t="shared" si="1467"/>
        <v>0</v>
      </c>
      <c r="AB1319" s="326">
        <f t="shared" si="1428"/>
        <v>0</v>
      </c>
      <c r="AC1319" s="312">
        <f t="shared" si="1429"/>
        <v>0</v>
      </c>
      <c r="AD1319" s="325">
        <f t="shared" si="1433"/>
        <v>0</v>
      </c>
      <c r="AE1319" s="329">
        <f t="shared" si="1434"/>
        <v>0</v>
      </c>
      <c r="AF1319" s="326">
        <f t="shared" si="1435"/>
        <v>0</v>
      </c>
      <c r="AG1319" s="174">
        <f t="shared" si="1436"/>
        <v>0</v>
      </c>
      <c r="AH1319" s="312">
        <f t="shared" si="1462"/>
        <v>0</v>
      </c>
      <c r="AI1319" s="324">
        <f t="shared" si="1452"/>
        <v>0</v>
      </c>
      <c r="AJ1319" s="325">
        <f t="shared" si="1452"/>
        <v>-68506526.189999983</v>
      </c>
      <c r="AK1319" s="325">
        <f t="shared" si="1452"/>
        <v>0</v>
      </c>
      <c r="AL1319" s="326">
        <f t="shared" si="1463"/>
        <v>0</v>
      </c>
      <c r="AM1319" s="312">
        <f t="shared" si="1464"/>
        <v>0</v>
      </c>
      <c r="AN1319" s="325">
        <f t="shared" si="1416"/>
        <v>0</v>
      </c>
      <c r="AO1319" s="325">
        <f t="shared" si="1417"/>
        <v>0</v>
      </c>
      <c r="AP1319" s="325">
        <f t="shared" si="1465"/>
        <v>0</v>
      </c>
      <c r="AQ1319" s="174">
        <f t="shared" si="1431"/>
        <v>0</v>
      </c>
      <c r="AR1319" s="312">
        <f t="shared" si="1466"/>
        <v>0</v>
      </c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N1319" s="62"/>
    </row>
    <row r="1320" spans="1:66" s="11" customFormat="1" ht="12" customHeight="1">
      <c r="A1320" s="114">
        <v>23200281</v>
      </c>
      <c r="B1320" s="74" t="str">
        <f t="shared" si="1448"/>
        <v>23200281</v>
      </c>
      <c r="C1320" s="62" t="s">
        <v>150</v>
      </c>
      <c r="D1320" s="78" t="s">
        <v>1725</v>
      </c>
      <c r="E1320" s="78"/>
      <c r="F1320" s="62"/>
      <c r="G1320" s="78"/>
      <c r="H1320" s="63">
        <v>0</v>
      </c>
      <c r="I1320" s="63">
        <v>0</v>
      </c>
      <c r="J1320" s="63">
        <v>0</v>
      </c>
      <c r="K1320" s="63">
        <v>0</v>
      </c>
      <c r="L1320" s="63">
        <v>0</v>
      </c>
      <c r="M1320" s="63">
        <v>0</v>
      </c>
      <c r="N1320" s="63">
        <v>-178.79</v>
      </c>
      <c r="O1320" s="63">
        <v>-178.79</v>
      </c>
      <c r="P1320" s="63">
        <v>178.79</v>
      </c>
      <c r="Q1320" s="63">
        <v>178.79</v>
      </c>
      <c r="R1320" s="63">
        <v>0</v>
      </c>
      <c r="S1320" s="63">
        <v>0</v>
      </c>
      <c r="T1320" s="63">
        <v>0</v>
      </c>
      <c r="U1320" s="63"/>
      <c r="V1320" s="63">
        <f t="shared" si="1432"/>
        <v>0</v>
      </c>
      <c r="W1320" s="69"/>
      <c r="X1320" s="68"/>
      <c r="Y1320" s="82">
        <f t="shared" si="1467"/>
        <v>0</v>
      </c>
      <c r="Z1320" s="325">
        <f t="shared" si="1467"/>
        <v>0</v>
      </c>
      <c r="AA1320" s="325">
        <f t="shared" si="1467"/>
        <v>0</v>
      </c>
      <c r="AB1320" s="326">
        <f t="shared" si="1428"/>
        <v>0</v>
      </c>
      <c r="AC1320" s="312">
        <f t="shared" si="1429"/>
        <v>0</v>
      </c>
      <c r="AD1320" s="325">
        <f t="shared" si="1433"/>
        <v>0</v>
      </c>
      <c r="AE1320" s="329">
        <f t="shared" si="1434"/>
        <v>0</v>
      </c>
      <c r="AF1320" s="326">
        <f t="shared" si="1435"/>
        <v>0</v>
      </c>
      <c r="AG1320" s="174">
        <f t="shared" si="1436"/>
        <v>0</v>
      </c>
      <c r="AH1320" s="312">
        <f t="shared" si="1462"/>
        <v>0</v>
      </c>
      <c r="AI1320" s="324">
        <f t="shared" si="1452"/>
        <v>0</v>
      </c>
      <c r="AJ1320" s="325">
        <f t="shared" si="1452"/>
        <v>0</v>
      </c>
      <c r="AK1320" s="325">
        <f t="shared" si="1452"/>
        <v>0</v>
      </c>
      <c r="AL1320" s="326">
        <f t="shared" si="1463"/>
        <v>0</v>
      </c>
      <c r="AM1320" s="312">
        <f t="shared" si="1464"/>
        <v>0</v>
      </c>
      <c r="AN1320" s="325">
        <f t="shared" si="1416"/>
        <v>0</v>
      </c>
      <c r="AO1320" s="325">
        <f t="shared" si="1417"/>
        <v>0</v>
      </c>
      <c r="AP1320" s="325">
        <f t="shared" si="1465"/>
        <v>0</v>
      </c>
      <c r="AQ1320" s="174">
        <f t="shared" si="1431"/>
        <v>0</v>
      </c>
      <c r="AR1320" s="312">
        <f t="shared" si="1466"/>
        <v>0</v>
      </c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N1320" s="62"/>
    </row>
    <row r="1321" spans="1:66" s="11" customFormat="1" ht="12" customHeight="1">
      <c r="A1321" s="114">
        <v>23200282</v>
      </c>
      <c r="B1321" s="74" t="str">
        <f t="shared" si="1448"/>
        <v>23200282</v>
      </c>
      <c r="C1321" s="62" t="s">
        <v>340</v>
      </c>
      <c r="D1321" s="78" t="s">
        <v>1725</v>
      </c>
      <c r="E1321" s="78"/>
      <c r="F1321" s="62"/>
      <c r="G1321" s="78"/>
      <c r="H1321" s="63">
        <v>0</v>
      </c>
      <c r="I1321" s="63">
        <v>0</v>
      </c>
      <c r="J1321" s="63">
        <v>0</v>
      </c>
      <c r="K1321" s="63">
        <v>0</v>
      </c>
      <c r="L1321" s="63">
        <v>0</v>
      </c>
      <c r="M1321" s="63">
        <v>-10829.04</v>
      </c>
      <c r="N1321" s="63">
        <v>-10918.58</v>
      </c>
      <c r="O1321" s="63">
        <v>0</v>
      </c>
      <c r="P1321" s="63">
        <v>0</v>
      </c>
      <c r="Q1321" s="63">
        <v>0</v>
      </c>
      <c r="R1321" s="63">
        <v>-11314.26</v>
      </c>
      <c r="S1321" s="63">
        <v>-11521.45</v>
      </c>
      <c r="T1321" s="63">
        <v>0</v>
      </c>
      <c r="U1321" s="63"/>
      <c r="V1321" s="63">
        <f t="shared" si="1432"/>
        <v>-3715.2775000000001</v>
      </c>
      <c r="W1321" s="69"/>
      <c r="X1321" s="68"/>
      <c r="Y1321" s="82">
        <f t="shared" si="1467"/>
        <v>0</v>
      </c>
      <c r="Z1321" s="325">
        <f t="shared" si="1467"/>
        <v>0</v>
      </c>
      <c r="AA1321" s="325">
        <f t="shared" si="1467"/>
        <v>0</v>
      </c>
      <c r="AB1321" s="326">
        <f t="shared" si="1428"/>
        <v>0</v>
      </c>
      <c r="AC1321" s="312">
        <f t="shared" si="1429"/>
        <v>0</v>
      </c>
      <c r="AD1321" s="325">
        <f t="shared" si="1433"/>
        <v>0</v>
      </c>
      <c r="AE1321" s="329">
        <f t="shared" si="1434"/>
        <v>0</v>
      </c>
      <c r="AF1321" s="326">
        <f t="shared" si="1435"/>
        <v>0</v>
      </c>
      <c r="AG1321" s="174">
        <f t="shared" si="1436"/>
        <v>0</v>
      </c>
      <c r="AH1321" s="312">
        <f t="shared" si="1462"/>
        <v>0</v>
      </c>
      <c r="AI1321" s="324">
        <f t="shared" si="1452"/>
        <v>0</v>
      </c>
      <c r="AJ1321" s="325">
        <f t="shared" si="1452"/>
        <v>-3715.2775000000001</v>
      </c>
      <c r="AK1321" s="325">
        <f t="shared" si="1452"/>
        <v>0</v>
      </c>
      <c r="AL1321" s="326">
        <f t="shared" si="1463"/>
        <v>0</v>
      </c>
      <c r="AM1321" s="312">
        <f t="shared" si="1464"/>
        <v>0</v>
      </c>
      <c r="AN1321" s="325">
        <f t="shared" si="1416"/>
        <v>0</v>
      </c>
      <c r="AO1321" s="325">
        <f t="shared" si="1417"/>
        <v>0</v>
      </c>
      <c r="AP1321" s="325">
        <f t="shared" si="1465"/>
        <v>0</v>
      </c>
      <c r="AQ1321" s="174">
        <f t="shared" si="1431"/>
        <v>0</v>
      </c>
      <c r="AR1321" s="312">
        <f t="shared" si="1466"/>
        <v>0</v>
      </c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N1321" s="62"/>
    </row>
    <row r="1322" spans="1:66" s="11" customFormat="1" ht="12" customHeight="1">
      <c r="A1322" s="114">
        <v>23200333</v>
      </c>
      <c r="B1322" s="74" t="str">
        <f t="shared" si="1448"/>
        <v>23200333</v>
      </c>
      <c r="C1322" s="62" t="s">
        <v>341</v>
      </c>
      <c r="D1322" s="78" t="s">
        <v>1725</v>
      </c>
      <c r="E1322" s="78"/>
      <c r="F1322" s="62"/>
      <c r="G1322" s="78"/>
      <c r="H1322" s="63">
        <v>-17845413.350000001</v>
      </c>
      <c r="I1322" s="63">
        <v>-18710180.239999998</v>
      </c>
      <c r="J1322" s="63">
        <v>-19233405.100000001</v>
      </c>
      <c r="K1322" s="63">
        <v>-19842768.940000001</v>
      </c>
      <c r="L1322" s="63">
        <v>-19562144.949999999</v>
      </c>
      <c r="M1322" s="63">
        <v>-19542633.370000001</v>
      </c>
      <c r="N1322" s="63">
        <v>-19330205.559999999</v>
      </c>
      <c r="O1322" s="63">
        <v>-18516495.43</v>
      </c>
      <c r="P1322" s="63">
        <v>-17415904.539999999</v>
      </c>
      <c r="Q1322" s="63">
        <v>-17599045.350000001</v>
      </c>
      <c r="R1322" s="63">
        <v>-17987838.699999999</v>
      </c>
      <c r="S1322" s="63">
        <v>-18020077.43</v>
      </c>
      <c r="T1322" s="63">
        <v>-18000176.579999998</v>
      </c>
      <c r="U1322" s="63"/>
      <c r="V1322" s="63">
        <f t="shared" si="1432"/>
        <v>-18640291.214583334</v>
      </c>
      <c r="W1322" s="69"/>
      <c r="X1322" s="68"/>
      <c r="Y1322" s="82">
        <f t="shared" si="1467"/>
        <v>0</v>
      </c>
      <c r="Z1322" s="325">
        <f t="shared" si="1467"/>
        <v>-18000176.579999998</v>
      </c>
      <c r="AA1322" s="325">
        <f t="shared" si="1467"/>
        <v>0</v>
      </c>
      <c r="AB1322" s="326">
        <f t="shared" si="1428"/>
        <v>0</v>
      </c>
      <c r="AC1322" s="312">
        <f t="shared" si="1429"/>
        <v>0</v>
      </c>
      <c r="AD1322" s="325">
        <f t="shared" si="1433"/>
        <v>0</v>
      </c>
      <c r="AE1322" s="329">
        <f t="shared" si="1434"/>
        <v>0</v>
      </c>
      <c r="AF1322" s="326">
        <f t="shared" si="1435"/>
        <v>0</v>
      </c>
      <c r="AG1322" s="174">
        <f t="shared" si="1436"/>
        <v>0</v>
      </c>
      <c r="AH1322" s="312">
        <f t="shared" si="1462"/>
        <v>0</v>
      </c>
      <c r="AI1322" s="324">
        <f t="shared" si="1452"/>
        <v>0</v>
      </c>
      <c r="AJ1322" s="325">
        <f t="shared" si="1452"/>
        <v>-18640291.214583334</v>
      </c>
      <c r="AK1322" s="325">
        <f t="shared" si="1452"/>
        <v>0</v>
      </c>
      <c r="AL1322" s="326">
        <f t="shared" si="1463"/>
        <v>0</v>
      </c>
      <c r="AM1322" s="312">
        <f t="shared" si="1464"/>
        <v>0</v>
      </c>
      <c r="AN1322" s="325">
        <f t="shared" ref="AN1322:AN1391" si="1468">IF($D1322=AN$5,$V1322,IF($D1322=AN$4, $V1322*$AK$1,0))</f>
        <v>0</v>
      </c>
      <c r="AO1322" s="325">
        <f t="shared" ref="AO1322:AO1391" si="1469">IF($D1322=AO$5,$V1322,IF($D1322=AO$4, $V1322*$AK$2,0))</f>
        <v>0</v>
      </c>
      <c r="AP1322" s="325">
        <f t="shared" si="1465"/>
        <v>0</v>
      </c>
      <c r="AQ1322" s="174">
        <f t="shared" si="1431"/>
        <v>0</v>
      </c>
      <c r="AR1322" s="312">
        <f t="shared" si="1466"/>
        <v>0</v>
      </c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N1322" s="62"/>
    </row>
    <row r="1323" spans="1:66" s="11" customFormat="1" ht="12" customHeight="1">
      <c r="A1323" s="114">
        <v>23200481</v>
      </c>
      <c r="B1323" s="74" t="str">
        <f t="shared" si="1448"/>
        <v>23200481</v>
      </c>
      <c r="C1323" s="62" t="s">
        <v>1380</v>
      </c>
      <c r="D1323" s="78" t="s">
        <v>184</v>
      </c>
      <c r="E1323" s="78"/>
      <c r="F1323" s="140">
        <v>43070</v>
      </c>
      <c r="G1323" s="78"/>
      <c r="H1323" s="63">
        <v>0</v>
      </c>
      <c r="I1323" s="63">
        <v>0</v>
      </c>
      <c r="J1323" s="63">
        <v>0</v>
      </c>
      <c r="K1323" s="63">
        <v>0</v>
      </c>
      <c r="L1323" s="63">
        <v>0</v>
      </c>
      <c r="M1323" s="63">
        <v>0</v>
      </c>
      <c r="N1323" s="63">
        <v>0</v>
      </c>
      <c r="O1323" s="63">
        <v>0</v>
      </c>
      <c r="P1323" s="63">
        <v>0</v>
      </c>
      <c r="Q1323" s="63">
        <v>0</v>
      </c>
      <c r="R1323" s="63">
        <v>0</v>
      </c>
      <c r="S1323" s="63">
        <v>0</v>
      </c>
      <c r="T1323" s="63">
        <v>0</v>
      </c>
      <c r="U1323" s="63"/>
      <c r="V1323" s="63">
        <f t="shared" si="1432"/>
        <v>0</v>
      </c>
      <c r="W1323" s="69"/>
      <c r="X1323" s="68"/>
      <c r="Y1323" s="82">
        <f t="shared" si="1467"/>
        <v>0</v>
      </c>
      <c r="Z1323" s="325">
        <f t="shared" si="1467"/>
        <v>0</v>
      </c>
      <c r="AA1323" s="325">
        <f t="shared" si="1467"/>
        <v>0</v>
      </c>
      <c r="AB1323" s="326">
        <f t="shared" si="1428"/>
        <v>0</v>
      </c>
      <c r="AC1323" s="312">
        <f t="shared" si="1429"/>
        <v>0</v>
      </c>
      <c r="AD1323" s="325">
        <f t="shared" si="1433"/>
        <v>0</v>
      </c>
      <c r="AE1323" s="329">
        <f t="shared" si="1434"/>
        <v>0</v>
      </c>
      <c r="AF1323" s="326">
        <f t="shared" si="1435"/>
        <v>0</v>
      </c>
      <c r="AG1323" s="174">
        <f t="shared" si="1436"/>
        <v>0</v>
      </c>
      <c r="AH1323" s="312">
        <f t="shared" si="1462"/>
        <v>0</v>
      </c>
      <c r="AI1323" s="324">
        <f t="shared" si="1452"/>
        <v>0</v>
      </c>
      <c r="AJ1323" s="325">
        <f t="shared" si="1452"/>
        <v>0</v>
      </c>
      <c r="AK1323" s="325">
        <f t="shared" si="1452"/>
        <v>0</v>
      </c>
      <c r="AL1323" s="326">
        <f t="shared" si="1463"/>
        <v>0</v>
      </c>
      <c r="AM1323" s="312">
        <f t="shared" si="1464"/>
        <v>0</v>
      </c>
      <c r="AN1323" s="325">
        <f t="shared" si="1468"/>
        <v>0</v>
      </c>
      <c r="AO1323" s="325">
        <f t="shared" si="1469"/>
        <v>0</v>
      </c>
      <c r="AP1323" s="325">
        <f t="shared" si="1465"/>
        <v>0</v>
      </c>
      <c r="AQ1323" s="174">
        <f t="shared" si="1431"/>
        <v>0</v>
      </c>
      <c r="AR1323" s="312">
        <f t="shared" si="1466"/>
        <v>0</v>
      </c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 s="4"/>
      <c r="BH1323" s="4"/>
      <c r="BI1323" s="4"/>
      <c r="BJ1323" s="4"/>
      <c r="BK1323" s="4"/>
      <c r="BL1323" s="4"/>
      <c r="BN1323" s="62"/>
    </row>
    <row r="1324" spans="1:66" s="11" customFormat="1" ht="12" customHeight="1">
      <c r="A1324" s="114">
        <v>23200483</v>
      </c>
      <c r="B1324" s="74" t="str">
        <f t="shared" si="1448"/>
        <v>23200483</v>
      </c>
      <c r="C1324" s="62" t="s">
        <v>208</v>
      </c>
      <c r="D1324" s="78" t="s">
        <v>1725</v>
      </c>
      <c r="E1324" s="78"/>
      <c r="F1324" s="62"/>
      <c r="G1324" s="78"/>
      <c r="H1324" s="63">
        <v>-17168639.379999999</v>
      </c>
      <c r="I1324" s="63">
        <v>-19476701.600000001</v>
      </c>
      <c r="J1324" s="63">
        <v>-22742699.129999999</v>
      </c>
      <c r="K1324" s="63">
        <v>-9027228.5999999996</v>
      </c>
      <c r="L1324" s="63">
        <v>-8511987.3900000006</v>
      </c>
      <c r="M1324" s="63">
        <v>-10653969.619999999</v>
      </c>
      <c r="N1324" s="63">
        <v>-14413671.880000001</v>
      </c>
      <c r="O1324" s="63">
        <v>-16660614.48</v>
      </c>
      <c r="P1324" s="63">
        <v>-16577516.34</v>
      </c>
      <c r="Q1324" s="63">
        <v>-19443705.960000001</v>
      </c>
      <c r="R1324" s="63">
        <v>-21157754.170000002</v>
      </c>
      <c r="S1324" s="63">
        <v>-26186795.77</v>
      </c>
      <c r="T1324" s="63">
        <v>-28555174.530000001</v>
      </c>
      <c r="U1324" s="63"/>
      <c r="V1324" s="63">
        <f t="shared" si="1432"/>
        <v>-17309545.991250005</v>
      </c>
      <c r="W1324" s="69"/>
      <c r="X1324" s="68"/>
      <c r="Y1324" s="82">
        <f t="shared" si="1467"/>
        <v>0</v>
      </c>
      <c r="Z1324" s="325">
        <f t="shared" si="1467"/>
        <v>-28555174.530000001</v>
      </c>
      <c r="AA1324" s="325">
        <f t="shared" si="1467"/>
        <v>0</v>
      </c>
      <c r="AB1324" s="326">
        <f t="shared" si="1428"/>
        <v>0</v>
      </c>
      <c r="AC1324" s="312">
        <f t="shared" si="1429"/>
        <v>0</v>
      </c>
      <c r="AD1324" s="325">
        <f t="shared" si="1433"/>
        <v>0</v>
      </c>
      <c r="AE1324" s="329">
        <f t="shared" si="1434"/>
        <v>0</v>
      </c>
      <c r="AF1324" s="326">
        <f t="shared" si="1435"/>
        <v>0</v>
      </c>
      <c r="AG1324" s="174">
        <f t="shared" si="1436"/>
        <v>0</v>
      </c>
      <c r="AH1324" s="312">
        <f t="shared" si="1462"/>
        <v>0</v>
      </c>
      <c r="AI1324" s="324">
        <f t="shared" si="1452"/>
        <v>0</v>
      </c>
      <c r="AJ1324" s="325">
        <f t="shared" si="1452"/>
        <v>-17309545.991250005</v>
      </c>
      <c r="AK1324" s="325">
        <f t="shared" si="1452"/>
        <v>0</v>
      </c>
      <c r="AL1324" s="326">
        <f t="shared" si="1463"/>
        <v>0</v>
      </c>
      <c r="AM1324" s="312">
        <f t="shared" si="1464"/>
        <v>0</v>
      </c>
      <c r="AN1324" s="325">
        <f t="shared" si="1468"/>
        <v>0</v>
      </c>
      <c r="AO1324" s="325">
        <f t="shared" si="1469"/>
        <v>0</v>
      </c>
      <c r="AP1324" s="325">
        <f t="shared" si="1465"/>
        <v>0</v>
      </c>
      <c r="AQ1324" s="174">
        <f t="shared" si="1431"/>
        <v>0</v>
      </c>
      <c r="AR1324" s="312">
        <f t="shared" si="1466"/>
        <v>0</v>
      </c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 s="4"/>
      <c r="BH1324" s="4"/>
      <c r="BI1324" s="4"/>
      <c r="BJ1324" s="4"/>
      <c r="BK1324" s="4"/>
      <c r="BL1324" s="4"/>
      <c r="BN1324" s="62"/>
    </row>
    <row r="1325" spans="1:66" s="11" customFormat="1" ht="12" customHeight="1">
      <c r="A1325" s="114">
        <v>23200493</v>
      </c>
      <c r="B1325" s="74" t="str">
        <f t="shared" si="1448"/>
        <v>23200493</v>
      </c>
      <c r="C1325" s="62" t="s">
        <v>1039</v>
      </c>
      <c r="D1325" s="78" t="s">
        <v>1725</v>
      </c>
      <c r="E1325" s="78"/>
      <c r="F1325" s="62"/>
      <c r="G1325" s="78"/>
      <c r="H1325" s="63">
        <v>0</v>
      </c>
      <c r="I1325" s="63">
        <v>0</v>
      </c>
      <c r="J1325" s="63">
        <v>0</v>
      </c>
      <c r="K1325" s="63">
        <v>0</v>
      </c>
      <c r="L1325" s="63">
        <v>0</v>
      </c>
      <c r="M1325" s="63">
        <v>0</v>
      </c>
      <c r="N1325" s="63">
        <v>0</v>
      </c>
      <c r="O1325" s="63">
        <v>0</v>
      </c>
      <c r="P1325" s="63">
        <v>0</v>
      </c>
      <c r="Q1325" s="63">
        <v>0</v>
      </c>
      <c r="R1325" s="63">
        <v>0</v>
      </c>
      <c r="S1325" s="63">
        <v>0</v>
      </c>
      <c r="T1325" s="63">
        <v>0</v>
      </c>
      <c r="U1325" s="63"/>
      <c r="V1325" s="63">
        <f t="shared" si="1432"/>
        <v>0</v>
      </c>
      <c r="W1325" s="69"/>
      <c r="X1325" s="68"/>
      <c r="Y1325" s="82">
        <f t="shared" si="1467"/>
        <v>0</v>
      </c>
      <c r="Z1325" s="325">
        <f t="shared" si="1467"/>
        <v>0</v>
      </c>
      <c r="AA1325" s="325">
        <f t="shared" si="1467"/>
        <v>0</v>
      </c>
      <c r="AB1325" s="326">
        <f t="shared" si="1428"/>
        <v>0</v>
      </c>
      <c r="AC1325" s="312">
        <f t="shared" si="1429"/>
        <v>0</v>
      </c>
      <c r="AD1325" s="325">
        <f t="shared" si="1433"/>
        <v>0</v>
      </c>
      <c r="AE1325" s="329">
        <f t="shared" si="1434"/>
        <v>0</v>
      </c>
      <c r="AF1325" s="326">
        <f t="shared" si="1435"/>
        <v>0</v>
      </c>
      <c r="AG1325" s="174">
        <f t="shared" si="1436"/>
        <v>0</v>
      </c>
      <c r="AH1325" s="312">
        <f t="shared" si="1462"/>
        <v>0</v>
      </c>
      <c r="AI1325" s="324">
        <f t="shared" si="1452"/>
        <v>0</v>
      </c>
      <c r="AJ1325" s="325">
        <f t="shared" si="1452"/>
        <v>0</v>
      </c>
      <c r="AK1325" s="325">
        <f t="shared" si="1452"/>
        <v>0</v>
      </c>
      <c r="AL1325" s="326">
        <f t="shared" si="1463"/>
        <v>0</v>
      </c>
      <c r="AM1325" s="312">
        <f t="shared" si="1464"/>
        <v>0</v>
      </c>
      <c r="AN1325" s="325">
        <f t="shared" si="1468"/>
        <v>0</v>
      </c>
      <c r="AO1325" s="325">
        <f t="shared" si="1469"/>
        <v>0</v>
      </c>
      <c r="AP1325" s="325">
        <f t="shared" si="1465"/>
        <v>0</v>
      </c>
      <c r="AQ1325" s="174">
        <f t="shared" si="1431"/>
        <v>0</v>
      </c>
      <c r="AR1325" s="312">
        <f t="shared" si="1466"/>
        <v>0</v>
      </c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 s="4"/>
      <c r="BH1325" s="4"/>
      <c r="BI1325" s="4"/>
      <c r="BJ1325" s="4"/>
      <c r="BK1325" s="4"/>
      <c r="BL1325" s="4"/>
      <c r="BN1325" s="62"/>
    </row>
    <row r="1326" spans="1:66" s="11" customFormat="1" ht="12" customHeight="1">
      <c r="A1326" s="114">
        <v>23200543</v>
      </c>
      <c r="B1326" s="74" t="str">
        <f t="shared" si="1448"/>
        <v>23200543</v>
      </c>
      <c r="C1326" s="62" t="s">
        <v>1210</v>
      </c>
      <c r="D1326" s="78" t="s">
        <v>1725</v>
      </c>
      <c r="E1326" s="78"/>
      <c r="F1326" s="62"/>
      <c r="G1326" s="78"/>
      <c r="H1326" s="63">
        <v>-103985796.72</v>
      </c>
      <c r="I1326" s="63">
        <v>-74963162.599999994</v>
      </c>
      <c r="J1326" s="63">
        <v>-74781251.969999999</v>
      </c>
      <c r="K1326" s="63">
        <v>-85261428.579999998</v>
      </c>
      <c r="L1326" s="63">
        <v>-78864157.180000007</v>
      </c>
      <c r="M1326" s="63">
        <v>-81606453.780000001</v>
      </c>
      <c r="N1326" s="63">
        <v>-87532089.670000002</v>
      </c>
      <c r="O1326" s="63">
        <v>-85822016.939999998</v>
      </c>
      <c r="P1326" s="63">
        <v>-80958942.760000005</v>
      </c>
      <c r="Q1326" s="63">
        <v>-91143498.650000006</v>
      </c>
      <c r="R1326" s="63">
        <v>-87937794.290000007</v>
      </c>
      <c r="S1326" s="63">
        <v>-91022234.959999993</v>
      </c>
      <c r="T1326" s="63">
        <v>-96492548.159999996</v>
      </c>
      <c r="U1326" s="63"/>
      <c r="V1326" s="63">
        <f t="shared" si="1432"/>
        <v>-85011016.984999999</v>
      </c>
      <c r="W1326" s="69"/>
      <c r="X1326" s="68"/>
      <c r="Y1326" s="82">
        <f t="shared" si="1467"/>
        <v>0</v>
      </c>
      <c r="Z1326" s="325">
        <f t="shared" si="1467"/>
        <v>-96492548.159999996</v>
      </c>
      <c r="AA1326" s="325">
        <f t="shared" si="1467"/>
        <v>0</v>
      </c>
      <c r="AB1326" s="326">
        <f t="shared" si="1428"/>
        <v>0</v>
      </c>
      <c r="AC1326" s="312">
        <f t="shared" si="1429"/>
        <v>0</v>
      </c>
      <c r="AD1326" s="325">
        <f t="shared" si="1433"/>
        <v>0</v>
      </c>
      <c r="AE1326" s="329">
        <f t="shared" si="1434"/>
        <v>0</v>
      </c>
      <c r="AF1326" s="326">
        <f t="shared" si="1435"/>
        <v>0</v>
      </c>
      <c r="AG1326" s="174">
        <f t="shared" si="1436"/>
        <v>0</v>
      </c>
      <c r="AH1326" s="312">
        <f t="shared" si="1462"/>
        <v>0</v>
      </c>
      <c r="AI1326" s="324">
        <f t="shared" si="1452"/>
        <v>0</v>
      </c>
      <c r="AJ1326" s="325">
        <f t="shared" si="1452"/>
        <v>-85011016.984999999</v>
      </c>
      <c r="AK1326" s="325">
        <f t="shared" si="1452"/>
        <v>0</v>
      </c>
      <c r="AL1326" s="326">
        <f t="shared" si="1463"/>
        <v>0</v>
      </c>
      <c r="AM1326" s="312">
        <f t="shared" si="1464"/>
        <v>0</v>
      </c>
      <c r="AN1326" s="325">
        <f t="shared" si="1468"/>
        <v>0</v>
      </c>
      <c r="AO1326" s="325">
        <f t="shared" si="1469"/>
        <v>0</v>
      </c>
      <c r="AP1326" s="325">
        <f t="shared" si="1465"/>
        <v>0</v>
      </c>
      <c r="AQ1326" s="174">
        <f t="shared" si="1431"/>
        <v>0</v>
      </c>
      <c r="AR1326" s="312">
        <f t="shared" si="1466"/>
        <v>0</v>
      </c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 s="4"/>
      <c r="BH1326" s="4"/>
      <c r="BI1326" s="4"/>
      <c r="BJ1326" s="4"/>
      <c r="BK1326" s="4"/>
      <c r="BL1326" s="4"/>
      <c r="BN1326" s="62"/>
    </row>
    <row r="1327" spans="1:66" s="11" customFormat="1" ht="12" customHeight="1">
      <c r="A1327" s="114">
        <v>23200643</v>
      </c>
      <c r="B1327" s="74" t="str">
        <f t="shared" si="1448"/>
        <v>23200643</v>
      </c>
      <c r="C1327" s="62" t="s">
        <v>201</v>
      </c>
      <c r="D1327" s="78" t="s">
        <v>1725</v>
      </c>
      <c r="E1327" s="78"/>
      <c r="F1327" s="62"/>
      <c r="G1327" s="78"/>
      <c r="H1327" s="63">
        <v>-11072457.34</v>
      </c>
      <c r="I1327" s="63">
        <v>-10194808.43</v>
      </c>
      <c r="J1327" s="63">
        <v>-9354020.3900000006</v>
      </c>
      <c r="K1327" s="63">
        <v>-11374678.119999999</v>
      </c>
      <c r="L1327" s="63">
        <v>-11201254.890000001</v>
      </c>
      <c r="M1327" s="63">
        <v>-10355462.779999999</v>
      </c>
      <c r="N1327" s="63">
        <v>-10195009.41</v>
      </c>
      <c r="O1327" s="63">
        <v>-10130708.300000001</v>
      </c>
      <c r="P1327" s="63">
        <v>-11475830.17</v>
      </c>
      <c r="Q1327" s="63">
        <v>-12081765.52</v>
      </c>
      <c r="R1327" s="63">
        <v>-10158074.15</v>
      </c>
      <c r="S1327" s="63">
        <v>-10599820.74</v>
      </c>
      <c r="T1327" s="63">
        <v>-11747277.369999999</v>
      </c>
      <c r="U1327" s="63"/>
      <c r="V1327" s="63">
        <f t="shared" si="1432"/>
        <v>-10710941.687916666</v>
      </c>
      <c r="W1327" s="69"/>
      <c r="X1327" s="68"/>
      <c r="Y1327" s="82">
        <f t="shared" si="1467"/>
        <v>0</v>
      </c>
      <c r="Z1327" s="325">
        <f t="shared" si="1467"/>
        <v>-11747277.369999999</v>
      </c>
      <c r="AA1327" s="325">
        <f t="shared" si="1467"/>
        <v>0</v>
      </c>
      <c r="AB1327" s="326">
        <f t="shared" si="1428"/>
        <v>0</v>
      </c>
      <c r="AC1327" s="312">
        <f t="shared" si="1429"/>
        <v>0</v>
      </c>
      <c r="AD1327" s="325">
        <f t="shared" si="1433"/>
        <v>0</v>
      </c>
      <c r="AE1327" s="329">
        <f t="shared" si="1434"/>
        <v>0</v>
      </c>
      <c r="AF1327" s="326">
        <f t="shared" si="1435"/>
        <v>0</v>
      </c>
      <c r="AG1327" s="174">
        <f t="shared" si="1436"/>
        <v>0</v>
      </c>
      <c r="AH1327" s="312">
        <f t="shared" si="1462"/>
        <v>0</v>
      </c>
      <c r="AI1327" s="324">
        <f t="shared" si="1452"/>
        <v>0</v>
      </c>
      <c r="AJ1327" s="325">
        <f t="shared" si="1452"/>
        <v>-10710941.687916666</v>
      </c>
      <c r="AK1327" s="325">
        <f t="shared" si="1452"/>
        <v>0</v>
      </c>
      <c r="AL1327" s="326">
        <f t="shared" si="1463"/>
        <v>0</v>
      </c>
      <c r="AM1327" s="312">
        <f t="shared" si="1464"/>
        <v>0</v>
      </c>
      <c r="AN1327" s="325">
        <f t="shared" si="1468"/>
        <v>0</v>
      </c>
      <c r="AO1327" s="325">
        <f t="shared" si="1469"/>
        <v>0</v>
      </c>
      <c r="AP1327" s="325">
        <f t="shared" si="1465"/>
        <v>0</v>
      </c>
      <c r="AQ1327" s="174">
        <f t="shared" si="1431"/>
        <v>0</v>
      </c>
      <c r="AR1327" s="312">
        <f t="shared" si="1466"/>
        <v>0</v>
      </c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 s="4"/>
      <c r="BH1327" s="4"/>
      <c r="BI1327" s="4"/>
      <c r="BJ1327" s="4"/>
      <c r="BK1327" s="4"/>
      <c r="BL1327" s="4"/>
      <c r="BN1327" s="62"/>
    </row>
    <row r="1328" spans="1:66" s="11" customFormat="1" ht="12" customHeight="1">
      <c r="A1328" s="114">
        <v>23200653</v>
      </c>
      <c r="B1328" s="74" t="str">
        <f t="shared" si="1448"/>
        <v>23200653</v>
      </c>
      <c r="C1328" s="62" t="s">
        <v>553</v>
      </c>
      <c r="D1328" s="78" t="s">
        <v>1725</v>
      </c>
      <c r="E1328" s="78"/>
      <c r="F1328" s="62"/>
      <c r="G1328" s="78"/>
      <c r="H1328" s="63">
        <v>-1850339.78</v>
      </c>
      <c r="I1328" s="63">
        <v>-2181135.88</v>
      </c>
      <c r="J1328" s="63">
        <v>-2358096.12</v>
      </c>
      <c r="K1328" s="63">
        <v>-3243508.56</v>
      </c>
      <c r="L1328" s="63">
        <v>-3901138.83</v>
      </c>
      <c r="M1328" s="63">
        <v>-730596.83</v>
      </c>
      <c r="N1328" s="63">
        <v>-1462012.01</v>
      </c>
      <c r="O1328" s="63">
        <v>-1990307.36</v>
      </c>
      <c r="P1328" s="63">
        <v>-3099044.19</v>
      </c>
      <c r="Q1328" s="63">
        <v>-3704432.6400000001</v>
      </c>
      <c r="R1328" s="63">
        <v>-364706.61</v>
      </c>
      <c r="S1328" s="63">
        <v>-1325640.97</v>
      </c>
      <c r="T1328" s="63">
        <v>-2234912.33</v>
      </c>
      <c r="U1328" s="63"/>
      <c r="V1328" s="63">
        <f t="shared" si="1432"/>
        <v>-2200270.5045833332</v>
      </c>
      <c r="W1328" s="69"/>
      <c r="X1328" s="68"/>
      <c r="Y1328" s="82">
        <f t="shared" si="1467"/>
        <v>0</v>
      </c>
      <c r="Z1328" s="325">
        <f t="shared" si="1467"/>
        <v>-2234912.33</v>
      </c>
      <c r="AA1328" s="325">
        <f t="shared" si="1467"/>
        <v>0</v>
      </c>
      <c r="AB1328" s="326">
        <f t="shared" si="1428"/>
        <v>0</v>
      </c>
      <c r="AC1328" s="312">
        <f t="shared" si="1429"/>
        <v>0</v>
      </c>
      <c r="AD1328" s="325">
        <f t="shared" si="1433"/>
        <v>0</v>
      </c>
      <c r="AE1328" s="329">
        <f t="shared" si="1434"/>
        <v>0</v>
      </c>
      <c r="AF1328" s="326">
        <f t="shared" si="1435"/>
        <v>0</v>
      </c>
      <c r="AG1328" s="174">
        <f t="shared" si="1436"/>
        <v>0</v>
      </c>
      <c r="AH1328" s="312">
        <f t="shared" si="1462"/>
        <v>0</v>
      </c>
      <c r="AI1328" s="324">
        <f t="shared" si="1452"/>
        <v>0</v>
      </c>
      <c r="AJ1328" s="325">
        <f t="shared" si="1452"/>
        <v>-2200270.5045833332</v>
      </c>
      <c r="AK1328" s="325">
        <f t="shared" si="1452"/>
        <v>0</v>
      </c>
      <c r="AL1328" s="326">
        <f t="shared" si="1463"/>
        <v>0</v>
      </c>
      <c r="AM1328" s="312">
        <f t="shared" si="1464"/>
        <v>0</v>
      </c>
      <c r="AN1328" s="325">
        <f t="shared" si="1468"/>
        <v>0</v>
      </c>
      <c r="AO1328" s="325">
        <f t="shared" si="1469"/>
        <v>0</v>
      </c>
      <c r="AP1328" s="325">
        <f t="shared" si="1465"/>
        <v>0</v>
      </c>
      <c r="AQ1328" s="174">
        <f t="shared" si="1431"/>
        <v>0</v>
      </c>
      <c r="AR1328" s="312">
        <f t="shared" si="1466"/>
        <v>0</v>
      </c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N1328" s="62"/>
    </row>
    <row r="1329" spans="1:66" s="11" customFormat="1" ht="12" customHeight="1">
      <c r="A1329" s="114">
        <v>23200683</v>
      </c>
      <c r="B1329" s="74" t="str">
        <f t="shared" si="1448"/>
        <v>23200683</v>
      </c>
      <c r="C1329" s="62" t="s">
        <v>587</v>
      </c>
      <c r="D1329" s="78" t="s">
        <v>1725</v>
      </c>
      <c r="E1329" s="78"/>
      <c r="F1329" s="62"/>
      <c r="G1329" s="78"/>
      <c r="H1329" s="63">
        <v>0</v>
      </c>
      <c r="I1329" s="63">
        <v>0</v>
      </c>
      <c r="J1329" s="63">
        <v>0</v>
      </c>
      <c r="K1329" s="63">
        <v>0</v>
      </c>
      <c r="L1329" s="63">
        <v>0</v>
      </c>
      <c r="M1329" s="63">
        <v>0</v>
      </c>
      <c r="N1329" s="63">
        <v>0</v>
      </c>
      <c r="O1329" s="63">
        <v>0</v>
      </c>
      <c r="P1329" s="63">
        <v>0</v>
      </c>
      <c r="Q1329" s="63">
        <v>0</v>
      </c>
      <c r="R1329" s="63">
        <v>0</v>
      </c>
      <c r="S1329" s="63">
        <v>0</v>
      </c>
      <c r="T1329" s="63">
        <v>0</v>
      </c>
      <c r="U1329" s="63"/>
      <c r="V1329" s="63">
        <f t="shared" si="1432"/>
        <v>0</v>
      </c>
      <c r="W1329" s="69"/>
      <c r="X1329" s="68"/>
      <c r="Y1329" s="82">
        <f t="shared" si="1467"/>
        <v>0</v>
      </c>
      <c r="Z1329" s="325">
        <f t="shared" si="1467"/>
        <v>0</v>
      </c>
      <c r="AA1329" s="325">
        <f t="shared" si="1467"/>
        <v>0</v>
      </c>
      <c r="AB1329" s="326">
        <f t="shared" si="1428"/>
        <v>0</v>
      </c>
      <c r="AC1329" s="312">
        <f t="shared" si="1429"/>
        <v>0</v>
      </c>
      <c r="AD1329" s="325">
        <f t="shared" si="1433"/>
        <v>0</v>
      </c>
      <c r="AE1329" s="329">
        <f t="shared" si="1434"/>
        <v>0</v>
      </c>
      <c r="AF1329" s="326">
        <f t="shared" si="1435"/>
        <v>0</v>
      </c>
      <c r="AG1329" s="174">
        <f t="shared" si="1436"/>
        <v>0</v>
      </c>
      <c r="AH1329" s="312">
        <f t="shared" si="1462"/>
        <v>0</v>
      </c>
      <c r="AI1329" s="324">
        <f t="shared" si="1452"/>
        <v>0</v>
      </c>
      <c r="AJ1329" s="325">
        <f t="shared" si="1452"/>
        <v>0</v>
      </c>
      <c r="AK1329" s="325">
        <f t="shared" si="1452"/>
        <v>0</v>
      </c>
      <c r="AL1329" s="326">
        <f t="shared" si="1463"/>
        <v>0</v>
      </c>
      <c r="AM1329" s="312">
        <f t="shared" si="1464"/>
        <v>0</v>
      </c>
      <c r="AN1329" s="325">
        <f t="shared" si="1468"/>
        <v>0</v>
      </c>
      <c r="AO1329" s="325">
        <f t="shared" si="1469"/>
        <v>0</v>
      </c>
      <c r="AP1329" s="325">
        <f t="shared" si="1465"/>
        <v>0</v>
      </c>
      <c r="AQ1329" s="174">
        <f t="shared" si="1431"/>
        <v>0</v>
      </c>
      <c r="AR1329" s="312">
        <f t="shared" si="1466"/>
        <v>0</v>
      </c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N1329" s="62"/>
    </row>
    <row r="1330" spans="1:66" s="11" customFormat="1" ht="12" customHeight="1">
      <c r="A1330" s="114">
        <v>23200693</v>
      </c>
      <c r="B1330" s="74" t="str">
        <f t="shared" si="1448"/>
        <v>23200693</v>
      </c>
      <c r="C1330" s="62" t="s">
        <v>446</v>
      </c>
      <c r="D1330" s="78" t="s">
        <v>1725</v>
      </c>
      <c r="E1330" s="78"/>
      <c r="F1330" s="62"/>
      <c r="G1330" s="78"/>
      <c r="H1330" s="63">
        <v>-1482.11</v>
      </c>
      <c r="I1330" s="63">
        <v>-445.59</v>
      </c>
      <c r="J1330" s="63">
        <v>-231.88</v>
      </c>
      <c r="K1330" s="63">
        <v>-262.63</v>
      </c>
      <c r="L1330" s="63">
        <v>-969.74</v>
      </c>
      <c r="M1330" s="63">
        <v>-264621.63</v>
      </c>
      <c r="N1330" s="63">
        <v>-268142.67</v>
      </c>
      <c r="O1330" s="63">
        <v>219.03</v>
      </c>
      <c r="P1330" s="63">
        <v>257.14</v>
      </c>
      <c r="Q1330" s="63">
        <v>-1043.04</v>
      </c>
      <c r="R1330" s="63">
        <v>-250646.92</v>
      </c>
      <c r="S1330" s="63">
        <v>-220205.94</v>
      </c>
      <c r="T1330" s="63">
        <v>292.49</v>
      </c>
      <c r="U1330" s="63"/>
      <c r="V1330" s="63">
        <f t="shared" si="1432"/>
        <v>-83890.723333333342</v>
      </c>
      <c r="W1330" s="69"/>
      <c r="X1330" s="68"/>
      <c r="Y1330" s="82">
        <f t="shared" si="1467"/>
        <v>0</v>
      </c>
      <c r="Z1330" s="325">
        <f t="shared" si="1467"/>
        <v>292.49</v>
      </c>
      <c r="AA1330" s="325">
        <f t="shared" si="1467"/>
        <v>0</v>
      </c>
      <c r="AB1330" s="326">
        <f t="shared" si="1428"/>
        <v>0</v>
      </c>
      <c r="AC1330" s="312">
        <f t="shared" si="1429"/>
        <v>0</v>
      </c>
      <c r="AD1330" s="325">
        <f t="shared" si="1433"/>
        <v>0</v>
      </c>
      <c r="AE1330" s="329">
        <f t="shared" si="1434"/>
        <v>0</v>
      </c>
      <c r="AF1330" s="326">
        <f t="shared" si="1435"/>
        <v>0</v>
      </c>
      <c r="AG1330" s="174">
        <f t="shared" si="1436"/>
        <v>0</v>
      </c>
      <c r="AH1330" s="312">
        <f t="shared" si="1462"/>
        <v>0</v>
      </c>
      <c r="AI1330" s="324">
        <f t="shared" si="1452"/>
        <v>0</v>
      </c>
      <c r="AJ1330" s="325">
        <f t="shared" si="1452"/>
        <v>-83890.723333333342</v>
      </c>
      <c r="AK1330" s="325">
        <f t="shared" si="1452"/>
        <v>0</v>
      </c>
      <c r="AL1330" s="326">
        <f t="shared" si="1463"/>
        <v>0</v>
      </c>
      <c r="AM1330" s="312">
        <f t="shared" si="1464"/>
        <v>0</v>
      </c>
      <c r="AN1330" s="325">
        <f t="shared" si="1468"/>
        <v>0</v>
      </c>
      <c r="AO1330" s="325">
        <f t="shared" si="1469"/>
        <v>0</v>
      </c>
      <c r="AP1330" s="325">
        <f t="shared" si="1465"/>
        <v>0</v>
      </c>
      <c r="AQ1330" s="174">
        <f t="shared" si="1431"/>
        <v>0</v>
      </c>
      <c r="AR1330" s="312">
        <f t="shared" si="1466"/>
        <v>0</v>
      </c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N1330" s="62"/>
    </row>
    <row r="1331" spans="1:66" s="11" customFormat="1" ht="12" customHeight="1">
      <c r="A1331" s="114">
        <v>23200733</v>
      </c>
      <c r="B1331" s="74" t="str">
        <f t="shared" si="1448"/>
        <v>23200733</v>
      </c>
      <c r="C1331" s="62" t="s">
        <v>68</v>
      </c>
      <c r="D1331" s="78" t="s">
        <v>1725</v>
      </c>
      <c r="E1331" s="78"/>
      <c r="F1331" s="62"/>
      <c r="G1331" s="78"/>
      <c r="H1331" s="63">
        <v>-744232.87</v>
      </c>
      <c r="I1331" s="63">
        <v>-774300.1</v>
      </c>
      <c r="J1331" s="63">
        <v>-789047.88</v>
      </c>
      <c r="K1331" s="63">
        <v>-760208.76</v>
      </c>
      <c r="L1331" s="63">
        <v>-807191.57</v>
      </c>
      <c r="M1331" s="63">
        <v>-747413.37</v>
      </c>
      <c r="N1331" s="63">
        <v>-788274.08</v>
      </c>
      <c r="O1331" s="63">
        <v>-796973.66</v>
      </c>
      <c r="P1331" s="63">
        <v>-825570.82</v>
      </c>
      <c r="Q1331" s="63">
        <v>-841967.81</v>
      </c>
      <c r="R1331" s="63">
        <v>-868599.88</v>
      </c>
      <c r="S1331" s="63">
        <v>-885671.9</v>
      </c>
      <c r="T1331" s="63">
        <v>-842978.17</v>
      </c>
      <c r="U1331" s="63"/>
      <c r="V1331" s="63">
        <f t="shared" si="1432"/>
        <v>-806568.77916666667</v>
      </c>
      <c r="W1331" s="69"/>
      <c r="X1331" s="68"/>
      <c r="Y1331" s="82">
        <f t="shared" si="1467"/>
        <v>0</v>
      </c>
      <c r="Z1331" s="325">
        <f t="shared" si="1467"/>
        <v>-842978.17</v>
      </c>
      <c r="AA1331" s="325">
        <f t="shared" si="1467"/>
        <v>0</v>
      </c>
      <c r="AB1331" s="326">
        <f t="shared" si="1428"/>
        <v>0</v>
      </c>
      <c r="AC1331" s="312">
        <f t="shared" si="1429"/>
        <v>0</v>
      </c>
      <c r="AD1331" s="325">
        <f t="shared" si="1433"/>
        <v>0</v>
      </c>
      <c r="AE1331" s="329">
        <f t="shared" si="1434"/>
        <v>0</v>
      </c>
      <c r="AF1331" s="326">
        <f t="shared" si="1435"/>
        <v>0</v>
      </c>
      <c r="AG1331" s="174">
        <f t="shared" si="1436"/>
        <v>0</v>
      </c>
      <c r="AH1331" s="312">
        <f t="shared" si="1462"/>
        <v>0</v>
      </c>
      <c r="AI1331" s="324">
        <f t="shared" si="1452"/>
        <v>0</v>
      </c>
      <c r="AJ1331" s="325">
        <f t="shared" si="1452"/>
        <v>-806568.77916666667</v>
      </c>
      <c r="AK1331" s="325">
        <f t="shared" si="1452"/>
        <v>0</v>
      </c>
      <c r="AL1331" s="326">
        <f t="shared" si="1463"/>
        <v>0</v>
      </c>
      <c r="AM1331" s="312">
        <f t="shared" si="1464"/>
        <v>0</v>
      </c>
      <c r="AN1331" s="325">
        <f t="shared" si="1468"/>
        <v>0</v>
      </c>
      <c r="AO1331" s="325">
        <f t="shared" si="1469"/>
        <v>0</v>
      </c>
      <c r="AP1331" s="325">
        <f t="shared" si="1465"/>
        <v>0</v>
      </c>
      <c r="AQ1331" s="174">
        <f t="shared" si="1431"/>
        <v>0</v>
      </c>
      <c r="AR1331" s="312">
        <f t="shared" si="1466"/>
        <v>0</v>
      </c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N1331" s="62"/>
    </row>
    <row r="1332" spans="1:66" s="11" customFormat="1" ht="12" customHeight="1">
      <c r="A1332" s="114">
        <v>23200743</v>
      </c>
      <c r="B1332" s="74" t="str">
        <f t="shared" si="1448"/>
        <v>23200743</v>
      </c>
      <c r="C1332" s="78" t="s">
        <v>625</v>
      </c>
      <c r="D1332" s="78" t="s">
        <v>1725</v>
      </c>
      <c r="E1332" s="78"/>
      <c r="F1332" s="78"/>
      <c r="G1332" s="78"/>
      <c r="H1332" s="63">
        <v>-19251.650000000001</v>
      </c>
      <c r="I1332" s="63">
        <v>-28661.39</v>
      </c>
      <c r="J1332" s="63">
        <v>-28289.75</v>
      </c>
      <c r="K1332" s="63">
        <v>-187403.85</v>
      </c>
      <c r="L1332" s="63">
        <v>-346992.58</v>
      </c>
      <c r="M1332" s="63">
        <v>-31588.34</v>
      </c>
      <c r="N1332" s="63">
        <v>-190050.27</v>
      </c>
      <c r="O1332" s="63">
        <v>-190023.7</v>
      </c>
      <c r="P1332" s="63">
        <v>-190749.33</v>
      </c>
      <c r="Q1332" s="63">
        <v>-348357.56</v>
      </c>
      <c r="R1332" s="63">
        <v>-193428.98</v>
      </c>
      <c r="S1332" s="63">
        <v>-193648.66</v>
      </c>
      <c r="T1332" s="63">
        <v>-348712.2</v>
      </c>
      <c r="U1332" s="63"/>
      <c r="V1332" s="63">
        <f t="shared" si="1432"/>
        <v>-176098.02791666667</v>
      </c>
      <c r="W1332" s="69"/>
      <c r="X1332" s="68"/>
      <c r="Y1332" s="82">
        <f t="shared" si="1467"/>
        <v>0</v>
      </c>
      <c r="Z1332" s="325">
        <f t="shared" si="1467"/>
        <v>-348712.2</v>
      </c>
      <c r="AA1332" s="325">
        <f t="shared" si="1467"/>
        <v>0</v>
      </c>
      <c r="AB1332" s="326">
        <f t="shared" si="1428"/>
        <v>0</v>
      </c>
      <c r="AC1332" s="312">
        <f t="shared" si="1429"/>
        <v>0</v>
      </c>
      <c r="AD1332" s="325">
        <f t="shared" si="1433"/>
        <v>0</v>
      </c>
      <c r="AE1332" s="329">
        <f t="shared" si="1434"/>
        <v>0</v>
      </c>
      <c r="AF1332" s="326">
        <f t="shared" si="1435"/>
        <v>0</v>
      </c>
      <c r="AG1332" s="174">
        <f t="shared" si="1436"/>
        <v>0</v>
      </c>
      <c r="AH1332" s="312">
        <f t="shared" si="1462"/>
        <v>0</v>
      </c>
      <c r="AI1332" s="324">
        <f t="shared" si="1452"/>
        <v>0</v>
      </c>
      <c r="AJ1332" s="325">
        <f t="shared" si="1452"/>
        <v>-176098.02791666667</v>
      </c>
      <c r="AK1332" s="325">
        <f t="shared" si="1452"/>
        <v>0</v>
      </c>
      <c r="AL1332" s="326">
        <f t="shared" si="1463"/>
        <v>0</v>
      </c>
      <c r="AM1332" s="312">
        <f t="shared" si="1464"/>
        <v>0</v>
      </c>
      <c r="AN1332" s="325">
        <f t="shared" si="1468"/>
        <v>0</v>
      </c>
      <c r="AO1332" s="325">
        <f t="shared" si="1469"/>
        <v>0</v>
      </c>
      <c r="AP1332" s="325">
        <f t="shared" si="1465"/>
        <v>0</v>
      </c>
      <c r="AQ1332" s="174">
        <f t="shared" si="1431"/>
        <v>0</v>
      </c>
      <c r="AR1332" s="312">
        <f t="shared" si="1466"/>
        <v>0</v>
      </c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N1332" s="62"/>
    </row>
    <row r="1333" spans="1:66" s="11" customFormat="1" ht="12" customHeight="1">
      <c r="A1333" s="114">
        <v>23200753</v>
      </c>
      <c r="B1333" s="74" t="str">
        <f t="shared" si="1448"/>
        <v>23200753</v>
      </c>
      <c r="C1333" s="78" t="s">
        <v>35</v>
      </c>
      <c r="D1333" s="78" t="s">
        <v>1725</v>
      </c>
      <c r="E1333" s="78"/>
      <c r="F1333" s="78"/>
      <c r="G1333" s="78"/>
      <c r="H1333" s="63">
        <v>9269.44</v>
      </c>
      <c r="I1333" s="63">
        <v>9187.4699999999993</v>
      </c>
      <c r="J1333" s="63">
        <v>9199.44</v>
      </c>
      <c r="K1333" s="63">
        <v>-2385.63</v>
      </c>
      <c r="L1333" s="63">
        <v>-13974.66</v>
      </c>
      <c r="M1333" s="63">
        <v>9021.56</v>
      </c>
      <c r="N1333" s="63">
        <v>-2574.5700000000002</v>
      </c>
      <c r="O1333" s="63">
        <v>-2553.54</v>
      </c>
      <c r="P1333" s="63">
        <v>-2544.17</v>
      </c>
      <c r="Q1333" s="63">
        <v>-14046.26</v>
      </c>
      <c r="R1333" s="63">
        <v>-2554.5</v>
      </c>
      <c r="S1333" s="63">
        <v>-2578.6799999999998</v>
      </c>
      <c r="T1333" s="63">
        <v>-13889.07</v>
      </c>
      <c r="U1333" s="63"/>
      <c r="V1333" s="63">
        <f t="shared" si="1432"/>
        <v>-1509.44625</v>
      </c>
      <c r="W1333" s="69"/>
      <c r="X1333" s="68"/>
      <c r="Y1333" s="82">
        <f t="shared" si="1467"/>
        <v>0</v>
      </c>
      <c r="Z1333" s="325">
        <f t="shared" si="1467"/>
        <v>-13889.07</v>
      </c>
      <c r="AA1333" s="325">
        <f t="shared" si="1467"/>
        <v>0</v>
      </c>
      <c r="AB1333" s="326">
        <f t="shared" si="1428"/>
        <v>0</v>
      </c>
      <c r="AC1333" s="312">
        <f t="shared" si="1429"/>
        <v>0</v>
      </c>
      <c r="AD1333" s="325">
        <f t="shared" si="1433"/>
        <v>0</v>
      </c>
      <c r="AE1333" s="329">
        <f t="shared" si="1434"/>
        <v>0</v>
      </c>
      <c r="AF1333" s="326">
        <f t="shared" si="1435"/>
        <v>0</v>
      </c>
      <c r="AG1333" s="174">
        <f t="shared" si="1436"/>
        <v>0</v>
      </c>
      <c r="AH1333" s="312">
        <f t="shared" si="1462"/>
        <v>0</v>
      </c>
      <c r="AI1333" s="324">
        <f t="shared" si="1452"/>
        <v>0</v>
      </c>
      <c r="AJ1333" s="325">
        <f t="shared" si="1452"/>
        <v>-1509.44625</v>
      </c>
      <c r="AK1333" s="325">
        <f t="shared" si="1452"/>
        <v>0</v>
      </c>
      <c r="AL1333" s="326">
        <f t="shared" si="1463"/>
        <v>0</v>
      </c>
      <c r="AM1333" s="312">
        <f t="shared" si="1464"/>
        <v>0</v>
      </c>
      <c r="AN1333" s="325">
        <f t="shared" si="1468"/>
        <v>0</v>
      </c>
      <c r="AO1333" s="325">
        <f t="shared" si="1469"/>
        <v>0</v>
      </c>
      <c r="AP1333" s="325">
        <f t="shared" si="1465"/>
        <v>0</v>
      </c>
      <c r="AQ1333" s="174">
        <f t="shared" si="1431"/>
        <v>0</v>
      </c>
      <c r="AR1333" s="312">
        <f t="shared" si="1466"/>
        <v>0</v>
      </c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N1333" s="62"/>
    </row>
    <row r="1334" spans="1:66" s="11" customFormat="1" ht="12" customHeight="1">
      <c r="A1334" s="114">
        <v>23200763</v>
      </c>
      <c r="B1334" s="74" t="str">
        <f t="shared" si="1448"/>
        <v>23200763</v>
      </c>
      <c r="C1334" s="78" t="s">
        <v>37</v>
      </c>
      <c r="D1334" s="78" t="s">
        <v>1725</v>
      </c>
      <c r="E1334" s="78"/>
      <c r="F1334" s="78"/>
      <c r="G1334" s="78"/>
      <c r="H1334" s="63">
        <v>-41926.89</v>
      </c>
      <c r="I1334" s="63">
        <v>-48990.19</v>
      </c>
      <c r="J1334" s="63">
        <v>-49531.86</v>
      </c>
      <c r="K1334" s="63">
        <v>-185030.69</v>
      </c>
      <c r="L1334" s="63">
        <v>-320852.14</v>
      </c>
      <c r="M1334" s="63">
        <v>-54943.360000000001</v>
      </c>
      <c r="N1334" s="63">
        <v>-191769.17</v>
      </c>
      <c r="O1334" s="63">
        <v>-193078.7</v>
      </c>
      <c r="P1334" s="63">
        <v>-193867.89</v>
      </c>
      <c r="Q1334" s="63">
        <v>-331841.21999999997</v>
      </c>
      <c r="R1334" s="63">
        <v>-197331.32</v>
      </c>
      <c r="S1334" s="63">
        <v>-198672.82</v>
      </c>
      <c r="T1334" s="63">
        <v>-338898.2</v>
      </c>
      <c r="U1334" s="63"/>
      <c r="V1334" s="63">
        <f t="shared" si="1432"/>
        <v>-179693.49208333335</v>
      </c>
      <c r="W1334" s="69"/>
      <c r="X1334" s="68"/>
      <c r="Y1334" s="82">
        <f t="shared" si="1467"/>
        <v>0</v>
      </c>
      <c r="Z1334" s="325">
        <f t="shared" si="1467"/>
        <v>-338898.2</v>
      </c>
      <c r="AA1334" s="325">
        <f t="shared" si="1467"/>
        <v>0</v>
      </c>
      <c r="AB1334" s="326">
        <f t="shared" si="1428"/>
        <v>0</v>
      </c>
      <c r="AC1334" s="312">
        <f t="shared" si="1429"/>
        <v>0</v>
      </c>
      <c r="AD1334" s="325">
        <f t="shared" si="1433"/>
        <v>0</v>
      </c>
      <c r="AE1334" s="329">
        <f t="shared" si="1434"/>
        <v>0</v>
      </c>
      <c r="AF1334" s="326">
        <f t="shared" si="1435"/>
        <v>0</v>
      </c>
      <c r="AG1334" s="174">
        <f t="shared" si="1436"/>
        <v>0</v>
      </c>
      <c r="AH1334" s="312">
        <f t="shared" si="1462"/>
        <v>0</v>
      </c>
      <c r="AI1334" s="324">
        <f t="shared" ref="AI1334:AK1353" si="1470">IF($D1334=AI$5,$V1334,0)</f>
        <v>0</v>
      </c>
      <c r="AJ1334" s="325">
        <f t="shared" si="1470"/>
        <v>-179693.49208333335</v>
      </c>
      <c r="AK1334" s="325">
        <f t="shared" si="1470"/>
        <v>0</v>
      </c>
      <c r="AL1334" s="326">
        <f t="shared" si="1463"/>
        <v>0</v>
      </c>
      <c r="AM1334" s="312">
        <f t="shared" si="1464"/>
        <v>0</v>
      </c>
      <c r="AN1334" s="325">
        <f t="shared" si="1468"/>
        <v>0</v>
      </c>
      <c r="AO1334" s="325">
        <f t="shared" si="1469"/>
        <v>0</v>
      </c>
      <c r="AP1334" s="325">
        <f t="shared" si="1465"/>
        <v>0</v>
      </c>
      <c r="AQ1334" s="174">
        <f t="shared" si="1431"/>
        <v>0</v>
      </c>
      <c r="AR1334" s="312">
        <f t="shared" si="1466"/>
        <v>0</v>
      </c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N1334" s="62"/>
    </row>
    <row r="1335" spans="1:66" s="11" customFormat="1" ht="12" customHeight="1">
      <c r="A1335" s="114">
        <v>23200773</v>
      </c>
      <c r="B1335" s="74" t="str">
        <f t="shared" si="1448"/>
        <v>23200773</v>
      </c>
      <c r="C1335" s="78" t="s">
        <v>363</v>
      </c>
      <c r="D1335" s="78" t="s">
        <v>1725</v>
      </c>
      <c r="E1335" s="78"/>
      <c r="F1335" s="78"/>
      <c r="G1335" s="78"/>
      <c r="H1335" s="63">
        <v>-1277</v>
      </c>
      <c r="I1335" s="63">
        <v>-1277</v>
      </c>
      <c r="J1335" s="63">
        <v>-1118.9000000000001</v>
      </c>
      <c r="K1335" s="63">
        <v>-1118.9000000000001</v>
      </c>
      <c r="L1335" s="63">
        <v>-1072.01</v>
      </c>
      <c r="M1335" s="63">
        <v>-1072.01</v>
      </c>
      <c r="N1335" s="63">
        <v>-1072.01</v>
      </c>
      <c r="O1335" s="63">
        <v>-1072.01</v>
      </c>
      <c r="P1335" s="63">
        <v>-48602.71</v>
      </c>
      <c r="Q1335" s="63">
        <v>-48853.41</v>
      </c>
      <c r="R1335" s="63">
        <v>-96298.91</v>
      </c>
      <c r="S1335" s="63">
        <v>-48861.01</v>
      </c>
      <c r="T1335" s="63">
        <v>-48511.51</v>
      </c>
      <c r="U1335" s="63"/>
      <c r="V1335" s="63">
        <f t="shared" si="1432"/>
        <v>-22942.76125</v>
      </c>
      <c r="W1335" s="69"/>
      <c r="X1335" s="68"/>
      <c r="Y1335" s="82">
        <f t="shared" si="1467"/>
        <v>0</v>
      </c>
      <c r="Z1335" s="325">
        <f t="shared" si="1467"/>
        <v>-48511.51</v>
      </c>
      <c r="AA1335" s="325">
        <f t="shared" si="1467"/>
        <v>0</v>
      </c>
      <c r="AB1335" s="326">
        <f t="shared" si="1428"/>
        <v>0</v>
      </c>
      <c r="AC1335" s="312">
        <f t="shared" si="1429"/>
        <v>0</v>
      </c>
      <c r="AD1335" s="325">
        <f t="shared" si="1433"/>
        <v>0</v>
      </c>
      <c r="AE1335" s="329">
        <f t="shared" si="1434"/>
        <v>0</v>
      </c>
      <c r="AF1335" s="326">
        <f t="shared" si="1435"/>
        <v>0</v>
      </c>
      <c r="AG1335" s="174">
        <f t="shared" si="1436"/>
        <v>0</v>
      </c>
      <c r="AH1335" s="312">
        <f t="shared" si="1462"/>
        <v>0</v>
      </c>
      <c r="AI1335" s="324">
        <f t="shared" si="1470"/>
        <v>0</v>
      </c>
      <c r="AJ1335" s="325">
        <f t="shared" si="1470"/>
        <v>-22942.76125</v>
      </c>
      <c r="AK1335" s="325">
        <f t="shared" si="1470"/>
        <v>0</v>
      </c>
      <c r="AL1335" s="326">
        <f t="shared" si="1463"/>
        <v>0</v>
      </c>
      <c r="AM1335" s="312">
        <f t="shared" si="1464"/>
        <v>0</v>
      </c>
      <c r="AN1335" s="325">
        <f t="shared" si="1468"/>
        <v>0</v>
      </c>
      <c r="AO1335" s="325">
        <f t="shared" si="1469"/>
        <v>0</v>
      </c>
      <c r="AP1335" s="325">
        <f t="shared" si="1465"/>
        <v>0</v>
      </c>
      <c r="AQ1335" s="174">
        <f t="shared" si="1431"/>
        <v>0</v>
      </c>
      <c r="AR1335" s="312">
        <f t="shared" si="1466"/>
        <v>0</v>
      </c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N1335" s="62"/>
    </row>
    <row r="1336" spans="1:66" s="11" customFormat="1" ht="12" customHeight="1">
      <c r="A1336" s="114">
        <v>23200813</v>
      </c>
      <c r="B1336" s="74" t="str">
        <f t="shared" si="1448"/>
        <v>23200813</v>
      </c>
      <c r="C1336" s="62" t="s">
        <v>1081</v>
      </c>
      <c r="D1336" s="78" t="s">
        <v>1725</v>
      </c>
      <c r="E1336" s="78"/>
      <c r="F1336" s="62"/>
      <c r="G1336" s="78"/>
      <c r="H1336" s="63">
        <v>-1553.14</v>
      </c>
      <c r="I1336" s="63">
        <v>-2438.89</v>
      </c>
      <c r="J1336" s="63">
        <v>-8384.7999999999993</v>
      </c>
      <c r="K1336" s="63">
        <v>-2438.89</v>
      </c>
      <c r="L1336" s="63">
        <v>-2438.89</v>
      </c>
      <c r="M1336" s="63">
        <v>-2438.89</v>
      </c>
      <c r="N1336" s="63">
        <v>-2438.89</v>
      </c>
      <c r="O1336" s="63">
        <v>-2438.89</v>
      </c>
      <c r="P1336" s="63">
        <v>-2438.89</v>
      </c>
      <c r="Q1336" s="63">
        <v>-2438.89</v>
      </c>
      <c r="R1336" s="63">
        <v>0</v>
      </c>
      <c r="S1336" s="63">
        <v>0</v>
      </c>
      <c r="T1336" s="63">
        <v>-7093.66</v>
      </c>
      <c r="U1336" s="63"/>
      <c r="V1336" s="63">
        <f t="shared" si="1432"/>
        <v>-2684.9433333333327</v>
      </c>
      <c r="W1336" s="69"/>
      <c r="X1336" s="68"/>
      <c r="Y1336" s="82">
        <f t="shared" si="1467"/>
        <v>0</v>
      </c>
      <c r="Z1336" s="325">
        <f t="shared" si="1467"/>
        <v>-7093.66</v>
      </c>
      <c r="AA1336" s="325">
        <f t="shared" si="1467"/>
        <v>0</v>
      </c>
      <c r="AB1336" s="326">
        <f t="shared" si="1428"/>
        <v>0</v>
      </c>
      <c r="AC1336" s="312">
        <f t="shared" si="1429"/>
        <v>0</v>
      </c>
      <c r="AD1336" s="325">
        <f t="shared" si="1433"/>
        <v>0</v>
      </c>
      <c r="AE1336" s="329">
        <f t="shared" si="1434"/>
        <v>0</v>
      </c>
      <c r="AF1336" s="326">
        <f t="shared" si="1435"/>
        <v>0</v>
      </c>
      <c r="AG1336" s="174">
        <f t="shared" si="1436"/>
        <v>0</v>
      </c>
      <c r="AH1336" s="312">
        <f t="shared" si="1462"/>
        <v>0</v>
      </c>
      <c r="AI1336" s="324">
        <f t="shared" si="1470"/>
        <v>0</v>
      </c>
      <c r="AJ1336" s="325">
        <f t="shared" si="1470"/>
        <v>-2684.9433333333327</v>
      </c>
      <c r="AK1336" s="325">
        <f t="shared" si="1470"/>
        <v>0</v>
      </c>
      <c r="AL1336" s="326">
        <f t="shared" si="1463"/>
        <v>0</v>
      </c>
      <c r="AM1336" s="312">
        <f t="shared" si="1464"/>
        <v>0</v>
      </c>
      <c r="AN1336" s="325">
        <f t="shared" si="1468"/>
        <v>0</v>
      </c>
      <c r="AO1336" s="325">
        <f t="shared" si="1469"/>
        <v>0</v>
      </c>
      <c r="AP1336" s="325">
        <f t="shared" si="1465"/>
        <v>0</v>
      </c>
      <c r="AQ1336" s="174">
        <f t="shared" si="1431"/>
        <v>0</v>
      </c>
      <c r="AR1336" s="312">
        <f t="shared" si="1466"/>
        <v>0</v>
      </c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N1336" s="62"/>
    </row>
    <row r="1337" spans="1:66" s="11" customFormat="1" ht="12" customHeight="1">
      <c r="A1337" s="114">
        <v>23200823</v>
      </c>
      <c r="B1337" s="74" t="str">
        <f t="shared" si="1448"/>
        <v>23200823</v>
      </c>
      <c r="C1337" s="78" t="s">
        <v>1091</v>
      </c>
      <c r="D1337" s="78" t="s">
        <v>1725</v>
      </c>
      <c r="E1337" s="78"/>
      <c r="F1337" s="78"/>
      <c r="G1337" s="78"/>
      <c r="H1337" s="63">
        <v>-8279.68</v>
      </c>
      <c r="I1337" s="63">
        <v>-8279.68</v>
      </c>
      <c r="J1337" s="63">
        <v>-8279.68</v>
      </c>
      <c r="K1337" s="63">
        <v>-8279.68</v>
      </c>
      <c r="L1337" s="63">
        <v>-8279.68</v>
      </c>
      <c r="M1337" s="63">
        <v>-8279.68</v>
      </c>
      <c r="N1337" s="63">
        <v>0</v>
      </c>
      <c r="O1337" s="63">
        <v>0</v>
      </c>
      <c r="P1337" s="63">
        <v>0</v>
      </c>
      <c r="Q1337" s="63">
        <v>0</v>
      </c>
      <c r="R1337" s="63">
        <v>0</v>
      </c>
      <c r="S1337" s="63">
        <v>0</v>
      </c>
      <c r="T1337" s="63">
        <v>0</v>
      </c>
      <c r="U1337" s="63"/>
      <c r="V1337" s="63">
        <f t="shared" si="1432"/>
        <v>-3794.8533333333339</v>
      </c>
      <c r="W1337" s="69"/>
      <c r="X1337" s="68"/>
      <c r="Y1337" s="82">
        <f t="shared" si="1467"/>
        <v>0</v>
      </c>
      <c r="Z1337" s="325">
        <f t="shared" si="1467"/>
        <v>0</v>
      </c>
      <c r="AA1337" s="325">
        <f t="shared" si="1467"/>
        <v>0</v>
      </c>
      <c r="AB1337" s="326">
        <f t="shared" si="1428"/>
        <v>0</v>
      </c>
      <c r="AC1337" s="312">
        <f t="shared" si="1429"/>
        <v>0</v>
      </c>
      <c r="AD1337" s="325">
        <f t="shared" si="1433"/>
        <v>0</v>
      </c>
      <c r="AE1337" s="329">
        <f t="shared" si="1434"/>
        <v>0</v>
      </c>
      <c r="AF1337" s="326">
        <f t="shared" si="1435"/>
        <v>0</v>
      </c>
      <c r="AG1337" s="174">
        <f t="shared" si="1436"/>
        <v>0</v>
      </c>
      <c r="AH1337" s="312">
        <f t="shared" si="1462"/>
        <v>0</v>
      </c>
      <c r="AI1337" s="324">
        <f t="shared" si="1470"/>
        <v>0</v>
      </c>
      <c r="AJ1337" s="325">
        <f t="shared" si="1470"/>
        <v>-3794.8533333333339</v>
      </c>
      <c r="AK1337" s="325">
        <f t="shared" si="1470"/>
        <v>0</v>
      </c>
      <c r="AL1337" s="326">
        <f t="shared" si="1463"/>
        <v>0</v>
      </c>
      <c r="AM1337" s="312">
        <f t="shared" si="1464"/>
        <v>0</v>
      </c>
      <c r="AN1337" s="325">
        <f t="shared" si="1468"/>
        <v>0</v>
      </c>
      <c r="AO1337" s="325">
        <f t="shared" si="1469"/>
        <v>0</v>
      </c>
      <c r="AP1337" s="325">
        <f t="shared" si="1465"/>
        <v>0</v>
      </c>
      <c r="AQ1337" s="174">
        <f t="shared" si="1431"/>
        <v>0</v>
      </c>
      <c r="AR1337" s="312">
        <f t="shared" si="1466"/>
        <v>0</v>
      </c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N1337" s="62"/>
    </row>
    <row r="1338" spans="1:66" s="11" customFormat="1" ht="12" customHeight="1">
      <c r="A1338" s="120">
        <v>23200833</v>
      </c>
      <c r="B1338" s="145" t="str">
        <f t="shared" si="1448"/>
        <v>23200833</v>
      </c>
      <c r="C1338" s="62" t="s">
        <v>1186</v>
      </c>
      <c r="D1338" s="78" t="s">
        <v>1725</v>
      </c>
      <c r="E1338" s="78"/>
      <c r="F1338" s="62"/>
      <c r="G1338" s="78"/>
      <c r="H1338" s="63">
        <v>8185.54</v>
      </c>
      <c r="I1338" s="63">
        <v>8059.04</v>
      </c>
      <c r="J1338" s="63">
        <v>8458.0400000000009</v>
      </c>
      <c r="K1338" s="63">
        <v>-37215.96</v>
      </c>
      <c r="L1338" s="63">
        <v>-82848.960000000006</v>
      </c>
      <c r="M1338" s="63">
        <v>8635.15</v>
      </c>
      <c r="N1338" s="63">
        <v>-36926.74</v>
      </c>
      <c r="O1338" s="63">
        <v>-36775.96</v>
      </c>
      <c r="P1338" s="63">
        <v>-36014</v>
      </c>
      <c r="Q1338" s="63">
        <v>-81357.960000000006</v>
      </c>
      <c r="R1338" s="63">
        <v>-36319.96</v>
      </c>
      <c r="S1338" s="63">
        <v>-36148.959999999999</v>
      </c>
      <c r="T1338" s="63">
        <v>-81920.77</v>
      </c>
      <c r="U1338" s="63"/>
      <c r="V1338" s="63">
        <f t="shared" si="1432"/>
        <v>-32943.657083333332</v>
      </c>
      <c r="W1338" s="69"/>
      <c r="X1338" s="68"/>
      <c r="Y1338" s="82">
        <f t="shared" ref="Y1338:AA1357" si="1471">IF($D1338=Y$5,$T1338,0)</f>
        <v>0</v>
      </c>
      <c r="Z1338" s="325">
        <f t="shared" si="1471"/>
        <v>-81920.77</v>
      </c>
      <c r="AA1338" s="325">
        <f t="shared" si="1471"/>
        <v>0</v>
      </c>
      <c r="AB1338" s="326">
        <f t="shared" si="1428"/>
        <v>0</v>
      </c>
      <c r="AC1338" s="312">
        <f t="shared" si="1429"/>
        <v>0</v>
      </c>
      <c r="AD1338" s="325">
        <f t="shared" si="1433"/>
        <v>0</v>
      </c>
      <c r="AE1338" s="329">
        <f t="shared" si="1434"/>
        <v>0</v>
      </c>
      <c r="AF1338" s="326">
        <f t="shared" si="1435"/>
        <v>0</v>
      </c>
      <c r="AG1338" s="174">
        <f t="shared" si="1436"/>
        <v>0</v>
      </c>
      <c r="AH1338" s="312">
        <f t="shared" si="1462"/>
        <v>0</v>
      </c>
      <c r="AI1338" s="324">
        <f t="shared" si="1470"/>
        <v>0</v>
      </c>
      <c r="AJ1338" s="325">
        <f t="shared" si="1470"/>
        <v>-32943.657083333332</v>
      </c>
      <c r="AK1338" s="325">
        <f t="shared" si="1470"/>
        <v>0</v>
      </c>
      <c r="AL1338" s="326">
        <f t="shared" si="1463"/>
        <v>0</v>
      </c>
      <c r="AM1338" s="312">
        <f t="shared" si="1464"/>
        <v>0</v>
      </c>
      <c r="AN1338" s="325">
        <f t="shared" si="1468"/>
        <v>0</v>
      </c>
      <c r="AO1338" s="325">
        <f t="shared" si="1469"/>
        <v>0</v>
      </c>
      <c r="AP1338" s="325">
        <f t="shared" si="1465"/>
        <v>0</v>
      </c>
      <c r="AQ1338" s="174">
        <f t="shared" si="1431"/>
        <v>0</v>
      </c>
      <c r="AR1338" s="312">
        <f t="shared" si="1466"/>
        <v>0</v>
      </c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N1338" s="62"/>
    </row>
    <row r="1339" spans="1:66" s="11" customFormat="1" ht="12" customHeight="1">
      <c r="A1339" s="190">
        <v>23200853</v>
      </c>
      <c r="B1339" s="199" t="str">
        <f t="shared" si="1448"/>
        <v>23200853</v>
      </c>
      <c r="C1339" s="179" t="s">
        <v>1565</v>
      </c>
      <c r="D1339" s="180" t="s">
        <v>1725</v>
      </c>
      <c r="E1339" s="180"/>
      <c r="F1339" s="186">
        <v>43497</v>
      </c>
      <c r="G1339" s="180"/>
      <c r="H1339" s="182">
        <v>-99732.03</v>
      </c>
      <c r="I1339" s="182">
        <v>-105083.72</v>
      </c>
      <c r="J1339" s="182">
        <v>-207962.54</v>
      </c>
      <c r="K1339" s="182">
        <v>-365940.31</v>
      </c>
      <c r="L1339" s="182">
        <v>-103183.62</v>
      </c>
      <c r="M1339" s="182">
        <v>-223200.63</v>
      </c>
      <c r="N1339" s="182">
        <v>-324101.06</v>
      </c>
      <c r="O1339" s="182">
        <v>-114122</v>
      </c>
      <c r="P1339" s="182">
        <v>-207637.03</v>
      </c>
      <c r="Q1339" s="182">
        <v>-296854.84999999998</v>
      </c>
      <c r="R1339" s="182">
        <v>-93361.06</v>
      </c>
      <c r="S1339" s="182">
        <v>-171071.7</v>
      </c>
      <c r="T1339" s="182">
        <v>-237544.95</v>
      </c>
      <c r="U1339" s="182"/>
      <c r="V1339" s="182">
        <f t="shared" si="1432"/>
        <v>-198429.75083333338</v>
      </c>
      <c r="W1339" s="206"/>
      <c r="X1339" s="219"/>
      <c r="Y1339" s="82">
        <f t="shared" si="1471"/>
        <v>0</v>
      </c>
      <c r="Z1339" s="325">
        <f t="shared" si="1471"/>
        <v>-237544.95</v>
      </c>
      <c r="AA1339" s="325">
        <f t="shared" si="1471"/>
        <v>0</v>
      </c>
      <c r="AB1339" s="326">
        <f t="shared" si="1428"/>
        <v>0</v>
      </c>
      <c r="AC1339" s="312">
        <f t="shared" si="1429"/>
        <v>0</v>
      </c>
      <c r="AD1339" s="325">
        <f t="shared" si="1433"/>
        <v>0</v>
      </c>
      <c r="AE1339" s="329">
        <f t="shared" si="1434"/>
        <v>0</v>
      </c>
      <c r="AF1339" s="326">
        <f t="shared" si="1435"/>
        <v>0</v>
      </c>
      <c r="AG1339" s="174">
        <f t="shared" si="1436"/>
        <v>0</v>
      </c>
      <c r="AH1339" s="312">
        <f t="shared" si="1462"/>
        <v>0</v>
      </c>
      <c r="AI1339" s="324">
        <f t="shared" si="1470"/>
        <v>0</v>
      </c>
      <c r="AJ1339" s="325">
        <f t="shared" si="1470"/>
        <v>-198429.75083333338</v>
      </c>
      <c r="AK1339" s="325">
        <f t="shared" si="1470"/>
        <v>0</v>
      </c>
      <c r="AL1339" s="326">
        <f t="shared" si="1463"/>
        <v>0</v>
      </c>
      <c r="AM1339" s="312">
        <f t="shared" si="1464"/>
        <v>0</v>
      </c>
      <c r="AN1339" s="325">
        <f t="shared" si="1468"/>
        <v>0</v>
      </c>
      <c r="AO1339" s="325">
        <f t="shared" si="1469"/>
        <v>0</v>
      </c>
      <c r="AP1339" s="325">
        <f t="shared" si="1465"/>
        <v>0</v>
      </c>
      <c r="AQ1339" s="174">
        <f t="shared" si="1431"/>
        <v>0</v>
      </c>
      <c r="AR1339" s="312">
        <f t="shared" si="1466"/>
        <v>0</v>
      </c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N1339" s="62"/>
    </row>
    <row r="1340" spans="1:66" s="11" customFormat="1" ht="12" customHeight="1">
      <c r="A1340" s="114">
        <v>23200873</v>
      </c>
      <c r="B1340" s="74" t="str">
        <f t="shared" si="1448"/>
        <v>23200873</v>
      </c>
      <c r="C1340" s="62" t="s">
        <v>1135</v>
      </c>
      <c r="D1340" s="78" t="s">
        <v>184</v>
      </c>
      <c r="E1340" s="78"/>
      <c r="F1340" s="62"/>
      <c r="G1340" s="78"/>
      <c r="H1340" s="63">
        <v>-7666107.6200000001</v>
      </c>
      <c r="I1340" s="63">
        <v>-7782280.54</v>
      </c>
      <c r="J1340" s="63">
        <v>-7522430.0700000003</v>
      </c>
      <c r="K1340" s="63">
        <v>-9088239.0399999991</v>
      </c>
      <c r="L1340" s="63">
        <v>-8810750.6999999993</v>
      </c>
      <c r="M1340" s="63">
        <v>-9193681.4600000009</v>
      </c>
      <c r="N1340" s="63">
        <v>-4740786.59</v>
      </c>
      <c r="O1340" s="63">
        <v>-4378992.84</v>
      </c>
      <c r="P1340" s="63">
        <v>-4695360.62</v>
      </c>
      <c r="Q1340" s="63">
        <v>-5893895.21</v>
      </c>
      <c r="R1340" s="63">
        <v>-5479562.9400000004</v>
      </c>
      <c r="S1340" s="63">
        <v>-5538862.6299999999</v>
      </c>
      <c r="T1340" s="63">
        <v>-8234947.8200000003</v>
      </c>
      <c r="U1340" s="63"/>
      <c r="V1340" s="63">
        <f t="shared" si="1432"/>
        <v>-6756280.8633333333</v>
      </c>
      <c r="W1340" s="69"/>
      <c r="X1340" s="68"/>
      <c r="Y1340" s="82">
        <f t="shared" si="1471"/>
        <v>0</v>
      </c>
      <c r="Z1340" s="325">
        <f t="shared" si="1471"/>
        <v>0</v>
      </c>
      <c r="AA1340" s="325">
        <f t="shared" si="1471"/>
        <v>0</v>
      </c>
      <c r="AB1340" s="326">
        <f t="shared" si="1428"/>
        <v>-8234947.8200000003</v>
      </c>
      <c r="AC1340" s="312">
        <f t="shared" si="1429"/>
        <v>0</v>
      </c>
      <c r="AD1340" s="325">
        <f t="shared" si="1433"/>
        <v>0</v>
      </c>
      <c r="AE1340" s="329">
        <f t="shared" si="1434"/>
        <v>0</v>
      </c>
      <c r="AF1340" s="326">
        <f t="shared" si="1435"/>
        <v>-8234947.8200000003</v>
      </c>
      <c r="AG1340" s="174">
        <f t="shared" si="1436"/>
        <v>-8234947.8200000003</v>
      </c>
      <c r="AH1340" s="312">
        <f t="shared" si="1462"/>
        <v>0</v>
      </c>
      <c r="AI1340" s="324">
        <f t="shared" si="1470"/>
        <v>0</v>
      </c>
      <c r="AJ1340" s="325">
        <f t="shared" si="1470"/>
        <v>0</v>
      </c>
      <c r="AK1340" s="325">
        <f t="shared" si="1470"/>
        <v>0</v>
      </c>
      <c r="AL1340" s="326">
        <f t="shared" si="1463"/>
        <v>-6756280.8633333333</v>
      </c>
      <c r="AM1340" s="312">
        <f t="shared" si="1464"/>
        <v>0</v>
      </c>
      <c r="AN1340" s="325">
        <f t="shared" si="1468"/>
        <v>0</v>
      </c>
      <c r="AO1340" s="325">
        <f t="shared" si="1469"/>
        <v>0</v>
      </c>
      <c r="AP1340" s="325">
        <f t="shared" si="1465"/>
        <v>-6756280.8633333333</v>
      </c>
      <c r="AQ1340" s="174">
        <f t="shared" si="1431"/>
        <v>-6756280.8633333333</v>
      </c>
      <c r="AR1340" s="312">
        <f t="shared" si="1466"/>
        <v>0</v>
      </c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N1340" s="62"/>
    </row>
    <row r="1341" spans="1:66" s="11" customFormat="1" ht="12" customHeight="1">
      <c r="A1341" s="120">
        <v>23200953</v>
      </c>
      <c r="B1341" s="145" t="str">
        <f t="shared" si="1448"/>
        <v>23200953</v>
      </c>
      <c r="C1341" s="62" t="s">
        <v>21</v>
      </c>
      <c r="D1341" s="78" t="s">
        <v>1725</v>
      </c>
      <c r="E1341" s="78"/>
      <c r="F1341" s="62"/>
      <c r="G1341" s="78"/>
      <c r="H1341" s="63">
        <v>0</v>
      </c>
      <c r="I1341" s="63">
        <v>0</v>
      </c>
      <c r="J1341" s="63">
        <v>0</v>
      </c>
      <c r="K1341" s="63">
        <v>0</v>
      </c>
      <c r="L1341" s="63">
        <v>-3</v>
      </c>
      <c r="M1341" s="63">
        <v>0</v>
      </c>
      <c r="N1341" s="63">
        <v>3271.89</v>
      </c>
      <c r="O1341" s="63">
        <v>0</v>
      </c>
      <c r="P1341" s="63">
        <v>112.76</v>
      </c>
      <c r="Q1341" s="63">
        <v>0</v>
      </c>
      <c r="R1341" s="63">
        <v>265.98</v>
      </c>
      <c r="S1341" s="63">
        <v>233.61</v>
      </c>
      <c r="T1341" s="63">
        <v>0</v>
      </c>
      <c r="U1341" s="63"/>
      <c r="V1341" s="63">
        <f t="shared" si="1432"/>
        <v>323.43666666666667</v>
      </c>
      <c r="W1341" s="69"/>
      <c r="X1341" s="68"/>
      <c r="Y1341" s="82">
        <f t="shared" si="1471"/>
        <v>0</v>
      </c>
      <c r="Z1341" s="325">
        <f t="shared" si="1471"/>
        <v>0</v>
      </c>
      <c r="AA1341" s="325">
        <f t="shared" si="1471"/>
        <v>0</v>
      </c>
      <c r="AB1341" s="326">
        <f t="shared" si="1428"/>
        <v>0</v>
      </c>
      <c r="AC1341" s="312">
        <f t="shared" si="1429"/>
        <v>0</v>
      </c>
      <c r="AD1341" s="325">
        <f t="shared" si="1433"/>
        <v>0</v>
      </c>
      <c r="AE1341" s="329">
        <f t="shared" si="1434"/>
        <v>0</v>
      </c>
      <c r="AF1341" s="326">
        <f t="shared" si="1435"/>
        <v>0</v>
      </c>
      <c r="AG1341" s="174">
        <f t="shared" si="1436"/>
        <v>0</v>
      </c>
      <c r="AH1341" s="312">
        <f t="shared" si="1462"/>
        <v>0</v>
      </c>
      <c r="AI1341" s="324">
        <f t="shared" si="1470"/>
        <v>0</v>
      </c>
      <c r="AJ1341" s="325">
        <f t="shared" si="1470"/>
        <v>323.43666666666667</v>
      </c>
      <c r="AK1341" s="325">
        <f t="shared" si="1470"/>
        <v>0</v>
      </c>
      <c r="AL1341" s="326">
        <f t="shared" si="1463"/>
        <v>0</v>
      </c>
      <c r="AM1341" s="312">
        <f t="shared" si="1464"/>
        <v>0</v>
      </c>
      <c r="AN1341" s="325">
        <f t="shared" si="1468"/>
        <v>0</v>
      </c>
      <c r="AO1341" s="325">
        <f t="shared" si="1469"/>
        <v>0</v>
      </c>
      <c r="AP1341" s="325">
        <f t="shared" si="1465"/>
        <v>0</v>
      </c>
      <c r="AQ1341" s="174">
        <f t="shared" si="1431"/>
        <v>0</v>
      </c>
      <c r="AR1341" s="312">
        <f t="shared" si="1466"/>
        <v>0</v>
      </c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N1341" s="62"/>
    </row>
    <row r="1342" spans="1:66" s="11" customFormat="1" ht="12" customHeight="1">
      <c r="A1342" s="114">
        <v>23201003</v>
      </c>
      <c r="B1342" s="74" t="str">
        <f t="shared" si="1448"/>
        <v>23201003</v>
      </c>
      <c r="C1342" s="62" t="s">
        <v>746</v>
      </c>
      <c r="D1342" s="78" t="s">
        <v>1725</v>
      </c>
      <c r="E1342" s="78"/>
      <c r="F1342" s="62"/>
      <c r="G1342" s="78"/>
      <c r="H1342" s="63">
        <v>-55781213.539999999</v>
      </c>
      <c r="I1342" s="63">
        <v>-52177200.240000002</v>
      </c>
      <c r="J1342" s="63">
        <v>-43172735.539999999</v>
      </c>
      <c r="K1342" s="63">
        <v>-52426100.979999997</v>
      </c>
      <c r="L1342" s="63">
        <v>-50500902.380000003</v>
      </c>
      <c r="M1342" s="63">
        <v>-50893502.149999999</v>
      </c>
      <c r="N1342" s="63">
        <v>-58524118.789999999</v>
      </c>
      <c r="O1342" s="63">
        <v>-44502602.770000003</v>
      </c>
      <c r="P1342" s="63">
        <v>-52488981.030000001</v>
      </c>
      <c r="Q1342" s="63">
        <v>-48627656.93</v>
      </c>
      <c r="R1342" s="63">
        <v>-53008450.950000003</v>
      </c>
      <c r="S1342" s="63">
        <v>-56956161.969999999</v>
      </c>
      <c r="T1342" s="63">
        <v>-68617920.549999997</v>
      </c>
      <c r="U1342" s="63"/>
      <c r="V1342" s="63">
        <f t="shared" si="1432"/>
        <v>-52123165.064583331</v>
      </c>
      <c r="W1342" s="69"/>
      <c r="X1342" s="68"/>
      <c r="Y1342" s="82">
        <f t="shared" si="1471"/>
        <v>0</v>
      </c>
      <c r="Z1342" s="325">
        <f t="shared" si="1471"/>
        <v>-68617920.549999997</v>
      </c>
      <c r="AA1342" s="325">
        <f t="shared" si="1471"/>
        <v>0</v>
      </c>
      <c r="AB1342" s="326">
        <f t="shared" ref="AB1342:AB1409" si="1472">T1342-SUM(Y1342:AA1342)</f>
        <v>0</v>
      </c>
      <c r="AC1342" s="312">
        <f t="shared" ref="AC1342:AC1409" si="1473">T1342-SUM(Y1342:AA1342)-AB1342</f>
        <v>0</v>
      </c>
      <c r="AD1342" s="325">
        <f t="shared" si="1433"/>
        <v>0</v>
      </c>
      <c r="AE1342" s="329">
        <f t="shared" si="1434"/>
        <v>0</v>
      </c>
      <c r="AF1342" s="326">
        <f t="shared" si="1435"/>
        <v>0</v>
      </c>
      <c r="AG1342" s="174">
        <f t="shared" si="1436"/>
        <v>0</v>
      </c>
      <c r="AH1342" s="312">
        <f t="shared" si="1462"/>
        <v>0</v>
      </c>
      <c r="AI1342" s="324">
        <f t="shared" si="1470"/>
        <v>0</v>
      </c>
      <c r="AJ1342" s="325">
        <f t="shared" si="1470"/>
        <v>-52123165.064583331</v>
      </c>
      <c r="AK1342" s="325">
        <f t="shared" si="1470"/>
        <v>0</v>
      </c>
      <c r="AL1342" s="326">
        <f t="shared" si="1463"/>
        <v>0</v>
      </c>
      <c r="AM1342" s="312">
        <f t="shared" si="1464"/>
        <v>0</v>
      </c>
      <c r="AN1342" s="325">
        <f t="shared" si="1468"/>
        <v>0</v>
      </c>
      <c r="AO1342" s="325">
        <f t="shared" si="1469"/>
        <v>0</v>
      </c>
      <c r="AP1342" s="325">
        <f t="shared" si="1465"/>
        <v>0</v>
      </c>
      <c r="AQ1342" s="174">
        <f t="shared" si="1431"/>
        <v>0</v>
      </c>
      <c r="AR1342" s="312">
        <f t="shared" si="1466"/>
        <v>0</v>
      </c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N1342" s="62"/>
    </row>
    <row r="1343" spans="1:66" s="11" customFormat="1" ht="12" customHeight="1">
      <c r="A1343" s="114">
        <v>23201013</v>
      </c>
      <c r="B1343" s="74" t="str">
        <f t="shared" si="1448"/>
        <v>23201013</v>
      </c>
      <c r="C1343" s="62" t="s">
        <v>472</v>
      </c>
      <c r="D1343" s="78" t="s">
        <v>1725</v>
      </c>
      <c r="E1343" s="78"/>
      <c r="F1343" s="62"/>
      <c r="G1343" s="78"/>
      <c r="H1343" s="63">
        <v>-13721075.08</v>
      </c>
      <c r="I1343" s="63">
        <v>-15494772.16</v>
      </c>
      <c r="J1343" s="63">
        <v>-22567420.609999999</v>
      </c>
      <c r="K1343" s="63">
        <v>-20025244.66</v>
      </c>
      <c r="L1343" s="63">
        <v>-14904869.68</v>
      </c>
      <c r="M1343" s="63">
        <v>-23493994.399999999</v>
      </c>
      <c r="N1343" s="63">
        <v>-22650422.100000001</v>
      </c>
      <c r="O1343" s="63">
        <v>-15859334.529999999</v>
      </c>
      <c r="P1343" s="63">
        <v>-7454418.2199999997</v>
      </c>
      <c r="Q1343" s="63">
        <v>-11221415.18</v>
      </c>
      <c r="R1343" s="63">
        <v>-10387960.4</v>
      </c>
      <c r="S1343" s="63">
        <v>-11445431.01</v>
      </c>
      <c r="T1343" s="63">
        <v>-8349159.7800000003</v>
      </c>
      <c r="U1343" s="63"/>
      <c r="V1343" s="63">
        <f t="shared" si="1432"/>
        <v>-15545033.365</v>
      </c>
      <c r="W1343" s="69"/>
      <c r="X1343" s="68"/>
      <c r="Y1343" s="82">
        <f t="shared" si="1471"/>
        <v>0</v>
      </c>
      <c r="Z1343" s="325">
        <f t="shared" si="1471"/>
        <v>-8349159.7800000003</v>
      </c>
      <c r="AA1343" s="325">
        <f t="shared" si="1471"/>
        <v>0</v>
      </c>
      <c r="AB1343" s="326">
        <f t="shared" si="1472"/>
        <v>0</v>
      </c>
      <c r="AC1343" s="312">
        <f t="shared" si="1473"/>
        <v>0</v>
      </c>
      <c r="AD1343" s="325">
        <f t="shared" si="1433"/>
        <v>0</v>
      </c>
      <c r="AE1343" s="329">
        <f t="shared" si="1434"/>
        <v>0</v>
      </c>
      <c r="AF1343" s="326">
        <f t="shared" si="1435"/>
        <v>0</v>
      </c>
      <c r="AG1343" s="174">
        <f t="shared" si="1436"/>
        <v>0</v>
      </c>
      <c r="AH1343" s="312">
        <f t="shared" si="1462"/>
        <v>0</v>
      </c>
      <c r="AI1343" s="324">
        <f t="shared" si="1470"/>
        <v>0</v>
      </c>
      <c r="AJ1343" s="325">
        <f t="shared" si="1470"/>
        <v>-15545033.365</v>
      </c>
      <c r="AK1343" s="325">
        <f t="shared" si="1470"/>
        <v>0</v>
      </c>
      <c r="AL1343" s="326">
        <f t="shared" si="1463"/>
        <v>0</v>
      </c>
      <c r="AM1343" s="312">
        <f t="shared" si="1464"/>
        <v>0</v>
      </c>
      <c r="AN1343" s="325">
        <f t="shared" si="1468"/>
        <v>0</v>
      </c>
      <c r="AO1343" s="325">
        <f t="shared" si="1469"/>
        <v>0</v>
      </c>
      <c r="AP1343" s="325">
        <f t="shared" si="1465"/>
        <v>0</v>
      </c>
      <c r="AQ1343" s="174">
        <f t="shared" si="1431"/>
        <v>0</v>
      </c>
      <c r="AR1343" s="312">
        <f t="shared" si="1466"/>
        <v>0</v>
      </c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N1343" s="62"/>
    </row>
    <row r="1344" spans="1:66" s="11" customFormat="1" ht="12" customHeight="1">
      <c r="A1344" s="114">
        <v>23201033</v>
      </c>
      <c r="B1344" s="74" t="str">
        <f t="shared" si="1448"/>
        <v>23201033</v>
      </c>
      <c r="C1344" s="62" t="s">
        <v>343</v>
      </c>
      <c r="D1344" s="78" t="s">
        <v>1725</v>
      </c>
      <c r="E1344" s="78"/>
      <c r="F1344" s="62"/>
      <c r="G1344" s="78"/>
      <c r="H1344" s="63">
        <v>-221258.76</v>
      </c>
      <c r="I1344" s="63">
        <v>-300646.5</v>
      </c>
      <c r="J1344" s="63">
        <v>-158863.07</v>
      </c>
      <c r="K1344" s="63">
        <v>-238234.97</v>
      </c>
      <c r="L1344" s="63">
        <v>-319087.44</v>
      </c>
      <c r="M1344" s="63">
        <v>-408791.52</v>
      </c>
      <c r="N1344" s="63">
        <v>-258245.15</v>
      </c>
      <c r="O1344" s="63">
        <v>-337586.82</v>
      </c>
      <c r="P1344" s="63">
        <v>-175681.65</v>
      </c>
      <c r="Q1344" s="63">
        <v>-256089.23</v>
      </c>
      <c r="R1344" s="63">
        <v>-353435.1</v>
      </c>
      <c r="S1344" s="63">
        <v>-434590.31</v>
      </c>
      <c r="T1344" s="63">
        <v>-507569.95</v>
      </c>
      <c r="U1344" s="63"/>
      <c r="V1344" s="63">
        <f t="shared" si="1432"/>
        <v>-300472.17625000002</v>
      </c>
      <c r="W1344" s="69"/>
      <c r="X1344" s="68"/>
      <c r="Y1344" s="82">
        <f t="shared" si="1471"/>
        <v>0</v>
      </c>
      <c r="Z1344" s="325">
        <f t="shared" si="1471"/>
        <v>-507569.95</v>
      </c>
      <c r="AA1344" s="325">
        <f t="shared" si="1471"/>
        <v>0</v>
      </c>
      <c r="AB1344" s="326">
        <f t="shared" si="1472"/>
        <v>0</v>
      </c>
      <c r="AC1344" s="312">
        <f t="shared" si="1473"/>
        <v>0</v>
      </c>
      <c r="AD1344" s="325">
        <f t="shared" si="1433"/>
        <v>0</v>
      </c>
      <c r="AE1344" s="329">
        <f t="shared" si="1434"/>
        <v>0</v>
      </c>
      <c r="AF1344" s="326">
        <f t="shared" si="1435"/>
        <v>0</v>
      </c>
      <c r="AG1344" s="174">
        <f t="shared" si="1436"/>
        <v>0</v>
      </c>
      <c r="AH1344" s="312">
        <f t="shared" si="1462"/>
        <v>0</v>
      </c>
      <c r="AI1344" s="324">
        <f t="shared" si="1470"/>
        <v>0</v>
      </c>
      <c r="AJ1344" s="325">
        <f t="shared" si="1470"/>
        <v>-300472.17625000002</v>
      </c>
      <c r="AK1344" s="325">
        <f t="shared" si="1470"/>
        <v>0</v>
      </c>
      <c r="AL1344" s="326">
        <f t="shared" si="1463"/>
        <v>0</v>
      </c>
      <c r="AM1344" s="312">
        <f t="shared" si="1464"/>
        <v>0</v>
      </c>
      <c r="AN1344" s="325">
        <f t="shared" si="1468"/>
        <v>0</v>
      </c>
      <c r="AO1344" s="325">
        <f t="shared" si="1469"/>
        <v>0</v>
      </c>
      <c r="AP1344" s="325">
        <f t="shared" si="1465"/>
        <v>0</v>
      </c>
      <c r="AQ1344" s="174">
        <f t="shared" si="1431"/>
        <v>0</v>
      </c>
      <c r="AR1344" s="312">
        <f t="shared" si="1466"/>
        <v>0</v>
      </c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N1344" s="62"/>
    </row>
    <row r="1345" spans="1:66" s="11" customFormat="1" ht="12" customHeight="1">
      <c r="A1345" s="114">
        <v>23201043</v>
      </c>
      <c r="B1345" s="74" t="str">
        <f t="shared" si="1448"/>
        <v>23201043</v>
      </c>
      <c r="C1345" s="62" t="s">
        <v>735</v>
      </c>
      <c r="D1345" s="78" t="s">
        <v>1725</v>
      </c>
      <c r="E1345" s="78"/>
      <c r="F1345" s="62"/>
      <c r="G1345" s="78"/>
      <c r="H1345" s="63">
        <v>-289352.03000000003</v>
      </c>
      <c r="I1345" s="63">
        <v>-265442.45</v>
      </c>
      <c r="J1345" s="63">
        <v>-269937.39</v>
      </c>
      <c r="K1345" s="63">
        <v>-209180.59</v>
      </c>
      <c r="L1345" s="63">
        <v>-197041.36</v>
      </c>
      <c r="M1345" s="63">
        <v>-229649.6</v>
      </c>
      <c r="N1345" s="63">
        <v>-241441.95</v>
      </c>
      <c r="O1345" s="63">
        <v>-278074.56</v>
      </c>
      <c r="P1345" s="63">
        <v>-302594</v>
      </c>
      <c r="Q1345" s="63">
        <v>-337653.92</v>
      </c>
      <c r="R1345" s="63">
        <v>-395312.58</v>
      </c>
      <c r="S1345" s="63">
        <v>-377899.06</v>
      </c>
      <c r="T1345" s="63">
        <v>-380406.04</v>
      </c>
      <c r="U1345" s="63"/>
      <c r="V1345" s="63">
        <f t="shared" si="1432"/>
        <v>-286592.2079166667</v>
      </c>
      <c r="W1345" s="69"/>
      <c r="X1345" s="68"/>
      <c r="Y1345" s="82">
        <f t="shared" si="1471"/>
        <v>0</v>
      </c>
      <c r="Z1345" s="325">
        <f t="shared" si="1471"/>
        <v>-380406.04</v>
      </c>
      <c r="AA1345" s="325">
        <f t="shared" si="1471"/>
        <v>0</v>
      </c>
      <c r="AB1345" s="326">
        <f t="shared" si="1472"/>
        <v>0</v>
      </c>
      <c r="AC1345" s="312">
        <f t="shared" si="1473"/>
        <v>0</v>
      </c>
      <c r="AD1345" s="325">
        <f t="shared" si="1433"/>
        <v>0</v>
      </c>
      <c r="AE1345" s="329">
        <f t="shared" si="1434"/>
        <v>0</v>
      </c>
      <c r="AF1345" s="326">
        <f t="shared" si="1435"/>
        <v>0</v>
      </c>
      <c r="AG1345" s="174">
        <f t="shared" si="1436"/>
        <v>0</v>
      </c>
      <c r="AH1345" s="312">
        <f t="shared" si="1462"/>
        <v>0</v>
      </c>
      <c r="AI1345" s="324">
        <f t="shared" si="1470"/>
        <v>0</v>
      </c>
      <c r="AJ1345" s="325">
        <f t="shared" si="1470"/>
        <v>-286592.2079166667</v>
      </c>
      <c r="AK1345" s="325">
        <f t="shared" si="1470"/>
        <v>0</v>
      </c>
      <c r="AL1345" s="326">
        <f t="shared" si="1463"/>
        <v>0</v>
      </c>
      <c r="AM1345" s="312">
        <f t="shared" si="1464"/>
        <v>0</v>
      </c>
      <c r="AN1345" s="325">
        <f t="shared" si="1468"/>
        <v>0</v>
      </c>
      <c r="AO1345" s="325">
        <f t="shared" si="1469"/>
        <v>0</v>
      </c>
      <c r="AP1345" s="325">
        <f t="shared" si="1465"/>
        <v>0</v>
      </c>
      <c r="AQ1345" s="174">
        <f t="shared" si="1431"/>
        <v>0</v>
      </c>
      <c r="AR1345" s="312">
        <f t="shared" si="1466"/>
        <v>0</v>
      </c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N1345" s="62"/>
    </row>
    <row r="1346" spans="1:66" s="11" customFormat="1" ht="12" customHeight="1">
      <c r="A1346" s="114">
        <v>23201053</v>
      </c>
      <c r="B1346" s="74" t="str">
        <f t="shared" si="1448"/>
        <v>23201053</v>
      </c>
      <c r="C1346" s="62" t="s">
        <v>736</v>
      </c>
      <c r="D1346" s="78" t="s">
        <v>1725</v>
      </c>
      <c r="E1346" s="78"/>
      <c r="F1346" s="62"/>
      <c r="G1346" s="78"/>
      <c r="H1346" s="63">
        <v>0</v>
      </c>
      <c r="I1346" s="63">
        <v>0</v>
      </c>
      <c r="J1346" s="63">
        <v>0</v>
      </c>
      <c r="K1346" s="63">
        <v>0</v>
      </c>
      <c r="L1346" s="63">
        <v>0</v>
      </c>
      <c r="M1346" s="63">
        <v>0</v>
      </c>
      <c r="N1346" s="63">
        <v>0</v>
      </c>
      <c r="O1346" s="63">
        <v>0</v>
      </c>
      <c r="P1346" s="63">
        <v>0</v>
      </c>
      <c r="Q1346" s="63">
        <v>0</v>
      </c>
      <c r="R1346" s="63">
        <v>0</v>
      </c>
      <c r="S1346" s="63">
        <v>0</v>
      </c>
      <c r="T1346" s="63">
        <v>0</v>
      </c>
      <c r="U1346" s="63"/>
      <c r="V1346" s="63">
        <f t="shared" si="1432"/>
        <v>0</v>
      </c>
      <c r="W1346" s="69"/>
      <c r="X1346" s="68"/>
      <c r="Y1346" s="82">
        <f t="shared" si="1471"/>
        <v>0</v>
      </c>
      <c r="Z1346" s="325">
        <f t="shared" si="1471"/>
        <v>0</v>
      </c>
      <c r="AA1346" s="325">
        <f t="shared" si="1471"/>
        <v>0</v>
      </c>
      <c r="AB1346" s="326">
        <f t="shared" si="1472"/>
        <v>0</v>
      </c>
      <c r="AC1346" s="312">
        <f t="shared" si="1473"/>
        <v>0</v>
      </c>
      <c r="AD1346" s="325">
        <f t="shared" si="1433"/>
        <v>0</v>
      </c>
      <c r="AE1346" s="329">
        <f t="shared" si="1434"/>
        <v>0</v>
      </c>
      <c r="AF1346" s="326">
        <f t="shared" si="1435"/>
        <v>0</v>
      </c>
      <c r="AG1346" s="174">
        <f t="shared" si="1436"/>
        <v>0</v>
      </c>
      <c r="AH1346" s="312">
        <f t="shared" si="1462"/>
        <v>0</v>
      </c>
      <c r="AI1346" s="324">
        <f t="shared" si="1470"/>
        <v>0</v>
      </c>
      <c r="AJ1346" s="325">
        <f t="shared" si="1470"/>
        <v>0</v>
      </c>
      <c r="AK1346" s="325">
        <f t="shared" si="1470"/>
        <v>0</v>
      </c>
      <c r="AL1346" s="326">
        <f t="shared" si="1463"/>
        <v>0</v>
      </c>
      <c r="AM1346" s="312">
        <f t="shared" si="1464"/>
        <v>0</v>
      </c>
      <c r="AN1346" s="325">
        <f t="shared" si="1468"/>
        <v>0</v>
      </c>
      <c r="AO1346" s="325">
        <f t="shared" si="1469"/>
        <v>0</v>
      </c>
      <c r="AP1346" s="325">
        <f t="shared" si="1465"/>
        <v>0</v>
      </c>
      <c r="AQ1346" s="174">
        <f t="shared" si="1431"/>
        <v>0</v>
      </c>
      <c r="AR1346" s="312">
        <f t="shared" si="1466"/>
        <v>0</v>
      </c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N1346" s="62"/>
    </row>
    <row r="1347" spans="1:66" s="11" customFormat="1" ht="12" customHeight="1">
      <c r="A1347" s="114">
        <v>23201073</v>
      </c>
      <c r="B1347" s="74" t="str">
        <f t="shared" si="1448"/>
        <v>23201073</v>
      </c>
      <c r="C1347" s="62" t="s">
        <v>41</v>
      </c>
      <c r="D1347" s="78" t="s">
        <v>1725</v>
      </c>
      <c r="E1347" s="78"/>
      <c r="F1347" s="62"/>
      <c r="G1347" s="78"/>
      <c r="H1347" s="63">
        <v>2490.6799999999998</v>
      </c>
      <c r="I1347" s="63">
        <v>-1198.3599999999999</v>
      </c>
      <c r="J1347" s="63">
        <v>-915.95</v>
      </c>
      <c r="K1347" s="63">
        <v>-497.26</v>
      </c>
      <c r="L1347" s="63">
        <v>-1744.93</v>
      </c>
      <c r="M1347" s="63">
        <v>-604938.54</v>
      </c>
      <c r="N1347" s="63">
        <v>-593012.79</v>
      </c>
      <c r="O1347" s="63">
        <v>535.15</v>
      </c>
      <c r="P1347" s="63">
        <v>241.99</v>
      </c>
      <c r="Q1347" s="63">
        <v>-1769.15</v>
      </c>
      <c r="R1347" s="63">
        <v>-488971.34</v>
      </c>
      <c r="S1347" s="63">
        <v>-433659.76</v>
      </c>
      <c r="T1347" s="63">
        <v>389.99</v>
      </c>
      <c r="U1347" s="63"/>
      <c r="V1347" s="63">
        <f t="shared" si="1432"/>
        <v>-177040.88375000004</v>
      </c>
      <c r="W1347" s="69"/>
      <c r="X1347" s="68"/>
      <c r="Y1347" s="82">
        <f t="shared" si="1471"/>
        <v>0</v>
      </c>
      <c r="Z1347" s="325">
        <f t="shared" si="1471"/>
        <v>389.99</v>
      </c>
      <c r="AA1347" s="325">
        <f t="shared" si="1471"/>
        <v>0</v>
      </c>
      <c r="AB1347" s="326">
        <f t="shared" si="1472"/>
        <v>0</v>
      </c>
      <c r="AC1347" s="312">
        <f t="shared" si="1473"/>
        <v>0</v>
      </c>
      <c r="AD1347" s="325">
        <f t="shared" si="1433"/>
        <v>0</v>
      </c>
      <c r="AE1347" s="329">
        <f t="shared" si="1434"/>
        <v>0</v>
      </c>
      <c r="AF1347" s="326">
        <f t="shared" si="1435"/>
        <v>0</v>
      </c>
      <c r="AG1347" s="174">
        <f t="shared" si="1436"/>
        <v>0</v>
      </c>
      <c r="AH1347" s="312">
        <f t="shared" si="1462"/>
        <v>0</v>
      </c>
      <c r="AI1347" s="324">
        <f t="shared" si="1470"/>
        <v>0</v>
      </c>
      <c r="AJ1347" s="325">
        <f t="shared" si="1470"/>
        <v>-177040.88375000004</v>
      </c>
      <c r="AK1347" s="325">
        <f t="shared" si="1470"/>
        <v>0</v>
      </c>
      <c r="AL1347" s="326">
        <f t="shared" si="1463"/>
        <v>0</v>
      </c>
      <c r="AM1347" s="312">
        <f t="shared" si="1464"/>
        <v>0</v>
      </c>
      <c r="AN1347" s="325">
        <f t="shared" si="1468"/>
        <v>0</v>
      </c>
      <c r="AO1347" s="325">
        <f t="shared" si="1469"/>
        <v>0</v>
      </c>
      <c r="AP1347" s="325">
        <f t="shared" si="1465"/>
        <v>0</v>
      </c>
      <c r="AQ1347" s="174">
        <f t="shared" si="1431"/>
        <v>0</v>
      </c>
      <c r="AR1347" s="312">
        <f t="shared" si="1466"/>
        <v>0</v>
      </c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N1347" s="62"/>
    </row>
    <row r="1348" spans="1:66" s="11" customFormat="1" ht="12" customHeight="1">
      <c r="A1348" s="114">
        <v>23201093</v>
      </c>
      <c r="B1348" s="74" t="str">
        <f t="shared" si="1448"/>
        <v>23201093</v>
      </c>
      <c r="C1348" s="62" t="s">
        <v>42</v>
      </c>
      <c r="D1348" s="78" t="s">
        <v>1725</v>
      </c>
      <c r="E1348" s="78"/>
      <c r="F1348" s="62"/>
      <c r="G1348" s="78"/>
      <c r="H1348" s="63">
        <v>0</v>
      </c>
      <c r="I1348" s="63">
        <v>0</v>
      </c>
      <c r="J1348" s="63">
        <v>0</v>
      </c>
      <c r="K1348" s="63">
        <v>0</v>
      </c>
      <c r="L1348" s="63">
        <v>0</v>
      </c>
      <c r="M1348" s="63">
        <v>-54154.46</v>
      </c>
      <c r="N1348" s="63">
        <v>-54122.93</v>
      </c>
      <c r="O1348" s="63">
        <v>0</v>
      </c>
      <c r="P1348" s="63">
        <v>0</v>
      </c>
      <c r="Q1348" s="63">
        <v>0</v>
      </c>
      <c r="R1348" s="63">
        <v>-52050.84</v>
      </c>
      <c r="S1348" s="63">
        <v>-51417.62</v>
      </c>
      <c r="T1348" s="63">
        <v>0</v>
      </c>
      <c r="U1348" s="63"/>
      <c r="V1348" s="63">
        <f t="shared" si="1432"/>
        <v>-17645.487499999999</v>
      </c>
      <c r="W1348" s="69"/>
      <c r="X1348" s="68"/>
      <c r="Y1348" s="82">
        <f t="shared" si="1471"/>
        <v>0</v>
      </c>
      <c r="Z1348" s="325">
        <f t="shared" si="1471"/>
        <v>0</v>
      </c>
      <c r="AA1348" s="325">
        <f t="shared" si="1471"/>
        <v>0</v>
      </c>
      <c r="AB1348" s="326">
        <f t="shared" si="1472"/>
        <v>0</v>
      </c>
      <c r="AC1348" s="312">
        <f t="shared" si="1473"/>
        <v>0</v>
      </c>
      <c r="AD1348" s="325">
        <f t="shared" si="1433"/>
        <v>0</v>
      </c>
      <c r="AE1348" s="329">
        <f t="shared" si="1434"/>
        <v>0</v>
      </c>
      <c r="AF1348" s="326">
        <f t="shared" si="1435"/>
        <v>0</v>
      </c>
      <c r="AG1348" s="174">
        <f t="shared" si="1436"/>
        <v>0</v>
      </c>
      <c r="AH1348" s="312">
        <f t="shared" si="1462"/>
        <v>0</v>
      </c>
      <c r="AI1348" s="324">
        <f t="shared" si="1470"/>
        <v>0</v>
      </c>
      <c r="AJ1348" s="325">
        <f t="shared" si="1470"/>
        <v>-17645.487499999999</v>
      </c>
      <c r="AK1348" s="325">
        <f t="shared" si="1470"/>
        <v>0</v>
      </c>
      <c r="AL1348" s="326">
        <f t="shared" si="1463"/>
        <v>0</v>
      </c>
      <c r="AM1348" s="312">
        <f t="shared" si="1464"/>
        <v>0</v>
      </c>
      <c r="AN1348" s="325">
        <f t="shared" si="1468"/>
        <v>0</v>
      </c>
      <c r="AO1348" s="325">
        <f t="shared" si="1469"/>
        <v>0</v>
      </c>
      <c r="AP1348" s="325">
        <f t="shared" si="1465"/>
        <v>0</v>
      </c>
      <c r="AQ1348" s="174">
        <f t="shared" si="1431"/>
        <v>0</v>
      </c>
      <c r="AR1348" s="312">
        <f t="shared" si="1466"/>
        <v>0</v>
      </c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N1348" s="62"/>
    </row>
    <row r="1349" spans="1:66" s="11" customFormat="1" ht="12" customHeight="1">
      <c r="A1349" s="127">
        <v>23201113</v>
      </c>
      <c r="B1349" s="152" t="str">
        <f t="shared" si="1448"/>
        <v>23201113</v>
      </c>
      <c r="C1349" s="62" t="s">
        <v>177</v>
      </c>
      <c r="D1349" s="78" t="s">
        <v>1725</v>
      </c>
      <c r="E1349" s="78"/>
      <c r="F1349" s="62"/>
      <c r="G1349" s="78"/>
      <c r="H1349" s="63">
        <v>0</v>
      </c>
      <c r="I1349" s="63">
        <v>0</v>
      </c>
      <c r="J1349" s="63">
        <v>0</v>
      </c>
      <c r="K1349" s="63">
        <v>0</v>
      </c>
      <c r="L1349" s="63">
        <v>0</v>
      </c>
      <c r="M1349" s="63">
        <v>0</v>
      </c>
      <c r="N1349" s="63">
        <v>0</v>
      </c>
      <c r="O1349" s="63">
        <v>0</v>
      </c>
      <c r="P1349" s="63">
        <v>0</v>
      </c>
      <c r="Q1349" s="63">
        <v>0</v>
      </c>
      <c r="R1349" s="63">
        <v>0</v>
      </c>
      <c r="S1349" s="63">
        <v>0</v>
      </c>
      <c r="T1349" s="63">
        <v>0</v>
      </c>
      <c r="U1349" s="63"/>
      <c r="V1349" s="63">
        <f t="shared" si="1432"/>
        <v>0</v>
      </c>
      <c r="W1349" s="69"/>
      <c r="X1349" s="68"/>
      <c r="Y1349" s="82">
        <f t="shared" si="1471"/>
        <v>0</v>
      </c>
      <c r="Z1349" s="325">
        <f t="shared" si="1471"/>
        <v>0</v>
      </c>
      <c r="AA1349" s="325">
        <f t="shared" si="1471"/>
        <v>0</v>
      </c>
      <c r="AB1349" s="326">
        <f t="shared" si="1472"/>
        <v>0</v>
      </c>
      <c r="AC1349" s="312">
        <f t="shared" si="1473"/>
        <v>0</v>
      </c>
      <c r="AD1349" s="325">
        <f t="shared" si="1433"/>
        <v>0</v>
      </c>
      <c r="AE1349" s="329">
        <f t="shared" si="1434"/>
        <v>0</v>
      </c>
      <c r="AF1349" s="326">
        <f t="shared" si="1435"/>
        <v>0</v>
      </c>
      <c r="AG1349" s="174">
        <f t="shared" si="1436"/>
        <v>0</v>
      </c>
      <c r="AH1349" s="312">
        <f t="shared" si="1462"/>
        <v>0</v>
      </c>
      <c r="AI1349" s="324">
        <f t="shared" si="1470"/>
        <v>0</v>
      </c>
      <c r="AJ1349" s="325">
        <f t="shared" si="1470"/>
        <v>0</v>
      </c>
      <c r="AK1349" s="325">
        <f t="shared" si="1470"/>
        <v>0</v>
      </c>
      <c r="AL1349" s="326">
        <f t="shared" si="1463"/>
        <v>0</v>
      </c>
      <c r="AM1349" s="312">
        <f t="shared" si="1464"/>
        <v>0</v>
      </c>
      <c r="AN1349" s="325">
        <f t="shared" si="1468"/>
        <v>0</v>
      </c>
      <c r="AO1349" s="325">
        <f t="shared" si="1469"/>
        <v>0</v>
      </c>
      <c r="AP1349" s="325">
        <f t="shared" si="1465"/>
        <v>0</v>
      </c>
      <c r="AQ1349" s="174">
        <f t="shared" si="1431"/>
        <v>0</v>
      </c>
      <c r="AR1349" s="312">
        <f t="shared" si="1466"/>
        <v>0</v>
      </c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N1349" s="62"/>
    </row>
    <row r="1350" spans="1:66" s="11" customFormat="1" ht="12" customHeight="1">
      <c r="A1350" s="436">
        <v>23201121</v>
      </c>
      <c r="B1350" s="437" t="str">
        <f t="shared" si="1448"/>
        <v>23201121</v>
      </c>
      <c r="C1350" s="62" t="s">
        <v>1270</v>
      </c>
      <c r="D1350" s="78" t="s">
        <v>1725</v>
      </c>
      <c r="E1350" s="78"/>
      <c r="F1350" s="140">
        <v>42872</v>
      </c>
      <c r="G1350" s="78"/>
      <c r="H1350" s="63">
        <v>0</v>
      </c>
      <c r="I1350" s="63">
        <v>0</v>
      </c>
      <c r="J1350" s="63">
        <v>0</v>
      </c>
      <c r="K1350" s="63">
        <v>0</v>
      </c>
      <c r="L1350" s="63">
        <v>0</v>
      </c>
      <c r="M1350" s="63">
        <v>0</v>
      </c>
      <c r="N1350" s="63">
        <v>0</v>
      </c>
      <c r="O1350" s="63">
        <v>0</v>
      </c>
      <c r="P1350" s="63">
        <v>0</v>
      </c>
      <c r="Q1350" s="63">
        <v>0</v>
      </c>
      <c r="R1350" s="63">
        <v>0</v>
      </c>
      <c r="S1350" s="63">
        <v>0</v>
      </c>
      <c r="T1350" s="63">
        <v>0</v>
      </c>
      <c r="U1350" s="63"/>
      <c r="V1350" s="63">
        <f t="shared" ref="V1350:V1417" si="1474">(H1350+T1350+SUM(I1350:S1350)*2)/24</f>
        <v>0</v>
      </c>
      <c r="W1350" s="69"/>
      <c r="X1350" s="68"/>
      <c r="Y1350" s="82">
        <f t="shared" si="1471"/>
        <v>0</v>
      </c>
      <c r="Z1350" s="325">
        <f t="shared" si="1471"/>
        <v>0</v>
      </c>
      <c r="AA1350" s="325">
        <f t="shared" si="1471"/>
        <v>0</v>
      </c>
      <c r="AB1350" s="326">
        <f t="shared" si="1472"/>
        <v>0</v>
      </c>
      <c r="AC1350" s="312">
        <f t="shared" si="1473"/>
        <v>0</v>
      </c>
      <c r="AD1350" s="325">
        <f t="shared" ref="AD1350:AD1417" si="1475">IF($D1350=AD$5,$T1350,IF($D1350=AD$4, $T1350*$AK$1,0))</f>
        <v>0</v>
      </c>
      <c r="AE1350" s="329">
        <f t="shared" ref="AE1350:AE1417" si="1476">IF($D1350=AE$5,$T1350,IF($D1350=AE$4, $T1350*$AK$2,0))</f>
        <v>0</v>
      </c>
      <c r="AF1350" s="326">
        <f t="shared" ref="AF1350:AF1417" si="1477">IF($D1350=AF$5,$T1350,IF($D1350=AF$4, $T1350*$AL$2,0))</f>
        <v>0</v>
      </c>
      <c r="AG1350" s="174">
        <f t="shared" si="1436"/>
        <v>0</v>
      </c>
      <c r="AH1350" s="312">
        <f t="shared" si="1462"/>
        <v>0</v>
      </c>
      <c r="AI1350" s="324">
        <f t="shared" si="1470"/>
        <v>0</v>
      </c>
      <c r="AJ1350" s="325">
        <f t="shared" si="1470"/>
        <v>0</v>
      </c>
      <c r="AK1350" s="325">
        <f t="shared" si="1470"/>
        <v>0</v>
      </c>
      <c r="AL1350" s="326">
        <f t="shared" si="1463"/>
        <v>0</v>
      </c>
      <c r="AM1350" s="312">
        <f t="shared" si="1464"/>
        <v>0</v>
      </c>
      <c r="AN1350" s="325">
        <f t="shared" si="1468"/>
        <v>0</v>
      </c>
      <c r="AO1350" s="325">
        <f t="shared" si="1469"/>
        <v>0</v>
      </c>
      <c r="AP1350" s="325">
        <f t="shared" si="1465"/>
        <v>0</v>
      </c>
      <c r="AQ1350" s="174">
        <f t="shared" si="1431"/>
        <v>0</v>
      </c>
      <c r="AR1350" s="312">
        <f t="shared" si="1466"/>
        <v>0</v>
      </c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 s="4"/>
      <c r="BH1350" s="4"/>
      <c r="BI1350" s="4"/>
      <c r="BJ1350" s="4"/>
      <c r="BK1350" s="4"/>
      <c r="BL1350" s="4"/>
      <c r="BN1350" s="62"/>
    </row>
    <row r="1351" spans="1:66" s="11" customFormat="1" ht="12" customHeight="1">
      <c r="A1351" s="114">
        <v>23201153</v>
      </c>
      <c r="B1351" s="74" t="str">
        <f t="shared" si="1448"/>
        <v>23201153</v>
      </c>
      <c r="C1351" s="62" t="s">
        <v>151</v>
      </c>
      <c r="D1351" s="78" t="s">
        <v>1725</v>
      </c>
      <c r="E1351" s="78"/>
      <c r="F1351" s="62"/>
      <c r="G1351" s="78"/>
      <c r="H1351" s="63">
        <v>-3058.12</v>
      </c>
      <c r="I1351" s="63">
        <v>-4348.8100000000004</v>
      </c>
      <c r="J1351" s="63">
        <v>-4949.37</v>
      </c>
      <c r="K1351" s="63">
        <v>-5861.56</v>
      </c>
      <c r="L1351" s="63">
        <v>-13154.93</v>
      </c>
      <c r="M1351" s="63">
        <v>-4299.63</v>
      </c>
      <c r="N1351" s="63">
        <v>-2957.8</v>
      </c>
      <c r="O1351" s="63">
        <v>-3349.12</v>
      </c>
      <c r="P1351" s="63">
        <v>-4428.2299999999996</v>
      </c>
      <c r="Q1351" s="63">
        <v>-2580.1999999999998</v>
      </c>
      <c r="R1351" s="63">
        <v>-4033.12</v>
      </c>
      <c r="S1351" s="63">
        <v>-4100.13</v>
      </c>
      <c r="T1351" s="63">
        <v>-3785.24</v>
      </c>
      <c r="U1351" s="63"/>
      <c r="V1351" s="63">
        <f t="shared" si="1474"/>
        <v>-4790.3816666666671</v>
      </c>
      <c r="W1351" s="69"/>
      <c r="X1351" s="68"/>
      <c r="Y1351" s="82">
        <f t="shared" si="1471"/>
        <v>0</v>
      </c>
      <c r="Z1351" s="325">
        <f t="shared" si="1471"/>
        <v>-3785.24</v>
      </c>
      <c r="AA1351" s="325">
        <f t="shared" si="1471"/>
        <v>0</v>
      </c>
      <c r="AB1351" s="326">
        <f t="shared" si="1472"/>
        <v>0</v>
      </c>
      <c r="AC1351" s="312">
        <f t="shared" si="1473"/>
        <v>0</v>
      </c>
      <c r="AD1351" s="325">
        <f t="shared" si="1475"/>
        <v>0</v>
      </c>
      <c r="AE1351" s="329">
        <f t="shared" si="1476"/>
        <v>0</v>
      </c>
      <c r="AF1351" s="326">
        <f t="shared" si="1477"/>
        <v>0</v>
      </c>
      <c r="AG1351" s="174">
        <f t="shared" ref="AG1351:AG1421" si="1478">SUM(AD1351:AF1351)</f>
        <v>0</v>
      </c>
      <c r="AH1351" s="312">
        <f t="shared" si="1462"/>
        <v>0</v>
      </c>
      <c r="AI1351" s="324">
        <f t="shared" si="1470"/>
        <v>0</v>
      </c>
      <c r="AJ1351" s="325">
        <f t="shared" si="1470"/>
        <v>-4790.3816666666671</v>
      </c>
      <c r="AK1351" s="325">
        <f t="shared" si="1470"/>
        <v>0</v>
      </c>
      <c r="AL1351" s="326">
        <f t="shared" si="1463"/>
        <v>0</v>
      </c>
      <c r="AM1351" s="312">
        <f t="shared" si="1464"/>
        <v>0</v>
      </c>
      <c r="AN1351" s="325">
        <f t="shared" si="1468"/>
        <v>0</v>
      </c>
      <c r="AO1351" s="325">
        <f t="shared" si="1469"/>
        <v>0</v>
      </c>
      <c r="AP1351" s="325">
        <f t="shared" si="1465"/>
        <v>0</v>
      </c>
      <c r="AQ1351" s="174">
        <f t="shared" si="1431"/>
        <v>0</v>
      </c>
      <c r="AR1351" s="312">
        <f t="shared" si="1466"/>
        <v>0</v>
      </c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N1351" s="62"/>
    </row>
    <row r="1352" spans="1:66" s="11" customFormat="1" ht="12" customHeight="1">
      <c r="A1352" s="114">
        <v>23201163</v>
      </c>
      <c r="B1352" s="74" t="str">
        <f t="shared" si="1448"/>
        <v>23201163</v>
      </c>
      <c r="C1352" s="62" t="s">
        <v>264</v>
      </c>
      <c r="D1352" s="78" t="s">
        <v>1725</v>
      </c>
      <c r="E1352" s="78"/>
      <c r="F1352" s="62"/>
      <c r="G1352" s="78"/>
      <c r="H1352" s="63">
        <v>-52174.48</v>
      </c>
      <c r="I1352" s="63">
        <v>-52003.58</v>
      </c>
      <c r="J1352" s="63">
        <v>-51954.16</v>
      </c>
      <c r="K1352" s="63">
        <v>-51954.16</v>
      </c>
      <c r="L1352" s="63">
        <v>-52969.33</v>
      </c>
      <c r="M1352" s="63">
        <v>-52296.61</v>
      </c>
      <c r="N1352" s="63">
        <v>-51954.16</v>
      </c>
      <c r="O1352" s="63">
        <v>-51954.16</v>
      </c>
      <c r="P1352" s="63">
        <v>-51988.4</v>
      </c>
      <c r="Q1352" s="63">
        <v>-51988.41</v>
      </c>
      <c r="R1352" s="63">
        <v>-51954.16</v>
      </c>
      <c r="S1352" s="63">
        <v>-51954.16</v>
      </c>
      <c r="T1352" s="63">
        <v>-51954.16</v>
      </c>
      <c r="U1352" s="63"/>
      <c r="V1352" s="63">
        <f t="shared" si="1474"/>
        <v>-52086.300833333342</v>
      </c>
      <c r="W1352" s="69"/>
      <c r="X1352" s="68"/>
      <c r="Y1352" s="82">
        <f t="shared" si="1471"/>
        <v>0</v>
      </c>
      <c r="Z1352" s="325">
        <f t="shared" si="1471"/>
        <v>-51954.16</v>
      </c>
      <c r="AA1352" s="325">
        <f t="shared" si="1471"/>
        <v>0</v>
      </c>
      <c r="AB1352" s="326">
        <f t="shared" si="1472"/>
        <v>0</v>
      </c>
      <c r="AC1352" s="312">
        <f t="shared" si="1473"/>
        <v>0</v>
      </c>
      <c r="AD1352" s="325">
        <f t="shared" si="1475"/>
        <v>0</v>
      </c>
      <c r="AE1352" s="329">
        <f t="shared" si="1476"/>
        <v>0</v>
      </c>
      <c r="AF1352" s="326">
        <f t="shared" si="1477"/>
        <v>0</v>
      </c>
      <c r="AG1352" s="174">
        <f t="shared" si="1478"/>
        <v>0</v>
      </c>
      <c r="AH1352" s="312">
        <f t="shared" si="1462"/>
        <v>0</v>
      </c>
      <c r="AI1352" s="324">
        <f t="shared" si="1470"/>
        <v>0</v>
      </c>
      <c r="AJ1352" s="325">
        <f t="shared" si="1470"/>
        <v>-52086.300833333342</v>
      </c>
      <c r="AK1352" s="325">
        <f t="shared" si="1470"/>
        <v>0</v>
      </c>
      <c r="AL1352" s="326">
        <f t="shared" si="1463"/>
        <v>0</v>
      </c>
      <c r="AM1352" s="312">
        <f t="shared" si="1464"/>
        <v>0</v>
      </c>
      <c r="AN1352" s="325">
        <f t="shared" si="1468"/>
        <v>0</v>
      </c>
      <c r="AO1352" s="325">
        <f t="shared" si="1469"/>
        <v>0</v>
      </c>
      <c r="AP1352" s="325">
        <f t="shared" si="1465"/>
        <v>0</v>
      </c>
      <c r="AQ1352" s="174">
        <f t="shared" si="1431"/>
        <v>0</v>
      </c>
      <c r="AR1352" s="312">
        <f t="shared" si="1466"/>
        <v>0</v>
      </c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N1352" s="62"/>
    </row>
    <row r="1353" spans="1:66" s="11" customFormat="1" ht="12" customHeight="1">
      <c r="A1353" s="114">
        <v>23201173</v>
      </c>
      <c r="B1353" s="74" t="str">
        <f t="shared" si="1448"/>
        <v>23201173</v>
      </c>
      <c r="C1353" s="62" t="s">
        <v>147</v>
      </c>
      <c r="D1353" s="78" t="s">
        <v>1725</v>
      </c>
      <c r="E1353" s="78"/>
      <c r="F1353" s="62"/>
      <c r="G1353" s="78"/>
      <c r="H1353" s="63">
        <v>-788088.72</v>
      </c>
      <c r="I1353" s="63">
        <v>-788088.72</v>
      </c>
      <c r="J1353" s="63">
        <v>-788088.72</v>
      </c>
      <c r="K1353" s="63">
        <v>-788088.72</v>
      </c>
      <c r="L1353" s="63">
        <v>-788088.72</v>
      </c>
      <c r="M1353" s="63">
        <v>-788088.72</v>
      </c>
      <c r="N1353" s="63">
        <v>-788088.72</v>
      </c>
      <c r="O1353" s="63">
        <v>-788813.94</v>
      </c>
      <c r="P1353" s="63">
        <v>-788813.94</v>
      </c>
      <c r="Q1353" s="63">
        <v>-788813.94</v>
      </c>
      <c r="R1353" s="63">
        <v>-788813.94</v>
      </c>
      <c r="S1353" s="63">
        <v>-788813.94</v>
      </c>
      <c r="T1353" s="63">
        <v>-788813.94</v>
      </c>
      <c r="U1353" s="63"/>
      <c r="V1353" s="63">
        <f t="shared" si="1474"/>
        <v>-788421.11249999981</v>
      </c>
      <c r="W1353" s="69"/>
      <c r="X1353" s="68"/>
      <c r="Y1353" s="82">
        <f t="shared" si="1471"/>
        <v>0</v>
      </c>
      <c r="Z1353" s="325">
        <f t="shared" si="1471"/>
        <v>-788813.94</v>
      </c>
      <c r="AA1353" s="325">
        <f t="shared" si="1471"/>
        <v>0</v>
      </c>
      <c r="AB1353" s="326">
        <f t="shared" si="1472"/>
        <v>0</v>
      </c>
      <c r="AC1353" s="312">
        <f t="shared" si="1473"/>
        <v>0</v>
      </c>
      <c r="AD1353" s="325">
        <f t="shared" si="1475"/>
        <v>0</v>
      </c>
      <c r="AE1353" s="329">
        <f t="shared" si="1476"/>
        <v>0</v>
      </c>
      <c r="AF1353" s="326">
        <f t="shared" si="1477"/>
        <v>0</v>
      </c>
      <c r="AG1353" s="174">
        <f t="shared" si="1478"/>
        <v>0</v>
      </c>
      <c r="AH1353" s="312">
        <f t="shared" si="1462"/>
        <v>0</v>
      </c>
      <c r="AI1353" s="324">
        <f t="shared" si="1470"/>
        <v>0</v>
      </c>
      <c r="AJ1353" s="325">
        <f t="shared" si="1470"/>
        <v>-788421.11249999981</v>
      </c>
      <c r="AK1353" s="325">
        <f t="shared" si="1470"/>
        <v>0</v>
      </c>
      <c r="AL1353" s="326">
        <f t="shared" si="1463"/>
        <v>0</v>
      </c>
      <c r="AM1353" s="312">
        <f t="shared" si="1464"/>
        <v>0</v>
      </c>
      <c r="AN1353" s="325">
        <f t="shared" si="1468"/>
        <v>0</v>
      </c>
      <c r="AO1353" s="325">
        <f t="shared" si="1469"/>
        <v>0</v>
      </c>
      <c r="AP1353" s="325">
        <f t="shared" si="1465"/>
        <v>0</v>
      </c>
      <c r="AQ1353" s="174">
        <f t="shared" si="1431"/>
        <v>0</v>
      </c>
      <c r="AR1353" s="312">
        <f t="shared" si="1466"/>
        <v>0</v>
      </c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N1353" s="62"/>
    </row>
    <row r="1354" spans="1:66" s="11" customFormat="1" ht="12" customHeight="1">
      <c r="A1354" s="114">
        <v>23201193</v>
      </c>
      <c r="B1354" s="74" t="str">
        <f t="shared" si="1448"/>
        <v>23201193</v>
      </c>
      <c r="C1354" s="62" t="s">
        <v>748</v>
      </c>
      <c r="D1354" s="78" t="s">
        <v>1725</v>
      </c>
      <c r="E1354" s="78"/>
      <c r="F1354" s="62"/>
      <c r="G1354" s="78"/>
      <c r="H1354" s="63">
        <v>-18198.72</v>
      </c>
      <c r="I1354" s="63">
        <v>-18198.72</v>
      </c>
      <c r="J1354" s="63">
        <v>-18198.72</v>
      </c>
      <c r="K1354" s="63">
        <v>-18198.72</v>
      </c>
      <c r="L1354" s="63">
        <v>-18198.72</v>
      </c>
      <c r="M1354" s="63">
        <v>-18198.72</v>
      </c>
      <c r="N1354" s="63">
        <v>-18198.72</v>
      </c>
      <c r="O1354" s="63">
        <v>-18198.72</v>
      </c>
      <c r="P1354" s="63">
        <v>-18198.72</v>
      </c>
      <c r="Q1354" s="63">
        <v>-18198.72</v>
      </c>
      <c r="R1354" s="63">
        <v>-18198.72</v>
      </c>
      <c r="S1354" s="63">
        <v>-18198.72</v>
      </c>
      <c r="T1354" s="63">
        <v>-18198.72</v>
      </c>
      <c r="U1354" s="63"/>
      <c r="V1354" s="63">
        <f t="shared" si="1474"/>
        <v>-18198.72</v>
      </c>
      <c r="W1354" s="69"/>
      <c r="X1354" s="68"/>
      <c r="Y1354" s="82">
        <f t="shared" si="1471"/>
        <v>0</v>
      </c>
      <c r="Z1354" s="325">
        <f t="shared" si="1471"/>
        <v>-18198.72</v>
      </c>
      <c r="AA1354" s="325">
        <f t="shared" si="1471"/>
        <v>0</v>
      </c>
      <c r="AB1354" s="326">
        <f t="shared" si="1472"/>
        <v>0</v>
      </c>
      <c r="AC1354" s="312">
        <f t="shared" si="1473"/>
        <v>0</v>
      </c>
      <c r="AD1354" s="325">
        <f t="shared" si="1475"/>
        <v>0</v>
      </c>
      <c r="AE1354" s="329">
        <f t="shared" si="1476"/>
        <v>0</v>
      </c>
      <c r="AF1354" s="326">
        <f t="shared" si="1477"/>
        <v>0</v>
      </c>
      <c r="AG1354" s="174">
        <f t="shared" si="1478"/>
        <v>0</v>
      </c>
      <c r="AH1354" s="312">
        <f t="shared" si="1462"/>
        <v>0</v>
      </c>
      <c r="AI1354" s="324">
        <f t="shared" ref="AI1354:AK1378" si="1479">IF($D1354=AI$5,$V1354,0)</f>
        <v>0</v>
      </c>
      <c r="AJ1354" s="325">
        <f t="shared" si="1479"/>
        <v>-18198.72</v>
      </c>
      <c r="AK1354" s="325">
        <f t="shared" si="1479"/>
        <v>0</v>
      </c>
      <c r="AL1354" s="326">
        <f t="shared" si="1463"/>
        <v>0</v>
      </c>
      <c r="AM1354" s="312">
        <f t="shared" si="1464"/>
        <v>0</v>
      </c>
      <c r="AN1354" s="325">
        <f t="shared" si="1468"/>
        <v>0</v>
      </c>
      <c r="AO1354" s="325">
        <f t="shared" si="1469"/>
        <v>0</v>
      </c>
      <c r="AP1354" s="325">
        <f t="shared" si="1465"/>
        <v>0</v>
      </c>
      <c r="AQ1354" s="174">
        <f t="shared" si="1431"/>
        <v>0</v>
      </c>
      <c r="AR1354" s="312">
        <f t="shared" si="1466"/>
        <v>0</v>
      </c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N1354" s="62"/>
    </row>
    <row r="1355" spans="1:66" s="11" customFormat="1" ht="12" customHeight="1">
      <c r="A1355" s="114">
        <v>23201203</v>
      </c>
      <c r="B1355" s="74" t="str">
        <f t="shared" si="1448"/>
        <v>23201203</v>
      </c>
      <c r="C1355" s="62" t="s">
        <v>747</v>
      </c>
      <c r="D1355" s="78" t="s">
        <v>1725</v>
      </c>
      <c r="E1355" s="78"/>
      <c r="F1355" s="62"/>
      <c r="G1355" s="78"/>
      <c r="H1355" s="63">
        <v>-237.44</v>
      </c>
      <c r="I1355" s="63">
        <v>-237.44</v>
      </c>
      <c r="J1355" s="63">
        <v>-237.44</v>
      </c>
      <c r="K1355" s="63">
        <v>-237.44</v>
      </c>
      <c r="L1355" s="63">
        <v>-237.44</v>
      </c>
      <c r="M1355" s="63">
        <v>-237.44</v>
      </c>
      <c r="N1355" s="63">
        <v>-237.44</v>
      </c>
      <c r="O1355" s="63">
        <v>-237.44</v>
      </c>
      <c r="P1355" s="63">
        <v>-264.38</v>
      </c>
      <c r="Q1355" s="63">
        <v>-264.38</v>
      </c>
      <c r="R1355" s="63">
        <v>-237.44</v>
      </c>
      <c r="S1355" s="63">
        <v>-237.44</v>
      </c>
      <c r="T1355" s="63">
        <v>-443.68</v>
      </c>
      <c r="U1355" s="63"/>
      <c r="V1355" s="63">
        <f t="shared" si="1474"/>
        <v>-250.52333333333334</v>
      </c>
      <c r="W1355" s="69"/>
      <c r="X1355" s="68"/>
      <c r="Y1355" s="82">
        <f t="shared" si="1471"/>
        <v>0</v>
      </c>
      <c r="Z1355" s="325">
        <f t="shared" si="1471"/>
        <v>-443.68</v>
      </c>
      <c r="AA1355" s="325">
        <f t="shared" si="1471"/>
        <v>0</v>
      </c>
      <c r="AB1355" s="326">
        <f t="shared" si="1472"/>
        <v>0</v>
      </c>
      <c r="AC1355" s="312">
        <f t="shared" si="1473"/>
        <v>0</v>
      </c>
      <c r="AD1355" s="325">
        <f t="shared" si="1475"/>
        <v>0</v>
      </c>
      <c r="AE1355" s="329">
        <f t="shared" si="1476"/>
        <v>0</v>
      </c>
      <c r="AF1355" s="326">
        <f t="shared" si="1477"/>
        <v>0</v>
      </c>
      <c r="AG1355" s="174">
        <f t="shared" si="1478"/>
        <v>0</v>
      </c>
      <c r="AH1355" s="312">
        <f t="shared" si="1462"/>
        <v>0</v>
      </c>
      <c r="AI1355" s="324">
        <f t="shared" si="1479"/>
        <v>0</v>
      </c>
      <c r="AJ1355" s="325">
        <f t="shared" si="1479"/>
        <v>-250.52333333333334</v>
      </c>
      <c r="AK1355" s="325">
        <f t="shared" si="1479"/>
        <v>0</v>
      </c>
      <c r="AL1355" s="326">
        <f t="shared" si="1463"/>
        <v>0</v>
      </c>
      <c r="AM1355" s="312">
        <f t="shared" si="1464"/>
        <v>0</v>
      </c>
      <c r="AN1355" s="325">
        <f t="shared" si="1468"/>
        <v>0</v>
      </c>
      <c r="AO1355" s="325">
        <f t="shared" si="1469"/>
        <v>0</v>
      </c>
      <c r="AP1355" s="325">
        <f t="shared" si="1465"/>
        <v>0</v>
      </c>
      <c r="AQ1355" s="174">
        <f t="shared" ref="AQ1355:AQ1441" si="1480">SUM(AN1355:AP1355)</f>
        <v>0</v>
      </c>
      <c r="AR1355" s="312">
        <f t="shared" si="1466"/>
        <v>0</v>
      </c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N1355" s="62"/>
    </row>
    <row r="1356" spans="1:66" s="11" customFormat="1" ht="12" customHeight="1">
      <c r="A1356" s="114">
        <v>23201213</v>
      </c>
      <c r="B1356" s="74" t="str">
        <f t="shared" si="1448"/>
        <v>23201213</v>
      </c>
      <c r="C1356" s="62" t="s">
        <v>1082</v>
      </c>
      <c r="D1356" s="78" t="s">
        <v>1725</v>
      </c>
      <c r="E1356" s="78"/>
      <c r="F1356" s="62"/>
      <c r="G1356" s="78"/>
      <c r="H1356" s="63">
        <v>0</v>
      </c>
      <c r="I1356" s="63">
        <v>0</v>
      </c>
      <c r="J1356" s="63">
        <v>0</v>
      </c>
      <c r="K1356" s="63">
        <v>0</v>
      </c>
      <c r="L1356" s="63">
        <v>0</v>
      </c>
      <c r="M1356" s="63">
        <v>0</v>
      </c>
      <c r="N1356" s="63">
        <v>0</v>
      </c>
      <c r="O1356" s="63">
        <v>0</v>
      </c>
      <c r="P1356" s="63">
        <v>0</v>
      </c>
      <c r="Q1356" s="63">
        <v>0</v>
      </c>
      <c r="R1356" s="63">
        <v>0</v>
      </c>
      <c r="S1356" s="63">
        <v>0</v>
      </c>
      <c r="T1356" s="63">
        <v>0</v>
      </c>
      <c r="U1356" s="63"/>
      <c r="V1356" s="63">
        <f t="shared" si="1474"/>
        <v>0</v>
      </c>
      <c r="W1356" s="69"/>
      <c r="X1356" s="68"/>
      <c r="Y1356" s="82">
        <f t="shared" si="1471"/>
        <v>0</v>
      </c>
      <c r="Z1356" s="325">
        <f t="shared" si="1471"/>
        <v>0</v>
      </c>
      <c r="AA1356" s="325">
        <f t="shared" si="1471"/>
        <v>0</v>
      </c>
      <c r="AB1356" s="326">
        <f t="shared" si="1472"/>
        <v>0</v>
      </c>
      <c r="AC1356" s="312">
        <f t="shared" si="1473"/>
        <v>0</v>
      </c>
      <c r="AD1356" s="325">
        <f t="shared" si="1475"/>
        <v>0</v>
      </c>
      <c r="AE1356" s="329">
        <f t="shared" si="1476"/>
        <v>0</v>
      </c>
      <c r="AF1356" s="326">
        <f t="shared" si="1477"/>
        <v>0</v>
      </c>
      <c r="AG1356" s="174">
        <f t="shared" si="1478"/>
        <v>0</v>
      </c>
      <c r="AH1356" s="312">
        <f t="shared" si="1462"/>
        <v>0</v>
      </c>
      <c r="AI1356" s="324">
        <f t="shared" si="1479"/>
        <v>0</v>
      </c>
      <c r="AJ1356" s="325">
        <f t="shared" si="1479"/>
        <v>0</v>
      </c>
      <c r="AK1356" s="325">
        <f t="shared" si="1479"/>
        <v>0</v>
      </c>
      <c r="AL1356" s="326">
        <f t="shared" si="1463"/>
        <v>0</v>
      </c>
      <c r="AM1356" s="312">
        <f t="shared" si="1464"/>
        <v>0</v>
      </c>
      <c r="AN1356" s="325">
        <f t="shared" si="1468"/>
        <v>0</v>
      </c>
      <c r="AO1356" s="325">
        <f t="shared" si="1469"/>
        <v>0</v>
      </c>
      <c r="AP1356" s="325">
        <f t="shared" si="1465"/>
        <v>0</v>
      </c>
      <c r="AQ1356" s="174">
        <f t="shared" si="1480"/>
        <v>0</v>
      </c>
      <c r="AR1356" s="312">
        <f t="shared" si="1466"/>
        <v>0</v>
      </c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N1356" s="62"/>
    </row>
    <row r="1357" spans="1:66" s="11" customFormat="1" ht="12" customHeight="1">
      <c r="A1357" s="190">
        <v>23201223</v>
      </c>
      <c r="B1357" s="185" t="str">
        <f t="shared" si="1448"/>
        <v>23201223</v>
      </c>
      <c r="C1357" s="179" t="s">
        <v>1828</v>
      </c>
      <c r="D1357" s="180" t="s">
        <v>1725</v>
      </c>
      <c r="E1357" s="180"/>
      <c r="F1357" s="186">
        <v>44152</v>
      </c>
      <c r="G1357" s="180"/>
      <c r="H1357" s="182">
        <v>0</v>
      </c>
      <c r="I1357" s="182">
        <v>0</v>
      </c>
      <c r="J1357" s="182">
        <v>0</v>
      </c>
      <c r="K1357" s="182">
        <v>0</v>
      </c>
      <c r="L1357" s="182">
        <v>0</v>
      </c>
      <c r="M1357" s="182">
        <v>0</v>
      </c>
      <c r="N1357" s="182">
        <v>0</v>
      </c>
      <c r="O1357" s="182">
        <v>0</v>
      </c>
      <c r="P1357" s="182">
        <v>0</v>
      </c>
      <c r="Q1357" s="182">
        <v>0</v>
      </c>
      <c r="R1357" s="182">
        <v>0</v>
      </c>
      <c r="S1357" s="182">
        <v>0</v>
      </c>
      <c r="T1357" s="182">
        <v>0</v>
      </c>
      <c r="U1357" s="182"/>
      <c r="V1357" s="182">
        <f t="shared" si="1474"/>
        <v>0</v>
      </c>
      <c r="W1357" s="206"/>
      <c r="X1357" s="219"/>
      <c r="Y1357" s="82">
        <f t="shared" si="1471"/>
        <v>0</v>
      </c>
      <c r="Z1357" s="325">
        <f t="shared" si="1471"/>
        <v>0</v>
      </c>
      <c r="AA1357" s="325">
        <f t="shared" si="1471"/>
        <v>0</v>
      </c>
      <c r="AB1357" s="326">
        <f t="shared" si="1472"/>
        <v>0</v>
      </c>
      <c r="AC1357" s="312">
        <f t="shared" si="1473"/>
        <v>0</v>
      </c>
      <c r="AD1357" s="325">
        <f t="shared" si="1475"/>
        <v>0</v>
      </c>
      <c r="AE1357" s="329">
        <f t="shared" si="1476"/>
        <v>0</v>
      </c>
      <c r="AF1357" s="326">
        <f t="shared" si="1477"/>
        <v>0</v>
      </c>
      <c r="AG1357" s="174">
        <f t="shared" ref="AG1357" si="1481">SUM(AD1357:AF1357)</f>
        <v>0</v>
      </c>
      <c r="AH1357" s="312">
        <f t="shared" ref="AH1357" si="1482">AG1357-AB1357</f>
        <v>0</v>
      </c>
      <c r="AI1357" s="324">
        <f t="shared" si="1479"/>
        <v>0</v>
      </c>
      <c r="AJ1357" s="325">
        <f t="shared" si="1479"/>
        <v>0</v>
      </c>
      <c r="AK1357" s="325">
        <f t="shared" si="1479"/>
        <v>0</v>
      </c>
      <c r="AL1357" s="326">
        <f t="shared" ref="AL1357" si="1483">V1357-SUM(AI1357:AK1357)</f>
        <v>0</v>
      </c>
      <c r="AM1357" s="312">
        <f t="shared" ref="AM1357" si="1484">V1357-SUM(AI1357:AK1357)-AL1357</f>
        <v>0</v>
      </c>
      <c r="AN1357" s="325">
        <f t="shared" si="1468"/>
        <v>0</v>
      </c>
      <c r="AO1357" s="325">
        <f t="shared" si="1469"/>
        <v>0</v>
      </c>
      <c r="AP1357" s="325">
        <f t="shared" si="1465"/>
        <v>0</v>
      </c>
      <c r="AQ1357" s="174">
        <f t="shared" ref="AQ1357" si="1485">SUM(AN1357:AP1357)</f>
        <v>0</v>
      </c>
      <c r="AR1357" s="312">
        <f t="shared" ref="AR1357" si="1486">AQ1357-AL1357</f>
        <v>0</v>
      </c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N1357" s="62"/>
    </row>
    <row r="1358" spans="1:66" s="11" customFormat="1" ht="12" customHeight="1">
      <c r="A1358" s="190">
        <v>23201233</v>
      </c>
      <c r="B1358" s="185" t="str">
        <f t="shared" si="1448"/>
        <v>23201233</v>
      </c>
      <c r="C1358" s="179" t="s">
        <v>1730</v>
      </c>
      <c r="D1358" s="180" t="s">
        <v>1725</v>
      </c>
      <c r="E1358" s="180"/>
      <c r="F1358" s="186">
        <v>44060</v>
      </c>
      <c r="G1358" s="180"/>
      <c r="H1358" s="182">
        <v>-10.94</v>
      </c>
      <c r="I1358" s="182">
        <v>-3.16</v>
      </c>
      <c r="J1358" s="182">
        <v>-6.5</v>
      </c>
      <c r="K1358" s="182">
        <v>-11.08</v>
      </c>
      <c r="L1358" s="182">
        <v>-7.04</v>
      </c>
      <c r="M1358" s="182">
        <v>-14.08</v>
      </c>
      <c r="N1358" s="182">
        <v>-21.84</v>
      </c>
      <c r="O1358" s="182">
        <v>-7.04</v>
      </c>
      <c r="P1358" s="182">
        <v>-13.56</v>
      </c>
      <c r="Q1358" s="182">
        <v>-21.14</v>
      </c>
      <c r="R1358" s="182">
        <v>-7.04</v>
      </c>
      <c r="S1358" s="182">
        <v>-14.62</v>
      </c>
      <c r="T1358" s="182">
        <v>-21.66</v>
      </c>
      <c r="U1358" s="182"/>
      <c r="V1358" s="182">
        <f t="shared" si="1474"/>
        <v>-11.950000000000003</v>
      </c>
      <c r="W1358" s="206"/>
      <c r="X1358" s="219"/>
      <c r="Y1358" s="82">
        <f t="shared" ref="Y1358:AA1379" si="1487">IF($D1358=Y$5,$T1358,0)</f>
        <v>0</v>
      </c>
      <c r="Z1358" s="325">
        <f t="shared" si="1487"/>
        <v>-21.66</v>
      </c>
      <c r="AA1358" s="325">
        <f t="shared" si="1487"/>
        <v>0</v>
      </c>
      <c r="AB1358" s="326">
        <f t="shared" si="1472"/>
        <v>0</v>
      </c>
      <c r="AC1358" s="312">
        <f t="shared" si="1473"/>
        <v>0</v>
      </c>
      <c r="AD1358" s="325">
        <f t="shared" si="1475"/>
        <v>0</v>
      </c>
      <c r="AE1358" s="329">
        <f t="shared" si="1476"/>
        <v>0</v>
      </c>
      <c r="AF1358" s="326">
        <f t="shared" si="1477"/>
        <v>0</v>
      </c>
      <c r="AG1358" s="174">
        <f t="shared" si="1478"/>
        <v>0</v>
      </c>
      <c r="AH1358" s="312">
        <f t="shared" si="1462"/>
        <v>0</v>
      </c>
      <c r="AI1358" s="324">
        <f t="shared" si="1479"/>
        <v>0</v>
      </c>
      <c r="AJ1358" s="325">
        <f t="shared" si="1479"/>
        <v>-11.950000000000003</v>
      </c>
      <c r="AK1358" s="325">
        <f t="shared" si="1479"/>
        <v>0</v>
      </c>
      <c r="AL1358" s="326">
        <f t="shared" si="1463"/>
        <v>0</v>
      </c>
      <c r="AM1358" s="312">
        <f t="shared" si="1464"/>
        <v>0</v>
      </c>
      <c r="AN1358" s="325">
        <f t="shared" si="1468"/>
        <v>0</v>
      </c>
      <c r="AO1358" s="325">
        <f t="shared" si="1469"/>
        <v>0</v>
      </c>
      <c r="AP1358" s="325">
        <f t="shared" si="1465"/>
        <v>0</v>
      </c>
      <c r="AQ1358" s="174">
        <f t="shared" ref="AQ1358" si="1488">SUM(AN1358:AP1358)</f>
        <v>0</v>
      </c>
      <c r="AR1358" s="312">
        <f t="shared" si="1466"/>
        <v>0</v>
      </c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N1358" s="62"/>
    </row>
    <row r="1359" spans="1:66" s="11" customFormat="1" ht="12" customHeight="1">
      <c r="A1359" s="114">
        <v>23201251</v>
      </c>
      <c r="B1359" s="74" t="str">
        <f t="shared" si="1448"/>
        <v>23201251</v>
      </c>
      <c r="C1359" s="62" t="s">
        <v>875</v>
      </c>
      <c r="D1359" s="78" t="s">
        <v>1725</v>
      </c>
      <c r="E1359" s="78"/>
      <c r="F1359" s="62"/>
      <c r="G1359" s="78"/>
      <c r="H1359" s="63">
        <v>-602339</v>
      </c>
      <c r="I1359" s="63">
        <v>0</v>
      </c>
      <c r="J1359" s="63">
        <v>0</v>
      </c>
      <c r="K1359" s="63">
        <v>-160556</v>
      </c>
      <c r="L1359" s="63">
        <v>-160556</v>
      </c>
      <c r="M1359" s="63">
        <v>-160556</v>
      </c>
      <c r="N1359" s="63">
        <v>-308036</v>
      </c>
      <c r="O1359" s="63">
        <v>-308036</v>
      </c>
      <c r="P1359" s="63">
        <v>-308036</v>
      </c>
      <c r="Q1359" s="63">
        <v>-467780</v>
      </c>
      <c r="R1359" s="63">
        <v>-467780</v>
      </c>
      <c r="S1359" s="63">
        <v>-467780</v>
      </c>
      <c r="T1359" s="63">
        <v>-554946</v>
      </c>
      <c r="U1359" s="63"/>
      <c r="V1359" s="63">
        <f t="shared" si="1474"/>
        <v>-282313.20833333331</v>
      </c>
      <c r="W1359" s="69"/>
      <c r="X1359" s="68"/>
      <c r="Y1359" s="82">
        <f t="shared" si="1487"/>
        <v>0</v>
      </c>
      <c r="Z1359" s="325">
        <f t="shared" si="1487"/>
        <v>-554946</v>
      </c>
      <c r="AA1359" s="325">
        <f t="shared" si="1487"/>
        <v>0</v>
      </c>
      <c r="AB1359" s="326">
        <f t="shared" si="1472"/>
        <v>0</v>
      </c>
      <c r="AC1359" s="312">
        <f t="shared" si="1473"/>
        <v>0</v>
      </c>
      <c r="AD1359" s="325">
        <f t="shared" si="1475"/>
        <v>0</v>
      </c>
      <c r="AE1359" s="329">
        <f t="shared" si="1476"/>
        <v>0</v>
      </c>
      <c r="AF1359" s="326">
        <f t="shared" si="1477"/>
        <v>0</v>
      </c>
      <c r="AG1359" s="174">
        <f t="shared" si="1478"/>
        <v>0</v>
      </c>
      <c r="AH1359" s="312">
        <f t="shared" si="1462"/>
        <v>0</v>
      </c>
      <c r="AI1359" s="324">
        <f t="shared" si="1479"/>
        <v>0</v>
      </c>
      <c r="AJ1359" s="325">
        <f t="shared" si="1479"/>
        <v>-282313.20833333331</v>
      </c>
      <c r="AK1359" s="325">
        <f t="shared" si="1479"/>
        <v>0</v>
      </c>
      <c r="AL1359" s="326">
        <f t="shared" si="1463"/>
        <v>0</v>
      </c>
      <c r="AM1359" s="312">
        <f t="shared" si="1464"/>
        <v>0</v>
      </c>
      <c r="AN1359" s="325">
        <f t="shared" si="1468"/>
        <v>0</v>
      </c>
      <c r="AO1359" s="325">
        <f t="shared" si="1469"/>
        <v>0</v>
      </c>
      <c r="AP1359" s="325">
        <f t="shared" si="1465"/>
        <v>0</v>
      </c>
      <c r="AQ1359" s="174">
        <f t="shared" si="1480"/>
        <v>0</v>
      </c>
      <c r="AR1359" s="312">
        <f t="shared" si="1466"/>
        <v>0</v>
      </c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N1359" s="62"/>
    </row>
    <row r="1360" spans="1:66" s="11" customFormat="1" ht="12" customHeight="1">
      <c r="A1360" s="114">
        <v>23202173</v>
      </c>
      <c r="B1360" s="74" t="str">
        <f t="shared" si="1448"/>
        <v>23202173</v>
      </c>
      <c r="C1360" s="62" t="s">
        <v>120</v>
      </c>
      <c r="D1360" s="78" t="s">
        <v>1725</v>
      </c>
      <c r="E1360" s="78"/>
      <c r="F1360" s="62"/>
      <c r="G1360" s="78"/>
      <c r="H1360" s="63">
        <v>1501.31</v>
      </c>
      <c r="I1360" s="63">
        <v>1508.96</v>
      </c>
      <c r="J1360" s="63">
        <v>1543.41</v>
      </c>
      <c r="K1360" s="63">
        <v>1577.86</v>
      </c>
      <c r="L1360" s="63">
        <v>1612.31</v>
      </c>
      <c r="M1360" s="63">
        <v>1612.31</v>
      </c>
      <c r="N1360" s="63">
        <v>1612.31</v>
      </c>
      <c r="O1360" s="63">
        <v>1598.89</v>
      </c>
      <c r="P1360" s="63">
        <v>1598.89</v>
      </c>
      <c r="Q1360" s="63">
        <v>1576.34</v>
      </c>
      <c r="R1360" s="63">
        <v>1576.34</v>
      </c>
      <c r="S1360" s="63">
        <v>1598.89</v>
      </c>
      <c r="T1360" s="63">
        <v>1598.89</v>
      </c>
      <c r="U1360" s="63"/>
      <c r="V1360" s="63">
        <f t="shared" si="1474"/>
        <v>1580.550833333333</v>
      </c>
      <c r="W1360" s="69"/>
      <c r="X1360" s="68"/>
      <c r="Y1360" s="82">
        <f t="shared" si="1487"/>
        <v>0</v>
      </c>
      <c r="Z1360" s="325">
        <f t="shared" si="1487"/>
        <v>1598.89</v>
      </c>
      <c r="AA1360" s="325">
        <f t="shared" si="1487"/>
        <v>0</v>
      </c>
      <c r="AB1360" s="326">
        <f t="shared" si="1472"/>
        <v>0</v>
      </c>
      <c r="AC1360" s="312">
        <f t="shared" si="1473"/>
        <v>0</v>
      </c>
      <c r="AD1360" s="325">
        <f t="shared" si="1475"/>
        <v>0</v>
      </c>
      <c r="AE1360" s="329">
        <f t="shared" si="1476"/>
        <v>0</v>
      </c>
      <c r="AF1360" s="326">
        <f t="shared" si="1477"/>
        <v>0</v>
      </c>
      <c r="AG1360" s="174">
        <f t="shared" si="1478"/>
        <v>0</v>
      </c>
      <c r="AH1360" s="312">
        <f t="shared" si="1462"/>
        <v>0</v>
      </c>
      <c r="AI1360" s="324">
        <f t="shared" si="1479"/>
        <v>0</v>
      </c>
      <c r="AJ1360" s="325">
        <f t="shared" si="1479"/>
        <v>1580.550833333333</v>
      </c>
      <c r="AK1360" s="325">
        <f t="shared" si="1479"/>
        <v>0</v>
      </c>
      <c r="AL1360" s="326">
        <f t="shared" si="1463"/>
        <v>0</v>
      </c>
      <c r="AM1360" s="312">
        <f t="shared" si="1464"/>
        <v>0</v>
      </c>
      <c r="AN1360" s="325">
        <f t="shared" si="1468"/>
        <v>0</v>
      </c>
      <c r="AO1360" s="325">
        <f t="shared" si="1469"/>
        <v>0</v>
      </c>
      <c r="AP1360" s="325">
        <f t="shared" si="1465"/>
        <v>0</v>
      </c>
      <c r="AQ1360" s="174">
        <f t="shared" si="1480"/>
        <v>0</v>
      </c>
      <c r="AR1360" s="312">
        <f t="shared" si="1466"/>
        <v>0</v>
      </c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N1360" s="62"/>
    </row>
    <row r="1361" spans="1:66" s="11" customFormat="1" ht="12" customHeight="1">
      <c r="A1361" s="114">
        <v>23202183</v>
      </c>
      <c r="B1361" s="74" t="str">
        <f t="shared" si="1448"/>
        <v>23202183</v>
      </c>
      <c r="C1361" s="62" t="s">
        <v>403</v>
      </c>
      <c r="D1361" s="78" t="s">
        <v>1725</v>
      </c>
      <c r="E1361" s="78"/>
      <c r="F1361" s="62"/>
      <c r="G1361" s="78"/>
      <c r="H1361" s="63">
        <v>-370558.01</v>
      </c>
      <c r="I1361" s="63">
        <v>-31957.42</v>
      </c>
      <c r="J1361" s="63">
        <v>-20771.47</v>
      </c>
      <c r="K1361" s="63">
        <v>-181666.39</v>
      </c>
      <c r="L1361" s="63">
        <v>-111170</v>
      </c>
      <c r="M1361" s="63">
        <v>-1087830.71</v>
      </c>
      <c r="N1361" s="63">
        <v>-134148.38</v>
      </c>
      <c r="O1361" s="63">
        <v>-546879.04</v>
      </c>
      <c r="P1361" s="63">
        <v>-17527.650000000001</v>
      </c>
      <c r="Q1361" s="63">
        <v>-28531.34</v>
      </c>
      <c r="R1361" s="63">
        <v>-23005.14</v>
      </c>
      <c r="S1361" s="63">
        <v>-11425.41</v>
      </c>
      <c r="T1361" s="63">
        <v>-309933.65000000002</v>
      </c>
      <c r="U1361" s="63"/>
      <c r="V1361" s="63">
        <f t="shared" si="1474"/>
        <v>-211263.23166666669</v>
      </c>
      <c r="W1361" s="69"/>
      <c r="X1361" s="68"/>
      <c r="Y1361" s="82">
        <f t="shared" si="1487"/>
        <v>0</v>
      </c>
      <c r="Z1361" s="325">
        <f t="shared" si="1487"/>
        <v>-309933.65000000002</v>
      </c>
      <c r="AA1361" s="325">
        <f t="shared" si="1487"/>
        <v>0</v>
      </c>
      <c r="AB1361" s="326">
        <f t="shared" si="1472"/>
        <v>0</v>
      </c>
      <c r="AC1361" s="312">
        <f t="shared" si="1473"/>
        <v>0</v>
      </c>
      <c r="AD1361" s="325">
        <f t="shared" si="1475"/>
        <v>0</v>
      </c>
      <c r="AE1361" s="329">
        <f t="shared" si="1476"/>
        <v>0</v>
      </c>
      <c r="AF1361" s="326">
        <f t="shared" si="1477"/>
        <v>0</v>
      </c>
      <c r="AG1361" s="174">
        <f t="shared" si="1478"/>
        <v>0</v>
      </c>
      <c r="AH1361" s="312">
        <f t="shared" si="1462"/>
        <v>0</v>
      </c>
      <c r="AI1361" s="324">
        <f t="shared" si="1479"/>
        <v>0</v>
      </c>
      <c r="AJ1361" s="325">
        <f t="shared" si="1479"/>
        <v>-211263.23166666669</v>
      </c>
      <c r="AK1361" s="325">
        <f t="shared" si="1479"/>
        <v>0</v>
      </c>
      <c r="AL1361" s="326">
        <f t="shared" si="1463"/>
        <v>0</v>
      </c>
      <c r="AM1361" s="312">
        <f t="shared" si="1464"/>
        <v>0</v>
      </c>
      <c r="AN1361" s="325">
        <f t="shared" si="1468"/>
        <v>0</v>
      </c>
      <c r="AO1361" s="325">
        <f t="shared" si="1469"/>
        <v>0</v>
      </c>
      <c r="AP1361" s="325">
        <f t="shared" si="1465"/>
        <v>0</v>
      </c>
      <c r="AQ1361" s="174">
        <f t="shared" si="1480"/>
        <v>0</v>
      </c>
      <c r="AR1361" s="312">
        <f t="shared" si="1466"/>
        <v>0</v>
      </c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N1361" s="62"/>
    </row>
    <row r="1362" spans="1:66" s="11" customFormat="1" ht="12" customHeight="1">
      <c r="A1362" s="114">
        <v>23202213</v>
      </c>
      <c r="B1362" s="74" t="str">
        <f t="shared" si="1448"/>
        <v>23202213</v>
      </c>
      <c r="C1362" s="62" t="s">
        <v>770</v>
      </c>
      <c r="D1362" s="78" t="s">
        <v>1725</v>
      </c>
      <c r="E1362" s="78"/>
      <c r="F1362" s="62"/>
      <c r="G1362" s="78"/>
      <c r="H1362" s="63">
        <v>0</v>
      </c>
      <c r="I1362" s="63">
        <v>0</v>
      </c>
      <c r="J1362" s="63">
        <v>0</v>
      </c>
      <c r="K1362" s="63">
        <v>0</v>
      </c>
      <c r="L1362" s="63">
        <v>0</v>
      </c>
      <c r="M1362" s="63">
        <v>0</v>
      </c>
      <c r="N1362" s="63">
        <v>0</v>
      </c>
      <c r="O1362" s="63">
        <v>0</v>
      </c>
      <c r="P1362" s="63">
        <v>0</v>
      </c>
      <c r="Q1362" s="63">
        <v>0</v>
      </c>
      <c r="R1362" s="63">
        <v>0</v>
      </c>
      <c r="S1362" s="63">
        <v>0</v>
      </c>
      <c r="T1362" s="63">
        <v>0</v>
      </c>
      <c r="U1362" s="63"/>
      <c r="V1362" s="63">
        <f t="shared" si="1474"/>
        <v>0</v>
      </c>
      <c r="W1362" s="69"/>
      <c r="X1362" s="68"/>
      <c r="Y1362" s="82">
        <f t="shared" si="1487"/>
        <v>0</v>
      </c>
      <c r="Z1362" s="325">
        <f t="shared" si="1487"/>
        <v>0</v>
      </c>
      <c r="AA1362" s="325">
        <f t="shared" si="1487"/>
        <v>0</v>
      </c>
      <c r="AB1362" s="326">
        <f t="shared" si="1472"/>
        <v>0</v>
      </c>
      <c r="AC1362" s="312">
        <f t="shared" si="1473"/>
        <v>0</v>
      </c>
      <c r="AD1362" s="325">
        <f t="shared" si="1475"/>
        <v>0</v>
      </c>
      <c r="AE1362" s="329">
        <f t="shared" si="1476"/>
        <v>0</v>
      </c>
      <c r="AF1362" s="326">
        <f t="shared" si="1477"/>
        <v>0</v>
      </c>
      <c r="AG1362" s="174">
        <f t="shared" si="1478"/>
        <v>0</v>
      </c>
      <c r="AH1362" s="312">
        <f t="shared" si="1462"/>
        <v>0</v>
      </c>
      <c r="AI1362" s="324">
        <f t="shared" si="1479"/>
        <v>0</v>
      </c>
      <c r="AJ1362" s="325">
        <f t="shared" si="1479"/>
        <v>0</v>
      </c>
      <c r="AK1362" s="325">
        <f t="shared" si="1479"/>
        <v>0</v>
      </c>
      <c r="AL1362" s="326">
        <f t="shared" si="1463"/>
        <v>0</v>
      </c>
      <c r="AM1362" s="312">
        <f t="shared" si="1464"/>
        <v>0</v>
      </c>
      <c r="AN1362" s="325">
        <f t="shared" si="1468"/>
        <v>0</v>
      </c>
      <c r="AO1362" s="325">
        <f t="shared" si="1469"/>
        <v>0</v>
      </c>
      <c r="AP1362" s="325">
        <f t="shared" si="1465"/>
        <v>0</v>
      </c>
      <c r="AQ1362" s="174">
        <f t="shared" si="1480"/>
        <v>0</v>
      </c>
      <c r="AR1362" s="312">
        <f t="shared" si="1466"/>
        <v>0</v>
      </c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N1362" s="62"/>
    </row>
    <row r="1363" spans="1:66" s="11" customFormat="1" ht="12" customHeight="1">
      <c r="A1363" s="114">
        <v>23202233</v>
      </c>
      <c r="B1363" s="74" t="str">
        <f t="shared" si="1448"/>
        <v>23202233</v>
      </c>
      <c r="C1363" s="62" t="s">
        <v>1132</v>
      </c>
      <c r="D1363" s="78" t="s">
        <v>1725</v>
      </c>
      <c r="E1363" s="78"/>
      <c r="F1363" s="62"/>
      <c r="G1363" s="78"/>
      <c r="H1363" s="63">
        <v>-5826700.9900000002</v>
      </c>
      <c r="I1363" s="63">
        <v>-6410374.6500000004</v>
      </c>
      <c r="J1363" s="63">
        <v>-6810473.6699999999</v>
      </c>
      <c r="K1363" s="63">
        <v>-5850239.4299999997</v>
      </c>
      <c r="L1363" s="63">
        <v>-6733103.54</v>
      </c>
      <c r="M1363" s="63">
        <v>-6037461.75</v>
      </c>
      <c r="N1363" s="63">
        <v>-6071005.7400000002</v>
      </c>
      <c r="O1363" s="63">
        <v>-6894294.2000000002</v>
      </c>
      <c r="P1363" s="63">
        <v>-6747615.8799999999</v>
      </c>
      <c r="Q1363" s="63">
        <v>-8406288.1199999992</v>
      </c>
      <c r="R1363" s="63">
        <v>-7724029.0999999996</v>
      </c>
      <c r="S1363" s="63">
        <v>-6490140.1799999997</v>
      </c>
      <c r="T1363" s="63">
        <v>-5754883.9800000004</v>
      </c>
      <c r="U1363" s="63"/>
      <c r="V1363" s="63">
        <f t="shared" si="1474"/>
        <v>-6663818.2287499988</v>
      </c>
      <c r="W1363" s="69"/>
      <c r="X1363" s="68"/>
      <c r="Y1363" s="82">
        <f t="shared" si="1487"/>
        <v>0</v>
      </c>
      <c r="Z1363" s="325">
        <f t="shared" si="1487"/>
        <v>-5754883.9800000004</v>
      </c>
      <c r="AA1363" s="325">
        <f t="shared" si="1487"/>
        <v>0</v>
      </c>
      <c r="AB1363" s="326">
        <f t="shared" si="1472"/>
        <v>0</v>
      </c>
      <c r="AC1363" s="312">
        <f t="shared" si="1473"/>
        <v>0</v>
      </c>
      <c r="AD1363" s="325">
        <f t="shared" si="1475"/>
        <v>0</v>
      </c>
      <c r="AE1363" s="329">
        <f t="shared" si="1476"/>
        <v>0</v>
      </c>
      <c r="AF1363" s="326">
        <f t="shared" si="1477"/>
        <v>0</v>
      </c>
      <c r="AG1363" s="174">
        <f t="shared" si="1478"/>
        <v>0</v>
      </c>
      <c r="AH1363" s="312">
        <f t="shared" si="1462"/>
        <v>0</v>
      </c>
      <c r="AI1363" s="324">
        <f t="shared" si="1479"/>
        <v>0</v>
      </c>
      <c r="AJ1363" s="325">
        <f t="shared" si="1479"/>
        <v>-6663818.2287499988</v>
      </c>
      <c r="AK1363" s="325">
        <f t="shared" si="1479"/>
        <v>0</v>
      </c>
      <c r="AL1363" s="326">
        <f t="shared" si="1463"/>
        <v>0</v>
      </c>
      <c r="AM1363" s="312">
        <f t="shared" si="1464"/>
        <v>0</v>
      </c>
      <c r="AN1363" s="325">
        <f t="shared" si="1468"/>
        <v>0</v>
      </c>
      <c r="AO1363" s="325">
        <f t="shared" si="1469"/>
        <v>0</v>
      </c>
      <c r="AP1363" s="325">
        <f t="shared" si="1465"/>
        <v>0</v>
      </c>
      <c r="AQ1363" s="174">
        <f t="shared" si="1480"/>
        <v>0</v>
      </c>
      <c r="AR1363" s="312">
        <f t="shared" si="1466"/>
        <v>0</v>
      </c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N1363" s="62"/>
    </row>
    <row r="1364" spans="1:66" s="11" customFormat="1" ht="12" customHeight="1">
      <c r="A1364" s="114">
        <v>23202353</v>
      </c>
      <c r="B1364" s="74" t="str">
        <f t="shared" si="1448"/>
        <v>23202353</v>
      </c>
      <c r="C1364" s="62" t="s">
        <v>1133</v>
      </c>
      <c r="D1364" s="78" t="s">
        <v>1725</v>
      </c>
      <c r="E1364" s="78"/>
      <c r="F1364" s="62"/>
      <c r="G1364" s="78"/>
      <c r="H1364" s="63">
        <v>-19405527.469999999</v>
      </c>
      <c r="I1364" s="63">
        <v>-19414929.199999999</v>
      </c>
      <c r="J1364" s="63">
        <v>-19065374.379999999</v>
      </c>
      <c r="K1364" s="63">
        <v>-20471259.66</v>
      </c>
      <c r="L1364" s="63">
        <v>-20665600.219999999</v>
      </c>
      <c r="M1364" s="63">
        <v>-19766239.379999999</v>
      </c>
      <c r="N1364" s="63">
        <v>-22217640.98</v>
      </c>
      <c r="O1364" s="63">
        <v>-21041811.199999999</v>
      </c>
      <c r="P1364" s="63">
        <v>-22103654.789999999</v>
      </c>
      <c r="Q1364" s="63">
        <v>-22492721.18</v>
      </c>
      <c r="R1364" s="63">
        <v>-23331781.120000001</v>
      </c>
      <c r="S1364" s="63">
        <v>-24934417.32</v>
      </c>
      <c r="T1364" s="63">
        <v>-20789004.690000001</v>
      </c>
      <c r="U1364" s="63"/>
      <c r="V1364" s="63">
        <f t="shared" si="1474"/>
        <v>-21300224.625833333</v>
      </c>
      <c r="W1364" s="69"/>
      <c r="X1364" s="68"/>
      <c r="Y1364" s="82">
        <f t="shared" si="1487"/>
        <v>0</v>
      </c>
      <c r="Z1364" s="325">
        <f t="shared" si="1487"/>
        <v>-20789004.690000001</v>
      </c>
      <c r="AA1364" s="325">
        <f t="shared" si="1487"/>
        <v>0</v>
      </c>
      <c r="AB1364" s="326">
        <f t="shared" si="1472"/>
        <v>0</v>
      </c>
      <c r="AC1364" s="312">
        <f t="shared" si="1473"/>
        <v>0</v>
      </c>
      <c r="AD1364" s="325">
        <f t="shared" si="1475"/>
        <v>0</v>
      </c>
      <c r="AE1364" s="329">
        <f t="shared" si="1476"/>
        <v>0</v>
      </c>
      <c r="AF1364" s="326">
        <f t="shared" si="1477"/>
        <v>0</v>
      </c>
      <c r="AG1364" s="174">
        <f t="shared" si="1478"/>
        <v>0</v>
      </c>
      <c r="AH1364" s="312">
        <f t="shared" si="1462"/>
        <v>0</v>
      </c>
      <c r="AI1364" s="324">
        <f t="shared" si="1479"/>
        <v>0</v>
      </c>
      <c r="AJ1364" s="325">
        <f t="shared" si="1479"/>
        <v>-21300224.625833333</v>
      </c>
      <c r="AK1364" s="325">
        <f t="shared" si="1479"/>
        <v>0</v>
      </c>
      <c r="AL1364" s="326">
        <f t="shared" si="1463"/>
        <v>0</v>
      </c>
      <c r="AM1364" s="312">
        <f t="shared" si="1464"/>
        <v>0</v>
      </c>
      <c r="AN1364" s="325">
        <f t="shared" si="1468"/>
        <v>0</v>
      </c>
      <c r="AO1364" s="325">
        <f t="shared" si="1469"/>
        <v>0</v>
      </c>
      <c r="AP1364" s="325">
        <f t="shared" si="1465"/>
        <v>0</v>
      </c>
      <c r="AQ1364" s="174">
        <f t="shared" si="1480"/>
        <v>0</v>
      </c>
      <c r="AR1364" s="312">
        <f t="shared" si="1466"/>
        <v>0</v>
      </c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N1364" s="62"/>
    </row>
    <row r="1365" spans="1:66" s="11" customFormat="1" ht="12" customHeight="1">
      <c r="A1365" s="190">
        <v>23202393</v>
      </c>
      <c r="B1365" s="185" t="str">
        <f t="shared" si="1448"/>
        <v>23202393</v>
      </c>
      <c r="C1365" s="179" t="s">
        <v>1659</v>
      </c>
      <c r="D1365" s="180" t="s">
        <v>1725</v>
      </c>
      <c r="E1365" s="180"/>
      <c r="F1365" s="186">
        <v>43816</v>
      </c>
      <c r="G1365" s="180"/>
      <c r="H1365" s="182">
        <v>0</v>
      </c>
      <c r="I1365" s="182">
        <v>0</v>
      </c>
      <c r="J1365" s="182">
        <v>0</v>
      </c>
      <c r="K1365" s="182">
        <v>0</v>
      </c>
      <c r="L1365" s="182">
        <v>0</v>
      </c>
      <c r="M1365" s="182">
        <v>0</v>
      </c>
      <c r="N1365" s="182">
        <v>0</v>
      </c>
      <c r="O1365" s="182">
        <v>0</v>
      </c>
      <c r="P1365" s="182">
        <v>0</v>
      </c>
      <c r="Q1365" s="182">
        <v>0</v>
      </c>
      <c r="R1365" s="182">
        <v>0</v>
      </c>
      <c r="S1365" s="182">
        <v>-1752927.66</v>
      </c>
      <c r="T1365" s="182">
        <v>-1752927.66</v>
      </c>
      <c r="U1365" s="182"/>
      <c r="V1365" s="182">
        <f t="shared" si="1474"/>
        <v>-219115.95749999999</v>
      </c>
      <c r="W1365" s="206"/>
      <c r="X1365" s="219"/>
      <c r="Y1365" s="82">
        <f t="shared" si="1487"/>
        <v>0</v>
      </c>
      <c r="Z1365" s="325">
        <f t="shared" si="1487"/>
        <v>-1752927.66</v>
      </c>
      <c r="AA1365" s="325">
        <f t="shared" si="1487"/>
        <v>0</v>
      </c>
      <c r="AB1365" s="326">
        <f t="shared" si="1472"/>
        <v>0</v>
      </c>
      <c r="AC1365" s="312">
        <f t="shared" si="1473"/>
        <v>0</v>
      </c>
      <c r="AD1365" s="325">
        <f t="shared" si="1475"/>
        <v>0</v>
      </c>
      <c r="AE1365" s="329">
        <f t="shared" si="1476"/>
        <v>0</v>
      </c>
      <c r="AF1365" s="326">
        <f t="shared" si="1477"/>
        <v>0</v>
      </c>
      <c r="AG1365" s="174">
        <f t="shared" si="1478"/>
        <v>0</v>
      </c>
      <c r="AH1365" s="312">
        <f t="shared" si="1462"/>
        <v>0</v>
      </c>
      <c r="AI1365" s="324">
        <f t="shared" si="1479"/>
        <v>0</v>
      </c>
      <c r="AJ1365" s="325">
        <f t="shared" si="1479"/>
        <v>-219115.95749999999</v>
      </c>
      <c r="AK1365" s="325">
        <f t="shared" si="1479"/>
        <v>0</v>
      </c>
      <c r="AL1365" s="326">
        <f t="shared" si="1463"/>
        <v>0</v>
      </c>
      <c r="AM1365" s="312">
        <f t="shared" si="1464"/>
        <v>0</v>
      </c>
      <c r="AN1365" s="325">
        <f t="shared" si="1468"/>
        <v>0</v>
      </c>
      <c r="AO1365" s="325">
        <f t="shared" si="1469"/>
        <v>0</v>
      </c>
      <c r="AP1365" s="325">
        <f t="shared" si="1465"/>
        <v>0</v>
      </c>
      <c r="AQ1365" s="174">
        <f t="shared" si="1480"/>
        <v>0</v>
      </c>
      <c r="AR1365" s="312">
        <f t="shared" si="1466"/>
        <v>0</v>
      </c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N1365" s="62"/>
    </row>
    <row r="1366" spans="1:66" s="11" customFormat="1" ht="12" customHeight="1">
      <c r="A1366" s="190">
        <v>23202403</v>
      </c>
      <c r="B1366" s="185" t="str">
        <f t="shared" si="1448"/>
        <v>23202403</v>
      </c>
      <c r="C1366" s="179" t="s">
        <v>1710</v>
      </c>
      <c r="D1366" s="180" t="s">
        <v>1725</v>
      </c>
      <c r="E1366" s="180"/>
      <c r="F1366" s="186">
        <v>43999</v>
      </c>
      <c r="G1366" s="180"/>
      <c r="H1366" s="182">
        <v>-1021402.07</v>
      </c>
      <c r="I1366" s="182">
        <v>-1021402.07</v>
      </c>
      <c r="J1366" s="182">
        <v>-1021402.07</v>
      </c>
      <c r="K1366" s="182">
        <v>-1021402.07</v>
      </c>
      <c r="L1366" s="182">
        <v>0</v>
      </c>
      <c r="M1366" s="182">
        <v>0</v>
      </c>
      <c r="N1366" s="182">
        <v>0</v>
      </c>
      <c r="O1366" s="182">
        <v>0</v>
      </c>
      <c r="P1366" s="182">
        <v>0</v>
      </c>
      <c r="Q1366" s="182">
        <v>0</v>
      </c>
      <c r="R1366" s="182">
        <v>0</v>
      </c>
      <c r="S1366" s="182">
        <v>0</v>
      </c>
      <c r="T1366" s="182">
        <v>0</v>
      </c>
      <c r="U1366" s="182"/>
      <c r="V1366" s="182">
        <f t="shared" si="1474"/>
        <v>-297908.93708333332</v>
      </c>
      <c r="W1366" s="206"/>
      <c r="X1366" s="219"/>
      <c r="Y1366" s="82">
        <f t="shared" si="1487"/>
        <v>0</v>
      </c>
      <c r="Z1366" s="325">
        <f t="shared" si="1487"/>
        <v>0</v>
      </c>
      <c r="AA1366" s="325">
        <f t="shared" si="1487"/>
        <v>0</v>
      </c>
      <c r="AB1366" s="326">
        <f t="shared" si="1472"/>
        <v>0</v>
      </c>
      <c r="AC1366" s="312">
        <f t="shared" si="1473"/>
        <v>0</v>
      </c>
      <c r="AD1366" s="325">
        <f t="shared" si="1475"/>
        <v>0</v>
      </c>
      <c r="AE1366" s="329">
        <f t="shared" si="1476"/>
        <v>0</v>
      </c>
      <c r="AF1366" s="326">
        <f t="shared" si="1477"/>
        <v>0</v>
      </c>
      <c r="AG1366" s="174">
        <f t="shared" si="1478"/>
        <v>0</v>
      </c>
      <c r="AH1366" s="312">
        <f t="shared" si="1462"/>
        <v>0</v>
      </c>
      <c r="AI1366" s="324">
        <f t="shared" si="1479"/>
        <v>0</v>
      </c>
      <c r="AJ1366" s="325">
        <f t="shared" si="1479"/>
        <v>-297908.93708333332</v>
      </c>
      <c r="AK1366" s="325">
        <f t="shared" si="1479"/>
        <v>0</v>
      </c>
      <c r="AL1366" s="326">
        <f t="shared" si="1463"/>
        <v>0</v>
      </c>
      <c r="AM1366" s="312">
        <f t="shared" si="1464"/>
        <v>0</v>
      </c>
      <c r="AN1366" s="325">
        <f t="shared" si="1468"/>
        <v>0</v>
      </c>
      <c r="AO1366" s="325">
        <f t="shared" si="1469"/>
        <v>0</v>
      </c>
      <c r="AP1366" s="325">
        <f t="shared" si="1465"/>
        <v>0</v>
      </c>
      <c r="AQ1366" s="174">
        <f t="shared" ref="AQ1366" si="1489">SUM(AN1366:AP1366)</f>
        <v>0</v>
      </c>
      <c r="AR1366" s="312">
        <f t="shared" si="1466"/>
        <v>0</v>
      </c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N1366" s="62"/>
    </row>
    <row r="1367" spans="1:66" s="11" customFormat="1" ht="12" customHeight="1">
      <c r="A1367" s="190">
        <v>23202413</v>
      </c>
      <c r="B1367" s="185" t="str">
        <f t="shared" si="1448"/>
        <v>23202413</v>
      </c>
      <c r="C1367" s="179" t="s">
        <v>1932</v>
      </c>
      <c r="D1367" s="180" t="s">
        <v>184</v>
      </c>
      <c r="E1367" s="180"/>
      <c r="F1367" s="186">
        <v>44547</v>
      </c>
      <c r="G1367" s="180"/>
      <c r="H1367" s="182">
        <v>-102000</v>
      </c>
      <c r="I1367" s="182">
        <v>-102000</v>
      </c>
      <c r="J1367" s="182">
        <v>-102000</v>
      </c>
      <c r="K1367" s="182">
        <v>-46000</v>
      </c>
      <c r="L1367" s="182">
        <v>-39000</v>
      </c>
      <c r="M1367" s="182">
        <v>-36000</v>
      </c>
      <c r="N1367" s="182">
        <v>-6000</v>
      </c>
      <c r="O1367" s="182">
        <v>-6000</v>
      </c>
      <c r="P1367" s="182">
        <v>-6000</v>
      </c>
      <c r="Q1367" s="182">
        <v>-6000</v>
      </c>
      <c r="R1367" s="182">
        <v>-6000</v>
      </c>
      <c r="S1367" s="182">
        <v>-6000</v>
      </c>
      <c r="T1367" s="182">
        <v>-6000</v>
      </c>
      <c r="U1367" s="182"/>
      <c r="V1367" s="182">
        <f t="shared" ref="V1367" si="1490">(H1367+T1367+SUM(I1367:S1367)*2)/24</f>
        <v>-34583.333333333336</v>
      </c>
      <c r="W1367" s="206"/>
      <c r="X1367" s="219"/>
      <c r="Y1367" s="82">
        <f t="shared" si="1487"/>
        <v>0</v>
      </c>
      <c r="Z1367" s="325">
        <f t="shared" si="1487"/>
        <v>0</v>
      </c>
      <c r="AA1367" s="325">
        <f t="shared" si="1487"/>
        <v>0</v>
      </c>
      <c r="AB1367" s="326">
        <f t="shared" ref="AB1367" si="1491">T1367-SUM(Y1367:AA1367)</f>
        <v>-6000</v>
      </c>
      <c r="AC1367" s="312">
        <f t="shared" ref="AC1367" si="1492">T1367-SUM(Y1367:AA1367)-AB1367</f>
        <v>0</v>
      </c>
      <c r="AD1367" s="325">
        <f t="shared" si="1475"/>
        <v>0</v>
      </c>
      <c r="AE1367" s="329">
        <f t="shared" si="1476"/>
        <v>0</v>
      </c>
      <c r="AF1367" s="326">
        <f t="shared" si="1477"/>
        <v>-6000</v>
      </c>
      <c r="AG1367" s="174">
        <f t="shared" ref="AG1367" si="1493">SUM(AD1367:AF1367)</f>
        <v>-6000</v>
      </c>
      <c r="AH1367" s="312">
        <f t="shared" ref="AH1367" si="1494">AG1367-AB1367</f>
        <v>0</v>
      </c>
      <c r="AI1367" s="324">
        <f t="shared" si="1479"/>
        <v>0</v>
      </c>
      <c r="AJ1367" s="325">
        <f t="shared" si="1479"/>
        <v>0</v>
      </c>
      <c r="AK1367" s="325">
        <f t="shared" si="1479"/>
        <v>0</v>
      </c>
      <c r="AL1367" s="326">
        <f t="shared" ref="AL1367" si="1495">V1367-SUM(AI1367:AK1367)</f>
        <v>-34583.333333333336</v>
      </c>
      <c r="AM1367" s="312">
        <f t="shared" ref="AM1367" si="1496">V1367-SUM(AI1367:AK1367)-AL1367</f>
        <v>0</v>
      </c>
      <c r="AN1367" s="325">
        <f t="shared" si="1468"/>
        <v>0</v>
      </c>
      <c r="AO1367" s="325">
        <f t="shared" si="1469"/>
        <v>0</v>
      </c>
      <c r="AP1367" s="325">
        <f t="shared" si="1465"/>
        <v>-34583.333333333336</v>
      </c>
      <c r="AQ1367" s="174">
        <f t="shared" ref="AQ1367" si="1497">SUM(AN1367:AP1367)</f>
        <v>-34583.333333333336</v>
      </c>
      <c r="AR1367" s="312">
        <f t="shared" ref="AR1367" si="1498">AQ1367-AL1367</f>
        <v>0</v>
      </c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N1367" s="62"/>
    </row>
    <row r="1368" spans="1:66" s="11" customFormat="1" ht="12" customHeight="1">
      <c r="A1368" s="120">
        <v>23402502</v>
      </c>
      <c r="B1368" s="74" t="str">
        <f t="shared" si="1448"/>
        <v>23402502</v>
      </c>
      <c r="C1368" s="382" t="s">
        <v>1546</v>
      </c>
      <c r="D1368" s="78" t="s">
        <v>184</v>
      </c>
      <c r="E1368" s="78"/>
      <c r="F1368" s="140">
        <v>43451</v>
      </c>
      <c r="G1368" s="78"/>
      <c r="H1368" s="63">
        <v>-7191040.4199999999</v>
      </c>
      <c r="I1368" s="63">
        <v>-5202608.8899999997</v>
      </c>
      <c r="J1368" s="63">
        <v>-4429801.92</v>
      </c>
      <c r="K1368" s="63">
        <v>-3172285.39</v>
      </c>
      <c r="L1368" s="63">
        <v>-2155921.19</v>
      </c>
      <c r="M1368" s="63">
        <v>-524903.72</v>
      </c>
      <c r="N1368" s="63">
        <v>0</v>
      </c>
      <c r="O1368" s="63">
        <v>0</v>
      </c>
      <c r="P1368" s="63">
        <v>-198821.32</v>
      </c>
      <c r="Q1368" s="63">
        <v>0</v>
      </c>
      <c r="R1368" s="63">
        <v>0</v>
      </c>
      <c r="S1368" s="63">
        <v>-122388.22</v>
      </c>
      <c r="T1368" s="63">
        <v>-122388.22</v>
      </c>
      <c r="U1368" s="63"/>
      <c r="V1368" s="63">
        <f t="shared" si="1474"/>
        <v>-1621953.7474999998</v>
      </c>
      <c r="W1368" s="69"/>
      <c r="X1368" s="338"/>
      <c r="Y1368" s="82">
        <f t="shared" si="1487"/>
        <v>0</v>
      </c>
      <c r="Z1368" s="325">
        <f t="shared" si="1487"/>
        <v>0</v>
      </c>
      <c r="AA1368" s="325">
        <f t="shared" si="1487"/>
        <v>0</v>
      </c>
      <c r="AB1368" s="326">
        <f t="shared" si="1472"/>
        <v>-122388.22</v>
      </c>
      <c r="AC1368" s="312">
        <f t="shared" si="1473"/>
        <v>0</v>
      </c>
      <c r="AD1368" s="325">
        <f t="shared" si="1475"/>
        <v>0</v>
      </c>
      <c r="AE1368" s="329">
        <f t="shared" si="1476"/>
        <v>0</v>
      </c>
      <c r="AF1368" s="326">
        <f t="shared" si="1477"/>
        <v>-122388.22</v>
      </c>
      <c r="AG1368" s="174">
        <f t="shared" si="1478"/>
        <v>-122388.22</v>
      </c>
      <c r="AH1368" s="312">
        <f t="shared" si="1462"/>
        <v>0</v>
      </c>
      <c r="AI1368" s="324">
        <f t="shared" si="1479"/>
        <v>0</v>
      </c>
      <c r="AJ1368" s="325">
        <f t="shared" si="1479"/>
        <v>0</v>
      </c>
      <c r="AK1368" s="325">
        <f t="shared" si="1479"/>
        <v>0</v>
      </c>
      <c r="AL1368" s="326">
        <f t="shared" si="1463"/>
        <v>-1621953.7474999998</v>
      </c>
      <c r="AM1368" s="312">
        <f t="shared" si="1464"/>
        <v>0</v>
      </c>
      <c r="AN1368" s="325">
        <f t="shared" si="1468"/>
        <v>0</v>
      </c>
      <c r="AO1368" s="325">
        <f t="shared" si="1469"/>
        <v>0</v>
      </c>
      <c r="AP1368" s="325">
        <f t="shared" si="1465"/>
        <v>-1621953.7474999998</v>
      </c>
      <c r="AQ1368" s="174">
        <f t="shared" ref="AQ1368" si="1499">SUM(AN1368:AP1368)</f>
        <v>-1621953.7474999998</v>
      </c>
      <c r="AR1368" s="312">
        <f t="shared" si="1466"/>
        <v>0</v>
      </c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 s="4"/>
      <c r="BH1368" s="4"/>
      <c r="BI1368" s="4"/>
      <c r="BJ1368" s="4"/>
      <c r="BK1368" s="4"/>
      <c r="BL1368" s="4"/>
      <c r="BN1368" s="62"/>
    </row>
    <row r="1369" spans="1:66" s="11" customFormat="1" ht="12" customHeight="1">
      <c r="A1369" s="190">
        <v>23402512</v>
      </c>
      <c r="B1369" s="185" t="str">
        <f t="shared" si="1448"/>
        <v>23402512</v>
      </c>
      <c r="C1369" s="179" t="s">
        <v>2000</v>
      </c>
      <c r="D1369" s="180" t="s">
        <v>184</v>
      </c>
      <c r="E1369" s="180"/>
      <c r="F1369" s="186">
        <v>44912</v>
      </c>
      <c r="G1369" s="180"/>
      <c r="H1369" s="182"/>
      <c r="I1369" s="182"/>
      <c r="J1369" s="182"/>
      <c r="K1369" s="182"/>
      <c r="L1369" s="182"/>
      <c r="M1369" s="182"/>
      <c r="N1369" s="182"/>
      <c r="O1369" s="182"/>
      <c r="P1369" s="182"/>
      <c r="Q1369" s="182"/>
      <c r="R1369" s="182"/>
      <c r="S1369" s="182"/>
      <c r="T1369" s="182">
        <v>-672</v>
      </c>
      <c r="U1369" s="182"/>
      <c r="V1369" s="182">
        <f t="shared" ref="V1369" si="1500">(H1369+T1369+SUM(I1369:S1369)*2)/24</f>
        <v>-28</v>
      </c>
      <c r="W1369" s="206"/>
      <c r="X1369" s="219"/>
      <c r="Y1369" s="82">
        <f t="shared" si="1487"/>
        <v>0</v>
      </c>
      <c r="Z1369" s="325">
        <f t="shared" si="1487"/>
        <v>0</v>
      </c>
      <c r="AA1369" s="325">
        <f t="shared" si="1487"/>
        <v>0</v>
      </c>
      <c r="AB1369" s="326">
        <f t="shared" ref="AB1369" si="1501">T1369-SUM(Y1369:AA1369)</f>
        <v>-672</v>
      </c>
      <c r="AC1369" s="312">
        <f t="shared" ref="AC1369" si="1502">T1369-SUM(Y1369:AA1369)-AB1369</f>
        <v>0</v>
      </c>
      <c r="AD1369" s="325">
        <f t="shared" si="1475"/>
        <v>0</v>
      </c>
      <c r="AE1369" s="329">
        <f t="shared" si="1476"/>
        <v>0</v>
      </c>
      <c r="AF1369" s="326">
        <f t="shared" si="1477"/>
        <v>-672</v>
      </c>
      <c r="AG1369" s="174">
        <f t="shared" ref="AG1369" si="1503">SUM(AD1369:AF1369)</f>
        <v>-672</v>
      </c>
      <c r="AH1369" s="312">
        <f t="shared" ref="AH1369" si="1504">AG1369-AB1369</f>
        <v>0</v>
      </c>
      <c r="AI1369" s="324">
        <f t="shared" si="1479"/>
        <v>0</v>
      </c>
      <c r="AJ1369" s="325">
        <f t="shared" si="1479"/>
        <v>0</v>
      </c>
      <c r="AK1369" s="325">
        <f t="shared" si="1479"/>
        <v>0</v>
      </c>
      <c r="AL1369" s="326">
        <f t="shared" ref="AL1369" si="1505">V1369-SUM(AI1369:AK1369)</f>
        <v>-28</v>
      </c>
      <c r="AM1369" s="312">
        <f t="shared" ref="AM1369" si="1506">V1369-SUM(AI1369:AK1369)-AL1369</f>
        <v>0</v>
      </c>
      <c r="AN1369" s="325">
        <f t="shared" si="1468"/>
        <v>0</v>
      </c>
      <c r="AO1369" s="325">
        <f t="shared" si="1469"/>
        <v>0</v>
      </c>
      <c r="AP1369" s="325">
        <f t="shared" si="1465"/>
        <v>-28</v>
      </c>
      <c r="AQ1369" s="174">
        <f t="shared" ref="AQ1369" si="1507">SUM(AN1369:AP1369)</f>
        <v>-28</v>
      </c>
      <c r="AR1369" s="312">
        <f t="shared" ref="AR1369" si="1508">AQ1369-AL1369</f>
        <v>0</v>
      </c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 s="4"/>
      <c r="BH1369" s="4"/>
      <c r="BI1369" s="4"/>
      <c r="BJ1369" s="4"/>
      <c r="BK1369" s="4"/>
      <c r="BL1369" s="4"/>
      <c r="BN1369" s="62"/>
    </row>
    <row r="1370" spans="1:66" s="11" customFormat="1" ht="12" customHeight="1">
      <c r="A1370" s="120">
        <v>23409470</v>
      </c>
      <c r="B1370" s="74" t="str">
        <f t="shared" si="1448"/>
        <v>23409470</v>
      </c>
      <c r="C1370" s="383" t="s">
        <v>1500</v>
      </c>
      <c r="D1370" s="78" t="s">
        <v>184</v>
      </c>
      <c r="E1370" s="78"/>
      <c r="F1370" s="140">
        <v>43298</v>
      </c>
      <c r="G1370" s="78"/>
      <c r="H1370" s="63">
        <v>0</v>
      </c>
      <c r="I1370" s="63">
        <v>-28867.599999999999</v>
      </c>
      <c r="J1370" s="63">
        <v>-28867.599999999999</v>
      </c>
      <c r="K1370" s="63">
        <v>-28867.599999999999</v>
      </c>
      <c r="L1370" s="63">
        <v>-28867.599999999999</v>
      </c>
      <c r="M1370" s="63">
        <v>-28867.599999999999</v>
      </c>
      <c r="N1370" s="63">
        <v>-28867.599999999999</v>
      </c>
      <c r="O1370" s="63">
        <v>-28867.599999999999</v>
      </c>
      <c r="P1370" s="63">
        <v>-28867.599999999999</v>
      </c>
      <c r="Q1370" s="63">
        <v>-28867.599999999999</v>
      </c>
      <c r="R1370" s="63">
        <v>-28867.599999999999</v>
      </c>
      <c r="S1370" s="63">
        <v>-28867.599999999999</v>
      </c>
      <c r="T1370" s="63">
        <v>-28867.599999999999</v>
      </c>
      <c r="U1370" s="63"/>
      <c r="V1370" s="63">
        <f t="shared" si="1474"/>
        <v>-27664.783333333329</v>
      </c>
      <c r="W1370" s="69"/>
      <c r="X1370" s="338"/>
      <c r="Y1370" s="82">
        <f t="shared" si="1487"/>
        <v>0</v>
      </c>
      <c r="Z1370" s="325">
        <f t="shared" si="1487"/>
        <v>0</v>
      </c>
      <c r="AA1370" s="325">
        <f t="shared" si="1487"/>
        <v>0</v>
      </c>
      <c r="AB1370" s="326">
        <f t="shared" si="1472"/>
        <v>-28867.599999999999</v>
      </c>
      <c r="AC1370" s="312">
        <f t="shared" si="1473"/>
        <v>0</v>
      </c>
      <c r="AD1370" s="325">
        <f t="shared" si="1475"/>
        <v>0</v>
      </c>
      <c r="AE1370" s="329">
        <f t="shared" si="1476"/>
        <v>0</v>
      </c>
      <c r="AF1370" s="326">
        <f t="shared" si="1477"/>
        <v>-28867.599999999999</v>
      </c>
      <c r="AG1370" s="174">
        <f t="shared" si="1478"/>
        <v>-28867.599999999999</v>
      </c>
      <c r="AH1370" s="312">
        <f t="shared" si="1462"/>
        <v>0</v>
      </c>
      <c r="AI1370" s="324">
        <f t="shared" si="1479"/>
        <v>0</v>
      </c>
      <c r="AJ1370" s="325">
        <f t="shared" si="1479"/>
        <v>0</v>
      </c>
      <c r="AK1370" s="325">
        <f t="shared" si="1479"/>
        <v>0</v>
      </c>
      <c r="AL1370" s="326">
        <f t="shared" si="1463"/>
        <v>-27664.783333333329</v>
      </c>
      <c r="AM1370" s="312">
        <f t="shared" si="1464"/>
        <v>0</v>
      </c>
      <c r="AN1370" s="325">
        <f t="shared" si="1468"/>
        <v>0</v>
      </c>
      <c r="AO1370" s="325">
        <f t="shared" si="1469"/>
        <v>0</v>
      </c>
      <c r="AP1370" s="325">
        <f t="shared" si="1465"/>
        <v>-27664.783333333329</v>
      </c>
      <c r="AQ1370" s="174">
        <f t="shared" ref="AQ1370" si="1509">SUM(AN1370:AP1370)</f>
        <v>-27664.783333333329</v>
      </c>
      <c r="AR1370" s="312">
        <f t="shared" si="1466"/>
        <v>0</v>
      </c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 s="4"/>
      <c r="BH1370" s="4"/>
      <c r="BI1370" s="4"/>
      <c r="BJ1370" s="4"/>
      <c r="BK1370" s="4"/>
      <c r="BL1370" s="4"/>
      <c r="BN1370" s="62"/>
    </row>
    <row r="1371" spans="1:66" s="11" customFormat="1" ht="12" customHeight="1">
      <c r="A1371" s="120">
        <v>23409500</v>
      </c>
      <c r="B1371" s="74" t="str">
        <f t="shared" ref="B1371:B1453" si="1510">TEXT(A1371,"##")</f>
        <v>23409500</v>
      </c>
      <c r="C1371" s="383" t="s">
        <v>1501</v>
      </c>
      <c r="D1371" s="78" t="s">
        <v>184</v>
      </c>
      <c r="E1371" s="78"/>
      <c r="F1371" s="140">
        <v>43298</v>
      </c>
      <c r="G1371" s="78"/>
      <c r="H1371" s="63">
        <v>-139785.07</v>
      </c>
      <c r="I1371" s="63">
        <v>-139785.07</v>
      </c>
      <c r="J1371" s="63">
        <v>-139785.07</v>
      </c>
      <c r="K1371" s="63">
        <v>-139785.07</v>
      </c>
      <c r="L1371" s="63">
        <v>-139785.07</v>
      </c>
      <c r="M1371" s="63">
        <v>-139785.07</v>
      </c>
      <c r="N1371" s="63">
        <v>-139785.07</v>
      </c>
      <c r="O1371" s="63">
        <v>-139785.07</v>
      </c>
      <c r="P1371" s="63">
        <v>-139785.07</v>
      </c>
      <c r="Q1371" s="63">
        <v>-139785.07</v>
      </c>
      <c r="R1371" s="63">
        <v>-139785.07</v>
      </c>
      <c r="S1371" s="63">
        <v>-139785.07</v>
      </c>
      <c r="T1371" s="63">
        <v>-139785.07</v>
      </c>
      <c r="U1371" s="63"/>
      <c r="V1371" s="63">
        <f t="shared" si="1474"/>
        <v>-139785.07000000004</v>
      </c>
      <c r="W1371" s="69"/>
      <c r="X1371" s="338"/>
      <c r="Y1371" s="82">
        <f t="shared" si="1487"/>
        <v>0</v>
      </c>
      <c r="Z1371" s="325">
        <f t="shared" si="1487"/>
        <v>0</v>
      </c>
      <c r="AA1371" s="325">
        <f t="shared" si="1487"/>
        <v>0</v>
      </c>
      <c r="AB1371" s="326">
        <f t="shared" si="1472"/>
        <v>-139785.07</v>
      </c>
      <c r="AC1371" s="312">
        <f t="shared" si="1473"/>
        <v>0</v>
      </c>
      <c r="AD1371" s="325">
        <f t="shared" si="1475"/>
        <v>0</v>
      </c>
      <c r="AE1371" s="329">
        <f t="shared" si="1476"/>
        <v>0</v>
      </c>
      <c r="AF1371" s="326">
        <f t="shared" si="1477"/>
        <v>-139785.07</v>
      </c>
      <c r="AG1371" s="174">
        <f t="shared" si="1478"/>
        <v>-139785.07</v>
      </c>
      <c r="AH1371" s="312">
        <f t="shared" si="1462"/>
        <v>0</v>
      </c>
      <c r="AI1371" s="324">
        <f t="shared" si="1479"/>
        <v>0</v>
      </c>
      <c r="AJ1371" s="325">
        <f t="shared" si="1479"/>
        <v>0</v>
      </c>
      <c r="AK1371" s="325">
        <f t="shared" si="1479"/>
        <v>0</v>
      </c>
      <c r="AL1371" s="326">
        <f t="shared" si="1463"/>
        <v>-139785.07000000004</v>
      </c>
      <c r="AM1371" s="312">
        <f t="shared" si="1464"/>
        <v>0</v>
      </c>
      <c r="AN1371" s="325">
        <f t="shared" si="1468"/>
        <v>0</v>
      </c>
      <c r="AO1371" s="325">
        <f t="shared" si="1469"/>
        <v>0</v>
      </c>
      <c r="AP1371" s="325">
        <f t="shared" si="1465"/>
        <v>-139785.07000000004</v>
      </c>
      <c r="AQ1371" s="174">
        <f t="shared" ref="AQ1371" si="1511">SUM(AN1371:AP1371)</f>
        <v>-139785.07000000004</v>
      </c>
      <c r="AR1371" s="312">
        <f t="shared" si="1466"/>
        <v>0</v>
      </c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 s="4"/>
      <c r="BH1371" s="4"/>
      <c r="BI1371" s="4"/>
      <c r="BJ1371" s="4"/>
      <c r="BK1371" s="4"/>
      <c r="BL1371" s="4"/>
      <c r="BN1371" s="62"/>
    </row>
    <row r="1372" spans="1:66" s="11" customFormat="1" ht="12" customHeight="1">
      <c r="A1372" s="118">
        <v>23500003</v>
      </c>
      <c r="B1372" s="73" t="str">
        <f t="shared" si="1510"/>
        <v>23500003</v>
      </c>
      <c r="C1372" s="62" t="s">
        <v>899</v>
      </c>
      <c r="D1372" s="78" t="s">
        <v>1727</v>
      </c>
      <c r="E1372" s="78"/>
      <c r="F1372" s="62"/>
      <c r="G1372" s="78"/>
      <c r="H1372" s="63">
        <v>-14721409.029999999</v>
      </c>
      <c r="I1372" s="63">
        <v>-14160730.449999999</v>
      </c>
      <c r="J1372" s="63">
        <v>-13628563.029999999</v>
      </c>
      <c r="K1372" s="63">
        <v>-12760510.66</v>
      </c>
      <c r="L1372" s="63">
        <v>-11449186.859999999</v>
      </c>
      <c r="M1372" s="63">
        <v>-9089564.0199999996</v>
      </c>
      <c r="N1372" s="63">
        <v>-5396201.6100000003</v>
      </c>
      <c r="O1372" s="63">
        <v>-4815981.7699999996</v>
      </c>
      <c r="P1372" s="63">
        <v>-4398884.9400000004</v>
      </c>
      <c r="Q1372" s="63">
        <v>-3989934.34</v>
      </c>
      <c r="R1372" s="63">
        <v>-3663694.16</v>
      </c>
      <c r="S1372" s="63">
        <v>-3440711.86</v>
      </c>
      <c r="T1372" s="63">
        <v>-3267787.54</v>
      </c>
      <c r="U1372" s="63"/>
      <c r="V1372" s="63">
        <f t="shared" si="1474"/>
        <v>-7982380.1654166654</v>
      </c>
      <c r="W1372" s="69" t="s">
        <v>913</v>
      </c>
      <c r="X1372" s="68" t="s">
        <v>912</v>
      </c>
      <c r="Y1372" s="82">
        <f t="shared" si="1487"/>
        <v>0</v>
      </c>
      <c r="Z1372" s="325">
        <f t="shared" si="1487"/>
        <v>0</v>
      </c>
      <c r="AA1372" s="325">
        <f t="shared" si="1487"/>
        <v>0</v>
      </c>
      <c r="AB1372" s="326">
        <f t="shared" si="1472"/>
        <v>-3267787.54</v>
      </c>
      <c r="AC1372" s="312">
        <f t="shared" si="1473"/>
        <v>0</v>
      </c>
      <c r="AD1372" s="325">
        <f t="shared" si="1475"/>
        <v>-2145629.2987639997</v>
      </c>
      <c r="AE1372" s="329">
        <f t="shared" si="1476"/>
        <v>-1122158.2412359999</v>
      </c>
      <c r="AF1372" s="326">
        <f t="shared" si="1477"/>
        <v>0</v>
      </c>
      <c r="AG1372" s="174">
        <f t="shared" si="1478"/>
        <v>-3267787.5399999996</v>
      </c>
      <c r="AH1372" s="312">
        <f t="shared" si="1462"/>
        <v>0</v>
      </c>
      <c r="AI1372" s="324">
        <f t="shared" si="1479"/>
        <v>0</v>
      </c>
      <c r="AJ1372" s="325">
        <f t="shared" si="1479"/>
        <v>0</v>
      </c>
      <c r="AK1372" s="325">
        <f t="shared" si="1479"/>
        <v>0</v>
      </c>
      <c r="AL1372" s="326">
        <f t="shared" si="1463"/>
        <v>-7982380.1654166654</v>
      </c>
      <c r="AM1372" s="312">
        <f t="shared" si="1464"/>
        <v>0</v>
      </c>
      <c r="AN1372" s="325">
        <f t="shared" si="1468"/>
        <v>-5241230.8166125817</v>
      </c>
      <c r="AO1372" s="325">
        <f t="shared" si="1469"/>
        <v>-2741149.3488040827</v>
      </c>
      <c r="AP1372" s="325">
        <f t="shared" si="1465"/>
        <v>0</v>
      </c>
      <c r="AQ1372" s="174">
        <f t="shared" si="1480"/>
        <v>-7982380.1654166644</v>
      </c>
      <c r="AR1372" s="312">
        <f t="shared" si="1466"/>
        <v>0</v>
      </c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N1372" s="62"/>
    </row>
    <row r="1373" spans="1:66" s="11" customFormat="1" ht="12" customHeight="1">
      <c r="A1373" s="127">
        <v>23500011</v>
      </c>
      <c r="B1373" s="152" t="str">
        <f t="shared" si="1510"/>
        <v>23500011</v>
      </c>
      <c r="C1373" s="62" t="s">
        <v>321</v>
      </c>
      <c r="D1373" s="78" t="s">
        <v>1137</v>
      </c>
      <c r="E1373" s="78"/>
      <c r="F1373" s="62"/>
      <c r="G1373" s="78"/>
      <c r="H1373" s="63">
        <v>-7532135.1200000001</v>
      </c>
      <c r="I1373" s="63">
        <v>-7662135.1200000001</v>
      </c>
      <c r="J1373" s="63">
        <v>-7890845.1200000001</v>
      </c>
      <c r="K1373" s="63">
        <v>-8218875.5899999999</v>
      </c>
      <c r="L1373" s="63">
        <v>-8498875.5899999999</v>
      </c>
      <c r="M1373" s="63">
        <v>-8988875.5899999999</v>
      </c>
      <c r="N1373" s="63">
        <v>-9108875.5899999999</v>
      </c>
      <c r="O1373" s="63">
        <v>-9078875.5899999999</v>
      </c>
      <c r="P1373" s="63">
        <v>-9658875.5899999999</v>
      </c>
      <c r="Q1373" s="63">
        <v>-10275745.59</v>
      </c>
      <c r="R1373" s="63">
        <v>-10415745.59</v>
      </c>
      <c r="S1373" s="63">
        <v>-10435745.59</v>
      </c>
      <c r="T1373" s="63">
        <v>-10465745.59</v>
      </c>
      <c r="U1373" s="63"/>
      <c r="V1373" s="63">
        <f t="shared" si="1474"/>
        <v>-9102700.9087500013</v>
      </c>
      <c r="W1373" s="69">
        <v>28</v>
      </c>
      <c r="X1373" s="68"/>
      <c r="Y1373" s="82">
        <f t="shared" si="1487"/>
        <v>0</v>
      </c>
      <c r="Z1373" s="325">
        <f t="shared" si="1487"/>
        <v>0</v>
      </c>
      <c r="AA1373" s="325">
        <f t="shared" si="1487"/>
        <v>0</v>
      </c>
      <c r="AB1373" s="326">
        <f t="shared" si="1472"/>
        <v>-10465745.59</v>
      </c>
      <c r="AC1373" s="312">
        <f t="shared" si="1473"/>
        <v>0</v>
      </c>
      <c r="AD1373" s="325">
        <f t="shared" si="1475"/>
        <v>-10465745.59</v>
      </c>
      <c r="AE1373" s="329">
        <f t="shared" si="1476"/>
        <v>0</v>
      </c>
      <c r="AF1373" s="326">
        <f t="shared" si="1477"/>
        <v>0</v>
      </c>
      <c r="AG1373" s="174">
        <f t="shared" si="1478"/>
        <v>-10465745.59</v>
      </c>
      <c r="AH1373" s="312">
        <f t="shared" si="1462"/>
        <v>0</v>
      </c>
      <c r="AI1373" s="324">
        <f t="shared" si="1479"/>
        <v>0</v>
      </c>
      <c r="AJ1373" s="325">
        <f t="shared" si="1479"/>
        <v>0</v>
      </c>
      <c r="AK1373" s="325">
        <f t="shared" si="1479"/>
        <v>0</v>
      </c>
      <c r="AL1373" s="326">
        <f t="shared" si="1463"/>
        <v>-9102700.9087500013</v>
      </c>
      <c r="AM1373" s="312">
        <f t="shared" si="1464"/>
        <v>0</v>
      </c>
      <c r="AN1373" s="325">
        <f t="shared" si="1468"/>
        <v>-9102700.9087500013</v>
      </c>
      <c r="AO1373" s="325">
        <f t="shared" si="1469"/>
        <v>0</v>
      </c>
      <c r="AP1373" s="325">
        <f t="shared" si="1465"/>
        <v>0</v>
      </c>
      <c r="AQ1373" s="174">
        <f t="shared" si="1480"/>
        <v>-9102700.9087500013</v>
      </c>
      <c r="AR1373" s="312">
        <f t="shared" si="1466"/>
        <v>0</v>
      </c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N1373" s="62"/>
    </row>
    <row r="1374" spans="1:66" s="11" customFormat="1" ht="12" customHeight="1">
      <c r="A1374" s="114">
        <v>23600021</v>
      </c>
      <c r="B1374" s="74" t="str">
        <f t="shared" si="1510"/>
        <v>23600021</v>
      </c>
      <c r="C1374" s="62" t="s">
        <v>796</v>
      </c>
      <c r="D1374" s="78" t="s">
        <v>1725</v>
      </c>
      <c r="E1374" s="78"/>
      <c r="F1374" s="62"/>
      <c r="G1374" s="78"/>
      <c r="H1374" s="63">
        <v>-6932125.7599999998</v>
      </c>
      <c r="I1374" s="63">
        <v>-6941224.9500000002</v>
      </c>
      <c r="J1374" s="63">
        <v>-6489112.9699999997</v>
      </c>
      <c r="K1374" s="63">
        <v>-5935243.6799999997</v>
      </c>
      <c r="L1374" s="63">
        <v>-5718246.21</v>
      </c>
      <c r="M1374" s="63">
        <v>-5288543.58</v>
      </c>
      <c r="N1374" s="63">
        <v>-4853355.95</v>
      </c>
      <c r="O1374" s="63">
        <v>-5414842.2000000002</v>
      </c>
      <c r="P1374" s="63">
        <v>-5404851.6900000004</v>
      </c>
      <c r="Q1374" s="63">
        <v>-5004278.5999999996</v>
      </c>
      <c r="R1374" s="63">
        <v>-5741758.9299999997</v>
      </c>
      <c r="S1374" s="63">
        <v>-6900728.8300000001</v>
      </c>
      <c r="T1374" s="63">
        <v>-7218560.0300000003</v>
      </c>
      <c r="U1374" s="63"/>
      <c r="V1374" s="63">
        <f t="shared" si="1474"/>
        <v>-5897294.2070833333</v>
      </c>
      <c r="W1374" s="69"/>
      <c r="X1374" s="68"/>
      <c r="Y1374" s="82">
        <f t="shared" si="1487"/>
        <v>0</v>
      </c>
      <c r="Z1374" s="325">
        <f t="shared" si="1487"/>
        <v>-7218560.0300000003</v>
      </c>
      <c r="AA1374" s="325">
        <f t="shared" si="1487"/>
        <v>0</v>
      </c>
      <c r="AB1374" s="326">
        <f t="shared" si="1472"/>
        <v>0</v>
      </c>
      <c r="AC1374" s="312">
        <f t="shared" si="1473"/>
        <v>0</v>
      </c>
      <c r="AD1374" s="325">
        <f t="shared" si="1475"/>
        <v>0</v>
      </c>
      <c r="AE1374" s="329">
        <f t="shared" si="1476"/>
        <v>0</v>
      </c>
      <c r="AF1374" s="326">
        <f t="shared" si="1477"/>
        <v>0</v>
      </c>
      <c r="AG1374" s="174">
        <f t="shared" si="1478"/>
        <v>0</v>
      </c>
      <c r="AH1374" s="312">
        <f t="shared" si="1462"/>
        <v>0</v>
      </c>
      <c r="AI1374" s="324">
        <f t="shared" si="1479"/>
        <v>0</v>
      </c>
      <c r="AJ1374" s="325">
        <f t="shared" si="1479"/>
        <v>-5897294.2070833333</v>
      </c>
      <c r="AK1374" s="325">
        <f t="shared" si="1479"/>
        <v>0</v>
      </c>
      <c r="AL1374" s="326">
        <f t="shared" si="1463"/>
        <v>0</v>
      </c>
      <c r="AM1374" s="312">
        <f t="shared" si="1464"/>
        <v>0</v>
      </c>
      <c r="AN1374" s="325">
        <f t="shared" si="1468"/>
        <v>0</v>
      </c>
      <c r="AO1374" s="325">
        <f t="shared" si="1469"/>
        <v>0</v>
      </c>
      <c r="AP1374" s="325">
        <f t="shared" si="1465"/>
        <v>0</v>
      </c>
      <c r="AQ1374" s="174">
        <f t="shared" si="1480"/>
        <v>0</v>
      </c>
      <c r="AR1374" s="312">
        <f t="shared" si="1466"/>
        <v>0</v>
      </c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N1374" s="62"/>
    </row>
    <row r="1375" spans="1:66" s="11" customFormat="1" ht="12" customHeight="1">
      <c r="A1375" s="114">
        <v>23600022</v>
      </c>
      <c r="B1375" s="74" t="str">
        <f t="shared" si="1510"/>
        <v>23600022</v>
      </c>
      <c r="C1375" s="62" t="s">
        <v>797</v>
      </c>
      <c r="D1375" s="78" t="s">
        <v>1725</v>
      </c>
      <c r="E1375" s="78"/>
      <c r="F1375" s="62"/>
      <c r="G1375" s="78"/>
      <c r="H1375" s="63">
        <v>-3568441.94</v>
      </c>
      <c r="I1375" s="63">
        <v>-3245917.61</v>
      </c>
      <c r="J1375" s="63">
        <v>-2974430.58</v>
      </c>
      <c r="K1375" s="63">
        <v>-2390870.5499999998</v>
      </c>
      <c r="L1375" s="63">
        <v>-2251005.63</v>
      </c>
      <c r="M1375" s="63">
        <v>-1716074.5</v>
      </c>
      <c r="N1375" s="63">
        <v>-1343035.64</v>
      </c>
      <c r="O1375" s="63">
        <v>-1158399.08</v>
      </c>
      <c r="P1375" s="63">
        <v>-1055919.68</v>
      </c>
      <c r="Q1375" s="63">
        <v>-1111609.96</v>
      </c>
      <c r="R1375" s="63">
        <v>-1757364.16</v>
      </c>
      <c r="S1375" s="63">
        <v>-3362222.54</v>
      </c>
      <c r="T1375" s="63">
        <v>-3761563.54</v>
      </c>
      <c r="U1375" s="63"/>
      <c r="V1375" s="63">
        <f t="shared" si="1474"/>
        <v>-2169321.0558333327</v>
      </c>
      <c r="W1375" s="69"/>
      <c r="X1375" s="68"/>
      <c r="Y1375" s="82">
        <f t="shared" si="1487"/>
        <v>0</v>
      </c>
      <c r="Z1375" s="325">
        <f t="shared" si="1487"/>
        <v>-3761563.54</v>
      </c>
      <c r="AA1375" s="325">
        <f t="shared" si="1487"/>
        <v>0</v>
      </c>
      <c r="AB1375" s="326">
        <f t="shared" si="1472"/>
        <v>0</v>
      </c>
      <c r="AC1375" s="312">
        <f t="shared" si="1473"/>
        <v>0</v>
      </c>
      <c r="AD1375" s="325">
        <f t="shared" si="1475"/>
        <v>0</v>
      </c>
      <c r="AE1375" s="329">
        <f t="shared" si="1476"/>
        <v>0</v>
      </c>
      <c r="AF1375" s="326">
        <f t="shared" si="1477"/>
        <v>0</v>
      </c>
      <c r="AG1375" s="174">
        <f t="shared" si="1478"/>
        <v>0</v>
      </c>
      <c r="AH1375" s="312">
        <f t="shared" si="1462"/>
        <v>0</v>
      </c>
      <c r="AI1375" s="324">
        <f t="shared" si="1479"/>
        <v>0</v>
      </c>
      <c r="AJ1375" s="325">
        <f t="shared" si="1479"/>
        <v>-2169321.0558333327</v>
      </c>
      <c r="AK1375" s="325">
        <f t="shared" si="1479"/>
        <v>0</v>
      </c>
      <c r="AL1375" s="326">
        <f t="shared" si="1463"/>
        <v>0</v>
      </c>
      <c r="AM1375" s="312">
        <f t="shared" si="1464"/>
        <v>0</v>
      </c>
      <c r="AN1375" s="325">
        <f t="shared" si="1468"/>
        <v>0</v>
      </c>
      <c r="AO1375" s="325">
        <f t="shared" si="1469"/>
        <v>0</v>
      </c>
      <c r="AP1375" s="325">
        <f t="shared" si="1465"/>
        <v>0</v>
      </c>
      <c r="AQ1375" s="174">
        <f t="shared" si="1480"/>
        <v>0</v>
      </c>
      <c r="AR1375" s="312">
        <f t="shared" si="1466"/>
        <v>0</v>
      </c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N1375" s="62"/>
    </row>
    <row r="1376" spans="1:66" s="11" customFormat="1" ht="12" customHeight="1">
      <c r="A1376" s="190">
        <v>23600031</v>
      </c>
      <c r="B1376" s="185" t="str">
        <f t="shared" si="1510"/>
        <v>23600031</v>
      </c>
      <c r="C1376" s="179" t="s">
        <v>1731</v>
      </c>
      <c r="D1376" s="180" t="s">
        <v>1725</v>
      </c>
      <c r="E1376" s="180"/>
      <c r="F1376" s="186">
        <v>44060</v>
      </c>
      <c r="G1376" s="180"/>
      <c r="H1376" s="182">
        <v>7734.53</v>
      </c>
      <c r="I1376" s="182">
        <v>-2995.77</v>
      </c>
      <c r="J1376" s="182">
        <v>-9659.9500000000007</v>
      </c>
      <c r="K1376" s="182">
        <v>-14549.04</v>
      </c>
      <c r="L1376" s="182">
        <v>-18254.68</v>
      </c>
      <c r="M1376" s="182">
        <v>-18947.29</v>
      </c>
      <c r="N1376" s="182">
        <v>-18199.099999999999</v>
      </c>
      <c r="O1376" s="182">
        <v>-18242.900000000001</v>
      </c>
      <c r="P1376" s="182">
        <v>-18878.53</v>
      </c>
      <c r="Q1376" s="182">
        <v>-19077.13</v>
      </c>
      <c r="R1376" s="182">
        <v>-19043.39</v>
      </c>
      <c r="S1376" s="182">
        <v>332883.5</v>
      </c>
      <c r="T1376" s="182">
        <v>299561.86</v>
      </c>
      <c r="U1376" s="182"/>
      <c r="V1376" s="182">
        <f t="shared" si="1474"/>
        <v>27390.326249999998</v>
      </c>
      <c r="W1376" s="206"/>
      <c r="X1376" s="219"/>
      <c r="Y1376" s="82">
        <f t="shared" si="1487"/>
        <v>0</v>
      </c>
      <c r="Z1376" s="325">
        <f t="shared" si="1487"/>
        <v>299561.86</v>
      </c>
      <c r="AA1376" s="325">
        <f t="shared" si="1487"/>
        <v>0</v>
      </c>
      <c r="AB1376" s="326">
        <f t="shared" si="1472"/>
        <v>0</v>
      </c>
      <c r="AC1376" s="312">
        <f t="shared" si="1473"/>
        <v>0</v>
      </c>
      <c r="AD1376" s="325">
        <f t="shared" si="1475"/>
        <v>0</v>
      </c>
      <c r="AE1376" s="329">
        <f t="shared" si="1476"/>
        <v>0</v>
      </c>
      <c r="AF1376" s="326">
        <f t="shared" si="1477"/>
        <v>0</v>
      </c>
      <c r="AG1376" s="174">
        <f t="shared" si="1478"/>
        <v>0</v>
      </c>
      <c r="AH1376" s="312">
        <f t="shared" si="1462"/>
        <v>0</v>
      </c>
      <c r="AI1376" s="324">
        <f t="shared" si="1479"/>
        <v>0</v>
      </c>
      <c r="AJ1376" s="325">
        <f t="shared" si="1479"/>
        <v>27390.326249999998</v>
      </c>
      <c r="AK1376" s="325">
        <f t="shared" si="1479"/>
        <v>0</v>
      </c>
      <c r="AL1376" s="326">
        <f t="shared" si="1463"/>
        <v>0</v>
      </c>
      <c r="AM1376" s="312">
        <f t="shared" si="1464"/>
        <v>0</v>
      </c>
      <c r="AN1376" s="325">
        <f t="shared" si="1468"/>
        <v>0</v>
      </c>
      <c r="AO1376" s="325">
        <f t="shared" si="1469"/>
        <v>0</v>
      </c>
      <c r="AP1376" s="325">
        <f t="shared" si="1465"/>
        <v>0</v>
      </c>
      <c r="AQ1376" s="174">
        <f t="shared" ref="AQ1376" si="1512">SUM(AN1376:AP1376)</f>
        <v>0</v>
      </c>
      <c r="AR1376" s="312">
        <f t="shared" si="1466"/>
        <v>0</v>
      </c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N1376" s="62"/>
    </row>
    <row r="1377" spans="1:66" s="11" customFormat="1" ht="12" customHeight="1">
      <c r="A1377" s="120">
        <v>23600033</v>
      </c>
      <c r="B1377" s="145" t="str">
        <f t="shared" si="1510"/>
        <v>23600033</v>
      </c>
      <c r="C1377" s="62" t="s">
        <v>619</v>
      </c>
      <c r="D1377" s="78" t="s">
        <v>1725</v>
      </c>
      <c r="E1377" s="78"/>
      <c r="F1377" s="62"/>
      <c r="G1377" s="78"/>
      <c r="H1377" s="63">
        <v>-10523026.789999999</v>
      </c>
      <c r="I1377" s="63">
        <v>-24042081.850000001</v>
      </c>
      <c r="J1377" s="63">
        <v>-38671435.280000001</v>
      </c>
      <c r="K1377" s="63">
        <v>-39010763.399999999</v>
      </c>
      <c r="L1377" s="63">
        <v>-11361118.24</v>
      </c>
      <c r="M1377" s="63">
        <v>-16719144.630000001</v>
      </c>
      <c r="N1377" s="63">
        <v>-5776142.8499999996</v>
      </c>
      <c r="O1377" s="63">
        <v>-3896394.67</v>
      </c>
      <c r="P1377" s="63">
        <v>-8808466.3000000007</v>
      </c>
      <c r="Q1377" s="63">
        <v>-5252794.32</v>
      </c>
      <c r="R1377" s="63">
        <v>-4605086.26</v>
      </c>
      <c r="S1377" s="63">
        <v>-8391436.3200000003</v>
      </c>
      <c r="T1377" s="63">
        <v>1010084.86</v>
      </c>
      <c r="U1377" s="63"/>
      <c r="V1377" s="63">
        <f t="shared" si="1474"/>
        <v>-14274277.923749998</v>
      </c>
      <c r="W1377" s="69"/>
      <c r="X1377" s="68"/>
      <c r="Y1377" s="82">
        <f t="shared" si="1487"/>
        <v>0</v>
      </c>
      <c r="Z1377" s="325">
        <f t="shared" si="1487"/>
        <v>1010084.86</v>
      </c>
      <c r="AA1377" s="325">
        <f t="shared" si="1487"/>
        <v>0</v>
      </c>
      <c r="AB1377" s="326">
        <f t="shared" si="1472"/>
        <v>0</v>
      </c>
      <c r="AC1377" s="312">
        <f t="shared" si="1473"/>
        <v>0</v>
      </c>
      <c r="AD1377" s="325">
        <f t="shared" si="1475"/>
        <v>0</v>
      </c>
      <c r="AE1377" s="329">
        <f t="shared" si="1476"/>
        <v>0</v>
      </c>
      <c r="AF1377" s="326">
        <f t="shared" si="1477"/>
        <v>0</v>
      </c>
      <c r="AG1377" s="174">
        <f t="shared" si="1478"/>
        <v>0</v>
      </c>
      <c r="AH1377" s="312">
        <f t="shared" si="1462"/>
        <v>0</v>
      </c>
      <c r="AI1377" s="324">
        <f t="shared" si="1479"/>
        <v>0</v>
      </c>
      <c r="AJ1377" s="325">
        <f t="shared" si="1479"/>
        <v>-14274277.923749998</v>
      </c>
      <c r="AK1377" s="325">
        <f t="shared" si="1479"/>
        <v>0</v>
      </c>
      <c r="AL1377" s="326">
        <f t="shared" si="1463"/>
        <v>0</v>
      </c>
      <c r="AM1377" s="312">
        <f t="shared" si="1464"/>
        <v>0</v>
      </c>
      <c r="AN1377" s="325">
        <f t="shared" si="1468"/>
        <v>0</v>
      </c>
      <c r="AO1377" s="325">
        <f t="shared" si="1469"/>
        <v>0</v>
      </c>
      <c r="AP1377" s="325">
        <f t="shared" si="1465"/>
        <v>0</v>
      </c>
      <c r="AQ1377" s="174">
        <f t="shared" si="1480"/>
        <v>0</v>
      </c>
      <c r="AR1377" s="312">
        <f t="shared" si="1466"/>
        <v>0</v>
      </c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N1377" s="62"/>
    </row>
    <row r="1378" spans="1:66" s="11" customFormat="1" ht="12" customHeight="1">
      <c r="A1378" s="114">
        <v>23600063</v>
      </c>
      <c r="B1378" s="74" t="str">
        <f t="shared" si="1510"/>
        <v>23600063</v>
      </c>
      <c r="C1378" s="62" t="s">
        <v>312</v>
      </c>
      <c r="D1378" s="78" t="s">
        <v>1725</v>
      </c>
      <c r="E1378" s="78"/>
      <c r="F1378" s="62"/>
      <c r="G1378" s="78"/>
      <c r="H1378" s="63">
        <v>0</v>
      </c>
      <c r="I1378" s="63">
        <v>0</v>
      </c>
      <c r="J1378" s="63">
        <v>0</v>
      </c>
      <c r="K1378" s="63">
        <v>0</v>
      </c>
      <c r="L1378" s="63">
        <v>0</v>
      </c>
      <c r="M1378" s="63">
        <v>0</v>
      </c>
      <c r="N1378" s="63">
        <v>0</v>
      </c>
      <c r="O1378" s="63">
        <v>0</v>
      </c>
      <c r="P1378" s="63">
        <v>0</v>
      </c>
      <c r="Q1378" s="63">
        <v>0</v>
      </c>
      <c r="R1378" s="63">
        <v>0</v>
      </c>
      <c r="S1378" s="63">
        <v>0</v>
      </c>
      <c r="T1378" s="63">
        <v>0</v>
      </c>
      <c r="U1378" s="63"/>
      <c r="V1378" s="63">
        <f t="shared" si="1474"/>
        <v>0</v>
      </c>
      <c r="W1378" s="69"/>
      <c r="X1378" s="68"/>
      <c r="Y1378" s="82">
        <f t="shared" si="1487"/>
        <v>0</v>
      </c>
      <c r="Z1378" s="325">
        <f t="shared" si="1487"/>
        <v>0</v>
      </c>
      <c r="AA1378" s="325">
        <f t="shared" si="1487"/>
        <v>0</v>
      </c>
      <c r="AB1378" s="326">
        <f t="shared" si="1472"/>
        <v>0</v>
      </c>
      <c r="AC1378" s="312">
        <f t="shared" si="1473"/>
        <v>0</v>
      </c>
      <c r="AD1378" s="325">
        <f t="shared" si="1475"/>
        <v>0</v>
      </c>
      <c r="AE1378" s="329">
        <f t="shared" si="1476"/>
        <v>0</v>
      </c>
      <c r="AF1378" s="326">
        <f t="shared" si="1477"/>
        <v>0</v>
      </c>
      <c r="AG1378" s="174">
        <f t="shared" si="1478"/>
        <v>0</v>
      </c>
      <c r="AH1378" s="312">
        <f t="shared" si="1462"/>
        <v>0</v>
      </c>
      <c r="AI1378" s="324">
        <f t="shared" si="1479"/>
        <v>0</v>
      </c>
      <c r="AJ1378" s="325">
        <f t="shared" si="1479"/>
        <v>0</v>
      </c>
      <c r="AK1378" s="325">
        <f t="shared" si="1479"/>
        <v>0</v>
      </c>
      <c r="AL1378" s="326">
        <f t="shared" si="1463"/>
        <v>0</v>
      </c>
      <c r="AM1378" s="312">
        <f t="shared" si="1464"/>
        <v>0</v>
      </c>
      <c r="AN1378" s="325">
        <f t="shared" si="1468"/>
        <v>0</v>
      </c>
      <c r="AO1378" s="325">
        <f t="shared" si="1469"/>
        <v>0</v>
      </c>
      <c r="AP1378" s="325">
        <f t="shared" si="1465"/>
        <v>0</v>
      </c>
      <c r="AQ1378" s="174">
        <f t="shared" si="1480"/>
        <v>0</v>
      </c>
      <c r="AR1378" s="312">
        <f t="shared" si="1466"/>
        <v>0</v>
      </c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N1378" s="62"/>
    </row>
    <row r="1379" spans="1:66" s="11" customFormat="1" ht="12" customHeight="1">
      <c r="A1379" s="114">
        <v>23600093</v>
      </c>
      <c r="B1379" s="74" t="str">
        <f t="shared" si="1510"/>
        <v>23600093</v>
      </c>
      <c r="C1379" s="62" t="s">
        <v>95</v>
      </c>
      <c r="D1379" s="78" t="s">
        <v>1725</v>
      </c>
      <c r="E1379" s="78"/>
      <c r="F1379" s="62"/>
      <c r="G1379" s="78"/>
      <c r="H1379" s="63">
        <v>0</v>
      </c>
      <c r="I1379" s="63">
        <v>0</v>
      </c>
      <c r="J1379" s="63">
        <v>0</v>
      </c>
      <c r="K1379" s="63">
        <v>0</v>
      </c>
      <c r="L1379" s="63">
        <v>0</v>
      </c>
      <c r="M1379" s="63">
        <v>-425466.88</v>
      </c>
      <c r="N1379" s="63">
        <v>-409637.63</v>
      </c>
      <c r="O1379" s="63">
        <v>338.34</v>
      </c>
      <c r="P1379" s="63">
        <v>0</v>
      </c>
      <c r="Q1379" s="63">
        <v>0</v>
      </c>
      <c r="R1379" s="63">
        <v>-306083.68</v>
      </c>
      <c r="S1379" s="63">
        <v>-291959.69</v>
      </c>
      <c r="T1379" s="63">
        <v>0</v>
      </c>
      <c r="U1379" s="63"/>
      <c r="V1379" s="63">
        <f t="shared" si="1474"/>
        <v>-119400.795</v>
      </c>
      <c r="W1379" s="69"/>
      <c r="X1379" s="68"/>
      <c r="Y1379" s="82">
        <f t="shared" si="1487"/>
        <v>0</v>
      </c>
      <c r="Z1379" s="325">
        <f t="shared" si="1487"/>
        <v>0</v>
      </c>
      <c r="AA1379" s="325">
        <f t="shared" si="1487"/>
        <v>0</v>
      </c>
      <c r="AB1379" s="326">
        <f t="shared" si="1472"/>
        <v>0</v>
      </c>
      <c r="AC1379" s="312">
        <f t="shared" si="1473"/>
        <v>0</v>
      </c>
      <c r="AD1379" s="325">
        <f t="shared" si="1475"/>
        <v>0</v>
      </c>
      <c r="AE1379" s="329">
        <f t="shared" si="1476"/>
        <v>0</v>
      </c>
      <c r="AF1379" s="326">
        <f t="shared" si="1477"/>
        <v>0</v>
      </c>
      <c r="AG1379" s="174">
        <f t="shared" si="1478"/>
        <v>0</v>
      </c>
      <c r="AH1379" s="312">
        <f t="shared" si="1462"/>
        <v>0</v>
      </c>
      <c r="AI1379" s="324">
        <f t="shared" ref="AI1379:AK1403" si="1513">IF($D1379=AI$5,$V1379,0)</f>
        <v>0</v>
      </c>
      <c r="AJ1379" s="325">
        <f t="shared" si="1513"/>
        <v>-119400.795</v>
      </c>
      <c r="AK1379" s="325">
        <f t="shared" si="1513"/>
        <v>0</v>
      </c>
      <c r="AL1379" s="326">
        <f t="shared" si="1463"/>
        <v>0</v>
      </c>
      <c r="AM1379" s="312">
        <f t="shared" si="1464"/>
        <v>0</v>
      </c>
      <c r="AN1379" s="325">
        <f t="shared" si="1468"/>
        <v>0</v>
      </c>
      <c r="AO1379" s="325">
        <f t="shared" si="1469"/>
        <v>0</v>
      </c>
      <c r="AP1379" s="325">
        <f t="shared" si="1465"/>
        <v>0</v>
      </c>
      <c r="AQ1379" s="174">
        <f t="shared" si="1480"/>
        <v>0</v>
      </c>
      <c r="AR1379" s="312">
        <f t="shared" si="1466"/>
        <v>0</v>
      </c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N1379" s="62"/>
    </row>
    <row r="1380" spans="1:66" s="11" customFormat="1" ht="12" customHeight="1">
      <c r="A1380" s="121">
        <v>23600173</v>
      </c>
      <c r="B1380" s="78" t="str">
        <f t="shared" si="1510"/>
        <v>23600173</v>
      </c>
      <c r="C1380" s="62" t="s">
        <v>1101</v>
      </c>
      <c r="D1380" s="78" t="s">
        <v>1725</v>
      </c>
      <c r="E1380" s="78"/>
      <c r="F1380" s="62"/>
      <c r="G1380" s="78"/>
      <c r="H1380" s="63">
        <v>0</v>
      </c>
      <c r="I1380" s="63">
        <v>0</v>
      </c>
      <c r="J1380" s="63">
        <v>0</v>
      </c>
      <c r="K1380" s="63">
        <v>0</v>
      </c>
      <c r="L1380" s="63">
        <v>0</v>
      </c>
      <c r="M1380" s="63">
        <v>0</v>
      </c>
      <c r="N1380" s="63">
        <v>0</v>
      </c>
      <c r="O1380" s="63">
        <v>0</v>
      </c>
      <c r="P1380" s="63">
        <v>0</v>
      </c>
      <c r="Q1380" s="63">
        <v>0</v>
      </c>
      <c r="R1380" s="63">
        <v>0</v>
      </c>
      <c r="S1380" s="63">
        <v>0</v>
      </c>
      <c r="T1380" s="63">
        <v>0</v>
      </c>
      <c r="U1380" s="63"/>
      <c r="V1380" s="63">
        <f t="shared" si="1474"/>
        <v>0</v>
      </c>
      <c r="W1380" s="69"/>
      <c r="X1380" s="68"/>
      <c r="Y1380" s="82">
        <f t="shared" ref="Y1380:AA1399" si="1514">IF($D1380=Y$5,$T1380,0)</f>
        <v>0</v>
      </c>
      <c r="Z1380" s="325">
        <f t="shared" si="1514"/>
        <v>0</v>
      </c>
      <c r="AA1380" s="325">
        <f t="shared" si="1514"/>
        <v>0</v>
      </c>
      <c r="AB1380" s="326">
        <f t="shared" si="1472"/>
        <v>0</v>
      </c>
      <c r="AC1380" s="312">
        <f t="shared" si="1473"/>
        <v>0</v>
      </c>
      <c r="AD1380" s="325">
        <f t="shared" si="1475"/>
        <v>0</v>
      </c>
      <c r="AE1380" s="329">
        <f t="shared" si="1476"/>
        <v>0</v>
      </c>
      <c r="AF1380" s="326">
        <f t="shared" si="1477"/>
        <v>0</v>
      </c>
      <c r="AG1380" s="174">
        <f t="shared" si="1478"/>
        <v>0</v>
      </c>
      <c r="AH1380" s="312">
        <f t="shared" si="1462"/>
        <v>0</v>
      </c>
      <c r="AI1380" s="324">
        <f t="shared" si="1513"/>
        <v>0</v>
      </c>
      <c r="AJ1380" s="325">
        <f t="shared" si="1513"/>
        <v>0</v>
      </c>
      <c r="AK1380" s="325">
        <f t="shared" si="1513"/>
        <v>0</v>
      </c>
      <c r="AL1380" s="326">
        <f t="shared" si="1463"/>
        <v>0</v>
      </c>
      <c r="AM1380" s="312">
        <f t="shared" si="1464"/>
        <v>0</v>
      </c>
      <c r="AN1380" s="325">
        <f t="shared" si="1468"/>
        <v>0</v>
      </c>
      <c r="AO1380" s="325">
        <f t="shared" si="1469"/>
        <v>0</v>
      </c>
      <c r="AP1380" s="325">
        <f t="shared" si="1465"/>
        <v>0</v>
      </c>
      <c r="AQ1380" s="174">
        <f t="shared" si="1480"/>
        <v>0</v>
      </c>
      <c r="AR1380" s="312">
        <f t="shared" si="1466"/>
        <v>0</v>
      </c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N1380" s="62"/>
    </row>
    <row r="1381" spans="1:66" s="11" customFormat="1" ht="12" customHeight="1">
      <c r="A1381" s="114">
        <v>23600201</v>
      </c>
      <c r="B1381" s="74" t="str">
        <f t="shared" si="1510"/>
        <v>23600201</v>
      </c>
      <c r="C1381" s="62" t="s">
        <v>142</v>
      </c>
      <c r="D1381" s="78" t="s">
        <v>1725</v>
      </c>
      <c r="E1381" s="78"/>
      <c r="F1381" s="62"/>
      <c r="G1381" s="78"/>
      <c r="H1381" s="63">
        <v>-46937304.700000003</v>
      </c>
      <c r="I1381" s="63">
        <v>-50993455.119999997</v>
      </c>
      <c r="J1381" s="63">
        <v>-55049302.799999997</v>
      </c>
      <c r="K1381" s="63">
        <v>-59105302.229999997</v>
      </c>
      <c r="L1381" s="63">
        <v>-36504701.859999999</v>
      </c>
      <c r="M1381" s="63">
        <v>-40263055.5</v>
      </c>
      <c r="N1381" s="63">
        <v>-44021408.5</v>
      </c>
      <c r="O1381" s="63">
        <v>-47779761.729999997</v>
      </c>
      <c r="P1381" s="63">
        <v>-48284779.310000002</v>
      </c>
      <c r="Q1381" s="63">
        <v>-51636465.310000002</v>
      </c>
      <c r="R1381" s="63">
        <v>-33516864.75</v>
      </c>
      <c r="S1381" s="63">
        <v>-36868550.979999997</v>
      </c>
      <c r="T1381" s="63">
        <v>-40304166.789999999</v>
      </c>
      <c r="U1381" s="63"/>
      <c r="V1381" s="63">
        <f t="shared" si="1474"/>
        <v>-45637031.986250006</v>
      </c>
      <c r="W1381" s="69"/>
      <c r="X1381" s="68"/>
      <c r="Y1381" s="82">
        <f t="shared" si="1514"/>
        <v>0</v>
      </c>
      <c r="Z1381" s="325">
        <f t="shared" si="1514"/>
        <v>-40304166.789999999</v>
      </c>
      <c r="AA1381" s="325">
        <f t="shared" si="1514"/>
        <v>0</v>
      </c>
      <c r="AB1381" s="326">
        <f t="shared" si="1472"/>
        <v>0</v>
      </c>
      <c r="AC1381" s="312">
        <f t="shared" si="1473"/>
        <v>0</v>
      </c>
      <c r="AD1381" s="325">
        <f t="shared" si="1475"/>
        <v>0</v>
      </c>
      <c r="AE1381" s="329">
        <f t="shared" si="1476"/>
        <v>0</v>
      </c>
      <c r="AF1381" s="326">
        <f t="shared" si="1477"/>
        <v>0</v>
      </c>
      <c r="AG1381" s="174">
        <f t="shared" si="1478"/>
        <v>0</v>
      </c>
      <c r="AH1381" s="312">
        <f t="shared" si="1462"/>
        <v>0</v>
      </c>
      <c r="AI1381" s="324">
        <f t="shared" si="1513"/>
        <v>0</v>
      </c>
      <c r="AJ1381" s="325">
        <f t="shared" si="1513"/>
        <v>-45637031.986250006</v>
      </c>
      <c r="AK1381" s="325">
        <f t="shared" si="1513"/>
        <v>0</v>
      </c>
      <c r="AL1381" s="326">
        <f t="shared" si="1463"/>
        <v>0</v>
      </c>
      <c r="AM1381" s="312">
        <f t="shared" si="1464"/>
        <v>0</v>
      </c>
      <c r="AN1381" s="325">
        <f t="shared" si="1468"/>
        <v>0</v>
      </c>
      <c r="AO1381" s="325">
        <f t="shared" si="1469"/>
        <v>0</v>
      </c>
      <c r="AP1381" s="325">
        <f t="shared" si="1465"/>
        <v>0</v>
      </c>
      <c r="AQ1381" s="174">
        <f t="shared" si="1480"/>
        <v>0</v>
      </c>
      <c r="AR1381" s="312">
        <f t="shared" si="1466"/>
        <v>0</v>
      </c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N1381" s="62"/>
    </row>
    <row r="1382" spans="1:66" s="11" customFormat="1" ht="12" customHeight="1">
      <c r="A1382" s="114">
        <v>23600211</v>
      </c>
      <c r="B1382" s="74" t="str">
        <f t="shared" si="1510"/>
        <v>23600211</v>
      </c>
      <c r="C1382" s="62" t="s">
        <v>143</v>
      </c>
      <c r="D1382" s="78" t="s">
        <v>1725</v>
      </c>
      <c r="E1382" s="78"/>
      <c r="F1382" s="62"/>
      <c r="G1382" s="78"/>
      <c r="H1382" s="63">
        <v>-3430955.49</v>
      </c>
      <c r="I1382" s="63">
        <v>-4004126.49</v>
      </c>
      <c r="J1382" s="63">
        <v>-4632135.49</v>
      </c>
      <c r="K1382" s="63">
        <v>-5232724.49</v>
      </c>
      <c r="L1382" s="63">
        <v>-5833314.4900000002</v>
      </c>
      <c r="M1382" s="63">
        <v>-3002948.37</v>
      </c>
      <c r="N1382" s="63">
        <v>-3603538.37</v>
      </c>
      <c r="O1382" s="63">
        <v>-4204127.37</v>
      </c>
      <c r="P1382" s="63">
        <v>-4804717.37</v>
      </c>
      <c r="Q1382" s="63">
        <v>-5051030.37</v>
      </c>
      <c r="R1382" s="63">
        <v>-5612256.3700000001</v>
      </c>
      <c r="S1382" s="63">
        <v>-2800558.07</v>
      </c>
      <c r="T1382" s="63">
        <v>-3234352.07</v>
      </c>
      <c r="U1382" s="63"/>
      <c r="V1382" s="63">
        <f t="shared" si="1474"/>
        <v>-4342844.2525000004</v>
      </c>
      <c r="W1382" s="69"/>
      <c r="X1382" s="68"/>
      <c r="Y1382" s="82">
        <f t="shared" si="1514"/>
        <v>0</v>
      </c>
      <c r="Z1382" s="325">
        <f t="shared" si="1514"/>
        <v>-3234352.07</v>
      </c>
      <c r="AA1382" s="325">
        <f t="shared" si="1514"/>
        <v>0</v>
      </c>
      <c r="AB1382" s="326">
        <f t="shared" si="1472"/>
        <v>0</v>
      </c>
      <c r="AC1382" s="312">
        <f t="shared" si="1473"/>
        <v>0</v>
      </c>
      <c r="AD1382" s="325">
        <f t="shared" si="1475"/>
        <v>0</v>
      </c>
      <c r="AE1382" s="329">
        <f t="shared" si="1476"/>
        <v>0</v>
      </c>
      <c r="AF1382" s="326">
        <f t="shared" si="1477"/>
        <v>0</v>
      </c>
      <c r="AG1382" s="174">
        <f t="shared" si="1478"/>
        <v>0</v>
      </c>
      <c r="AH1382" s="312">
        <f t="shared" si="1462"/>
        <v>0</v>
      </c>
      <c r="AI1382" s="324">
        <f t="shared" si="1513"/>
        <v>0</v>
      </c>
      <c r="AJ1382" s="325">
        <f t="shared" si="1513"/>
        <v>-4342844.2525000004</v>
      </c>
      <c r="AK1382" s="325">
        <f t="shared" si="1513"/>
        <v>0</v>
      </c>
      <c r="AL1382" s="326">
        <f t="shared" si="1463"/>
        <v>0</v>
      </c>
      <c r="AM1382" s="312">
        <f t="shared" si="1464"/>
        <v>0</v>
      </c>
      <c r="AN1382" s="325">
        <f t="shared" si="1468"/>
        <v>0</v>
      </c>
      <c r="AO1382" s="325">
        <f t="shared" si="1469"/>
        <v>0</v>
      </c>
      <c r="AP1382" s="325">
        <f t="shared" si="1465"/>
        <v>0</v>
      </c>
      <c r="AQ1382" s="174">
        <f t="shared" si="1480"/>
        <v>0</v>
      </c>
      <c r="AR1382" s="312">
        <f t="shared" si="1466"/>
        <v>0</v>
      </c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N1382" s="62"/>
    </row>
    <row r="1383" spans="1:66" s="11" customFormat="1" ht="12" customHeight="1">
      <c r="A1383" s="114">
        <v>23600213</v>
      </c>
      <c r="B1383" s="74" t="str">
        <f t="shared" si="1510"/>
        <v>23600213</v>
      </c>
      <c r="C1383" s="62" t="s">
        <v>203</v>
      </c>
      <c r="D1383" s="78" t="s">
        <v>1725</v>
      </c>
      <c r="E1383" s="78"/>
      <c r="F1383" s="62"/>
      <c r="G1383" s="78"/>
      <c r="H1383" s="63">
        <v>-31871.35</v>
      </c>
      <c r="I1383" s="63">
        <v>-238057.19</v>
      </c>
      <c r="J1383" s="63">
        <v>-407186.88</v>
      </c>
      <c r="K1383" s="63">
        <v>-685721.14</v>
      </c>
      <c r="L1383" s="63">
        <v>-304975.92</v>
      </c>
      <c r="M1383" s="63">
        <v>-264062.59999999998</v>
      </c>
      <c r="N1383" s="63">
        <v>-338871.73</v>
      </c>
      <c r="O1383" s="63">
        <v>-62309.65</v>
      </c>
      <c r="P1383" s="63">
        <v>-96261.62</v>
      </c>
      <c r="Q1383" s="63">
        <v>-119996.6</v>
      </c>
      <c r="R1383" s="63">
        <v>-20494.91</v>
      </c>
      <c r="S1383" s="63">
        <v>-33998.39</v>
      </c>
      <c r="T1383" s="63">
        <v>-45612.82</v>
      </c>
      <c r="U1383" s="63"/>
      <c r="V1383" s="63">
        <f t="shared" si="1474"/>
        <v>-217556.55958333335</v>
      </c>
      <c r="W1383" s="69"/>
      <c r="X1383" s="68"/>
      <c r="Y1383" s="82">
        <f t="shared" si="1514"/>
        <v>0</v>
      </c>
      <c r="Z1383" s="325">
        <f t="shared" si="1514"/>
        <v>-45612.82</v>
      </c>
      <c r="AA1383" s="325">
        <f t="shared" si="1514"/>
        <v>0</v>
      </c>
      <c r="AB1383" s="326">
        <f t="shared" si="1472"/>
        <v>0</v>
      </c>
      <c r="AC1383" s="312">
        <f t="shared" si="1473"/>
        <v>0</v>
      </c>
      <c r="AD1383" s="325">
        <f t="shared" si="1475"/>
        <v>0</v>
      </c>
      <c r="AE1383" s="329">
        <f t="shared" si="1476"/>
        <v>0</v>
      </c>
      <c r="AF1383" s="326">
        <f t="shared" si="1477"/>
        <v>0</v>
      </c>
      <c r="AG1383" s="174">
        <f t="shared" si="1478"/>
        <v>0</v>
      </c>
      <c r="AH1383" s="312">
        <f t="shared" si="1462"/>
        <v>0</v>
      </c>
      <c r="AI1383" s="324">
        <f t="shared" si="1513"/>
        <v>0</v>
      </c>
      <c r="AJ1383" s="325">
        <f t="shared" si="1513"/>
        <v>-217556.55958333335</v>
      </c>
      <c r="AK1383" s="325">
        <f t="shared" si="1513"/>
        <v>0</v>
      </c>
      <c r="AL1383" s="326">
        <f t="shared" si="1463"/>
        <v>0</v>
      </c>
      <c r="AM1383" s="312">
        <f t="shared" si="1464"/>
        <v>0</v>
      </c>
      <c r="AN1383" s="325">
        <f t="shared" si="1468"/>
        <v>0</v>
      </c>
      <c r="AO1383" s="325">
        <f t="shared" si="1469"/>
        <v>0</v>
      </c>
      <c r="AP1383" s="325">
        <f t="shared" si="1465"/>
        <v>0</v>
      </c>
      <c r="AQ1383" s="174">
        <f t="shared" si="1480"/>
        <v>0</v>
      </c>
      <c r="AR1383" s="312">
        <f t="shared" si="1466"/>
        <v>0</v>
      </c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N1383" s="62"/>
    </row>
    <row r="1384" spans="1:66" s="11" customFormat="1" ht="12" customHeight="1">
      <c r="A1384" s="114">
        <v>23600221</v>
      </c>
      <c r="B1384" s="74" t="str">
        <f t="shared" si="1510"/>
        <v>23600221</v>
      </c>
      <c r="C1384" s="62" t="s">
        <v>225</v>
      </c>
      <c r="D1384" s="78" t="s">
        <v>1725</v>
      </c>
      <c r="E1384" s="78"/>
      <c r="F1384" s="62"/>
      <c r="G1384" s="78"/>
      <c r="H1384" s="63">
        <v>273169.78999999998</v>
      </c>
      <c r="I1384" s="63">
        <v>227624.79</v>
      </c>
      <c r="J1384" s="63">
        <v>182079.79</v>
      </c>
      <c r="K1384" s="63">
        <v>136534.79</v>
      </c>
      <c r="L1384" s="63">
        <v>90990.79</v>
      </c>
      <c r="M1384" s="63">
        <v>45446.79</v>
      </c>
      <c r="N1384" s="63">
        <v>-98.21</v>
      </c>
      <c r="O1384" s="63">
        <v>-45643.21</v>
      </c>
      <c r="P1384" s="63">
        <v>-91188.21</v>
      </c>
      <c r="Q1384" s="63">
        <v>-136733.21</v>
      </c>
      <c r="R1384" s="63">
        <v>-182278.21</v>
      </c>
      <c r="S1384" s="63">
        <v>316211.53000000003</v>
      </c>
      <c r="T1384" s="63">
        <v>271024.53000000003</v>
      </c>
      <c r="U1384" s="63"/>
      <c r="V1384" s="63">
        <f t="shared" si="1474"/>
        <v>67920.382500000022</v>
      </c>
      <c r="W1384" s="69"/>
      <c r="X1384" s="68"/>
      <c r="Y1384" s="82">
        <f t="shared" si="1514"/>
        <v>0</v>
      </c>
      <c r="Z1384" s="325">
        <f t="shared" si="1514"/>
        <v>271024.53000000003</v>
      </c>
      <c r="AA1384" s="325">
        <f t="shared" si="1514"/>
        <v>0</v>
      </c>
      <c r="AB1384" s="326">
        <f t="shared" si="1472"/>
        <v>0</v>
      </c>
      <c r="AC1384" s="312">
        <f t="shared" si="1473"/>
        <v>0</v>
      </c>
      <c r="AD1384" s="325">
        <f t="shared" si="1475"/>
        <v>0</v>
      </c>
      <c r="AE1384" s="329">
        <f t="shared" si="1476"/>
        <v>0</v>
      </c>
      <c r="AF1384" s="326">
        <f t="shared" si="1477"/>
        <v>0</v>
      </c>
      <c r="AG1384" s="174">
        <f t="shared" si="1478"/>
        <v>0</v>
      </c>
      <c r="AH1384" s="312">
        <f t="shared" ref="AH1384:AH1454" si="1515">AG1384-AB1384</f>
        <v>0</v>
      </c>
      <c r="AI1384" s="324">
        <f t="shared" si="1513"/>
        <v>0</v>
      </c>
      <c r="AJ1384" s="325">
        <f t="shared" si="1513"/>
        <v>67920.382500000022</v>
      </c>
      <c r="AK1384" s="325">
        <f t="shared" si="1513"/>
        <v>0</v>
      </c>
      <c r="AL1384" s="326">
        <f t="shared" ref="AL1384:AL1454" si="1516">V1384-SUM(AI1384:AK1384)</f>
        <v>0</v>
      </c>
      <c r="AM1384" s="312">
        <f t="shared" ref="AM1384:AM1454" si="1517">V1384-SUM(AI1384:AK1384)-AL1384</f>
        <v>0</v>
      </c>
      <c r="AN1384" s="325">
        <f t="shared" si="1468"/>
        <v>0</v>
      </c>
      <c r="AO1384" s="325">
        <f t="shared" si="1469"/>
        <v>0</v>
      </c>
      <c r="AP1384" s="325">
        <f t="shared" si="1465"/>
        <v>0</v>
      </c>
      <c r="AQ1384" s="174">
        <f t="shared" si="1480"/>
        <v>0</v>
      </c>
      <c r="AR1384" s="312">
        <f t="shared" ref="AR1384:AR1454" si="1518">AQ1384-AL1384</f>
        <v>0</v>
      </c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N1384" s="62"/>
    </row>
    <row r="1385" spans="1:66" s="11" customFormat="1" ht="12" customHeight="1">
      <c r="A1385" s="120">
        <v>23600223</v>
      </c>
      <c r="B1385" s="145" t="str">
        <f t="shared" si="1510"/>
        <v>23600223</v>
      </c>
      <c r="C1385" s="62" t="s">
        <v>1269</v>
      </c>
      <c r="D1385" s="78" t="s">
        <v>1725</v>
      </c>
      <c r="E1385" s="78"/>
      <c r="F1385" s="140">
        <v>42842</v>
      </c>
      <c r="G1385" s="78"/>
      <c r="H1385" s="63">
        <v>-15396.25</v>
      </c>
      <c r="I1385" s="63">
        <v>-15396.25</v>
      </c>
      <c r="J1385" s="63">
        <v>-15396.25</v>
      </c>
      <c r="K1385" s="63">
        <v>-16090</v>
      </c>
      <c r="L1385" s="63">
        <v>-16090</v>
      </c>
      <c r="M1385" s="63">
        <v>-16090</v>
      </c>
      <c r="N1385" s="63">
        <v>-16783.75</v>
      </c>
      <c r="O1385" s="63">
        <v>-16783.75</v>
      </c>
      <c r="P1385" s="63">
        <v>-16783.75</v>
      </c>
      <c r="Q1385" s="63">
        <v>-17571.05</v>
      </c>
      <c r="R1385" s="63">
        <v>-17571.05</v>
      </c>
      <c r="S1385" s="63">
        <v>-17571.05</v>
      </c>
      <c r="T1385" s="63">
        <v>-18312.8</v>
      </c>
      <c r="U1385" s="63"/>
      <c r="V1385" s="63">
        <f t="shared" si="1474"/>
        <v>-16581.785416666662</v>
      </c>
      <c r="W1385" s="69"/>
      <c r="X1385" s="68"/>
      <c r="Y1385" s="82">
        <f t="shared" si="1514"/>
        <v>0</v>
      </c>
      <c r="Z1385" s="325">
        <f t="shared" si="1514"/>
        <v>-18312.8</v>
      </c>
      <c r="AA1385" s="325">
        <f t="shared" si="1514"/>
        <v>0</v>
      </c>
      <c r="AB1385" s="326">
        <f t="shared" si="1472"/>
        <v>0</v>
      </c>
      <c r="AC1385" s="312">
        <f t="shared" si="1473"/>
        <v>0</v>
      </c>
      <c r="AD1385" s="325">
        <f t="shared" si="1475"/>
        <v>0</v>
      </c>
      <c r="AE1385" s="329">
        <f t="shared" si="1476"/>
        <v>0</v>
      </c>
      <c r="AF1385" s="326">
        <f t="shared" si="1477"/>
        <v>0</v>
      </c>
      <c r="AG1385" s="174">
        <f t="shared" si="1478"/>
        <v>0</v>
      </c>
      <c r="AH1385" s="312">
        <f t="shared" si="1515"/>
        <v>0</v>
      </c>
      <c r="AI1385" s="324">
        <f t="shared" si="1513"/>
        <v>0</v>
      </c>
      <c r="AJ1385" s="325">
        <f t="shared" si="1513"/>
        <v>-16581.785416666662</v>
      </c>
      <c r="AK1385" s="325">
        <f t="shared" si="1513"/>
        <v>0</v>
      </c>
      <c r="AL1385" s="326">
        <f t="shared" si="1516"/>
        <v>0</v>
      </c>
      <c r="AM1385" s="312">
        <f t="shared" si="1517"/>
        <v>0</v>
      </c>
      <c r="AN1385" s="325">
        <f t="shared" si="1468"/>
        <v>0</v>
      </c>
      <c r="AO1385" s="325">
        <f t="shared" si="1469"/>
        <v>0</v>
      </c>
      <c r="AP1385" s="325">
        <f t="shared" si="1465"/>
        <v>0</v>
      </c>
      <c r="AQ1385" s="174">
        <f t="shared" si="1480"/>
        <v>0</v>
      </c>
      <c r="AR1385" s="312">
        <f t="shared" si="1518"/>
        <v>0</v>
      </c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 s="4"/>
      <c r="BH1385" s="4"/>
      <c r="BI1385" s="4"/>
      <c r="BJ1385" s="4"/>
      <c r="BK1385" s="4"/>
      <c r="BL1385" s="4"/>
      <c r="BN1385" s="62"/>
    </row>
    <row r="1386" spans="1:66" s="11" customFormat="1" ht="12" customHeight="1">
      <c r="A1386" s="114">
        <v>23600232</v>
      </c>
      <c r="B1386" s="74" t="str">
        <f t="shared" si="1510"/>
        <v>23600232</v>
      </c>
      <c r="C1386" s="62" t="s">
        <v>144</v>
      </c>
      <c r="D1386" s="78" t="s">
        <v>1725</v>
      </c>
      <c r="E1386" s="78"/>
      <c r="F1386" s="62"/>
      <c r="G1386" s="78"/>
      <c r="H1386" s="63">
        <v>-22258722.199999999</v>
      </c>
      <c r="I1386" s="63">
        <v>-24295512.199999999</v>
      </c>
      <c r="J1386" s="63">
        <v>-26332418.199999999</v>
      </c>
      <c r="K1386" s="63">
        <v>-28369266.75</v>
      </c>
      <c r="L1386" s="63">
        <v>-17822205.370000001</v>
      </c>
      <c r="M1386" s="63">
        <v>-19713786.370000001</v>
      </c>
      <c r="N1386" s="63">
        <v>-21605368.449999999</v>
      </c>
      <c r="O1386" s="63">
        <v>-23496949.390000001</v>
      </c>
      <c r="P1386" s="63">
        <v>-23519826.390000001</v>
      </c>
      <c r="Q1386" s="63">
        <v>-25177820.32</v>
      </c>
      <c r="R1386" s="63">
        <v>-16579931.689999999</v>
      </c>
      <c r="S1386" s="63">
        <v>-18237925</v>
      </c>
      <c r="T1386" s="63">
        <v>-19846999.199999999</v>
      </c>
      <c r="U1386" s="63"/>
      <c r="V1386" s="63">
        <f t="shared" si="1474"/>
        <v>-22183655.9025</v>
      </c>
      <c r="W1386" s="69"/>
      <c r="X1386" s="68"/>
      <c r="Y1386" s="82">
        <f t="shared" si="1514"/>
        <v>0</v>
      </c>
      <c r="Z1386" s="325">
        <f t="shared" si="1514"/>
        <v>-19846999.199999999</v>
      </c>
      <c r="AA1386" s="325">
        <f t="shared" si="1514"/>
        <v>0</v>
      </c>
      <c r="AB1386" s="326">
        <f t="shared" si="1472"/>
        <v>0</v>
      </c>
      <c r="AC1386" s="312">
        <f t="shared" si="1473"/>
        <v>0</v>
      </c>
      <c r="AD1386" s="325">
        <f t="shared" si="1475"/>
        <v>0</v>
      </c>
      <c r="AE1386" s="329">
        <f t="shared" si="1476"/>
        <v>0</v>
      </c>
      <c r="AF1386" s="326">
        <f t="shared" si="1477"/>
        <v>0</v>
      </c>
      <c r="AG1386" s="174">
        <f t="shared" si="1478"/>
        <v>0</v>
      </c>
      <c r="AH1386" s="312">
        <f t="shared" si="1515"/>
        <v>0</v>
      </c>
      <c r="AI1386" s="324">
        <f t="shared" si="1513"/>
        <v>0</v>
      </c>
      <c r="AJ1386" s="325">
        <f t="shared" si="1513"/>
        <v>-22183655.9025</v>
      </c>
      <c r="AK1386" s="325">
        <f t="shared" si="1513"/>
        <v>0</v>
      </c>
      <c r="AL1386" s="326">
        <f t="shared" si="1516"/>
        <v>0</v>
      </c>
      <c r="AM1386" s="312">
        <f t="shared" si="1517"/>
        <v>0</v>
      </c>
      <c r="AN1386" s="325">
        <f t="shared" si="1468"/>
        <v>0</v>
      </c>
      <c r="AO1386" s="325">
        <f t="shared" si="1469"/>
        <v>0</v>
      </c>
      <c r="AP1386" s="325">
        <f t="shared" ref="AP1386:AP1459" si="1519">IF($D1386=AP$5,$V1386,IF($D1386=AP$4, $V1386*$AL$2,0))</f>
        <v>0</v>
      </c>
      <c r="AQ1386" s="174">
        <f t="shared" si="1480"/>
        <v>0</v>
      </c>
      <c r="AR1386" s="312">
        <f t="shared" si="1518"/>
        <v>0</v>
      </c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N1386" s="62"/>
    </row>
    <row r="1387" spans="1:66" s="11" customFormat="1" ht="12" customHeight="1">
      <c r="A1387" s="190">
        <v>23600233</v>
      </c>
      <c r="B1387" s="185" t="str">
        <f t="shared" ref="B1387" si="1520">TEXT(A1387,"##")</f>
        <v>23600233</v>
      </c>
      <c r="C1387" s="179" t="s">
        <v>1743</v>
      </c>
      <c r="D1387" s="180" t="s">
        <v>1725</v>
      </c>
      <c r="E1387" s="180"/>
      <c r="F1387" s="186">
        <v>44091</v>
      </c>
      <c r="G1387" s="180"/>
      <c r="H1387" s="182">
        <v>0</v>
      </c>
      <c r="I1387" s="182">
        <v>-486</v>
      </c>
      <c r="J1387" s="182">
        <v>-486</v>
      </c>
      <c r="K1387" s="182">
        <v>-486</v>
      </c>
      <c r="L1387" s="182">
        <v>-431</v>
      </c>
      <c r="M1387" s="182">
        <v>-18.8</v>
      </c>
      <c r="N1387" s="182">
        <v>-18.8</v>
      </c>
      <c r="O1387" s="182">
        <v>-18</v>
      </c>
      <c r="P1387" s="182">
        <v>0</v>
      </c>
      <c r="Q1387" s="182">
        <v>0</v>
      </c>
      <c r="R1387" s="182">
        <v>-73.8</v>
      </c>
      <c r="S1387" s="182">
        <v>0</v>
      </c>
      <c r="T1387" s="182">
        <v>-9.9</v>
      </c>
      <c r="U1387" s="182"/>
      <c r="V1387" s="182">
        <f t="shared" si="1474"/>
        <v>-168.61249999999998</v>
      </c>
      <c r="W1387" s="206"/>
      <c r="X1387" s="219"/>
      <c r="Y1387" s="82">
        <f t="shared" si="1514"/>
        <v>0</v>
      </c>
      <c r="Z1387" s="325">
        <f t="shared" si="1514"/>
        <v>-9.9</v>
      </c>
      <c r="AA1387" s="325">
        <f t="shared" si="1514"/>
        <v>0</v>
      </c>
      <c r="AB1387" s="326">
        <f t="shared" si="1472"/>
        <v>0</v>
      </c>
      <c r="AC1387" s="312">
        <f t="shared" si="1473"/>
        <v>0</v>
      </c>
      <c r="AD1387" s="325">
        <f t="shared" si="1475"/>
        <v>0</v>
      </c>
      <c r="AE1387" s="329">
        <f t="shared" si="1476"/>
        <v>0</v>
      </c>
      <c r="AF1387" s="326">
        <f t="shared" si="1477"/>
        <v>0</v>
      </c>
      <c r="AG1387" s="174">
        <f t="shared" ref="AG1387" si="1521">SUM(AD1387:AF1387)</f>
        <v>0</v>
      </c>
      <c r="AH1387" s="312">
        <f t="shared" ref="AH1387" si="1522">AG1387-AB1387</f>
        <v>0</v>
      </c>
      <c r="AI1387" s="324">
        <f t="shared" si="1513"/>
        <v>0</v>
      </c>
      <c r="AJ1387" s="325">
        <f t="shared" si="1513"/>
        <v>-168.61249999999998</v>
      </c>
      <c r="AK1387" s="325">
        <f t="shared" si="1513"/>
        <v>0</v>
      </c>
      <c r="AL1387" s="326">
        <f t="shared" ref="AL1387" si="1523">V1387-SUM(AI1387:AK1387)</f>
        <v>0</v>
      </c>
      <c r="AM1387" s="312">
        <f t="shared" ref="AM1387" si="1524">V1387-SUM(AI1387:AK1387)-AL1387</f>
        <v>0</v>
      </c>
      <c r="AN1387" s="325">
        <f t="shared" si="1468"/>
        <v>0</v>
      </c>
      <c r="AO1387" s="325">
        <f t="shared" si="1469"/>
        <v>0</v>
      </c>
      <c r="AP1387" s="325">
        <f t="shared" si="1519"/>
        <v>0</v>
      </c>
      <c r="AQ1387" s="174">
        <f t="shared" ref="AQ1387" si="1525">SUM(AN1387:AP1387)</f>
        <v>0</v>
      </c>
      <c r="AR1387" s="312">
        <f t="shared" ref="AR1387" si="1526">AQ1387-AL1387</f>
        <v>0</v>
      </c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N1387" s="62"/>
    </row>
    <row r="1388" spans="1:66" s="11" customFormat="1" ht="12" customHeight="1">
      <c r="A1388" s="190">
        <v>23600242</v>
      </c>
      <c r="B1388" s="185" t="str">
        <f t="shared" si="1510"/>
        <v>23600242</v>
      </c>
      <c r="C1388" s="179" t="s">
        <v>1579</v>
      </c>
      <c r="D1388" s="180" t="s">
        <v>184</v>
      </c>
      <c r="E1388" s="180"/>
      <c r="F1388" s="186">
        <v>43541</v>
      </c>
      <c r="G1388" s="180"/>
      <c r="H1388" s="182">
        <v>-1565222.82</v>
      </c>
      <c r="I1388" s="182">
        <v>-1695657.82</v>
      </c>
      <c r="J1388" s="182">
        <v>-1826093.82</v>
      </c>
      <c r="K1388" s="182">
        <v>-1956528.82</v>
      </c>
      <c r="L1388" s="182">
        <v>-501760</v>
      </c>
      <c r="M1388" s="182">
        <v>-1379840.12</v>
      </c>
      <c r="N1388" s="182">
        <v>-1505280.12</v>
      </c>
      <c r="O1388" s="182">
        <v>-1630720.12</v>
      </c>
      <c r="P1388" s="182">
        <v>-1756160.12</v>
      </c>
      <c r="Q1388" s="182">
        <v>-1881600.12</v>
      </c>
      <c r="R1388" s="182">
        <v>-1254400</v>
      </c>
      <c r="S1388" s="182">
        <v>-1379840</v>
      </c>
      <c r="T1388" s="182">
        <v>-1505280</v>
      </c>
      <c r="U1388" s="182"/>
      <c r="V1388" s="182">
        <f t="shared" si="1474"/>
        <v>-1525261.0391666668</v>
      </c>
      <c r="W1388" s="206"/>
      <c r="X1388" s="219"/>
      <c r="Y1388" s="82">
        <f t="shared" si="1514"/>
        <v>0</v>
      </c>
      <c r="Z1388" s="325">
        <f t="shared" si="1514"/>
        <v>0</v>
      </c>
      <c r="AA1388" s="325">
        <f t="shared" si="1514"/>
        <v>0</v>
      </c>
      <c r="AB1388" s="326">
        <f t="shared" si="1472"/>
        <v>-1505280</v>
      </c>
      <c r="AC1388" s="312">
        <f t="shared" si="1473"/>
        <v>0</v>
      </c>
      <c r="AD1388" s="325">
        <f t="shared" si="1475"/>
        <v>0</v>
      </c>
      <c r="AE1388" s="329">
        <f t="shared" si="1476"/>
        <v>0</v>
      </c>
      <c r="AF1388" s="326">
        <f t="shared" si="1477"/>
        <v>-1505280</v>
      </c>
      <c r="AG1388" s="174">
        <f t="shared" si="1478"/>
        <v>-1505280</v>
      </c>
      <c r="AH1388" s="312">
        <f t="shared" si="1515"/>
        <v>0</v>
      </c>
      <c r="AI1388" s="324">
        <f t="shared" si="1513"/>
        <v>0</v>
      </c>
      <c r="AJ1388" s="325">
        <f t="shared" si="1513"/>
        <v>0</v>
      </c>
      <c r="AK1388" s="325">
        <f t="shared" si="1513"/>
        <v>0</v>
      </c>
      <c r="AL1388" s="326">
        <f t="shared" si="1516"/>
        <v>-1525261.0391666668</v>
      </c>
      <c r="AM1388" s="312">
        <f t="shared" si="1517"/>
        <v>0</v>
      </c>
      <c r="AN1388" s="325">
        <f t="shared" si="1468"/>
        <v>0</v>
      </c>
      <c r="AO1388" s="325">
        <f t="shared" si="1469"/>
        <v>0</v>
      </c>
      <c r="AP1388" s="325">
        <f t="shared" si="1519"/>
        <v>-1525261.0391666668</v>
      </c>
      <c r="AQ1388" s="174">
        <f t="shared" ref="AQ1388" si="1527">SUM(AN1388:AP1388)</f>
        <v>-1525261.0391666668</v>
      </c>
      <c r="AR1388" s="312">
        <f t="shared" si="1518"/>
        <v>0</v>
      </c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N1388" s="62"/>
    </row>
    <row r="1389" spans="1:66" s="11" customFormat="1" ht="12" customHeight="1">
      <c r="A1389" s="114">
        <v>23600351</v>
      </c>
      <c r="B1389" s="74" t="str">
        <f t="shared" si="1510"/>
        <v>23600351</v>
      </c>
      <c r="C1389" s="62" t="s">
        <v>1211</v>
      </c>
      <c r="D1389" s="78" t="s">
        <v>1725</v>
      </c>
      <c r="E1389" s="78"/>
      <c r="F1389" s="62"/>
      <c r="G1389" s="78"/>
      <c r="H1389" s="63">
        <v>-12743930.859999999</v>
      </c>
      <c r="I1389" s="63">
        <v>-9701420.1699999999</v>
      </c>
      <c r="J1389" s="63">
        <v>-11348089.73</v>
      </c>
      <c r="K1389" s="63">
        <v>-13234127.57</v>
      </c>
      <c r="L1389" s="63">
        <v>-8200710.3499999996</v>
      </c>
      <c r="M1389" s="63">
        <v>-9780745.9199999999</v>
      </c>
      <c r="N1389" s="63">
        <v>-11158233.460000001</v>
      </c>
      <c r="O1389" s="63">
        <v>-6604903.4199999999</v>
      </c>
      <c r="P1389" s="63">
        <v>-9182822.6799999997</v>
      </c>
      <c r="Q1389" s="63">
        <v>-10627810.720000001</v>
      </c>
      <c r="R1389" s="63">
        <v>-6914627.8799999999</v>
      </c>
      <c r="S1389" s="63">
        <v>-10100898.039999999</v>
      </c>
      <c r="T1389" s="63">
        <v>-13561117.529999999</v>
      </c>
      <c r="U1389" s="63"/>
      <c r="V1389" s="63">
        <f t="shared" si="1474"/>
        <v>-10000576.177916666</v>
      </c>
      <c r="W1389" s="69"/>
      <c r="X1389" s="68"/>
      <c r="Y1389" s="82">
        <f t="shared" si="1514"/>
        <v>0</v>
      </c>
      <c r="Z1389" s="325">
        <f t="shared" si="1514"/>
        <v>-13561117.529999999</v>
      </c>
      <c r="AA1389" s="325">
        <f t="shared" si="1514"/>
        <v>0</v>
      </c>
      <c r="AB1389" s="326">
        <f t="shared" si="1472"/>
        <v>0</v>
      </c>
      <c r="AC1389" s="312">
        <f t="shared" si="1473"/>
        <v>0</v>
      </c>
      <c r="AD1389" s="325">
        <f t="shared" si="1475"/>
        <v>0</v>
      </c>
      <c r="AE1389" s="329">
        <f t="shared" si="1476"/>
        <v>0</v>
      </c>
      <c r="AF1389" s="326">
        <f t="shared" si="1477"/>
        <v>0</v>
      </c>
      <c r="AG1389" s="174">
        <f t="shared" si="1478"/>
        <v>0</v>
      </c>
      <c r="AH1389" s="312">
        <f t="shared" si="1515"/>
        <v>0</v>
      </c>
      <c r="AI1389" s="324">
        <f t="shared" si="1513"/>
        <v>0</v>
      </c>
      <c r="AJ1389" s="325">
        <f t="shared" si="1513"/>
        <v>-10000576.177916666</v>
      </c>
      <c r="AK1389" s="325">
        <f t="shared" si="1513"/>
        <v>0</v>
      </c>
      <c r="AL1389" s="326">
        <f t="shared" si="1516"/>
        <v>0</v>
      </c>
      <c r="AM1389" s="312">
        <f t="shared" si="1517"/>
        <v>0</v>
      </c>
      <c r="AN1389" s="325">
        <f t="shared" si="1468"/>
        <v>0</v>
      </c>
      <c r="AO1389" s="325">
        <f t="shared" si="1469"/>
        <v>0</v>
      </c>
      <c r="AP1389" s="325">
        <f t="shared" si="1519"/>
        <v>0</v>
      </c>
      <c r="AQ1389" s="174">
        <f t="shared" si="1480"/>
        <v>0</v>
      </c>
      <c r="AR1389" s="312">
        <f t="shared" si="1518"/>
        <v>0</v>
      </c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N1389" s="62"/>
    </row>
    <row r="1390" spans="1:66" s="11" customFormat="1" ht="12" customHeight="1">
      <c r="A1390" s="114">
        <v>23600391</v>
      </c>
      <c r="B1390" s="74" t="str">
        <f t="shared" si="1510"/>
        <v>23600391</v>
      </c>
      <c r="C1390" s="62" t="s">
        <v>431</v>
      </c>
      <c r="D1390" s="78" t="s">
        <v>1725</v>
      </c>
      <c r="E1390" s="78"/>
      <c r="F1390" s="62"/>
      <c r="G1390" s="78"/>
      <c r="H1390" s="63">
        <v>-163108.26</v>
      </c>
      <c r="I1390" s="63">
        <v>-73542.960000000006</v>
      </c>
      <c r="J1390" s="63">
        <v>-147086.96</v>
      </c>
      <c r="K1390" s="63">
        <v>-220629.96</v>
      </c>
      <c r="L1390" s="63">
        <v>-36318.99</v>
      </c>
      <c r="M1390" s="63">
        <v>-110891.99</v>
      </c>
      <c r="N1390" s="63">
        <v>-185465.99</v>
      </c>
      <c r="O1390" s="63">
        <v>-116937.98</v>
      </c>
      <c r="P1390" s="63">
        <v>-193123.98</v>
      </c>
      <c r="Q1390" s="63">
        <v>-269309.98</v>
      </c>
      <c r="R1390" s="63">
        <v>-101603.66</v>
      </c>
      <c r="S1390" s="63">
        <v>-179097.66</v>
      </c>
      <c r="T1390" s="63">
        <v>-256592.66</v>
      </c>
      <c r="U1390" s="63"/>
      <c r="V1390" s="63">
        <f t="shared" si="1474"/>
        <v>-153655.04749999999</v>
      </c>
      <c r="W1390" s="69"/>
      <c r="X1390" s="68"/>
      <c r="Y1390" s="82">
        <f t="shared" si="1514"/>
        <v>0</v>
      </c>
      <c r="Z1390" s="325">
        <f t="shared" si="1514"/>
        <v>-256592.66</v>
      </c>
      <c r="AA1390" s="325">
        <f t="shared" si="1514"/>
        <v>0</v>
      </c>
      <c r="AB1390" s="326">
        <f t="shared" si="1472"/>
        <v>0</v>
      </c>
      <c r="AC1390" s="312">
        <f t="shared" si="1473"/>
        <v>0</v>
      </c>
      <c r="AD1390" s="325">
        <f t="shared" si="1475"/>
        <v>0</v>
      </c>
      <c r="AE1390" s="329">
        <f t="shared" si="1476"/>
        <v>0</v>
      </c>
      <c r="AF1390" s="326">
        <f t="shared" si="1477"/>
        <v>0</v>
      </c>
      <c r="AG1390" s="174">
        <f t="shared" si="1478"/>
        <v>0</v>
      </c>
      <c r="AH1390" s="312">
        <f t="shared" si="1515"/>
        <v>0</v>
      </c>
      <c r="AI1390" s="324">
        <f t="shared" si="1513"/>
        <v>0</v>
      </c>
      <c r="AJ1390" s="325">
        <f t="shared" si="1513"/>
        <v>-153655.04749999999</v>
      </c>
      <c r="AK1390" s="325">
        <f t="shared" si="1513"/>
        <v>0</v>
      </c>
      <c r="AL1390" s="326">
        <f t="shared" si="1516"/>
        <v>0</v>
      </c>
      <c r="AM1390" s="312">
        <f t="shared" si="1517"/>
        <v>0</v>
      </c>
      <c r="AN1390" s="325">
        <f t="shared" si="1468"/>
        <v>0</v>
      </c>
      <c r="AO1390" s="325">
        <f t="shared" si="1469"/>
        <v>0</v>
      </c>
      <c r="AP1390" s="325">
        <f t="shared" si="1519"/>
        <v>0</v>
      </c>
      <c r="AQ1390" s="174">
        <f t="shared" si="1480"/>
        <v>0</v>
      </c>
      <c r="AR1390" s="312">
        <f t="shared" si="1518"/>
        <v>0</v>
      </c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N1390" s="62"/>
    </row>
    <row r="1391" spans="1:66" s="11" customFormat="1" ht="12" customHeight="1">
      <c r="A1391" s="114">
        <v>23600421</v>
      </c>
      <c r="B1391" s="74" t="str">
        <f t="shared" si="1510"/>
        <v>23600421</v>
      </c>
      <c r="C1391" s="62" t="s">
        <v>503</v>
      </c>
      <c r="D1391" s="78" t="s">
        <v>1725</v>
      </c>
      <c r="E1391" s="78"/>
      <c r="F1391" s="62"/>
      <c r="G1391" s="78"/>
      <c r="H1391" s="63">
        <v>0</v>
      </c>
      <c r="I1391" s="63">
        <v>0</v>
      </c>
      <c r="J1391" s="63">
        <v>0</v>
      </c>
      <c r="K1391" s="63">
        <v>0</v>
      </c>
      <c r="L1391" s="63">
        <v>0</v>
      </c>
      <c r="M1391" s="63">
        <v>0</v>
      </c>
      <c r="N1391" s="63">
        <v>0</v>
      </c>
      <c r="O1391" s="63">
        <v>0</v>
      </c>
      <c r="P1391" s="63">
        <v>0</v>
      </c>
      <c r="Q1391" s="63">
        <v>0</v>
      </c>
      <c r="R1391" s="63">
        <v>0</v>
      </c>
      <c r="S1391" s="63">
        <v>0</v>
      </c>
      <c r="T1391" s="63">
        <v>0</v>
      </c>
      <c r="U1391" s="63"/>
      <c r="V1391" s="63">
        <f t="shared" si="1474"/>
        <v>0</v>
      </c>
      <c r="W1391" s="69"/>
      <c r="X1391" s="68"/>
      <c r="Y1391" s="82">
        <f t="shared" si="1514"/>
        <v>0</v>
      </c>
      <c r="Z1391" s="325">
        <f t="shared" si="1514"/>
        <v>0</v>
      </c>
      <c r="AA1391" s="325">
        <f t="shared" si="1514"/>
        <v>0</v>
      </c>
      <c r="AB1391" s="326">
        <f t="shared" si="1472"/>
        <v>0</v>
      </c>
      <c r="AC1391" s="312">
        <f t="shared" si="1473"/>
        <v>0</v>
      </c>
      <c r="AD1391" s="325">
        <f t="shared" si="1475"/>
        <v>0</v>
      </c>
      <c r="AE1391" s="329">
        <f t="shared" si="1476"/>
        <v>0</v>
      </c>
      <c r="AF1391" s="326">
        <f t="shared" si="1477"/>
        <v>0</v>
      </c>
      <c r="AG1391" s="174">
        <f t="shared" si="1478"/>
        <v>0</v>
      </c>
      <c r="AH1391" s="312">
        <f t="shared" si="1515"/>
        <v>0</v>
      </c>
      <c r="AI1391" s="324">
        <f t="shared" si="1513"/>
        <v>0</v>
      </c>
      <c r="AJ1391" s="325">
        <f t="shared" si="1513"/>
        <v>0</v>
      </c>
      <c r="AK1391" s="325">
        <f t="shared" si="1513"/>
        <v>0</v>
      </c>
      <c r="AL1391" s="326">
        <f t="shared" si="1516"/>
        <v>0</v>
      </c>
      <c r="AM1391" s="312">
        <f t="shared" si="1517"/>
        <v>0</v>
      </c>
      <c r="AN1391" s="325">
        <f t="shared" si="1468"/>
        <v>0</v>
      </c>
      <c r="AO1391" s="325">
        <f t="shared" si="1469"/>
        <v>0</v>
      </c>
      <c r="AP1391" s="325">
        <f t="shared" si="1519"/>
        <v>0</v>
      </c>
      <c r="AQ1391" s="174">
        <f t="shared" si="1480"/>
        <v>0</v>
      </c>
      <c r="AR1391" s="312">
        <f t="shared" si="1518"/>
        <v>0</v>
      </c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N1391" s="62"/>
    </row>
    <row r="1392" spans="1:66" s="11" customFormat="1" ht="12" customHeight="1">
      <c r="A1392" s="114">
        <v>23600431</v>
      </c>
      <c r="B1392" s="74" t="str">
        <f t="shared" si="1510"/>
        <v>23600431</v>
      </c>
      <c r="C1392" s="62" t="s">
        <v>1053</v>
      </c>
      <c r="D1392" s="78" t="s">
        <v>1725</v>
      </c>
      <c r="E1392" s="78"/>
      <c r="F1392" s="62"/>
      <c r="G1392" s="78"/>
      <c r="H1392" s="63">
        <v>-122534.2</v>
      </c>
      <c r="I1392" s="63">
        <v>-186683.32</v>
      </c>
      <c r="J1392" s="63">
        <v>-225754.51</v>
      </c>
      <c r="K1392" s="63">
        <v>-243492.8</v>
      </c>
      <c r="L1392" s="63">
        <v>-261181.42</v>
      </c>
      <c r="M1392" s="63">
        <v>-260551.24</v>
      </c>
      <c r="N1392" s="63">
        <v>-262207.34999999998</v>
      </c>
      <c r="O1392" s="63">
        <v>-259321.52</v>
      </c>
      <c r="P1392" s="63">
        <v>-265220.31</v>
      </c>
      <c r="Q1392" s="63">
        <v>-263923.88</v>
      </c>
      <c r="R1392" s="63">
        <v>-261214.95</v>
      </c>
      <c r="S1392" s="63">
        <v>84642.92</v>
      </c>
      <c r="T1392" s="63">
        <v>71249.16</v>
      </c>
      <c r="U1392" s="63"/>
      <c r="V1392" s="63">
        <f t="shared" si="1474"/>
        <v>-202545.90833333335</v>
      </c>
      <c r="W1392" s="69"/>
      <c r="X1392" s="68"/>
      <c r="Y1392" s="82">
        <f t="shared" si="1514"/>
        <v>0</v>
      </c>
      <c r="Z1392" s="325">
        <f t="shared" si="1514"/>
        <v>71249.16</v>
      </c>
      <c r="AA1392" s="325">
        <f t="shared" si="1514"/>
        <v>0</v>
      </c>
      <c r="AB1392" s="326">
        <f t="shared" si="1472"/>
        <v>0</v>
      </c>
      <c r="AC1392" s="312">
        <f t="shared" si="1473"/>
        <v>0</v>
      </c>
      <c r="AD1392" s="325">
        <f t="shared" si="1475"/>
        <v>0</v>
      </c>
      <c r="AE1392" s="329">
        <f t="shared" si="1476"/>
        <v>0</v>
      </c>
      <c r="AF1392" s="326">
        <f t="shared" si="1477"/>
        <v>0</v>
      </c>
      <c r="AG1392" s="174">
        <f t="shared" si="1478"/>
        <v>0</v>
      </c>
      <c r="AH1392" s="312">
        <f t="shared" si="1515"/>
        <v>0</v>
      </c>
      <c r="AI1392" s="324">
        <f t="shared" si="1513"/>
        <v>0</v>
      </c>
      <c r="AJ1392" s="325">
        <f t="shared" si="1513"/>
        <v>-202545.90833333335</v>
      </c>
      <c r="AK1392" s="325">
        <f t="shared" si="1513"/>
        <v>0</v>
      </c>
      <c r="AL1392" s="326">
        <f t="shared" si="1516"/>
        <v>0</v>
      </c>
      <c r="AM1392" s="312">
        <f t="shared" si="1517"/>
        <v>0</v>
      </c>
      <c r="AN1392" s="325">
        <f t="shared" ref="AN1392:AN1464" si="1528">IF($D1392=AN$5,$V1392,IF($D1392=AN$4, $V1392*$AK$1,0))</f>
        <v>0</v>
      </c>
      <c r="AO1392" s="325">
        <f t="shared" ref="AO1392:AO1464" si="1529">IF($D1392=AO$5,$V1392,IF($D1392=AO$4, $V1392*$AK$2,0))</f>
        <v>0</v>
      </c>
      <c r="AP1392" s="325">
        <f t="shared" si="1519"/>
        <v>0</v>
      </c>
      <c r="AQ1392" s="174">
        <f t="shared" si="1480"/>
        <v>0</v>
      </c>
      <c r="AR1392" s="312">
        <f t="shared" si="1518"/>
        <v>0</v>
      </c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N1392" s="62"/>
    </row>
    <row r="1393" spans="1:66" s="11" customFormat="1" ht="12" customHeight="1">
      <c r="A1393" s="114">
        <v>23600451</v>
      </c>
      <c r="B1393" s="74" t="str">
        <f t="shared" si="1510"/>
        <v>23600451</v>
      </c>
      <c r="C1393" s="62" t="s">
        <v>432</v>
      </c>
      <c r="D1393" s="78" t="s">
        <v>1725</v>
      </c>
      <c r="E1393" s="78"/>
      <c r="F1393" s="62"/>
      <c r="G1393" s="78"/>
      <c r="H1393" s="63">
        <v>-269181.78999999998</v>
      </c>
      <c r="I1393" s="63">
        <v>-390283.07</v>
      </c>
      <c r="J1393" s="63">
        <v>-465680.74</v>
      </c>
      <c r="K1393" s="63">
        <v>-520995.33</v>
      </c>
      <c r="L1393" s="63">
        <v>-562920.28</v>
      </c>
      <c r="M1393" s="63">
        <v>-570756.54</v>
      </c>
      <c r="N1393" s="63">
        <v>-562291.42000000004</v>
      </c>
      <c r="O1393" s="63">
        <v>-562786.98</v>
      </c>
      <c r="P1393" s="63">
        <v>-569978.43000000005</v>
      </c>
      <c r="Q1393" s="63">
        <v>-572225.29</v>
      </c>
      <c r="R1393" s="63">
        <v>-571843.66</v>
      </c>
      <c r="S1393" s="63">
        <v>-550223.02</v>
      </c>
      <c r="T1393" s="63">
        <v>-584438.80000000005</v>
      </c>
      <c r="U1393" s="63"/>
      <c r="V1393" s="63">
        <f t="shared" si="1474"/>
        <v>-527232.92125000001</v>
      </c>
      <c r="W1393" s="69"/>
      <c r="X1393" s="68"/>
      <c r="Y1393" s="82">
        <f t="shared" si="1514"/>
        <v>0</v>
      </c>
      <c r="Z1393" s="325">
        <f t="shared" si="1514"/>
        <v>-584438.80000000005</v>
      </c>
      <c r="AA1393" s="325">
        <f t="shared" si="1514"/>
        <v>0</v>
      </c>
      <c r="AB1393" s="326">
        <f t="shared" si="1472"/>
        <v>0</v>
      </c>
      <c r="AC1393" s="312">
        <f t="shared" si="1473"/>
        <v>0</v>
      </c>
      <c r="AD1393" s="325">
        <f t="shared" si="1475"/>
        <v>0</v>
      </c>
      <c r="AE1393" s="329">
        <f t="shared" si="1476"/>
        <v>0</v>
      </c>
      <c r="AF1393" s="326">
        <f t="shared" si="1477"/>
        <v>0</v>
      </c>
      <c r="AG1393" s="174">
        <f t="shared" si="1478"/>
        <v>0</v>
      </c>
      <c r="AH1393" s="312">
        <f t="shared" si="1515"/>
        <v>0</v>
      </c>
      <c r="AI1393" s="324">
        <f t="shared" si="1513"/>
        <v>0</v>
      </c>
      <c r="AJ1393" s="325">
        <f t="shared" si="1513"/>
        <v>-527232.92125000001</v>
      </c>
      <c r="AK1393" s="325">
        <f t="shared" si="1513"/>
        <v>0</v>
      </c>
      <c r="AL1393" s="326">
        <f t="shared" si="1516"/>
        <v>0</v>
      </c>
      <c r="AM1393" s="312">
        <f t="shared" si="1517"/>
        <v>0</v>
      </c>
      <c r="AN1393" s="325">
        <f t="shared" si="1528"/>
        <v>0</v>
      </c>
      <c r="AO1393" s="325">
        <f t="shared" si="1529"/>
        <v>0</v>
      </c>
      <c r="AP1393" s="325">
        <f t="shared" si="1519"/>
        <v>0</v>
      </c>
      <c r="AQ1393" s="174">
        <f t="shared" si="1480"/>
        <v>0</v>
      </c>
      <c r="AR1393" s="312">
        <f t="shared" si="1518"/>
        <v>0</v>
      </c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N1393" s="62"/>
    </row>
    <row r="1394" spans="1:66" s="11" customFormat="1" ht="12" customHeight="1">
      <c r="A1394" s="114">
        <v>23600471</v>
      </c>
      <c r="B1394" s="74" t="str">
        <f t="shared" si="1510"/>
        <v>23600471</v>
      </c>
      <c r="C1394" s="62" t="s">
        <v>1212</v>
      </c>
      <c r="D1394" s="78" t="s">
        <v>1725</v>
      </c>
      <c r="E1394" s="78"/>
      <c r="F1394" s="62"/>
      <c r="G1394" s="78"/>
      <c r="H1394" s="63">
        <v>-10828246.26</v>
      </c>
      <c r="I1394" s="63">
        <v>-10251509.15</v>
      </c>
      <c r="J1394" s="63">
        <v>-9266975.1600000001</v>
      </c>
      <c r="K1394" s="63">
        <v>-8916891.7799999993</v>
      </c>
      <c r="L1394" s="63">
        <v>-8187207.3300000001</v>
      </c>
      <c r="M1394" s="63">
        <v>-7645234.75</v>
      </c>
      <c r="N1394" s="63">
        <v>-7004420.8700000001</v>
      </c>
      <c r="O1394" s="63">
        <v>-6578744.9400000004</v>
      </c>
      <c r="P1394" s="63">
        <v>-7607959.8399999999</v>
      </c>
      <c r="Q1394" s="63">
        <v>-3766389.94</v>
      </c>
      <c r="R1394" s="63">
        <v>-6092370.04</v>
      </c>
      <c r="S1394" s="63">
        <v>-8237985.0499999998</v>
      </c>
      <c r="T1394" s="63">
        <v>-10282005.24</v>
      </c>
      <c r="U1394" s="63"/>
      <c r="V1394" s="63">
        <f t="shared" si="1474"/>
        <v>-7842567.8833333328</v>
      </c>
      <c r="W1394" s="69"/>
      <c r="X1394" s="68"/>
      <c r="Y1394" s="82">
        <f t="shared" si="1514"/>
        <v>0</v>
      </c>
      <c r="Z1394" s="325">
        <f t="shared" si="1514"/>
        <v>-10282005.24</v>
      </c>
      <c r="AA1394" s="325">
        <f t="shared" si="1514"/>
        <v>0</v>
      </c>
      <c r="AB1394" s="326">
        <f t="shared" si="1472"/>
        <v>0</v>
      </c>
      <c r="AC1394" s="312">
        <f t="shared" si="1473"/>
        <v>0</v>
      </c>
      <c r="AD1394" s="325">
        <f t="shared" si="1475"/>
        <v>0</v>
      </c>
      <c r="AE1394" s="329">
        <f t="shared" si="1476"/>
        <v>0</v>
      </c>
      <c r="AF1394" s="326">
        <f t="shared" si="1477"/>
        <v>0</v>
      </c>
      <c r="AG1394" s="174">
        <f t="shared" si="1478"/>
        <v>0</v>
      </c>
      <c r="AH1394" s="312">
        <f t="shared" si="1515"/>
        <v>0</v>
      </c>
      <c r="AI1394" s="324">
        <f t="shared" si="1513"/>
        <v>0</v>
      </c>
      <c r="AJ1394" s="325">
        <f t="shared" si="1513"/>
        <v>-7842567.8833333328</v>
      </c>
      <c r="AK1394" s="325">
        <f t="shared" si="1513"/>
        <v>0</v>
      </c>
      <c r="AL1394" s="326">
        <f t="shared" si="1516"/>
        <v>0</v>
      </c>
      <c r="AM1394" s="312">
        <f t="shared" si="1517"/>
        <v>0</v>
      </c>
      <c r="AN1394" s="325">
        <f t="shared" si="1528"/>
        <v>0</v>
      </c>
      <c r="AO1394" s="325">
        <f t="shared" si="1529"/>
        <v>0</v>
      </c>
      <c r="AP1394" s="325">
        <f t="shared" si="1519"/>
        <v>0</v>
      </c>
      <c r="AQ1394" s="174">
        <f t="shared" si="1480"/>
        <v>0</v>
      </c>
      <c r="AR1394" s="312">
        <f t="shared" si="1518"/>
        <v>0</v>
      </c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N1394" s="62"/>
    </row>
    <row r="1395" spans="1:66" s="11" customFormat="1" ht="12" customHeight="1">
      <c r="A1395" s="190">
        <v>23600521</v>
      </c>
      <c r="B1395" s="185" t="str">
        <f t="shared" ref="B1395" si="1530">TEXT(A1395,"##")</f>
        <v>23600521</v>
      </c>
      <c r="C1395" s="179" t="s">
        <v>1732</v>
      </c>
      <c r="D1395" s="180" t="s">
        <v>1725</v>
      </c>
      <c r="E1395" s="180"/>
      <c r="F1395" s="186">
        <v>44060</v>
      </c>
      <c r="G1395" s="180"/>
      <c r="H1395" s="182">
        <v>0</v>
      </c>
      <c r="I1395" s="182">
        <v>-261.81</v>
      </c>
      <c r="J1395" s="182">
        <v>-523.61</v>
      </c>
      <c r="K1395" s="182">
        <v>-1269.8399999999999</v>
      </c>
      <c r="L1395" s="182">
        <v>-281.14999999999998</v>
      </c>
      <c r="M1395" s="182">
        <v>-524</v>
      </c>
      <c r="N1395" s="182">
        <v>-733.57</v>
      </c>
      <c r="O1395" s="182">
        <v>0</v>
      </c>
      <c r="P1395" s="182">
        <v>0</v>
      </c>
      <c r="Q1395" s="182">
        <v>0</v>
      </c>
      <c r="R1395" s="182">
        <v>0</v>
      </c>
      <c r="S1395" s="182">
        <v>0</v>
      </c>
      <c r="T1395" s="182">
        <v>0</v>
      </c>
      <c r="U1395" s="182"/>
      <c r="V1395" s="182">
        <f t="shared" si="1474"/>
        <v>-299.49833333333339</v>
      </c>
      <c r="W1395" s="206"/>
      <c r="X1395" s="219"/>
      <c r="Y1395" s="82">
        <f t="shared" si="1514"/>
        <v>0</v>
      </c>
      <c r="Z1395" s="325">
        <f t="shared" si="1514"/>
        <v>0</v>
      </c>
      <c r="AA1395" s="325">
        <f t="shared" si="1514"/>
        <v>0</v>
      </c>
      <c r="AB1395" s="326">
        <f t="shared" si="1472"/>
        <v>0</v>
      </c>
      <c r="AC1395" s="312">
        <f t="shared" si="1473"/>
        <v>0</v>
      </c>
      <c r="AD1395" s="325">
        <f t="shared" si="1475"/>
        <v>0</v>
      </c>
      <c r="AE1395" s="329">
        <f t="shared" si="1476"/>
        <v>0</v>
      </c>
      <c r="AF1395" s="326">
        <f t="shared" si="1477"/>
        <v>0</v>
      </c>
      <c r="AG1395" s="174">
        <f t="shared" si="1478"/>
        <v>0</v>
      </c>
      <c r="AH1395" s="312">
        <f t="shared" si="1515"/>
        <v>0</v>
      </c>
      <c r="AI1395" s="324">
        <f t="shared" si="1513"/>
        <v>0</v>
      </c>
      <c r="AJ1395" s="325">
        <f t="shared" si="1513"/>
        <v>-299.49833333333339</v>
      </c>
      <c r="AK1395" s="325">
        <f t="shared" si="1513"/>
        <v>0</v>
      </c>
      <c r="AL1395" s="326">
        <f t="shared" si="1516"/>
        <v>0</v>
      </c>
      <c r="AM1395" s="312">
        <f t="shared" si="1517"/>
        <v>0</v>
      </c>
      <c r="AN1395" s="325">
        <f t="shared" si="1528"/>
        <v>0</v>
      </c>
      <c r="AO1395" s="325">
        <f t="shared" si="1529"/>
        <v>0</v>
      </c>
      <c r="AP1395" s="325">
        <f t="shared" si="1519"/>
        <v>0</v>
      </c>
      <c r="AQ1395" s="174">
        <f t="shared" ref="AQ1395" si="1531">SUM(AN1395:AP1395)</f>
        <v>0</v>
      </c>
      <c r="AR1395" s="312">
        <f t="shared" si="1518"/>
        <v>0</v>
      </c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N1395" s="62"/>
    </row>
    <row r="1396" spans="1:66" s="11" customFormat="1" ht="12" customHeight="1">
      <c r="A1396" s="190">
        <v>23600531</v>
      </c>
      <c r="B1396" s="185" t="str">
        <f t="shared" ref="B1396" si="1532">TEXT(A1396,"##")</f>
        <v>23600531</v>
      </c>
      <c r="C1396" s="179" t="s">
        <v>1733</v>
      </c>
      <c r="D1396" s="180" t="s">
        <v>1725</v>
      </c>
      <c r="E1396" s="180"/>
      <c r="F1396" s="186">
        <v>44060</v>
      </c>
      <c r="G1396" s="180"/>
      <c r="H1396" s="182">
        <v>-285.48</v>
      </c>
      <c r="I1396" s="182">
        <v>-95.9</v>
      </c>
      <c r="J1396" s="182">
        <v>-191.8</v>
      </c>
      <c r="K1396" s="182">
        <v>-468.48</v>
      </c>
      <c r="L1396" s="182">
        <v>-176.54</v>
      </c>
      <c r="M1396" s="182">
        <v>-359.08</v>
      </c>
      <c r="N1396" s="182">
        <v>-541.62</v>
      </c>
      <c r="O1396" s="182">
        <v>-197.89</v>
      </c>
      <c r="P1396" s="182">
        <v>-382.77</v>
      </c>
      <c r="Q1396" s="182">
        <v>-567.65</v>
      </c>
      <c r="R1396" s="182">
        <v>-182.72</v>
      </c>
      <c r="S1396" s="182">
        <v>-366</v>
      </c>
      <c r="T1396" s="182">
        <v>-549.16</v>
      </c>
      <c r="U1396" s="182"/>
      <c r="V1396" s="182">
        <f t="shared" si="1474"/>
        <v>-328.98083333333335</v>
      </c>
      <c r="W1396" s="206"/>
      <c r="X1396" s="219"/>
      <c r="Y1396" s="82">
        <f t="shared" si="1514"/>
        <v>0</v>
      </c>
      <c r="Z1396" s="325">
        <f t="shared" si="1514"/>
        <v>-549.16</v>
      </c>
      <c r="AA1396" s="325">
        <f t="shared" si="1514"/>
        <v>0</v>
      </c>
      <c r="AB1396" s="326">
        <f t="shared" si="1472"/>
        <v>0</v>
      </c>
      <c r="AC1396" s="312">
        <f t="shared" si="1473"/>
        <v>0</v>
      </c>
      <c r="AD1396" s="325">
        <f t="shared" si="1475"/>
        <v>0</v>
      </c>
      <c r="AE1396" s="329">
        <f t="shared" si="1476"/>
        <v>0</v>
      </c>
      <c r="AF1396" s="326">
        <f t="shared" si="1477"/>
        <v>0</v>
      </c>
      <c r="AG1396" s="174">
        <f t="shared" si="1478"/>
        <v>0</v>
      </c>
      <c r="AH1396" s="312">
        <f t="shared" si="1515"/>
        <v>0</v>
      </c>
      <c r="AI1396" s="324">
        <f t="shared" si="1513"/>
        <v>0</v>
      </c>
      <c r="AJ1396" s="325">
        <f t="shared" si="1513"/>
        <v>-328.98083333333335</v>
      </c>
      <c r="AK1396" s="325">
        <f t="shared" si="1513"/>
        <v>0</v>
      </c>
      <c r="AL1396" s="326">
        <f t="shared" si="1516"/>
        <v>0</v>
      </c>
      <c r="AM1396" s="312">
        <f t="shared" si="1517"/>
        <v>0</v>
      </c>
      <c r="AN1396" s="325">
        <f t="shared" si="1528"/>
        <v>0</v>
      </c>
      <c r="AO1396" s="325">
        <f t="shared" si="1529"/>
        <v>0</v>
      </c>
      <c r="AP1396" s="325">
        <f t="shared" si="1519"/>
        <v>0</v>
      </c>
      <c r="AQ1396" s="174">
        <f t="shared" ref="AQ1396" si="1533">SUM(AN1396:AP1396)</f>
        <v>0</v>
      </c>
      <c r="AR1396" s="312">
        <f t="shared" si="1518"/>
        <v>0</v>
      </c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N1396" s="62"/>
    </row>
    <row r="1397" spans="1:66" s="11" customFormat="1" ht="12" customHeight="1">
      <c r="A1397" s="190">
        <v>23600543</v>
      </c>
      <c r="B1397" s="185" t="str">
        <f t="shared" ref="B1397" si="1534">TEXT(A1397,"##")</f>
        <v>23600543</v>
      </c>
      <c r="C1397" s="179" t="s">
        <v>1872</v>
      </c>
      <c r="D1397" s="180" t="s">
        <v>1725</v>
      </c>
      <c r="E1397" s="180"/>
      <c r="F1397" s="186">
        <v>44377</v>
      </c>
      <c r="G1397" s="180"/>
      <c r="H1397" s="182">
        <v>0</v>
      </c>
      <c r="I1397" s="182">
        <v>0</v>
      </c>
      <c r="J1397" s="182">
        <v>0</v>
      </c>
      <c r="K1397" s="182">
        <v>0</v>
      </c>
      <c r="L1397" s="182">
        <v>0</v>
      </c>
      <c r="M1397" s="182">
        <v>0</v>
      </c>
      <c r="N1397" s="182">
        <v>0</v>
      </c>
      <c r="O1397" s="182">
        <v>0</v>
      </c>
      <c r="P1397" s="182">
        <v>0</v>
      </c>
      <c r="Q1397" s="182">
        <v>0</v>
      </c>
      <c r="R1397" s="182">
        <v>0</v>
      </c>
      <c r="S1397" s="182">
        <v>0</v>
      </c>
      <c r="T1397" s="182">
        <v>0</v>
      </c>
      <c r="U1397" s="182"/>
      <c r="V1397" s="182">
        <f t="shared" si="1474"/>
        <v>0</v>
      </c>
      <c r="W1397" s="206"/>
      <c r="X1397" s="219"/>
      <c r="Y1397" s="82">
        <f t="shared" si="1514"/>
        <v>0</v>
      </c>
      <c r="Z1397" s="325">
        <f t="shared" si="1514"/>
        <v>0</v>
      </c>
      <c r="AA1397" s="325">
        <f t="shared" si="1514"/>
        <v>0</v>
      </c>
      <c r="AB1397" s="326">
        <f t="shared" si="1472"/>
        <v>0</v>
      </c>
      <c r="AC1397" s="312">
        <f t="shared" si="1473"/>
        <v>0</v>
      </c>
      <c r="AD1397" s="325">
        <f t="shared" si="1475"/>
        <v>0</v>
      </c>
      <c r="AE1397" s="329">
        <f t="shared" si="1476"/>
        <v>0</v>
      </c>
      <c r="AF1397" s="326">
        <f t="shared" si="1477"/>
        <v>0</v>
      </c>
      <c r="AG1397" s="174">
        <f t="shared" ref="AG1397" si="1535">SUM(AD1397:AF1397)</f>
        <v>0</v>
      </c>
      <c r="AH1397" s="312">
        <f t="shared" ref="AH1397" si="1536">AG1397-AB1397</f>
        <v>0</v>
      </c>
      <c r="AI1397" s="324">
        <f t="shared" si="1513"/>
        <v>0</v>
      </c>
      <c r="AJ1397" s="325">
        <f t="shared" si="1513"/>
        <v>0</v>
      </c>
      <c r="AK1397" s="325">
        <f t="shared" si="1513"/>
        <v>0</v>
      </c>
      <c r="AL1397" s="326">
        <f t="shared" ref="AL1397" si="1537">V1397-SUM(AI1397:AK1397)</f>
        <v>0</v>
      </c>
      <c r="AM1397" s="312">
        <f t="shared" ref="AM1397" si="1538">V1397-SUM(AI1397:AK1397)-AL1397</f>
        <v>0</v>
      </c>
      <c r="AN1397" s="325">
        <f t="shared" si="1528"/>
        <v>0</v>
      </c>
      <c r="AO1397" s="325">
        <f t="shared" si="1529"/>
        <v>0</v>
      </c>
      <c r="AP1397" s="325">
        <f t="shared" si="1519"/>
        <v>0</v>
      </c>
      <c r="AQ1397" s="174">
        <f t="shared" ref="AQ1397" si="1539">SUM(AN1397:AP1397)</f>
        <v>0</v>
      </c>
      <c r="AR1397" s="312">
        <f t="shared" ref="AR1397" si="1540">AQ1397-AL1397</f>
        <v>0</v>
      </c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N1397" s="62"/>
    </row>
    <row r="1398" spans="1:66" s="11" customFormat="1" ht="12" customHeight="1">
      <c r="A1398" s="114">
        <v>23600552</v>
      </c>
      <c r="B1398" s="74" t="str">
        <f t="shared" si="1510"/>
        <v>23600552</v>
      </c>
      <c r="C1398" s="62" t="s">
        <v>1213</v>
      </c>
      <c r="D1398" s="78" t="s">
        <v>1725</v>
      </c>
      <c r="E1398" s="78"/>
      <c r="F1398" s="62"/>
      <c r="G1398" s="78"/>
      <c r="H1398" s="63">
        <v>-5527916.3899999997</v>
      </c>
      <c r="I1398" s="63">
        <v>-6668348.3499999996</v>
      </c>
      <c r="J1398" s="63">
        <v>-5633249.75</v>
      </c>
      <c r="K1398" s="63">
        <v>-5287942.9000000004</v>
      </c>
      <c r="L1398" s="63">
        <v>-4283592.9400000004</v>
      </c>
      <c r="M1398" s="63">
        <v>-3586556.62</v>
      </c>
      <c r="N1398" s="63">
        <v>-2450736.69</v>
      </c>
      <c r="O1398" s="63">
        <v>-1859948.56</v>
      </c>
      <c r="P1398" s="63">
        <v>-1506727.2</v>
      </c>
      <c r="Q1398" s="63">
        <v>-1542130.95</v>
      </c>
      <c r="R1398" s="63">
        <v>-1744838.85</v>
      </c>
      <c r="S1398" s="63">
        <v>-4357835.43</v>
      </c>
      <c r="T1398" s="63">
        <v>-7031445.8200000003</v>
      </c>
      <c r="U1398" s="63"/>
      <c r="V1398" s="63">
        <f t="shared" si="1474"/>
        <v>-3766799.1120833331</v>
      </c>
      <c r="W1398" s="69"/>
      <c r="X1398" s="68"/>
      <c r="Y1398" s="82">
        <f t="shared" si="1514"/>
        <v>0</v>
      </c>
      <c r="Z1398" s="325">
        <f t="shared" si="1514"/>
        <v>-7031445.8200000003</v>
      </c>
      <c r="AA1398" s="325">
        <f t="shared" si="1514"/>
        <v>0</v>
      </c>
      <c r="AB1398" s="326">
        <f t="shared" si="1472"/>
        <v>0</v>
      </c>
      <c r="AC1398" s="312">
        <f t="shared" si="1473"/>
        <v>0</v>
      </c>
      <c r="AD1398" s="325">
        <f t="shared" si="1475"/>
        <v>0</v>
      </c>
      <c r="AE1398" s="329">
        <f t="shared" si="1476"/>
        <v>0</v>
      </c>
      <c r="AF1398" s="326">
        <f t="shared" si="1477"/>
        <v>0</v>
      </c>
      <c r="AG1398" s="174">
        <f t="shared" si="1478"/>
        <v>0</v>
      </c>
      <c r="AH1398" s="312">
        <f t="shared" si="1515"/>
        <v>0</v>
      </c>
      <c r="AI1398" s="324">
        <f t="shared" si="1513"/>
        <v>0</v>
      </c>
      <c r="AJ1398" s="325">
        <f t="shared" si="1513"/>
        <v>-3766799.1120833331</v>
      </c>
      <c r="AK1398" s="325">
        <f t="shared" si="1513"/>
        <v>0</v>
      </c>
      <c r="AL1398" s="326">
        <f t="shared" si="1516"/>
        <v>0</v>
      </c>
      <c r="AM1398" s="312">
        <f t="shared" si="1517"/>
        <v>0</v>
      </c>
      <c r="AN1398" s="325">
        <f t="shared" si="1528"/>
        <v>0</v>
      </c>
      <c r="AO1398" s="325">
        <f t="shared" si="1529"/>
        <v>0</v>
      </c>
      <c r="AP1398" s="325">
        <f t="shared" si="1519"/>
        <v>0</v>
      </c>
      <c r="AQ1398" s="174">
        <f t="shared" si="1480"/>
        <v>0</v>
      </c>
      <c r="AR1398" s="312">
        <f t="shared" si="1518"/>
        <v>0</v>
      </c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N1398" s="62"/>
    </row>
    <row r="1399" spans="1:66" s="11" customFormat="1" ht="12" customHeight="1">
      <c r="A1399" s="114">
        <v>23600602</v>
      </c>
      <c r="B1399" s="74" t="str">
        <f t="shared" si="1510"/>
        <v>23600602</v>
      </c>
      <c r="C1399" s="62" t="s">
        <v>1214</v>
      </c>
      <c r="D1399" s="78" t="s">
        <v>1725</v>
      </c>
      <c r="E1399" s="78"/>
      <c r="F1399" s="62"/>
      <c r="G1399" s="78"/>
      <c r="H1399" s="63">
        <v>-7210925.04</v>
      </c>
      <c r="I1399" s="63">
        <v>-7774193.21</v>
      </c>
      <c r="J1399" s="63">
        <v>-7924398.9100000001</v>
      </c>
      <c r="K1399" s="63">
        <v>-8457148.2899999991</v>
      </c>
      <c r="L1399" s="63">
        <v>-5230175.62</v>
      </c>
      <c r="M1399" s="63">
        <v>-5130248.12</v>
      </c>
      <c r="N1399" s="63">
        <v>-4562872.7699999996</v>
      </c>
      <c r="O1399" s="63">
        <v>-2184841.84</v>
      </c>
      <c r="P1399" s="63">
        <v>-2153333.7200000002</v>
      </c>
      <c r="Q1399" s="63">
        <v>-2466780.34</v>
      </c>
      <c r="R1399" s="63">
        <v>-2237734.14</v>
      </c>
      <c r="S1399" s="63">
        <v>-5653410.2699999996</v>
      </c>
      <c r="T1399" s="63">
        <v>-9302452.5899999999</v>
      </c>
      <c r="U1399" s="63"/>
      <c r="V1399" s="63">
        <f t="shared" si="1474"/>
        <v>-5169318.8370833332</v>
      </c>
      <c r="W1399" s="69"/>
      <c r="X1399" s="68"/>
      <c r="Y1399" s="82">
        <f t="shared" si="1514"/>
        <v>0</v>
      </c>
      <c r="Z1399" s="325">
        <f t="shared" si="1514"/>
        <v>-9302452.5899999999</v>
      </c>
      <c r="AA1399" s="325">
        <f t="shared" si="1514"/>
        <v>0</v>
      </c>
      <c r="AB1399" s="326">
        <f t="shared" si="1472"/>
        <v>0</v>
      </c>
      <c r="AC1399" s="312">
        <f t="shared" si="1473"/>
        <v>0</v>
      </c>
      <c r="AD1399" s="325">
        <f t="shared" si="1475"/>
        <v>0</v>
      </c>
      <c r="AE1399" s="329">
        <f t="shared" si="1476"/>
        <v>0</v>
      </c>
      <c r="AF1399" s="326">
        <f t="shared" si="1477"/>
        <v>0</v>
      </c>
      <c r="AG1399" s="174">
        <f t="shared" si="1478"/>
        <v>0</v>
      </c>
      <c r="AH1399" s="312">
        <f t="shared" si="1515"/>
        <v>0</v>
      </c>
      <c r="AI1399" s="324">
        <f t="shared" si="1513"/>
        <v>0</v>
      </c>
      <c r="AJ1399" s="325">
        <f t="shared" si="1513"/>
        <v>-5169318.8370833332</v>
      </c>
      <c r="AK1399" s="325">
        <f t="shared" si="1513"/>
        <v>0</v>
      </c>
      <c r="AL1399" s="326">
        <f t="shared" si="1516"/>
        <v>0</v>
      </c>
      <c r="AM1399" s="312">
        <f t="shared" si="1517"/>
        <v>0</v>
      </c>
      <c r="AN1399" s="325">
        <f t="shared" si="1528"/>
        <v>0</v>
      </c>
      <c r="AO1399" s="325">
        <f t="shared" si="1529"/>
        <v>0</v>
      </c>
      <c r="AP1399" s="325">
        <f t="shared" si="1519"/>
        <v>0</v>
      </c>
      <c r="AQ1399" s="174">
        <f t="shared" si="1480"/>
        <v>0</v>
      </c>
      <c r="AR1399" s="312">
        <f t="shared" si="1518"/>
        <v>0</v>
      </c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N1399" s="62"/>
    </row>
    <row r="1400" spans="1:66" s="11" customFormat="1" ht="12" customHeight="1">
      <c r="A1400" s="114">
        <v>23601003</v>
      </c>
      <c r="B1400" s="74" t="str">
        <f t="shared" si="1510"/>
        <v>23601003</v>
      </c>
      <c r="C1400" s="62" t="s">
        <v>565</v>
      </c>
      <c r="D1400" s="78" t="s">
        <v>1725</v>
      </c>
      <c r="E1400" s="78"/>
      <c r="F1400" s="62"/>
      <c r="G1400" s="78"/>
      <c r="H1400" s="63">
        <v>-697892.87</v>
      </c>
      <c r="I1400" s="63">
        <v>-506557.69</v>
      </c>
      <c r="J1400" s="63">
        <v>-382786.55</v>
      </c>
      <c r="K1400" s="63">
        <v>-421243.16</v>
      </c>
      <c r="L1400" s="63">
        <v>-556963.62</v>
      </c>
      <c r="M1400" s="63">
        <v>-634423.35</v>
      </c>
      <c r="N1400" s="63">
        <v>-787487.36</v>
      </c>
      <c r="O1400" s="63">
        <v>-494442</v>
      </c>
      <c r="P1400" s="63">
        <v>-513930.34</v>
      </c>
      <c r="Q1400" s="63">
        <v>-332955.44</v>
      </c>
      <c r="R1400" s="63">
        <v>-558780.42000000004</v>
      </c>
      <c r="S1400" s="63">
        <v>-452808.22</v>
      </c>
      <c r="T1400" s="63">
        <v>-811924.47</v>
      </c>
      <c r="U1400" s="63"/>
      <c r="V1400" s="63">
        <f t="shared" si="1474"/>
        <v>-533107.23499999999</v>
      </c>
      <c r="W1400" s="69"/>
      <c r="X1400" s="68"/>
      <c r="Y1400" s="82">
        <f t="shared" ref="Y1400:AA1421" si="1541">IF($D1400=Y$5,$T1400,0)</f>
        <v>0</v>
      </c>
      <c r="Z1400" s="325">
        <f t="shared" si="1541"/>
        <v>-811924.47</v>
      </c>
      <c r="AA1400" s="325">
        <f t="shared" si="1541"/>
        <v>0</v>
      </c>
      <c r="AB1400" s="326">
        <f t="shared" si="1472"/>
        <v>0</v>
      </c>
      <c r="AC1400" s="312">
        <f t="shared" si="1473"/>
        <v>0</v>
      </c>
      <c r="AD1400" s="325">
        <f t="shared" si="1475"/>
        <v>0</v>
      </c>
      <c r="AE1400" s="329">
        <f t="shared" si="1476"/>
        <v>0</v>
      </c>
      <c r="AF1400" s="326">
        <f t="shared" si="1477"/>
        <v>0</v>
      </c>
      <c r="AG1400" s="174">
        <f t="shared" si="1478"/>
        <v>0</v>
      </c>
      <c r="AH1400" s="312">
        <f t="shared" si="1515"/>
        <v>0</v>
      </c>
      <c r="AI1400" s="324">
        <f t="shared" si="1513"/>
        <v>0</v>
      </c>
      <c r="AJ1400" s="325">
        <f t="shared" si="1513"/>
        <v>-533107.23499999999</v>
      </c>
      <c r="AK1400" s="325">
        <f t="shared" si="1513"/>
        <v>0</v>
      </c>
      <c r="AL1400" s="326">
        <f t="shared" si="1516"/>
        <v>0</v>
      </c>
      <c r="AM1400" s="312">
        <f t="shared" si="1517"/>
        <v>0</v>
      </c>
      <c r="AN1400" s="325">
        <f t="shared" si="1528"/>
        <v>0</v>
      </c>
      <c r="AO1400" s="325">
        <f t="shared" si="1529"/>
        <v>0</v>
      </c>
      <c r="AP1400" s="325">
        <f t="shared" si="1519"/>
        <v>0</v>
      </c>
      <c r="AQ1400" s="174">
        <f t="shared" si="1480"/>
        <v>0</v>
      </c>
      <c r="AR1400" s="312">
        <f t="shared" si="1518"/>
        <v>0</v>
      </c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N1400" s="62"/>
    </row>
    <row r="1401" spans="1:66" s="11" customFormat="1" ht="12" customHeight="1">
      <c r="A1401" s="114">
        <v>23601013</v>
      </c>
      <c r="B1401" s="74" t="str">
        <f t="shared" si="1510"/>
        <v>23601013</v>
      </c>
      <c r="C1401" s="62" t="s">
        <v>798</v>
      </c>
      <c r="D1401" s="78" t="s">
        <v>1725</v>
      </c>
      <c r="E1401" s="78"/>
      <c r="F1401" s="62"/>
      <c r="G1401" s="78"/>
      <c r="H1401" s="63">
        <v>-324228.81</v>
      </c>
      <c r="I1401" s="63">
        <v>-217638.84</v>
      </c>
      <c r="J1401" s="63">
        <v>-195189.09</v>
      </c>
      <c r="K1401" s="63">
        <v>-296092.62</v>
      </c>
      <c r="L1401" s="63">
        <v>-189173.79</v>
      </c>
      <c r="M1401" s="63">
        <v>-214091.43</v>
      </c>
      <c r="N1401" s="63">
        <v>-196678.22</v>
      </c>
      <c r="O1401" s="63">
        <v>-206933.07</v>
      </c>
      <c r="P1401" s="63">
        <v>-243367.42</v>
      </c>
      <c r="Q1401" s="63">
        <v>-231886.31</v>
      </c>
      <c r="R1401" s="63">
        <v>-296217.01</v>
      </c>
      <c r="S1401" s="63">
        <v>-175829.94</v>
      </c>
      <c r="T1401" s="63">
        <v>-233132.11</v>
      </c>
      <c r="U1401" s="63"/>
      <c r="V1401" s="63">
        <f t="shared" si="1474"/>
        <v>-228481.51666666663</v>
      </c>
      <c r="W1401" s="69"/>
      <c r="X1401" s="68"/>
      <c r="Y1401" s="82">
        <f t="shared" si="1541"/>
        <v>0</v>
      </c>
      <c r="Z1401" s="325">
        <f t="shared" si="1541"/>
        <v>-233132.11</v>
      </c>
      <c r="AA1401" s="325">
        <f t="shared" si="1541"/>
        <v>0</v>
      </c>
      <c r="AB1401" s="326">
        <f t="shared" si="1472"/>
        <v>0</v>
      </c>
      <c r="AC1401" s="312">
        <f t="shared" si="1473"/>
        <v>0</v>
      </c>
      <c r="AD1401" s="325">
        <f t="shared" si="1475"/>
        <v>0</v>
      </c>
      <c r="AE1401" s="329">
        <f t="shared" si="1476"/>
        <v>0</v>
      </c>
      <c r="AF1401" s="326">
        <f t="shared" si="1477"/>
        <v>0</v>
      </c>
      <c r="AG1401" s="174">
        <f t="shared" si="1478"/>
        <v>0</v>
      </c>
      <c r="AH1401" s="312">
        <f t="shared" si="1515"/>
        <v>0</v>
      </c>
      <c r="AI1401" s="324">
        <f t="shared" si="1513"/>
        <v>0</v>
      </c>
      <c r="AJ1401" s="325">
        <f t="shared" si="1513"/>
        <v>-228481.51666666663</v>
      </c>
      <c r="AK1401" s="325">
        <f t="shared" si="1513"/>
        <v>0</v>
      </c>
      <c r="AL1401" s="326">
        <f t="shared" si="1516"/>
        <v>0</v>
      </c>
      <c r="AM1401" s="312">
        <f t="shared" si="1517"/>
        <v>0</v>
      </c>
      <c r="AN1401" s="325">
        <f t="shared" si="1528"/>
        <v>0</v>
      </c>
      <c r="AO1401" s="325">
        <f t="shared" si="1529"/>
        <v>0</v>
      </c>
      <c r="AP1401" s="325">
        <f t="shared" si="1519"/>
        <v>0</v>
      </c>
      <c r="AQ1401" s="174">
        <f t="shared" si="1480"/>
        <v>0</v>
      </c>
      <c r="AR1401" s="312">
        <f t="shared" si="1518"/>
        <v>0</v>
      </c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N1401" s="62"/>
    </row>
    <row r="1402" spans="1:66" s="11" customFormat="1" ht="12" customHeight="1">
      <c r="A1402" s="114">
        <v>23601023</v>
      </c>
      <c r="B1402" s="74" t="str">
        <f t="shared" si="1510"/>
        <v>23601023</v>
      </c>
      <c r="C1402" s="62" t="s">
        <v>217</v>
      </c>
      <c r="D1402" s="78" t="s">
        <v>1725</v>
      </c>
      <c r="E1402" s="78"/>
      <c r="F1402" s="62"/>
      <c r="G1402" s="78"/>
      <c r="H1402" s="63">
        <v>-16690.72</v>
      </c>
      <c r="I1402" s="63">
        <v>-3511.62</v>
      </c>
      <c r="J1402" s="63">
        <v>-2219.7199999999998</v>
      </c>
      <c r="K1402" s="63">
        <v>-14714.46</v>
      </c>
      <c r="L1402" s="63">
        <v>-1700.35</v>
      </c>
      <c r="M1402" s="63">
        <v>-1465.84</v>
      </c>
      <c r="N1402" s="63">
        <v>-14171.68</v>
      </c>
      <c r="O1402" s="63">
        <v>-2848.2</v>
      </c>
      <c r="P1402" s="63">
        <v>-2386.64</v>
      </c>
      <c r="Q1402" s="63">
        <v>-17641.02</v>
      </c>
      <c r="R1402" s="63">
        <v>-2453.4899999999998</v>
      </c>
      <c r="S1402" s="63">
        <v>-5138.16</v>
      </c>
      <c r="T1402" s="63">
        <v>-27735.33</v>
      </c>
      <c r="U1402" s="63"/>
      <c r="V1402" s="63">
        <f t="shared" si="1474"/>
        <v>-7538.6837499999992</v>
      </c>
      <c r="W1402" s="69"/>
      <c r="X1402" s="68"/>
      <c r="Y1402" s="82">
        <f t="shared" si="1541"/>
        <v>0</v>
      </c>
      <c r="Z1402" s="325">
        <f t="shared" si="1541"/>
        <v>-27735.33</v>
      </c>
      <c r="AA1402" s="325">
        <f t="shared" si="1541"/>
        <v>0</v>
      </c>
      <c r="AB1402" s="326">
        <f t="shared" si="1472"/>
        <v>0</v>
      </c>
      <c r="AC1402" s="312">
        <f t="shared" si="1473"/>
        <v>0</v>
      </c>
      <c r="AD1402" s="325">
        <f t="shared" si="1475"/>
        <v>0</v>
      </c>
      <c r="AE1402" s="329">
        <f t="shared" si="1476"/>
        <v>0</v>
      </c>
      <c r="AF1402" s="326">
        <f t="shared" si="1477"/>
        <v>0</v>
      </c>
      <c r="AG1402" s="174">
        <f t="shared" si="1478"/>
        <v>0</v>
      </c>
      <c r="AH1402" s="312">
        <f t="shared" si="1515"/>
        <v>0</v>
      </c>
      <c r="AI1402" s="324">
        <f t="shared" si="1513"/>
        <v>0</v>
      </c>
      <c r="AJ1402" s="325">
        <f t="shared" si="1513"/>
        <v>-7538.6837499999992</v>
      </c>
      <c r="AK1402" s="325">
        <f t="shared" si="1513"/>
        <v>0</v>
      </c>
      <c r="AL1402" s="326">
        <f t="shared" si="1516"/>
        <v>0</v>
      </c>
      <c r="AM1402" s="312">
        <f t="shared" si="1517"/>
        <v>0</v>
      </c>
      <c r="AN1402" s="325">
        <f t="shared" si="1528"/>
        <v>0</v>
      </c>
      <c r="AO1402" s="325">
        <f t="shared" si="1529"/>
        <v>0</v>
      </c>
      <c r="AP1402" s="325">
        <f t="shared" si="1519"/>
        <v>0</v>
      </c>
      <c r="AQ1402" s="174">
        <f t="shared" si="1480"/>
        <v>0</v>
      </c>
      <c r="AR1402" s="312">
        <f t="shared" si="1518"/>
        <v>0</v>
      </c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N1402" s="62"/>
    </row>
    <row r="1403" spans="1:66" s="11" customFormat="1" ht="12" customHeight="1">
      <c r="A1403" s="184" t="s">
        <v>1922</v>
      </c>
      <c r="B1403" s="185" t="str">
        <f t="shared" si="1510"/>
        <v>23601041</v>
      </c>
      <c r="C1403" s="179" t="s">
        <v>1918</v>
      </c>
      <c r="D1403" s="180" t="s">
        <v>1725</v>
      </c>
      <c r="E1403" s="180"/>
      <c r="F1403" s="186">
        <v>44530</v>
      </c>
      <c r="G1403" s="180"/>
      <c r="H1403" s="182">
        <v>-235924.26</v>
      </c>
      <c r="I1403" s="182">
        <v>-157282.84</v>
      </c>
      <c r="J1403" s="182">
        <v>-78641.42</v>
      </c>
      <c r="K1403" s="182">
        <v>0</v>
      </c>
      <c r="L1403" s="182">
        <v>0</v>
      </c>
      <c r="M1403" s="182">
        <v>0</v>
      </c>
      <c r="N1403" s="182">
        <v>0</v>
      </c>
      <c r="O1403" s="182">
        <v>0</v>
      </c>
      <c r="P1403" s="182">
        <v>0</v>
      </c>
      <c r="Q1403" s="182">
        <v>0</v>
      </c>
      <c r="R1403" s="182">
        <v>0</v>
      </c>
      <c r="S1403" s="182">
        <v>0</v>
      </c>
      <c r="T1403" s="182">
        <v>0</v>
      </c>
      <c r="U1403" s="182"/>
      <c r="V1403" s="182">
        <f t="shared" ref="V1403" si="1542">(H1403+T1403+SUM(I1403:S1403)*2)/24</f>
        <v>-29490.532500000001</v>
      </c>
      <c r="W1403" s="69"/>
      <c r="X1403" s="338"/>
      <c r="Y1403" s="82">
        <f t="shared" si="1541"/>
        <v>0</v>
      </c>
      <c r="Z1403" s="325">
        <f t="shared" si="1541"/>
        <v>0</v>
      </c>
      <c r="AA1403" s="325">
        <f t="shared" si="1541"/>
        <v>0</v>
      </c>
      <c r="AB1403" s="326">
        <f t="shared" ref="AB1403" si="1543">T1403-SUM(Y1403:AA1403)</f>
        <v>0</v>
      </c>
      <c r="AC1403" s="312">
        <f t="shared" ref="AC1403" si="1544">T1403-SUM(Y1403:AA1403)-AB1403</f>
        <v>0</v>
      </c>
      <c r="AD1403" s="325">
        <f t="shared" si="1475"/>
        <v>0</v>
      </c>
      <c r="AE1403" s="329">
        <f t="shared" si="1476"/>
        <v>0</v>
      </c>
      <c r="AF1403" s="326">
        <f t="shared" si="1477"/>
        <v>0</v>
      </c>
      <c r="AG1403" s="174">
        <f t="shared" ref="AG1403" si="1545">SUM(AD1403:AF1403)</f>
        <v>0</v>
      </c>
      <c r="AH1403" s="312">
        <f t="shared" ref="AH1403" si="1546">AG1403-AB1403</f>
        <v>0</v>
      </c>
      <c r="AI1403" s="324">
        <f t="shared" si="1513"/>
        <v>0</v>
      </c>
      <c r="AJ1403" s="325">
        <f t="shared" si="1513"/>
        <v>-29490.532500000001</v>
      </c>
      <c r="AK1403" s="325">
        <f t="shared" si="1513"/>
        <v>0</v>
      </c>
      <c r="AL1403" s="326">
        <f t="shared" ref="AL1403" si="1547">V1403-SUM(AI1403:AK1403)</f>
        <v>0</v>
      </c>
      <c r="AM1403" s="312">
        <f t="shared" ref="AM1403" si="1548">V1403-SUM(AI1403:AK1403)-AL1403</f>
        <v>0</v>
      </c>
      <c r="AN1403" s="325">
        <f t="shared" si="1528"/>
        <v>0</v>
      </c>
      <c r="AO1403" s="325">
        <f t="shared" si="1529"/>
        <v>0</v>
      </c>
      <c r="AP1403" s="325">
        <f t="shared" si="1519"/>
        <v>0</v>
      </c>
      <c r="AQ1403" s="174">
        <f t="shared" ref="AQ1403" si="1549">SUM(AN1403:AP1403)</f>
        <v>0</v>
      </c>
      <c r="AR1403" s="312">
        <f t="shared" ref="AR1403" si="1550">AQ1403-AL1403</f>
        <v>0</v>
      </c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N1403" s="62"/>
    </row>
    <row r="1404" spans="1:66" s="11" customFormat="1" ht="12" customHeight="1">
      <c r="A1404" s="114">
        <v>23601043</v>
      </c>
      <c r="B1404" s="74" t="str">
        <f t="shared" si="1510"/>
        <v>23601043</v>
      </c>
      <c r="C1404" s="62" t="s">
        <v>593</v>
      </c>
      <c r="D1404" s="78" t="s">
        <v>1725</v>
      </c>
      <c r="E1404" s="78"/>
      <c r="F1404" s="62"/>
      <c r="G1404" s="78"/>
      <c r="H1404" s="63">
        <v>-4175.03</v>
      </c>
      <c r="I1404" s="63">
        <v>-125044.04</v>
      </c>
      <c r="J1404" s="63">
        <v>-135192.54</v>
      </c>
      <c r="K1404" s="63">
        <v>-137833.59</v>
      </c>
      <c r="L1404" s="63">
        <v>-1625.4</v>
      </c>
      <c r="M1404" s="63">
        <v>-4307.78</v>
      </c>
      <c r="N1404" s="63">
        <v>-6084.92</v>
      </c>
      <c r="O1404" s="63">
        <v>-2081.9899999999998</v>
      </c>
      <c r="P1404" s="63">
        <v>-3496.16</v>
      </c>
      <c r="Q1404" s="63">
        <v>-4627.6000000000004</v>
      </c>
      <c r="R1404" s="63">
        <v>-1235.2</v>
      </c>
      <c r="S1404" s="63">
        <v>-2816.7</v>
      </c>
      <c r="T1404" s="63">
        <v>-4346.3999999999996</v>
      </c>
      <c r="U1404" s="63"/>
      <c r="V1404" s="63">
        <f t="shared" si="1474"/>
        <v>-35717.219583333339</v>
      </c>
      <c r="W1404" s="69"/>
      <c r="X1404" s="68"/>
      <c r="Y1404" s="82">
        <f t="shared" si="1541"/>
        <v>0</v>
      </c>
      <c r="Z1404" s="325">
        <f t="shared" si="1541"/>
        <v>-4346.3999999999996</v>
      </c>
      <c r="AA1404" s="325">
        <f t="shared" si="1541"/>
        <v>0</v>
      </c>
      <c r="AB1404" s="326">
        <f t="shared" si="1472"/>
        <v>0</v>
      </c>
      <c r="AC1404" s="312">
        <f t="shared" si="1473"/>
        <v>0</v>
      </c>
      <c r="AD1404" s="325">
        <f t="shared" si="1475"/>
        <v>0</v>
      </c>
      <c r="AE1404" s="329">
        <f t="shared" si="1476"/>
        <v>0</v>
      </c>
      <c r="AF1404" s="326">
        <f t="shared" si="1477"/>
        <v>0</v>
      </c>
      <c r="AG1404" s="174">
        <f t="shared" si="1478"/>
        <v>0</v>
      </c>
      <c r="AH1404" s="312">
        <f t="shared" si="1515"/>
        <v>0</v>
      </c>
      <c r="AI1404" s="324">
        <f t="shared" ref="AI1404:AK1424" si="1551">IF($D1404=AI$5,$V1404,0)</f>
        <v>0</v>
      </c>
      <c r="AJ1404" s="325">
        <f t="shared" si="1551"/>
        <v>-35717.219583333339</v>
      </c>
      <c r="AK1404" s="325">
        <f t="shared" si="1551"/>
        <v>0</v>
      </c>
      <c r="AL1404" s="326">
        <f t="shared" si="1516"/>
        <v>0</v>
      </c>
      <c r="AM1404" s="312">
        <f t="shared" si="1517"/>
        <v>0</v>
      </c>
      <c r="AN1404" s="325">
        <f t="shared" si="1528"/>
        <v>0</v>
      </c>
      <c r="AO1404" s="325">
        <f t="shared" si="1529"/>
        <v>0</v>
      </c>
      <c r="AP1404" s="325">
        <f t="shared" si="1519"/>
        <v>0</v>
      </c>
      <c r="AQ1404" s="174">
        <f t="shared" si="1480"/>
        <v>0</v>
      </c>
      <c r="AR1404" s="312">
        <f t="shared" si="1518"/>
        <v>0</v>
      </c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N1404" s="62"/>
    </row>
    <row r="1405" spans="1:66" s="11" customFormat="1" ht="12" customHeight="1">
      <c r="A1405" s="184" t="s">
        <v>1913</v>
      </c>
      <c r="B1405" s="185" t="str">
        <f t="shared" si="1510"/>
        <v>23601053</v>
      </c>
      <c r="C1405" s="179" t="s">
        <v>1908</v>
      </c>
      <c r="D1405" s="180" t="s">
        <v>1725</v>
      </c>
      <c r="E1405" s="180"/>
      <c r="F1405" s="186">
        <v>44500</v>
      </c>
      <c r="G1405" s="180"/>
      <c r="H1405" s="182">
        <v>-176335</v>
      </c>
      <c r="I1405" s="182">
        <v>-176335</v>
      </c>
      <c r="J1405" s="182">
        <v>-176335</v>
      </c>
      <c r="K1405" s="182">
        <v>-234767</v>
      </c>
      <c r="L1405" s="182">
        <v>5233</v>
      </c>
      <c r="M1405" s="182">
        <v>5233</v>
      </c>
      <c r="N1405" s="182">
        <v>-57409</v>
      </c>
      <c r="O1405" s="182">
        <v>12591</v>
      </c>
      <c r="P1405" s="182">
        <v>12591</v>
      </c>
      <c r="Q1405" s="182">
        <v>-156285</v>
      </c>
      <c r="R1405" s="182">
        <v>13715</v>
      </c>
      <c r="S1405" s="182">
        <v>13715</v>
      </c>
      <c r="T1405" s="182">
        <v>-94305</v>
      </c>
      <c r="U1405" s="182"/>
      <c r="V1405" s="182">
        <f t="shared" ref="V1405" si="1552">(H1405+T1405+SUM(I1405:S1405)*2)/24</f>
        <v>-72781.083333333328</v>
      </c>
      <c r="W1405" s="69"/>
      <c r="X1405" s="338"/>
      <c r="Y1405" s="82">
        <f t="shared" si="1541"/>
        <v>0</v>
      </c>
      <c r="Z1405" s="325">
        <f t="shared" si="1541"/>
        <v>-94305</v>
      </c>
      <c r="AA1405" s="325">
        <f t="shared" si="1541"/>
        <v>0</v>
      </c>
      <c r="AB1405" s="326">
        <f t="shared" ref="AB1405" si="1553">T1405-SUM(Y1405:AA1405)</f>
        <v>0</v>
      </c>
      <c r="AC1405" s="312">
        <f t="shared" ref="AC1405" si="1554">T1405-SUM(Y1405:AA1405)-AB1405</f>
        <v>0</v>
      </c>
      <c r="AD1405" s="325">
        <f t="shared" si="1475"/>
        <v>0</v>
      </c>
      <c r="AE1405" s="329">
        <f t="shared" si="1476"/>
        <v>0</v>
      </c>
      <c r="AF1405" s="326">
        <f t="shared" si="1477"/>
        <v>0</v>
      </c>
      <c r="AG1405" s="174">
        <f t="shared" ref="AG1405" si="1555">SUM(AD1405:AF1405)</f>
        <v>0</v>
      </c>
      <c r="AH1405" s="312">
        <f t="shared" ref="AH1405" si="1556">AG1405-AB1405</f>
        <v>0</v>
      </c>
      <c r="AI1405" s="324">
        <f t="shared" si="1551"/>
        <v>0</v>
      </c>
      <c r="AJ1405" s="325">
        <f t="shared" si="1551"/>
        <v>-72781.083333333328</v>
      </c>
      <c r="AK1405" s="325">
        <f t="shared" si="1551"/>
        <v>0</v>
      </c>
      <c r="AL1405" s="326">
        <f t="shared" ref="AL1405" si="1557">V1405-SUM(AI1405:AK1405)</f>
        <v>0</v>
      </c>
      <c r="AM1405" s="312">
        <f t="shared" ref="AM1405" si="1558">V1405-SUM(AI1405:AK1405)-AL1405</f>
        <v>0</v>
      </c>
      <c r="AN1405" s="325">
        <f t="shared" si="1528"/>
        <v>0</v>
      </c>
      <c r="AO1405" s="325">
        <f t="shared" si="1529"/>
        <v>0</v>
      </c>
      <c r="AP1405" s="325">
        <f t="shared" si="1519"/>
        <v>0</v>
      </c>
      <c r="AQ1405" s="174">
        <f t="shared" ref="AQ1405" si="1559">SUM(AN1405:AP1405)</f>
        <v>0</v>
      </c>
      <c r="AR1405" s="312">
        <f t="shared" ref="AR1405" si="1560">AQ1405-AL1405</f>
        <v>0</v>
      </c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N1405" s="62"/>
    </row>
    <row r="1406" spans="1:66" s="11" customFormat="1" ht="12" customHeight="1">
      <c r="A1406" s="114">
        <v>23700363</v>
      </c>
      <c r="B1406" s="74" t="str">
        <f t="shared" si="1510"/>
        <v>23700363</v>
      </c>
      <c r="C1406" s="62" t="s">
        <v>558</v>
      </c>
      <c r="D1406" s="78" t="s">
        <v>1725</v>
      </c>
      <c r="E1406" s="78"/>
      <c r="F1406" s="62"/>
      <c r="G1406" s="78"/>
      <c r="H1406" s="63">
        <v>-44687.5</v>
      </c>
      <c r="I1406" s="63">
        <v>-134062.5</v>
      </c>
      <c r="J1406" s="63">
        <v>-223437.5</v>
      </c>
      <c r="K1406" s="63">
        <v>-312812.5</v>
      </c>
      <c r="L1406" s="63">
        <v>-402187.5</v>
      </c>
      <c r="M1406" s="63">
        <v>-491562.5</v>
      </c>
      <c r="N1406" s="63">
        <v>-44687.5</v>
      </c>
      <c r="O1406" s="63">
        <v>-134062.5</v>
      </c>
      <c r="P1406" s="63">
        <v>-223437.5</v>
      </c>
      <c r="Q1406" s="63">
        <v>-312812.5</v>
      </c>
      <c r="R1406" s="63">
        <v>-402187.5</v>
      </c>
      <c r="S1406" s="63">
        <v>-491562.5</v>
      </c>
      <c r="T1406" s="63">
        <v>-44687.5</v>
      </c>
      <c r="U1406" s="63"/>
      <c r="V1406" s="63">
        <f t="shared" si="1474"/>
        <v>-268125</v>
      </c>
      <c r="W1406" s="69"/>
      <c r="X1406" s="68"/>
      <c r="Y1406" s="82">
        <f t="shared" si="1541"/>
        <v>0</v>
      </c>
      <c r="Z1406" s="325">
        <f t="shared" si="1541"/>
        <v>-44687.5</v>
      </c>
      <c r="AA1406" s="325">
        <f t="shared" si="1541"/>
        <v>0</v>
      </c>
      <c r="AB1406" s="326">
        <f t="shared" si="1472"/>
        <v>0</v>
      </c>
      <c r="AC1406" s="312">
        <f t="shared" si="1473"/>
        <v>0</v>
      </c>
      <c r="AD1406" s="325">
        <f t="shared" si="1475"/>
        <v>0</v>
      </c>
      <c r="AE1406" s="329">
        <f t="shared" si="1476"/>
        <v>0</v>
      </c>
      <c r="AF1406" s="326">
        <f t="shared" si="1477"/>
        <v>0</v>
      </c>
      <c r="AG1406" s="174">
        <f t="shared" si="1478"/>
        <v>0</v>
      </c>
      <c r="AH1406" s="312">
        <f t="shared" si="1515"/>
        <v>0</v>
      </c>
      <c r="AI1406" s="324">
        <f t="shared" si="1551"/>
        <v>0</v>
      </c>
      <c r="AJ1406" s="325">
        <f t="shared" si="1551"/>
        <v>-268125</v>
      </c>
      <c r="AK1406" s="325">
        <f t="shared" si="1551"/>
        <v>0</v>
      </c>
      <c r="AL1406" s="326">
        <f t="shared" si="1516"/>
        <v>0</v>
      </c>
      <c r="AM1406" s="312">
        <f t="shared" si="1517"/>
        <v>0</v>
      </c>
      <c r="AN1406" s="325">
        <f t="shared" si="1528"/>
        <v>0</v>
      </c>
      <c r="AO1406" s="325">
        <f t="shared" si="1529"/>
        <v>0</v>
      </c>
      <c r="AP1406" s="325">
        <f t="shared" si="1519"/>
        <v>0</v>
      </c>
      <c r="AQ1406" s="174">
        <f t="shared" si="1480"/>
        <v>0</v>
      </c>
      <c r="AR1406" s="312">
        <f t="shared" si="1518"/>
        <v>0</v>
      </c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N1406" s="62"/>
    </row>
    <row r="1407" spans="1:66" s="11" customFormat="1" ht="12" customHeight="1">
      <c r="A1407" s="114">
        <v>23700383</v>
      </c>
      <c r="B1407" s="74" t="str">
        <f t="shared" si="1510"/>
        <v>23700383</v>
      </c>
      <c r="C1407" s="62" t="s">
        <v>60</v>
      </c>
      <c r="D1407" s="78" t="s">
        <v>1725</v>
      </c>
      <c r="E1407" s="78"/>
      <c r="F1407" s="62"/>
      <c r="G1407" s="78"/>
      <c r="H1407" s="63">
        <v>-6000</v>
      </c>
      <c r="I1407" s="63">
        <v>-18000</v>
      </c>
      <c r="J1407" s="63">
        <v>-30000</v>
      </c>
      <c r="K1407" s="63">
        <v>-42000</v>
      </c>
      <c r="L1407" s="63">
        <v>-54000</v>
      </c>
      <c r="M1407" s="63">
        <v>-66000</v>
      </c>
      <c r="N1407" s="63">
        <v>-6000</v>
      </c>
      <c r="O1407" s="63">
        <v>-18000</v>
      </c>
      <c r="P1407" s="63">
        <v>-30000</v>
      </c>
      <c r="Q1407" s="63">
        <v>-42000</v>
      </c>
      <c r="R1407" s="63">
        <v>-54000</v>
      </c>
      <c r="S1407" s="63">
        <v>-66000</v>
      </c>
      <c r="T1407" s="63">
        <v>-6000</v>
      </c>
      <c r="U1407" s="63"/>
      <c r="V1407" s="63">
        <f t="shared" si="1474"/>
        <v>-36000</v>
      </c>
      <c r="W1407" s="69"/>
      <c r="X1407" s="68"/>
      <c r="Y1407" s="82">
        <f t="shared" si="1541"/>
        <v>0</v>
      </c>
      <c r="Z1407" s="325">
        <f t="shared" si="1541"/>
        <v>-6000</v>
      </c>
      <c r="AA1407" s="325">
        <f t="shared" si="1541"/>
        <v>0</v>
      </c>
      <c r="AB1407" s="326">
        <f t="shared" si="1472"/>
        <v>0</v>
      </c>
      <c r="AC1407" s="312">
        <f t="shared" si="1473"/>
        <v>0</v>
      </c>
      <c r="AD1407" s="325">
        <f t="shared" si="1475"/>
        <v>0</v>
      </c>
      <c r="AE1407" s="329">
        <f t="shared" si="1476"/>
        <v>0</v>
      </c>
      <c r="AF1407" s="326">
        <f t="shared" si="1477"/>
        <v>0</v>
      </c>
      <c r="AG1407" s="174">
        <f t="shared" si="1478"/>
        <v>0</v>
      </c>
      <c r="AH1407" s="312">
        <f t="shared" si="1515"/>
        <v>0</v>
      </c>
      <c r="AI1407" s="324">
        <f t="shared" si="1551"/>
        <v>0</v>
      </c>
      <c r="AJ1407" s="325">
        <f t="shared" si="1551"/>
        <v>-36000</v>
      </c>
      <c r="AK1407" s="325">
        <f t="shared" si="1551"/>
        <v>0</v>
      </c>
      <c r="AL1407" s="326">
        <f t="shared" si="1516"/>
        <v>0</v>
      </c>
      <c r="AM1407" s="312">
        <f t="shared" si="1517"/>
        <v>0</v>
      </c>
      <c r="AN1407" s="325">
        <f t="shared" si="1528"/>
        <v>0</v>
      </c>
      <c r="AO1407" s="325">
        <f t="shared" si="1529"/>
        <v>0</v>
      </c>
      <c r="AP1407" s="325">
        <f t="shared" si="1519"/>
        <v>0</v>
      </c>
      <c r="AQ1407" s="174">
        <f t="shared" si="1480"/>
        <v>0</v>
      </c>
      <c r="AR1407" s="312">
        <f t="shared" si="1518"/>
        <v>0</v>
      </c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N1407" s="62"/>
    </row>
    <row r="1408" spans="1:66" s="11" customFormat="1" ht="12" customHeight="1">
      <c r="A1408" s="114">
        <v>23700713</v>
      </c>
      <c r="B1408" s="74" t="str">
        <f t="shared" si="1510"/>
        <v>23700713</v>
      </c>
      <c r="C1408" s="62" t="s">
        <v>376</v>
      </c>
      <c r="D1408" s="78" t="s">
        <v>1725</v>
      </c>
      <c r="E1408" s="78"/>
      <c r="F1408" s="62"/>
      <c r="G1408" s="78"/>
      <c r="H1408" s="63">
        <v>0</v>
      </c>
      <c r="I1408" s="63">
        <v>0</v>
      </c>
      <c r="J1408" s="63">
        <v>0</v>
      </c>
      <c r="K1408" s="63">
        <v>0</v>
      </c>
      <c r="L1408" s="63">
        <v>0</v>
      </c>
      <c r="M1408" s="63">
        <v>0</v>
      </c>
      <c r="N1408" s="63">
        <v>0</v>
      </c>
      <c r="O1408" s="63">
        <v>0</v>
      </c>
      <c r="P1408" s="63">
        <v>0</v>
      </c>
      <c r="Q1408" s="63">
        <v>0</v>
      </c>
      <c r="R1408" s="63">
        <v>0</v>
      </c>
      <c r="S1408" s="63">
        <v>0</v>
      </c>
      <c r="T1408" s="63">
        <v>0</v>
      </c>
      <c r="U1408" s="63"/>
      <c r="V1408" s="63">
        <f t="shared" si="1474"/>
        <v>0</v>
      </c>
      <c r="W1408" s="69"/>
      <c r="X1408" s="68"/>
      <c r="Y1408" s="82">
        <f t="shared" si="1541"/>
        <v>0</v>
      </c>
      <c r="Z1408" s="325">
        <f t="shared" si="1541"/>
        <v>0</v>
      </c>
      <c r="AA1408" s="325">
        <f t="shared" si="1541"/>
        <v>0</v>
      </c>
      <c r="AB1408" s="326">
        <f t="shared" si="1472"/>
        <v>0</v>
      </c>
      <c r="AC1408" s="312">
        <f t="shared" si="1473"/>
        <v>0</v>
      </c>
      <c r="AD1408" s="325">
        <f t="shared" si="1475"/>
        <v>0</v>
      </c>
      <c r="AE1408" s="329">
        <f t="shared" si="1476"/>
        <v>0</v>
      </c>
      <c r="AF1408" s="326">
        <f t="shared" si="1477"/>
        <v>0</v>
      </c>
      <c r="AG1408" s="174">
        <f t="shared" si="1478"/>
        <v>0</v>
      </c>
      <c r="AH1408" s="312">
        <f t="shared" si="1515"/>
        <v>0</v>
      </c>
      <c r="AI1408" s="324">
        <f t="shared" si="1551"/>
        <v>0</v>
      </c>
      <c r="AJ1408" s="325">
        <f t="shared" si="1551"/>
        <v>0</v>
      </c>
      <c r="AK1408" s="325">
        <f t="shared" si="1551"/>
        <v>0</v>
      </c>
      <c r="AL1408" s="326">
        <f t="shared" si="1516"/>
        <v>0</v>
      </c>
      <c r="AM1408" s="312">
        <f t="shared" si="1517"/>
        <v>0</v>
      </c>
      <c r="AN1408" s="325">
        <f t="shared" si="1528"/>
        <v>0</v>
      </c>
      <c r="AO1408" s="325">
        <f t="shared" si="1529"/>
        <v>0</v>
      </c>
      <c r="AP1408" s="325">
        <f t="shared" si="1519"/>
        <v>0</v>
      </c>
      <c r="AQ1408" s="174">
        <f t="shared" si="1480"/>
        <v>0</v>
      </c>
      <c r="AR1408" s="312">
        <f t="shared" si="1518"/>
        <v>0</v>
      </c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N1408" s="62"/>
    </row>
    <row r="1409" spans="1:66" s="11" customFormat="1" ht="12" customHeight="1">
      <c r="A1409" s="114">
        <v>23700813</v>
      </c>
      <c r="B1409" s="74" t="str">
        <f t="shared" si="1510"/>
        <v>23700813</v>
      </c>
      <c r="C1409" s="62" t="s">
        <v>115</v>
      </c>
      <c r="D1409" s="78" t="s">
        <v>1725</v>
      </c>
      <c r="E1409" s="78"/>
      <c r="F1409" s="62"/>
      <c r="G1409" s="78"/>
      <c r="H1409" s="63">
        <v>-1458332.88</v>
      </c>
      <c r="I1409" s="63">
        <v>-2041666.21</v>
      </c>
      <c r="J1409" s="63">
        <v>-2624999.54</v>
      </c>
      <c r="K1409" s="63">
        <v>-3208332.87</v>
      </c>
      <c r="L1409" s="63">
        <v>-291666.2</v>
      </c>
      <c r="M1409" s="63">
        <v>-874999.53</v>
      </c>
      <c r="N1409" s="63">
        <v>-1458332.86</v>
      </c>
      <c r="O1409" s="63">
        <v>-2041666.19</v>
      </c>
      <c r="P1409" s="63">
        <v>-2624999.52</v>
      </c>
      <c r="Q1409" s="63">
        <v>-3208332.85</v>
      </c>
      <c r="R1409" s="63">
        <v>-291666.18</v>
      </c>
      <c r="S1409" s="63">
        <v>-874999.51</v>
      </c>
      <c r="T1409" s="63">
        <v>-1458332.84</v>
      </c>
      <c r="U1409" s="63"/>
      <c r="V1409" s="63">
        <f t="shared" si="1474"/>
        <v>-1749999.5266666666</v>
      </c>
      <c r="W1409" s="69"/>
      <c r="X1409" s="68"/>
      <c r="Y1409" s="82">
        <f t="shared" si="1541"/>
        <v>0</v>
      </c>
      <c r="Z1409" s="325">
        <f t="shared" si="1541"/>
        <v>-1458332.84</v>
      </c>
      <c r="AA1409" s="325">
        <f t="shared" si="1541"/>
        <v>0</v>
      </c>
      <c r="AB1409" s="326">
        <f t="shared" si="1472"/>
        <v>0</v>
      </c>
      <c r="AC1409" s="312">
        <f t="shared" si="1473"/>
        <v>0</v>
      </c>
      <c r="AD1409" s="325">
        <f t="shared" si="1475"/>
        <v>0</v>
      </c>
      <c r="AE1409" s="329">
        <f t="shared" si="1476"/>
        <v>0</v>
      </c>
      <c r="AF1409" s="326">
        <f t="shared" si="1477"/>
        <v>0</v>
      </c>
      <c r="AG1409" s="174">
        <f t="shared" si="1478"/>
        <v>0</v>
      </c>
      <c r="AH1409" s="312">
        <f t="shared" si="1515"/>
        <v>0</v>
      </c>
      <c r="AI1409" s="324">
        <f t="shared" si="1551"/>
        <v>0</v>
      </c>
      <c r="AJ1409" s="325">
        <f t="shared" si="1551"/>
        <v>-1749999.5266666666</v>
      </c>
      <c r="AK1409" s="325">
        <f t="shared" si="1551"/>
        <v>0</v>
      </c>
      <c r="AL1409" s="326">
        <f t="shared" si="1516"/>
        <v>0</v>
      </c>
      <c r="AM1409" s="312">
        <f t="shared" si="1517"/>
        <v>0</v>
      </c>
      <c r="AN1409" s="325">
        <f t="shared" si="1528"/>
        <v>0</v>
      </c>
      <c r="AO1409" s="325">
        <f t="shared" si="1529"/>
        <v>0</v>
      </c>
      <c r="AP1409" s="325">
        <f t="shared" si="1519"/>
        <v>0</v>
      </c>
      <c r="AQ1409" s="174">
        <f t="shared" si="1480"/>
        <v>0</v>
      </c>
      <c r="AR1409" s="312">
        <f t="shared" si="1518"/>
        <v>0</v>
      </c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N1409" s="62"/>
    </row>
    <row r="1410" spans="1:66" s="11" customFormat="1" ht="12" customHeight="1">
      <c r="A1410" s="114">
        <v>23700823</v>
      </c>
      <c r="B1410" s="74" t="str">
        <f t="shared" si="1510"/>
        <v>23700823</v>
      </c>
      <c r="C1410" s="62" t="s">
        <v>1215</v>
      </c>
      <c r="D1410" s="78" t="s">
        <v>1725</v>
      </c>
      <c r="E1410" s="78"/>
      <c r="F1410" s="62"/>
      <c r="G1410" s="78"/>
      <c r="H1410" s="63">
        <v>0</v>
      </c>
      <c r="I1410" s="63">
        <v>0</v>
      </c>
      <c r="J1410" s="63">
        <v>0</v>
      </c>
      <c r="K1410" s="63">
        <v>0</v>
      </c>
      <c r="L1410" s="63">
        <v>0</v>
      </c>
      <c r="M1410" s="63">
        <v>0</v>
      </c>
      <c r="N1410" s="63">
        <v>0</v>
      </c>
      <c r="O1410" s="63">
        <v>0</v>
      </c>
      <c r="P1410" s="63">
        <v>0</v>
      </c>
      <c r="Q1410" s="63">
        <v>0</v>
      </c>
      <c r="R1410" s="63">
        <v>0</v>
      </c>
      <c r="S1410" s="63">
        <v>0</v>
      </c>
      <c r="T1410" s="63">
        <v>0</v>
      </c>
      <c r="U1410" s="63"/>
      <c r="V1410" s="63">
        <f t="shared" si="1474"/>
        <v>0</v>
      </c>
      <c r="W1410" s="69"/>
      <c r="X1410" s="68"/>
      <c r="Y1410" s="82">
        <f t="shared" si="1541"/>
        <v>0</v>
      </c>
      <c r="Z1410" s="325">
        <f t="shared" si="1541"/>
        <v>0</v>
      </c>
      <c r="AA1410" s="325">
        <f t="shared" si="1541"/>
        <v>0</v>
      </c>
      <c r="AB1410" s="326">
        <f t="shared" ref="AB1410:AB1476" si="1561">T1410-SUM(Y1410:AA1410)</f>
        <v>0</v>
      </c>
      <c r="AC1410" s="312">
        <f t="shared" ref="AC1410:AC1476" si="1562">T1410-SUM(Y1410:AA1410)-AB1410</f>
        <v>0</v>
      </c>
      <c r="AD1410" s="325">
        <f t="shared" si="1475"/>
        <v>0</v>
      </c>
      <c r="AE1410" s="329">
        <f t="shared" si="1476"/>
        <v>0</v>
      </c>
      <c r="AF1410" s="326">
        <f t="shared" si="1477"/>
        <v>0</v>
      </c>
      <c r="AG1410" s="174">
        <f t="shared" si="1478"/>
        <v>0</v>
      </c>
      <c r="AH1410" s="312">
        <f t="shared" si="1515"/>
        <v>0</v>
      </c>
      <c r="AI1410" s="324">
        <f t="shared" si="1551"/>
        <v>0</v>
      </c>
      <c r="AJ1410" s="325">
        <f t="shared" si="1551"/>
        <v>0</v>
      </c>
      <c r="AK1410" s="325">
        <f t="shared" si="1551"/>
        <v>0</v>
      </c>
      <c r="AL1410" s="326">
        <f t="shared" si="1516"/>
        <v>0</v>
      </c>
      <c r="AM1410" s="312">
        <f t="shared" si="1517"/>
        <v>0</v>
      </c>
      <c r="AN1410" s="325">
        <f t="shared" si="1528"/>
        <v>0</v>
      </c>
      <c r="AO1410" s="325">
        <f t="shared" si="1529"/>
        <v>0</v>
      </c>
      <c r="AP1410" s="325">
        <f t="shared" si="1519"/>
        <v>0</v>
      </c>
      <c r="AQ1410" s="174">
        <f t="shared" si="1480"/>
        <v>0</v>
      </c>
      <c r="AR1410" s="312">
        <f t="shared" si="1518"/>
        <v>0</v>
      </c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N1410" s="62"/>
    </row>
    <row r="1411" spans="1:66" s="11" customFormat="1" ht="12" customHeight="1">
      <c r="A1411" s="114">
        <v>23700841</v>
      </c>
      <c r="B1411" s="74" t="str">
        <f t="shared" si="1510"/>
        <v>23700841</v>
      </c>
      <c r="C1411" s="62" t="s">
        <v>408</v>
      </c>
      <c r="D1411" s="78" t="s">
        <v>1725</v>
      </c>
      <c r="E1411" s="78"/>
      <c r="F1411" s="62"/>
      <c r="G1411" s="78"/>
      <c r="H1411" s="63">
        <v>-661822.13</v>
      </c>
      <c r="I1411" s="63">
        <v>-661110.12</v>
      </c>
      <c r="J1411" s="63">
        <v>-642702.68000000005</v>
      </c>
      <c r="K1411" s="63">
        <v>-702376.53</v>
      </c>
      <c r="L1411" s="63">
        <v>-702376.53</v>
      </c>
      <c r="M1411" s="63">
        <v>-702376.53</v>
      </c>
      <c r="N1411" s="63">
        <v>-771507.57</v>
      </c>
      <c r="O1411" s="63">
        <v>-742109.77</v>
      </c>
      <c r="P1411" s="63">
        <v>-742109.77</v>
      </c>
      <c r="Q1411" s="63">
        <v>-822139.23</v>
      </c>
      <c r="R1411" s="63">
        <v>-816459.51</v>
      </c>
      <c r="S1411" s="63">
        <v>-816459.51</v>
      </c>
      <c r="T1411" s="63">
        <v>-944515.34</v>
      </c>
      <c r="U1411" s="63"/>
      <c r="V1411" s="63">
        <f t="shared" si="1474"/>
        <v>-743741.37374999991</v>
      </c>
      <c r="W1411" s="69"/>
      <c r="X1411" s="68"/>
      <c r="Y1411" s="82">
        <f t="shared" si="1541"/>
        <v>0</v>
      </c>
      <c r="Z1411" s="325">
        <f t="shared" si="1541"/>
        <v>-944515.34</v>
      </c>
      <c r="AA1411" s="325">
        <f t="shared" si="1541"/>
        <v>0</v>
      </c>
      <c r="AB1411" s="326">
        <f t="shared" si="1561"/>
        <v>0</v>
      </c>
      <c r="AC1411" s="312">
        <f t="shared" si="1562"/>
        <v>0</v>
      </c>
      <c r="AD1411" s="325">
        <f t="shared" si="1475"/>
        <v>0</v>
      </c>
      <c r="AE1411" s="329">
        <f t="shared" si="1476"/>
        <v>0</v>
      </c>
      <c r="AF1411" s="326">
        <f t="shared" si="1477"/>
        <v>0</v>
      </c>
      <c r="AG1411" s="174">
        <f t="shared" si="1478"/>
        <v>0</v>
      </c>
      <c r="AH1411" s="312">
        <f t="shared" si="1515"/>
        <v>0</v>
      </c>
      <c r="AI1411" s="324">
        <f t="shared" si="1551"/>
        <v>0</v>
      </c>
      <c r="AJ1411" s="325">
        <f t="shared" si="1551"/>
        <v>-743741.37374999991</v>
      </c>
      <c r="AK1411" s="325">
        <f t="shared" si="1551"/>
        <v>0</v>
      </c>
      <c r="AL1411" s="326">
        <f t="shared" si="1516"/>
        <v>0</v>
      </c>
      <c r="AM1411" s="312">
        <f t="shared" si="1517"/>
        <v>0</v>
      </c>
      <c r="AN1411" s="325">
        <f t="shared" si="1528"/>
        <v>0</v>
      </c>
      <c r="AO1411" s="325">
        <f t="shared" si="1529"/>
        <v>0</v>
      </c>
      <c r="AP1411" s="325">
        <f t="shared" si="1519"/>
        <v>0</v>
      </c>
      <c r="AQ1411" s="174">
        <f t="shared" si="1480"/>
        <v>0</v>
      </c>
      <c r="AR1411" s="312">
        <f t="shared" si="1518"/>
        <v>0</v>
      </c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N1411" s="62"/>
    </row>
    <row r="1412" spans="1:66" s="11" customFormat="1" ht="12" customHeight="1">
      <c r="A1412" s="114">
        <v>23700873</v>
      </c>
      <c r="B1412" s="74" t="str">
        <f t="shared" si="1510"/>
        <v>23700873</v>
      </c>
      <c r="C1412" s="62" t="s">
        <v>1216</v>
      </c>
      <c r="D1412" s="78" t="s">
        <v>1725</v>
      </c>
      <c r="E1412" s="78"/>
      <c r="F1412" s="62"/>
      <c r="G1412" s="78"/>
      <c r="H1412" s="63">
        <v>-6142500</v>
      </c>
      <c r="I1412" s="63">
        <v>-7897500</v>
      </c>
      <c r="J1412" s="63">
        <v>-9652500</v>
      </c>
      <c r="K1412" s="63">
        <v>-877500</v>
      </c>
      <c r="L1412" s="63">
        <v>-2632500</v>
      </c>
      <c r="M1412" s="63">
        <v>-4387500</v>
      </c>
      <c r="N1412" s="63">
        <v>-6142500</v>
      </c>
      <c r="O1412" s="63">
        <v>-7897500</v>
      </c>
      <c r="P1412" s="63">
        <v>-9652500</v>
      </c>
      <c r="Q1412" s="63">
        <v>-877500</v>
      </c>
      <c r="R1412" s="63">
        <v>-2632500</v>
      </c>
      <c r="S1412" s="63">
        <v>-4387500</v>
      </c>
      <c r="T1412" s="63">
        <v>-6142500</v>
      </c>
      <c r="U1412" s="63"/>
      <c r="V1412" s="63">
        <f t="shared" si="1474"/>
        <v>-5265000</v>
      </c>
      <c r="W1412" s="69"/>
      <c r="X1412" s="68"/>
      <c r="Y1412" s="82">
        <f t="shared" si="1541"/>
        <v>0</v>
      </c>
      <c r="Z1412" s="325">
        <f t="shared" si="1541"/>
        <v>-6142500</v>
      </c>
      <c r="AA1412" s="325">
        <f t="shared" si="1541"/>
        <v>0</v>
      </c>
      <c r="AB1412" s="326">
        <f t="shared" si="1561"/>
        <v>0</v>
      </c>
      <c r="AC1412" s="312">
        <f t="shared" si="1562"/>
        <v>0</v>
      </c>
      <c r="AD1412" s="325">
        <f t="shared" si="1475"/>
        <v>0</v>
      </c>
      <c r="AE1412" s="329">
        <f t="shared" si="1476"/>
        <v>0</v>
      </c>
      <c r="AF1412" s="326">
        <f t="shared" si="1477"/>
        <v>0</v>
      </c>
      <c r="AG1412" s="174">
        <f t="shared" si="1478"/>
        <v>0</v>
      </c>
      <c r="AH1412" s="312">
        <f t="shared" si="1515"/>
        <v>0</v>
      </c>
      <c r="AI1412" s="324">
        <f t="shared" si="1551"/>
        <v>0</v>
      </c>
      <c r="AJ1412" s="325">
        <f t="shared" si="1551"/>
        <v>-5265000</v>
      </c>
      <c r="AK1412" s="325">
        <f t="shared" si="1551"/>
        <v>0</v>
      </c>
      <c r="AL1412" s="326">
        <f t="shared" si="1516"/>
        <v>0</v>
      </c>
      <c r="AM1412" s="312">
        <f t="shared" si="1517"/>
        <v>0</v>
      </c>
      <c r="AN1412" s="325">
        <f t="shared" si="1528"/>
        <v>0</v>
      </c>
      <c r="AO1412" s="325">
        <f t="shared" si="1529"/>
        <v>0</v>
      </c>
      <c r="AP1412" s="325">
        <f t="shared" si="1519"/>
        <v>0</v>
      </c>
      <c r="AQ1412" s="174">
        <f t="shared" si="1480"/>
        <v>0</v>
      </c>
      <c r="AR1412" s="312">
        <f t="shared" si="1518"/>
        <v>0</v>
      </c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N1412" s="62"/>
    </row>
    <row r="1413" spans="1:66" s="11" customFormat="1" ht="12" customHeight="1">
      <c r="A1413" s="114">
        <v>23700963</v>
      </c>
      <c r="B1413" s="74" t="str">
        <f t="shared" si="1510"/>
        <v>23700963</v>
      </c>
      <c r="C1413" s="62" t="s">
        <v>634</v>
      </c>
      <c r="D1413" s="78" t="s">
        <v>1725</v>
      </c>
      <c r="E1413" s="78"/>
      <c r="F1413" s="62"/>
      <c r="G1413" s="78"/>
      <c r="H1413" s="63">
        <v>-1180368.6200000001</v>
      </c>
      <c r="I1413" s="63">
        <v>-2322660.29</v>
      </c>
      <c r="J1413" s="63">
        <v>-3464951.96</v>
      </c>
      <c r="K1413" s="63">
        <v>-4607243.63</v>
      </c>
      <c r="L1413" s="63">
        <v>-5749535.2999999998</v>
      </c>
      <c r="M1413" s="63">
        <v>-6891826.9699999997</v>
      </c>
      <c r="N1413" s="63">
        <v>-1180368.6399999999</v>
      </c>
      <c r="O1413" s="63">
        <v>-2322660.31</v>
      </c>
      <c r="P1413" s="63">
        <v>-3464951.98</v>
      </c>
      <c r="Q1413" s="63">
        <v>-4607243.6500000004</v>
      </c>
      <c r="R1413" s="63">
        <v>-5749535.3200000003</v>
      </c>
      <c r="S1413" s="63">
        <v>-6891826.9900000002</v>
      </c>
      <c r="T1413" s="63">
        <v>-1180368.6599999999</v>
      </c>
      <c r="U1413" s="63"/>
      <c r="V1413" s="63">
        <f t="shared" si="1474"/>
        <v>-4036097.8066666666</v>
      </c>
      <c r="W1413" s="69"/>
      <c r="X1413" s="68"/>
      <c r="Y1413" s="82">
        <f t="shared" si="1541"/>
        <v>0</v>
      </c>
      <c r="Z1413" s="325">
        <f t="shared" si="1541"/>
        <v>-1180368.6599999999</v>
      </c>
      <c r="AA1413" s="325">
        <f t="shared" si="1541"/>
        <v>0</v>
      </c>
      <c r="AB1413" s="326">
        <f t="shared" si="1561"/>
        <v>0</v>
      </c>
      <c r="AC1413" s="312">
        <f t="shared" si="1562"/>
        <v>0</v>
      </c>
      <c r="AD1413" s="325">
        <f t="shared" si="1475"/>
        <v>0</v>
      </c>
      <c r="AE1413" s="329">
        <f t="shared" si="1476"/>
        <v>0</v>
      </c>
      <c r="AF1413" s="326">
        <f t="shared" si="1477"/>
        <v>0</v>
      </c>
      <c r="AG1413" s="174">
        <f t="shared" si="1478"/>
        <v>0</v>
      </c>
      <c r="AH1413" s="312">
        <f t="shared" si="1515"/>
        <v>0</v>
      </c>
      <c r="AI1413" s="324">
        <f t="shared" si="1551"/>
        <v>0</v>
      </c>
      <c r="AJ1413" s="325">
        <f t="shared" si="1551"/>
        <v>-4036097.8066666666</v>
      </c>
      <c r="AK1413" s="325">
        <f t="shared" si="1551"/>
        <v>0</v>
      </c>
      <c r="AL1413" s="326">
        <f t="shared" si="1516"/>
        <v>0</v>
      </c>
      <c r="AM1413" s="312">
        <f t="shared" si="1517"/>
        <v>0</v>
      </c>
      <c r="AN1413" s="325">
        <f t="shared" si="1528"/>
        <v>0</v>
      </c>
      <c r="AO1413" s="325">
        <f t="shared" si="1529"/>
        <v>0</v>
      </c>
      <c r="AP1413" s="325">
        <f t="shared" si="1519"/>
        <v>0</v>
      </c>
      <c r="AQ1413" s="174">
        <f t="shared" si="1480"/>
        <v>0</v>
      </c>
      <c r="AR1413" s="312">
        <f t="shared" si="1518"/>
        <v>0</v>
      </c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N1413" s="62"/>
    </row>
    <row r="1414" spans="1:66" s="11" customFormat="1" ht="12" customHeight="1">
      <c r="A1414" s="115">
        <v>23701013</v>
      </c>
      <c r="B1414" s="142" t="str">
        <f t="shared" si="1510"/>
        <v>23701013</v>
      </c>
      <c r="C1414" s="94" t="s">
        <v>334</v>
      </c>
      <c r="D1414" s="78" t="s">
        <v>1725</v>
      </c>
      <c r="E1414" s="78"/>
      <c r="F1414" s="94"/>
      <c r="G1414" s="78"/>
      <c r="H1414" s="63">
        <v>0</v>
      </c>
      <c r="I1414" s="63">
        <v>0</v>
      </c>
      <c r="J1414" s="63">
        <v>0</v>
      </c>
      <c r="K1414" s="63">
        <v>0</v>
      </c>
      <c r="L1414" s="63">
        <v>0</v>
      </c>
      <c r="M1414" s="63">
        <v>0</v>
      </c>
      <c r="N1414" s="63">
        <v>0</v>
      </c>
      <c r="O1414" s="63">
        <v>0</v>
      </c>
      <c r="P1414" s="63">
        <v>0</v>
      </c>
      <c r="Q1414" s="63">
        <v>0</v>
      </c>
      <c r="R1414" s="63">
        <v>0</v>
      </c>
      <c r="S1414" s="63">
        <v>0</v>
      </c>
      <c r="T1414" s="63">
        <v>0</v>
      </c>
      <c r="U1414" s="63"/>
      <c r="V1414" s="63">
        <f t="shared" si="1474"/>
        <v>0</v>
      </c>
      <c r="W1414" s="69"/>
      <c r="X1414" s="68"/>
      <c r="Y1414" s="82">
        <f t="shared" si="1541"/>
        <v>0</v>
      </c>
      <c r="Z1414" s="325">
        <f t="shared" si="1541"/>
        <v>0</v>
      </c>
      <c r="AA1414" s="325">
        <f t="shared" si="1541"/>
        <v>0</v>
      </c>
      <c r="AB1414" s="326">
        <f t="shared" si="1561"/>
        <v>0</v>
      </c>
      <c r="AC1414" s="312">
        <f t="shared" si="1562"/>
        <v>0</v>
      </c>
      <c r="AD1414" s="325">
        <f t="shared" si="1475"/>
        <v>0</v>
      </c>
      <c r="AE1414" s="329">
        <f t="shared" si="1476"/>
        <v>0</v>
      </c>
      <c r="AF1414" s="326">
        <f t="shared" si="1477"/>
        <v>0</v>
      </c>
      <c r="AG1414" s="174">
        <f t="shared" si="1478"/>
        <v>0</v>
      </c>
      <c r="AH1414" s="312">
        <f t="shared" si="1515"/>
        <v>0</v>
      </c>
      <c r="AI1414" s="324">
        <f t="shared" si="1551"/>
        <v>0</v>
      </c>
      <c r="AJ1414" s="325">
        <f t="shared" si="1551"/>
        <v>0</v>
      </c>
      <c r="AK1414" s="325">
        <f t="shared" si="1551"/>
        <v>0</v>
      </c>
      <c r="AL1414" s="326">
        <f t="shared" si="1516"/>
        <v>0</v>
      </c>
      <c r="AM1414" s="312">
        <f t="shared" si="1517"/>
        <v>0</v>
      </c>
      <c r="AN1414" s="325">
        <f t="shared" si="1528"/>
        <v>0</v>
      </c>
      <c r="AO1414" s="325">
        <f t="shared" si="1529"/>
        <v>0</v>
      </c>
      <c r="AP1414" s="325">
        <f t="shared" si="1519"/>
        <v>0</v>
      </c>
      <c r="AQ1414" s="174">
        <f t="shared" si="1480"/>
        <v>0</v>
      </c>
      <c r="AR1414" s="312">
        <f t="shared" si="1518"/>
        <v>0</v>
      </c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N1414" s="62"/>
    </row>
    <row r="1415" spans="1:66" s="11" customFormat="1" ht="12" customHeight="1">
      <c r="A1415" s="115">
        <v>23701023</v>
      </c>
      <c r="B1415" s="142" t="str">
        <f t="shared" si="1510"/>
        <v>23701023</v>
      </c>
      <c r="C1415" s="94" t="s">
        <v>335</v>
      </c>
      <c r="D1415" s="78" t="s">
        <v>1725</v>
      </c>
      <c r="E1415" s="78"/>
      <c r="F1415" s="94"/>
      <c r="G1415" s="78"/>
      <c r="H1415" s="63">
        <v>-746470.87</v>
      </c>
      <c r="I1415" s="63">
        <v>-2147304.2000000002</v>
      </c>
      <c r="J1415" s="63">
        <v>-3548137.53</v>
      </c>
      <c r="K1415" s="63">
        <v>-4948970.8600000003</v>
      </c>
      <c r="L1415" s="63">
        <v>-6349804.1900000004</v>
      </c>
      <c r="M1415" s="63">
        <v>-7750637.5199999996</v>
      </c>
      <c r="N1415" s="63">
        <v>-746470.85</v>
      </c>
      <c r="O1415" s="63">
        <v>-2147304.1800000002</v>
      </c>
      <c r="P1415" s="63">
        <v>-3548137.51</v>
      </c>
      <c r="Q1415" s="63">
        <v>-4948970.84</v>
      </c>
      <c r="R1415" s="63">
        <v>-6349804.1699999999</v>
      </c>
      <c r="S1415" s="63">
        <v>-7750637.5</v>
      </c>
      <c r="T1415" s="63">
        <v>-746470.83</v>
      </c>
      <c r="U1415" s="63"/>
      <c r="V1415" s="63">
        <f t="shared" si="1474"/>
        <v>-4248554.1833333345</v>
      </c>
      <c r="W1415" s="69"/>
      <c r="X1415" s="68"/>
      <c r="Y1415" s="82">
        <f t="shared" si="1541"/>
        <v>0</v>
      </c>
      <c r="Z1415" s="325">
        <f t="shared" si="1541"/>
        <v>-746470.83</v>
      </c>
      <c r="AA1415" s="325">
        <f t="shared" si="1541"/>
        <v>0</v>
      </c>
      <c r="AB1415" s="326">
        <f t="shared" si="1561"/>
        <v>0</v>
      </c>
      <c r="AC1415" s="312">
        <f t="shared" si="1562"/>
        <v>0</v>
      </c>
      <c r="AD1415" s="325">
        <f t="shared" si="1475"/>
        <v>0</v>
      </c>
      <c r="AE1415" s="329">
        <f t="shared" si="1476"/>
        <v>0</v>
      </c>
      <c r="AF1415" s="326">
        <f t="shared" si="1477"/>
        <v>0</v>
      </c>
      <c r="AG1415" s="174">
        <f t="shared" si="1478"/>
        <v>0</v>
      </c>
      <c r="AH1415" s="312">
        <f t="shared" si="1515"/>
        <v>0</v>
      </c>
      <c r="AI1415" s="324">
        <f t="shared" si="1551"/>
        <v>0</v>
      </c>
      <c r="AJ1415" s="325">
        <f t="shared" si="1551"/>
        <v>-4248554.1833333345</v>
      </c>
      <c r="AK1415" s="325">
        <f t="shared" si="1551"/>
        <v>0</v>
      </c>
      <c r="AL1415" s="326">
        <f t="shared" si="1516"/>
        <v>0</v>
      </c>
      <c r="AM1415" s="312">
        <f t="shared" si="1517"/>
        <v>0</v>
      </c>
      <c r="AN1415" s="325">
        <f t="shared" si="1528"/>
        <v>0</v>
      </c>
      <c r="AO1415" s="325">
        <f t="shared" si="1529"/>
        <v>0</v>
      </c>
      <c r="AP1415" s="325">
        <f t="shared" si="1519"/>
        <v>0</v>
      </c>
      <c r="AQ1415" s="174">
        <f t="shared" si="1480"/>
        <v>0</v>
      </c>
      <c r="AR1415" s="312">
        <f t="shared" si="1518"/>
        <v>0</v>
      </c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N1415" s="62"/>
    </row>
    <row r="1416" spans="1:66" s="11" customFormat="1" ht="12" customHeight="1">
      <c r="A1416" s="115">
        <v>23701033</v>
      </c>
      <c r="B1416" s="142" t="str">
        <f t="shared" si="1510"/>
        <v>23701033</v>
      </c>
      <c r="C1416" s="97" t="s">
        <v>1217</v>
      </c>
      <c r="D1416" s="78" t="s">
        <v>1725</v>
      </c>
      <c r="E1416" s="78"/>
      <c r="F1416" s="97"/>
      <c r="G1416" s="78"/>
      <c r="H1416" s="63">
        <v>-5542033.3300000001</v>
      </c>
      <c r="I1416" s="63">
        <v>-7110533.3300000001</v>
      </c>
      <c r="J1416" s="63">
        <v>-8679033.3300000001</v>
      </c>
      <c r="K1416" s="63">
        <v>-836533.33</v>
      </c>
      <c r="L1416" s="63">
        <v>-2405033.33</v>
      </c>
      <c r="M1416" s="63">
        <v>-3973533.33</v>
      </c>
      <c r="N1416" s="63">
        <v>-5542033.3300000001</v>
      </c>
      <c r="O1416" s="63">
        <v>-7110533.3300000001</v>
      </c>
      <c r="P1416" s="63">
        <v>-8679033.3300000001</v>
      </c>
      <c r="Q1416" s="63">
        <v>-836533.33</v>
      </c>
      <c r="R1416" s="63">
        <v>-2405033.33</v>
      </c>
      <c r="S1416" s="63">
        <v>-3973533.33</v>
      </c>
      <c r="T1416" s="63">
        <v>-5542033.3300000001</v>
      </c>
      <c r="U1416" s="63"/>
      <c r="V1416" s="63">
        <f t="shared" si="1474"/>
        <v>-4757783.3299999991</v>
      </c>
      <c r="W1416" s="69"/>
      <c r="X1416" s="68"/>
      <c r="Y1416" s="82">
        <f t="shared" si="1541"/>
        <v>0</v>
      </c>
      <c r="Z1416" s="325">
        <f t="shared" si="1541"/>
        <v>-5542033.3300000001</v>
      </c>
      <c r="AA1416" s="325">
        <f t="shared" si="1541"/>
        <v>0</v>
      </c>
      <c r="AB1416" s="326">
        <f t="shared" si="1561"/>
        <v>0</v>
      </c>
      <c r="AC1416" s="312">
        <f t="shared" si="1562"/>
        <v>0</v>
      </c>
      <c r="AD1416" s="325">
        <f t="shared" si="1475"/>
        <v>0</v>
      </c>
      <c r="AE1416" s="329">
        <f t="shared" si="1476"/>
        <v>0</v>
      </c>
      <c r="AF1416" s="326">
        <f t="shared" si="1477"/>
        <v>0</v>
      </c>
      <c r="AG1416" s="174">
        <f t="shared" si="1478"/>
        <v>0</v>
      </c>
      <c r="AH1416" s="312">
        <f t="shared" si="1515"/>
        <v>0</v>
      </c>
      <c r="AI1416" s="324">
        <f t="shared" si="1551"/>
        <v>0</v>
      </c>
      <c r="AJ1416" s="325">
        <f t="shared" si="1551"/>
        <v>-4757783.3299999991</v>
      </c>
      <c r="AK1416" s="325">
        <f t="shared" si="1551"/>
        <v>0</v>
      </c>
      <c r="AL1416" s="326">
        <f t="shared" si="1516"/>
        <v>0</v>
      </c>
      <c r="AM1416" s="312">
        <f t="shared" si="1517"/>
        <v>0</v>
      </c>
      <c r="AN1416" s="325">
        <f t="shared" si="1528"/>
        <v>0</v>
      </c>
      <c r="AO1416" s="325">
        <f t="shared" si="1529"/>
        <v>0</v>
      </c>
      <c r="AP1416" s="325">
        <f t="shared" si="1519"/>
        <v>0</v>
      </c>
      <c r="AQ1416" s="174">
        <f t="shared" si="1480"/>
        <v>0</v>
      </c>
      <c r="AR1416" s="312">
        <f t="shared" si="1518"/>
        <v>0</v>
      </c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N1416" s="62"/>
    </row>
    <row r="1417" spans="1:66" s="11" customFormat="1" ht="12" customHeight="1">
      <c r="A1417" s="128">
        <v>23701053</v>
      </c>
      <c r="B1417" s="153" t="str">
        <f t="shared" si="1510"/>
        <v>23701053</v>
      </c>
      <c r="C1417" s="79" t="s">
        <v>623</v>
      </c>
      <c r="D1417" s="78" t="s">
        <v>1725</v>
      </c>
      <c r="E1417" s="78"/>
      <c r="F1417" s="76"/>
      <c r="G1417" s="78"/>
      <c r="H1417" s="63">
        <v>0</v>
      </c>
      <c r="I1417" s="63">
        <v>0</v>
      </c>
      <c r="J1417" s="63">
        <v>0</v>
      </c>
      <c r="K1417" s="63">
        <v>0</v>
      </c>
      <c r="L1417" s="63">
        <v>0</v>
      </c>
      <c r="M1417" s="63">
        <v>0</v>
      </c>
      <c r="N1417" s="63">
        <v>0</v>
      </c>
      <c r="O1417" s="63">
        <v>0</v>
      </c>
      <c r="P1417" s="63">
        <v>0</v>
      </c>
      <c r="Q1417" s="63">
        <v>0</v>
      </c>
      <c r="R1417" s="63">
        <v>0</v>
      </c>
      <c r="S1417" s="63">
        <v>0</v>
      </c>
      <c r="T1417" s="63">
        <v>0</v>
      </c>
      <c r="U1417" s="63"/>
      <c r="V1417" s="63">
        <f t="shared" si="1474"/>
        <v>0</v>
      </c>
      <c r="W1417" s="69"/>
      <c r="X1417" s="68"/>
      <c r="Y1417" s="82">
        <f t="shared" si="1541"/>
        <v>0</v>
      </c>
      <c r="Z1417" s="325">
        <f t="shared" si="1541"/>
        <v>0</v>
      </c>
      <c r="AA1417" s="325">
        <f t="shared" si="1541"/>
        <v>0</v>
      </c>
      <c r="AB1417" s="326">
        <f t="shared" si="1561"/>
        <v>0</v>
      </c>
      <c r="AC1417" s="312">
        <f t="shared" si="1562"/>
        <v>0</v>
      </c>
      <c r="AD1417" s="325">
        <f t="shared" si="1475"/>
        <v>0</v>
      </c>
      <c r="AE1417" s="329">
        <f t="shared" si="1476"/>
        <v>0</v>
      </c>
      <c r="AF1417" s="326">
        <f t="shared" si="1477"/>
        <v>0</v>
      </c>
      <c r="AG1417" s="174">
        <f t="shared" si="1478"/>
        <v>0</v>
      </c>
      <c r="AH1417" s="312">
        <f t="shared" si="1515"/>
        <v>0</v>
      </c>
      <c r="AI1417" s="324">
        <f t="shared" si="1551"/>
        <v>0</v>
      </c>
      <c r="AJ1417" s="325">
        <f t="shared" si="1551"/>
        <v>0</v>
      </c>
      <c r="AK1417" s="325">
        <f t="shared" si="1551"/>
        <v>0</v>
      </c>
      <c r="AL1417" s="326">
        <f t="shared" si="1516"/>
        <v>0</v>
      </c>
      <c r="AM1417" s="312">
        <f t="shared" si="1517"/>
        <v>0</v>
      </c>
      <c r="AN1417" s="325">
        <f t="shared" si="1528"/>
        <v>0</v>
      </c>
      <c r="AO1417" s="325">
        <f t="shared" si="1529"/>
        <v>0</v>
      </c>
      <c r="AP1417" s="325">
        <f t="shared" si="1519"/>
        <v>0</v>
      </c>
      <c r="AQ1417" s="174">
        <f t="shared" si="1480"/>
        <v>0</v>
      </c>
      <c r="AR1417" s="312">
        <f t="shared" si="1518"/>
        <v>0</v>
      </c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N1417" s="62"/>
    </row>
    <row r="1418" spans="1:66" s="11" customFormat="1" ht="12" customHeight="1">
      <c r="A1418" s="114">
        <v>23701063</v>
      </c>
      <c r="B1418" s="74" t="str">
        <f t="shared" si="1510"/>
        <v>23701063</v>
      </c>
      <c r="C1418" s="62" t="s">
        <v>737</v>
      </c>
      <c r="D1418" s="78" t="s">
        <v>1725</v>
      </c>
      <c r="E1418" s="78"/>
      <c r="F1418" s="62"/>
      <c r="G1418" s="78"/>
      <c r="H1418" s="63">
        <v>-14427.34</v>
      </c>
      <c r="I1418" s="63">
        <v>-130778.09</v>
      </c>
      <c r="J1418" s="63">
        <v>-241619.09</v>
      </c>
      <c r="K1418" s="63">
        <v>-14335.09</v>
      </c>
      <c r="L1418" s="63">
        <v>-133093.09</v>
      </c>
      <c r="M1418" s="63">
        <v>-249098.47</v>
      </c>
      <c r="N1418" s="63">
        <v>-13967.58</v>
      </c>
      <c r="O1418" s="63">
        <v>-136533.57999999999</v>
      </c>
      <c r="P1418" s="63">
        <v>-259099.58</v>
      </c>
      <c r="Q1418" s="63">
        <v>-21965.05</v>
      </c>
      <c r="R1418" s="63">
        <v>-143871.53</v>
      </c>
      <c r="S1418" s="63">
        <v>-269167.56</v>
      </c>
      <c r="T1418" s="63">
        <v>-48886.34</v>
      </c>
      <c r="U1418" s="63"/>
      <c r="V1418" s="63">
        <f t="shared" ref="V1418:V1484" si="1563">(H1418+T1418+SUM(I1418:S1418)*2)/24</f>
        <v>-137098.79583333334</v>
      </c>
      <c r="W1418" s="69"/>
      <c r="X1418" s="68"/>
      <c r="Y1418" s="82">
        <f t="shared" si="1541"/>
        <v>0</v>
      </c>
      <c r="Z1418" s="325">
        <f t="shared" si="1541"/>
        <v>-48886.34</v>
      </c>
      <c r="AA1418" s="325">
        <f t="shared" si="1541"/>
        <v>0</v>
      </c>
      <c r="AB1418" s="326">
        <f t="shared" si="1561"/>
        <v>0</v>
      </c>
      <c r="AC1418" s="312">
        <f t="shared" si="1562"/>
        <v>0</v>
      </c>
      <c r="AD1418" s="325">
        <f t="shared" ref="AD1418:AD1484" si="1564">IF($D1418=AD$5,$T1418,IF($D1418=AD$4, $T1418*$AK$1,0))</f>
        <v>0</v>
      </c>
      <c r="AE1418" s="329">
        <f t="shared" ref="AE1418:AE1484" si="1565">IF($D1418=AE$5,$T1418,IF($D1418=AE$4, $T1418*$AK$2,0))</f>
        <v>0</v>
      </c>
      <c r="AF1418" s="326">
        <f t="shared" ref="AF1418:AF1484" si="1566">IF($D1418=AF$5,$T1418,IF($D1418=AF$4, $T1418*$AL$2,0))</f>
        <v>0</v>
      </c>
      <c r="AG1418" s="174">
        <f t="shared" si="1478"/>
        <v>0</v>
      </c>
      <c r="AH1418" s="312">
        <f t="shared" si="1515"/>
        <v>0</v>
      </c>
      <c r="AI1418" s="324">
        <f t="shared" si="1551"/>
        <v>0</v>
      </c>
      <c r="AJ1418" s="325">
        <f t="shared" si="1551"/>
        <v>-137098.79583333334</v>
      </c>
      <c r="AK1418" s="325">
        <f t="shared" si="1551"/>
        <v>0</v>
      </c>
      <c r="AL1418" s="326">
        <f t="shared" si="1516"/>
        <v>0</v>
      </c>
      <c r="AM1418" s="312">
        <f t="shared" si="1517"/>
        <v>0</v>
      </c>
      <c r="AN1418" s="325">
        <f t="shared" si="1528"/>
        <v>0</v>
      </c>
      <c r="AO1418" s="325">
        <f t="shared" si="1529"/>
        <v>0</v>
      </c>
      <c r="AP1418" s="325">
        <f t="shared" si="1519"/>
        <v>0</v>
      </c>
      <c r="AQ1418" s="174">
        <f t="shared" si="1480"/>
        <v>0</v>
      </c>
      <c r="AR1418" s="312">
        <f t="shared" si="1518"/>
        <v>0</v>
      </c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N1418" s="62"/>
    </row>
    <row r="1419" spans="1:66" s="11" customFormat="1" ht="12" customHeight="1">
      <c r="A1419" s="120">
        <v>23701103</v>
      </c>
      <c r="B1419" s="145" t="str">
        <f t="shared" si="1510"/>
        <v>23701103</v>
      </c>
      <c r="C1419" s="62" t="s">
        <v>1490</v>
      </c>
      <c r="D1419" s="78" t="s">
        <v>1725</v>
      </c>
      <c r="E1419" s="78"/>
      <c r="F1419" s="140">
        <v>43268</v>
      </c>
      <c r="G1419" s="78"/>
      <c r="H1419" s="63">
        <v>-1055750</v>
      </c>
      <c r="I1419" s="63">
        <v>-3167250</v>
      </c>
      <c r="J1419" s="63">
        <v>-5278750</v>
      </c>
      <c r="K1419" s="63">
        <v>-7390250</v>
      </c>
      <c r="L1419" s="63">
        <v>-9501750</v>
      </c>
      <c r="M1419" s="63">
        <v>-11613250</v>
      </c>
      <c r="N1419" s="63">
        <v>-1055750</v>
      </c>
      <c r="O1419" s="63">
        <v>-3167250</v>
      </c>
      <c r="P1419" s="63">
        <v>-5278750</v>
      </c>
      <c r="Q1419" s="63">
        <v>-7390250</v>
      </c>
      <c r="R1419" s="63">
        <v>-9501750</v>
      </c>
      <c r="S1419" s="63">
        <v>-11613250</v>
      </c>
      <c r="T1419" s="63">
        <v>-1055750</v>
      </c>
      <c r="U1419" s="63"/>
      <c r="V1419" s="63">
        <f t="shared" si="1563"/>
        <v>-6334500</v>
      </c>
      <c r="W1419" s="69"/>
      <c r="X1419" s="338"/>
      <c r="Y1419" s="82">
        <f t="shared" si="1541"/>
        <v>0</v>
      </c>
      <c r="Z1419" s="325">
        <f t="shared" si="1541"/>
        <v>-1055750</v>
      </c>
      <c r="AA1419" s="325">
        <f t="shared" si="1541"/>
        <v>0</v>
      </c>
      <c r="AB1419" s="326">
        <f t="shared" si="1561"/>
        <v>0</v>
      </c>
      <c r="AC1419" s="312">
        <f t="shared" si="1562"/>
        <v>0</v>
      </c>
      <c r="AD1419" s="325">
        <f t="shared" si="1564"/>
        <v>0</v>
      </c>
      <c r="AE1419" s="329">
        <f t="shared" si="1565"/>
        <v>0</v>
      </c>
      <c r="AF1419" s="326">
        <f t="shared" si="1566"/>
        <v>0</v>
      </c>
      <c r="AG1419" s="174">
        <f t="shared" si="1478"/>
        <v>0</v>
      </c>
      <c r="AH1419" s="312">
        <f t="shared" si="1515"/>
        <v>0</v>
      </c>
      <c r="AI1419" s="324">
        <f t="shared" si="1551"/>
        <v>0</v>
      </c>
      <c r="AJ1419" s="325">
        <f t="shared" si="1551"/>
        <v>-6334500</v>
      </c>
      <c r="AK1419" s="325">
        <f t="shared" si="1551"/>
        <v>0</v>
      </c>
      <c r="AL1419" s="326">
        <f t="shared" si="1516"/>
        <v>0</v>
      </c>
      <c r="AM1419" s="312">
        <f t="shared" si="1517"/>
        <v>0</v>
      </c>
      <c r="AN1419" s="325">
        <f t="shared" si="1528"/>
        <v>0</v>
      </c>
      <c r="AO1419" s="325">
        <f t="shared" si="1529"/>
        <v>0</v>
      </c>
      <c r="AP1419" s="325">
        <f t="shared" si="1519"/>
        <v>0</v>
      </c>
      <c r="AQ1419" s="174">
        <f t="shared" si="1480"/>
        <v>0</v>
      </c>
      <c r="AR1419" s="312">
        <f t="shared" si="1518"/>
        <v>0</v>
      </c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 s="4"/>
      <c r="BH1419" s="4"/>
      <c r="BI1419" s="4"/>
      <c r="BJ1419" s="4"/>
      <c r="BK1419" s="4"/>
      <c r="BL1419" s="4"/>
      <c r="BN1419" s="62"/>
    </row>
    <row r="1420" spans="1:66" s="11" customFormat="1" ht="12" customHeight="1">
      <c r="A1420" s="114">
        <v>23701113</v>
      </c>
      <c r="B1420" s="74" t="str">
        <f t="shared" si="1510"/>
        <v>23701113</v>
      </c>
      <c r="C1420" s="62" t="s">
        <v>1218</v>
      </c>
      <c r="D1420" s="78" t="s">
        <v>1725</v>
      </c>
      <c r="E1420" s="78"/>
      <c r="F1420" s="62"/>
      <c r="G1420" s="78"/>
      <c r="H1420" s="63">
        <v>-5037375</v>
      </c>
      <c r="I1420" s="63">
        <v>-6716500</v>
      </c>
      <c r="J1420" s="63">
        <v>-8395625</v>
      </c>
      <c r="K1420" s="63">
        <v>-10074750</v>
      </c>
      <c r="L1420" s="63">
        <v>-1679125</v>
      </c>
      <c r="M1420" s="63">
        <v>-3358250</v>
      </c>
      <c r="N1420" s="63">
        <v>-5037375</v>
      </c>
      <c r="O1420" s="63">
        <v>-6716500</v>
      </c>
      <c r="P1420" s="63">
        <v>-8395625</v>
      </c>
      <c r="Q1420" s="63">
        <v>-10074750</v>
      </c>
      <c r="R1420" s="63">
        <v>-1679125</v>
      </c>
      <c r="S1420" s="63">
        <v>-3358250</v>
      </c>
      <c r="T1420" s="63">
        <v>-5037375</v>
      </c>
      <c r="U1420" s="63"/>
      <c r="V1420" s="63">
        <f t="shared" si="1563"/>
        <v>-5876937.5</v>
      </c>
      <c r="W1420" s="69"/>
      <c r="X1420" s="68"/>
      <c r="Y1420" s="82">
        <f t="shared" si="1541"/>
        <v>0</v>
      </c>
      <c r="Z1420" s="325">
        <f t="shared" si="1541"/>
        <v>-5037375</v>
      </c>
      <c r="AA1420" s="325">
        <f t="shared" si="1541"/>
        <v>0</v>
      </c>
      <c r="AB1420" s="326">
        <f t="shared" si="1561"/>
        <v>0</v>
      </c>
      <c r="AC1420" s="312">
        <f t="shared" si="1562"/>
        <v>0</v>
      </c>
      <c r="AD1420" s="325">
        <f t="shared" si="1564"/>
        <v>0</v>
      </c>
      <c r="AE1420" s="329">
        <f t="shared" si="1565"/>
        <v>0</v>
      </c>
      <c r="AF1420" s="326">
        <f t="shared" si="1566"/>
        <v>0</v>
      </c>
      <c r="AG1420" s="174">
        <f t="shared" si="1478"/>
        <v>0</v>
      </c>
      <c r="AH1420" s="312">
        <f t="shared" si="1515"/>
        <v>0</v>
      </c>
      <c r="AI1420" s="324">
        <f t="shared" si="1551"/>
        <v>0</v>
      </c>
      <c r="AJ1420" s="325">
        <f t="shared" si="1551"/>
        <v>-5876937.5</v>
      </c>
      <c r="AK1420" s="325">
        <f t="shared" si="1551"/>
        <v>0</v>
      </c>
      <c r="AL1420" s="326">
        <f t="shared" si="1516"/>
        <v>0</v>
      </c>
      <c r="AM1420" s="312">
        <f t="shared" si="1517"/>
        <v>0</v>
      </c>
      <c r="AN1420" s="325">
        <f t="shared" si="1528"/>
        <v>0</v>
      </c>
      <c r="AO1420" s="325">
        <f t="shared" si="1529"/>
        <v>0</v>
      </c>
      <c r="AP1420" s="325">
        <f t="shared" si="1519"/>
        <v>0</v>
      </c>
      <c r="AQ1420" s="174">
        <f t="shared" si="1480"/>
        <v>0</v>
      </c>
      <c r="AR1420" s="312">
        <f t="shared" si="1518"/>
        <v>0</v>
      </c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N1420" s="62"/>
    </row>
    <row r="1421" spans="1:66" s="11" customFormat="1" ht="12" customHeight="1">
      <c r="A1421" s="114">
        <v>23701123</v>
      </c>
      <c r="B1421" s="74" t="str">
        <f t="shared" si="1510"/>
        <v>23701123</v>
      </c>
      <c r="C1421" s="62" t="s">
        <v>1316</v>
      </c>
      <c r="D1421" s="78" t="s">
        <v>1725</v>
      </c>
      <c r="E1421" s="78"/>
      <c r="F1421" s="62"/>
      <c r="G1421" s="78"/>
      <c r="H1421" s="63">
        <v>-5597809.4000000004</v>
      </c>
      <c r="I1421" s="63">
        <v>-7167288.5700000003</v>
      </c>
      <c r="J1421" s="63">
        <v>-8736767.7400000002</v>
      </c>
      <c r="K1421" s="63">
        <v>-889371.91</v>
      </c>
      <c r="L1421" s="63">
        <v>-2458851.08</v>
      </c>
      <c r="M1421" s="63">
        <v>-4028330.25</v>
      </c>
      <c r="N1421" s="63">
        <v>-5597809.4199999999</v>
      </c>
      <c r="O1421" s="63">
        <v>-7167288.5899999999</v>
      </c>
      <c r="P1421" s="63">
        <v>-8736767.7599999998</v>
      </c>
      <c r="Q1421" s="63">
        <v>-889371.93</v>
      </c>
      <c r="R1421" s="63">
        <v>-2458851.1</v>
      </c>
      <c r="S1421" s="63">
        <v>-4028330.27</v>
      </c>
      <c r="T1421" s="63">
        <v>-5597809.4400000004</v>
      </c>
      <c r="U1421" s="63"/>
      <c r="V1421" s="63">
        <f t="shared" si="1563"/>
        <v>-4813069.8366666669</v>
      </c>
      <c r="W1421" s="69"/>
      <c r="X1421" s="68"/>
      <c r="Y1421" s="82">
        <f t="shared" si="1541"/>
        <v>0</v>
      </c>
      <c r="Z1421" s="325">
        <f t="shared" si="1541"/>
        <v>-5597809.4400000004</v>
      </c>
      <c r="AA1421" s="325">
        <f t="shared" si="1541"/>
        <v>0</v>
      </c>
      <c r="AB1421" s="326">
        <f t="shared" si="1561"/>
        <v>0</v>
      </c>
      <c r="AC1421" s="312">
        <f t="shared" si="1562"/>
        <v>0</v>
      </c>
      <c r="AD1421" s="325">
        <f t="shared" si="1564"/>
        <v>0</v>
      </c>
      <c r="AE1421" s="329">
        <f t="shared" si="1565"/>
        <v>0</v>
      </c>
      <c r="AF1421" s="326">
        <f t="shared" si="1566"/>
        <v>0</v>
      </c>
      <c r="AG1421" s="174">
        <f t="shared" si="1478"/>
        <v>0</v>
      </c>
      <c r="AH1421" s="312">
        <f t="shared" si="1515"/>
        <v>0</v>
      </c>
      <c r="AI1421" s="324">
        <f t="shared" si="1551"/>
        <v>0</v>
      </c>
      <c r="AJ1421" s="325">
        <f t="shared" si="1551"/>
        <v>-4813069.8366666669</v>
      </c>
      <c r="AK1421" s="325">
        <f t="shared" si="1551"/>
        <v>0</v>
      </c>
      <c r="AL1421" s="326">
        <f t="shared" si="1516"/>
        <v>0</v>
      </c>
      <c r="AM1421" s="312">
        <f t="shared" si="1517"/>
        <v>0</v>
      </c>
      <c r="AN1421" s="325">
        <f t="shared" si="1528"/>
        <v>0</v>
      </c>
      <c r="AO1421" s="325">
        <f t="shared" si="1529"/>
        <v>0</v>
      </c>
      <c r="AP1421" s="325">
        <f t="shared" si="1519"/>
        <v>0</v>
      </c>
      <c r="AQ1421" s="174">
        <f t="shared" si="1480"/>
        <v>0</v>
      </c>
      <c r="AR1421" s="312">
        <f t="shared" si="1518"/>
        <v>0</v>
      </c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N1421" s="62"/>
    </row>
    <row r="1422" spans="1:66" s="11" customFormat="1" ht="12" customHeight="1">
      <c r="A1422" s="114">
        <v>23701133</v>
      </c>
      <c r="B1422" s="74" t="str">
        <f t="shared" si="1510"/>
        <v>23701133</v>
      </c>
      <c r="C1422" s="62" t="s">
        <v>676</v>
      </c>
      <c r="D1422" s="78" t="s">
        <v>1725</v>
      </c>
      <c r="E1422" s="78"/>
      <c r="F1422" s="62"/>
      <c r="G1422" s="78"/>
      <c r="H1422" s="63">
        <v>-6644610.6399999997</v>
      </c>
      <c r="I1422" s="63">
        <v>-640443.97</v>
      </c>
      <c r="J1422" s="63">
        <v>-1841277.3</v>
      </c>
      <c r="K1422" s="63">
        <v>-3042110.63</v>
      </c>
      <c r="L1422" s="63">
        <v>-4242943.96</v>
      </c>
      <c r="M1422" s="63">
        <v>-5443777.29</v>
      </c>
      <c r="N1422" s="63">
        <v>-6644610.6200000001</v>
      </c>
      <c r="O1422" s="63">
        <v>-640443.94999999995</v>
      </c>
      <c r="P1422" s="63">
        <v>-1841277.28</v>
      </c>
      <c r="Q1422" s="63">
        <v>-3042110.61</v>
      </c>
      <c r="R1422" s="63">
        <v>-4242943.9400000004</v>
      </c>
      <c r="S1422" s="63">
        <v>-5443777.2699999996</v>
      </c>
      <c r="T1422" s="63">
        <v>-6644610.5999999996</v>
      </c>
      <c r="U1422" s="63"/>
      <c r="V1422" s="63">
        <f t="shared" si="1563"/>
        <v>-3642527.2866666666</v>
      </c>
      <c r="W1422" s="69"/>
      <c r="X1422" s="68"/>
      <c r="Y1422" s="82">
        <f t="shared" ref="Y1422:AA1443" si="1567">IF($D1422=Y$5,$T1422,0)</f>
        <v>0</v>
      </c>
      <c r="Z1422" s="325">
        <f t="shared" si="1567"/>
        <v>-6644610.5999999996</v>
      </c>
      <c r="AA1422" s="325">
        <f t="shared" si="1567"/>
        <v>0</v>
      </c>
      <c r="AB1422" s="326">
        <f t="shared" si="1561"/>
        <v>0</v>
      </c>
      <c r="AC1422" s="312">
        <f t="shared" si="1562"/>
        <v>0</v>
      </c>
      <c r="AD1422" s="325">
        <f t="shared" si="1564"/>
        <v>0</v>
      </c>
      <c r="AE1422" s="329">
        <f t="shared" si="1565"/>
        <v>0</v>
      </c>
      <c r="AF1422" s="326">
        <f t="shared" si="1566"/>
        <v>0</v>
      </c>
      <c r="AG1422" s="174">
        <f t="shared" ref="AG1422:AG1489" si="1568">SUM(AD1422:AF1422)</f>
        <v>0</v>
      </c>
      <c r="AH1422" s="312">
        <f t="shared" si="1515"/>
        <v>0</v>
      </c>
      <c r="AI1422" s="324">
        <f t="shared" si="1551"/>
        <v>0</v>
      </c>
      <c r="AJ1422" s="325">
        <f t="shared" si="1551"/>
        <v>-3642527.2866666666</v>
      </c>
      <c r="AK1422" s="325">
        <f t="shared" si="1551"/>
        <v>0</v>
      </c>
      <c r="AL1422" s="326">
        <f t="shared" si="1516"/>
        <v>0</v>
      </c>
      <c r="AM1422" s="312">
        <f t="shared" si="1517"/>
        <v>0</v>
      </c>
      <c r="AN1422" s="325">
        <f t="shared" si="1528"/>
        <v>0</v>
      </c>
      <c r="AO1422" s="325">
        <f t="shared" si="1529"/>
        <v>0</v>
      </c>
      <c r="AP1422" s="325">
        <f t="shared" si="1519"/>
        <v>0</v>
      </c>
      <c r="AQ1422" s="174">
        <f t="shared" si="1480"/>
        <v>0</v>
      </c>
      <c r="AR1422" s="312">
        <f t="shared" si="1518"/>
        <v>0</v>
      </c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N1422" s="62"/>
    </row>
    <row r="1423" spans="1:66" s="11" customFormat="1" ht="12" customHeight="1">
      <c r="A1423" s="114">
        <v>23701143</v>
      </c>
      <c r="B1423" s="74" t="str">
        <f t="shared" si="1510"/>
        <v>23701143</v>
      </c>
      <c r="C1423" s="62" t="s">
        <v>1317</v>
      </c>
      <c r="D1423" s="78" t="s">
        <v>1725</v>
      </c>
      <c r="E1423" s="78"/>
      <c r="F1423" s="62"/>
      <c r="G1423" s="78"/>
      <c r="H1423" s="63">
        <v>-3617716.66</v>
      </c>
      <c r="I1423" s="63">
        <v>-5027216.66</v>
      </c>
      <c r="J1423" s="63">
        <v>-6436716.6600000001</v>
      </c>
      <c r="K1423" s="63">
        <v>-7846216.6600000001</v>
      </c>
      <c r="L1423" s="63">
        <v>-798716.66</v>
      </c>
      <c r="M1423" s="63">
        <v>-2208216.66</v>
      </c>
      <c r="N1423" s="63">
        <v>-3617716.66</v>
      </c>
      <c r="O1423" s="63">
        <v>-5027216.66</v>
      </c>
      <c r="P1423" s="63">
        <v>-6436716.6600000001</v>
      </c>
      <c r="Q1423" s="63">
        <v>-7846216.6600000001</v>
      </c>
      <c r="R1423" s="63">
        <v>-798716.66</v>
      </c>
      <c r="S1423" s="63">
        <v>-2208216.66</v>
      </c>
      <c r="T1423" s="63">
        <v>-3617716.66</v>
      </c>
      <c r="U1423" s="63"/>
      <c r="V1423" s="63">
        <f t="shared" si="1563"/>
        <v>-4322466.6599999992</v>
      </c>
      <c r="W1423" s="69"/>
      <c r="X1423" s="68"/>
      <c r="Y1423" s="82">
        <f t="shared" si="1567"/>
        <v>0</v>
      </c>
      <c r="Z1423" s="325">
        <f t="shared" si="1567"/>
        <v>-3617716.66</v>
      </c>
      <c r="AA1423" s="325">
        <f t="shared" si="1567"/>
        <v>0</v>
      </c>
      <c r="AB1423" s="326">
        <f t="shared" si="1561"/>
        <v>0</v>
      </c>
      <c r="AC1423" s="312">
        <f t="shared" si="1562"/>
        <v>0</v>
      </c>
      <c r="AD1423" s="325">
        <f t="shared" si="1564"/>
        <v>0</v>
      </c>
      <c r="AE1423" s="329">
        <f t="shared" si="1565"/>
        <v>0</v>
      </c>
      <c r="AF1423" s="326">
        <f t="shared" si="1566"/>
        <v>0</v>
      </c>
      <c r="AG1423" s="174">
        <f t="shared" si="1568"/>
        <v>0</v>
      </c>
      <c r="AH1423" s="312">
        <f t="shared" si="1515"/>
        <v>0</v>
      </c>
      <c r="AI1423" s="324">
        <f t="shared" si="1551"/>
        <v>0</v>
      </c>
      <c r="AJ1423" s="325">
        <f t="shared" si="1551"/>
        <v>-4322466.6599999992</v>
      </c>
      <c r="AK1423" s="325">
        <f t="shared" si="1551"/>
        <v>0</v>
      </c>
      <c r="AL1423" s="326">
        <f t="shared" si="1516"/>
        <v>0</v>
      </c>
      <c r="AM1423" s="312">
        <f t="shared" si="1517"/>
        <v>0</v>
      </c>
      <c r="AN1423" s="325">
        <f t="shared" si="1528"/>
        <v>0</v>
      </c>
      <c r="AO1423" s="325">
        <f t="shared" si="1529"/>
        <v>0</v>
      </c>
      <c r="AP1423" s="325">
        <f t="shared" si="1519"/>
        <v>0</v>
      </c>
      <c r="AQ1423" s="174">
        <f t="shared" si="1480"/>
        <v>0</v>
      </c>
      <c r="AR1423" s="312">
        <f t="shared" si="1518"/>
        <v>0</v>
      </c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N1423" s="62"/>
    </row>
    <row r="1424" spans="1:66" s="11" customFormat="1" ht="12" customHeight="1">
      <c r="A1424" s="114">
        <v>23701153</v>
      </c>
      <c r="B1424" s="74" t="str">
        <f t="shared" si="1510"/>
        <v>23701153</v>
      </c>
      <c r="C1424" s="62" t="s">
        <v>758</v>
      </c>
      <c r="D1424" s="78" t="s">
        <v>1725</v>
      </c>
      <c r="E1424" s="78"/>
      <c r="F1424" s="62"/>
      <c r="G1424" s="78"/>
      <c r="H1424" s="63">
        <v>-1416416.67</v>
      </c>
      <c r="I1424" s="63">
        <v>-2340166.67</v>
      </c>
      <c r="J1424" s="63">
        <v>-3263916.67</v>
      </c>
      <c r="K1424" s="63">
        <v>-4187666.67</v>
      </c>
      <c r="L1424" s="63">
        <v>-5111416.67</v>
      </c>
      <c r="M1424" s="63">
        <v>-492666.67</v>
      </c>
      <c r="N1424" s="63">
        <v>-1416416.67</v>
      </c>
      <c r="O1424" s="63">
        <v>-2340166.67</v>
      </c>
      <c r="P1424" s="63">
        <v>-3263916.67</v>
      </c>
      <c r="Q1424" s="63">
        <v>-4187666.67</v>
      </c>
      <c r="R1424" s="63">
        <v>-5111416.67</v>
      </c>
      <c r="S1424" s="63">
        <v>-492666.67</v>
      </c>
      <c r="T1424" s="63">
        <v>-1416416.67</v>
      </c>
      <c r="U1424" s="63"/>
      <c r="V1424" s="63">
        <f t="shared" si="1563"/>
        <v>-2802041.6700000004</v>
      </c>
      <c r="W1424" s="69"/>
      <c r="X1424" s="68"/>
      <c r="Y1424" s="82">
        <f t="shared" si="1567"/>
        <v>0</v>
      </c>
      <c r="Z1424" s="325">
        <f t="shared" si="1567"/>
        <v>-1416416.67</v>
      </c>
      <c r="AA1424" s="325">
        <f t="shared" si="1567"/>
        <v>0</v>
      </c>
      <c r="AB1424" s="326">
        <f t="shared" si="1561"/>
        <v>0</v>
      </c>
      <c r="AC1424" s="312">
        <f t="shared" si="1562"/>
        <v>0</v>
      </c>
      <c r="AD1424" s="325">
        <f t="shared" si="1564"/>
        <v>0</v>
      </c>
      <c r="AE1424" s="329">
        <f t="shared" si="1565"/>
        <v>0</v>
      </c>
      <c r="AF1424" s="326">
        <f t="shared" si="1566"/>
        <v>0</v>
      </c>
      <c r="AG1424" s="174">
        <f t="shared" si="1568"/>
        <v>0</v>
      </c>
      <c r="AH1424" s="312">
        <f t="shared" si="1515"/>
        <v>0</v>
      </c>
      <c r="AI1424" s="324">
        <f t="shared" si="1551"/>
        <v>0</v>
      </c>
      <c r="AJ1424" s="325">
        <f t="shared" si="1551"/>
        <v>-2802041.6700000004</v>
      </c>
      <c r="AK1424" s="325">
        <f t="shared" si="1551"/>
        <v>0</v>
      </c>
      <c r="AL1424" s="326">
        <f t="shared" si="1516"/>
        <v>0</v>
      </c>
      <c r="AM1424" s="312">
        <f t="shared" si="1517"/>
        <v>0</v>
      </c>
      <c r="AN1424" s="325">
        <f t="shared" si="1528"/>
        <v>0</v>
      </c>
      <c r="AO1424" s="325">
        <f t="shared" si="1529"/>
        <v>0</v>
      </c>
      <c r="AP1424" s="325">
        <f t="shared" si="1519"/>
        <v>0</v>
      </c>
      <c r="AQ1424" s="174">
        <f t="shared" si="1480"/>
        <v>0</v>
      </c>
      <c r="AR1424" s="312">
        <f t="shared" si="1518"/>
        <v>0</v>
      </c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N1424" s="62"/>
    </row>
    <row r="1425" spans="1:66" s="11" customFormat="1" ht="12" customHeight="1">
      <c r="A1425" s="114">
        <v>23701163</v>
      </c>
      <c r="B1425" s="74" t="str">
        <f t="shared" si="1510"/>
        <v>23701163</v>
      </c>
      <c r="C1425" s="62" t="s">
        <v>759</v>
      </c>
      <c r="D1425" s="78" t="s">
        <v>1725</v>
      </c>
      <c r="E1425" s="78"/>
      <c r="F1425" s="62"/>
      <c r="G1425" s="78"/>
      <c r="H1425" s="63">
        <v>-270250</v>
      </c>
      <c r="I1425" s="63">
        <v>-446500</v>
      </c>
      <c r="J1425" s="63">
        <v>-622750</v>
      </c>
      <c r="K1425" s="63">
        <v>-799000</v>
      </c>
      <c r="L1425" s="63">
        <v>-975250</v>
      </c>
      <c r="M1425" s="63">
        <v>-94000</v>
      </c>
      <c r="N1425" s="63">
        <v>-270250</v>
      </c>
      <c r="O1425" s="63">
        <v>-446500</v>
      </c>
      <c r="P1425" s="63">
        <v>-622750</v>
      </c>
      <c r="Q1425" s="63">
        <v>-799000</v>
      </c>
      <c r="R1425" s="63">
        <v>-975250</v>
      </c>
      <c r="S1425" s="63">
        <v>-94000</v>
      </c>
      <c r="T1425" s="63">
        <v>-270250</v>
      </c>
      <c r="U1425" s="63"/>
      <c r="V1425" s="63">
        <f t="shared" si="1563"/>
        <v>-534625</v>
      </c>
      <c r="W1425" s="69"/>
      <c r="X1425" s="68"/>
      <c r="Y1425" s="82">
        <f t="shared" si="1567"/>
        <v>0</v>
      </c>
      <c r="Z1425" s="325">
        <f t="shared" si="1567"/>
        <v>-270250</v>
      </c>
      <c r="AA1425" s="325">
        <f t="shared" si="1567"/>
        <v>0</v>
      </c>
      <c r="AB1425" s="326">
        <f t="shared" si="1561"/>
        <v>0</v>
      </c>
      <c r="AC1425" s="312">
        <f t="shared" si="1562"/>
        <v>0</v>
      </c>
      <c r="AD1425" s="325">
        <f t="shared" si="1564"/>
        <v>0</v>
      </c>
      <c r="AE1425" s="329">
        <f t="shared" si="1565"/>
        <v>0</v>
      </c>
      <c r="AF1425" s="326">
        <f t="shared" si="1566"/>
        <v>0</v>
      </c>
      <c r="AG1425" s="174">
        <f t="shared" si="1568"/>
        <v>0</v>
      </c>
      <c r="AH1425" s="312">
        <f t="shared" si="1515"/>
        <v>0</v>
      </c>
      <c r="AI1425" s="324">
        <f t="shared" ref="AI1425:AK1448" si="1569">IF($D1425=AI$5,$V1425,0)</f>
        <v>0</v>
      </c>
      <c r="AJ1425" s="325">
        <f t="shared" si="1569"/>
        <v>-534625</v>
      </c>
      <c r="AK1425" s="325">
        <f t="shared" si="1569"/>
        <v>0</v>
      </c>
      <c r="AL1425" s="326">
        <f t="shared" si="1516"/>
        <v>0</v>
      </c>
      <c r="AM1425" s="312">
        <f t="shared" si="1517"/>
        <v>0</v>
      </c>
      <c r="AN1425" s="325">
        <f t="shared" si="1528"/>
        <v>0</v>
      </c>
      <c r="AO1425" s="325">
        <f t="shared" si="1529"/>
        <v>0</v>
      </c>
      <c r="AP1425" s="325">
        <f t="shared" si="1519"/>
        <v>0</v>
      </c>
      <c r="AQ1425" s="174">
        <f t="shared" si="1480"/>
        <v>0</v>
      </c>
      <c r="AR1425" s="312">
        <f t="shared" si="1518"/>
        <v>0</v>
      </c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N1425" s="62"/>
    </row>
    <row r="1426" spans="1:66" s="11" customFormat="1" ht="12" customHeight="1">
      <c r="A1426" s="114">
        <v>23701173</v>
      </c>
      <c r="B1426" s="74" t="str">
        <f t="shared" si="1510"/>
        <v>23701173</v>
      </c>
      <c r="C1426" s="62" t="s">
        <v>906</v>
      </c>
      <c r="D1426" s="78" t="s">
        <v>1725</v>
      </c>
      <c r="E1426" s="78"/>
      <c r="F1426" s="62"/>
      <c r="G1426" s="78"/>
      <c r="H1426" s="63">
        <v>-40546.47</v>
      </c>
      <c r="I1426" s="63">
        <v>-44579.22</v>
      </c>
      <c r="J1426" s="63">
        <v>-50868.74</v>
      </c>
      <c r="K1426" s="63">
        <v>-56275.040000000001</v>
      </c>
      <c r="L1426" s="63">
        <v>-60048.08</v>
      </c>
      <c r="M1426" s="63">
        <v>-60347.33</v>
      </c>
      <c r="N1426" s="63">
        <v>-55698.04</v>
      </c>
      <c r="O1426" s="63">
        <v>-57214.39</v>
      </c>
      <c r="P1426" s="63">
        <v>-58322.16</v>
      </c>
      <c r="Q1426" s="63">
        <v>-58896.22</v>
      </c>
      <c r="R1426" s="63">
        <v>-59381.32</v>
      </c>
      <c r="S1426" s="63">
        <v>-60340.72</v>
      </c>
      <c r="T1426" s="63">
        <v>-61259.28</v>
      </c>
      <c r="U1426" s="63"/>
      <c r="V1426" s="63">
        <f t="shared" si="1563"/>
        <v>-56072.844583333324</v>
      </c>
      <c r="W1426" s="69"/>
      <c r="X1426" s="68"/>
      <c r="Y1426" s="82">
        <f t="shared" si="1567"/>
        <v>0</v>
      </c>
      <c r="Z1426" s="325">
        <f t="shared" si="1567"/>
        <v>-61259.28</v>
      </c>
      <c r="AA1426" s="325">
        <f t="shared" si="1567"/>
        <v>0</v>
      </c>
      <c r="AB1426" s="326">
        <f t="shared" si="1561"/>
        <v>0</v>
      </c>
      <c r="AC1426" s="312">
        <f t="shared" si="1562"/>
        <v>0</v>
      </c>
      <c r="AD1426" s="325">
        <f t="shared" si="1564"/>
        <v>0</v>
      </c>
      <c r="AE1426" s="329">
        <f t="shared" si="1565"/>
        <v>0</v>
      </c>
      <c r="AF1426" s="326">
        <f t="shared" si="1566"/>
        <v>0</v>
      </c>
      <c r="AG1426" s="174">
        <f t="shared" si="1568"/>
        <v>0</v>
      </c>
      <c r="AH1426" s="312">
        <f t="shared" si="1515"/>
        <v>0</v>
      </c>
      <c r="AI1426" s="324">
        <f t="shared" si="1569"/>
        <v>0</v>
      </c>
      <c r="AJ1426" s="325">
        <f t="shared" si="1569"/>
        <v>-56072.844583333324</v>
      </c>
      <c r="AK1426" s="325">
        <f t="shared" si="1569"/>
        <v>0</v>
      </c>
      <c r="AL1426" s="326">
        <f t="shared" si="1516"/>
        <v>0</v>
      </c>
      <c r="AM1426" s="312">
        <f t="shared" si="1517"/>
        <v>0</v>
      </c>
      <c r="AN1426" s="325">
        <f t="shared" si="1528"/>
        <v>0</v>
      </c>
      <c r="AO1426" s="325">
        <f t="shared" si="1529"/>
        <v>0</v>
      </c>
      <c r="AP1426" s="325">
        <f t="shared" si="1519"/>
        <v>0</v>
      </c>
      <c r="AQ1426" s="174">
        <f t="shared" si="1480"/>
        <v>0</v>
      </c>
      <c r="AR1426" s="312">
        <f t="shared" si="1518"/>
        <v>0</v>
      </c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N1426" s="62"/>
    </row>
    <row r="1427" spans="1:66" s="11" customFormat="1" ht="12" customHeight="1">
      <c r="A1427" s="114">
        <v>23701183</v>
      </c>
      <c r="B1427" s="74" t="str">
        <f t="shared" si="1510"/>
        <v>23701183</v>
      </c>
      <c r="C1427" s="62" t="s">
        <v>924</v>
      </c>
      <c r="D1427" s="78" t="s">
        <v>1725</v>
      </c>
      <c r="E1427" s="78"/>
      <c r="F1427" s="62"/>
      <c r="G1427" s="78"/>
      <c r="H1427" s="63">
        <v>-1814979.83</v>
      </c>
      <c r="I1427" s="63">
        <v>-2264974.83</v>
      </c>
      <c r="J1427" s="63">
        <v>-2714969.83</v>
      </c>
      <c r="K1427" s="63">
        <v>-464994.83</v>
      </c>
      <c r="L1427" s="63">
        <v>-914989.83</v>
      </c>
      <c r="M1427" s="63">
        <v>-1364984.83</v>
      </c>
      <c r="N1427" s="63">
        <v>-1814979.83</v>
      </c>
      <c r="O1427" s="63">
        <v>-2264974.83</v>
      </c>
      <c r="P1427" s="63">
        <v>-2714969.83</v>
      </c>
      <c r="Q1427" s="63">
        <v>-464994.83</v>
      </c>
      <c r="R1427" s="63">
        <v>-914989.83</v>
      </c>
      <c r="S1427" s="63">
        <v>-1364984.83</v>
      </c>
      <c r="T1427" s="63">
        <v>-1814979.83</v>
      </c>
      <c r="U1427" s="63"/>
      <c r="V1427" s="63">
        <f t="shared" si="1563"/>
        <v>-1589982.33</v>
      </c>
      <c r="W1427" s="69"/>
      <c r="X1427" s="68"/>
      <c r="Y1427" s="82">
        <f t="shared" si="1567"/>
        <v>0</v>
      </c>
      <c r="Z1427" s="325">
        <f t="shared" si="1567"/>
        <v>-1814979.83</v>
      </c>
      <c r="AA1427" s="325">
        <f t="shared" si="1567"/>
        <v>0</v>
      </c>
      <c r="AB1427" s="326">
        <f t="shared" si="1561"/>
        <v>0</v>
      </c>
      <c r="AC1427" s="312">
        <f t="shared" si="1562"/>
        <v>0</v>
      </c>
      <c r="AD1427" s="325">
        <f t="shared" si="1564"/>
        <v>0</v>
      </c>
      <c r="AE1427" s="329">
        <f t="shared" si="1565"/>
        <v>0</v>
      </c>
      <c r="AF1427" s="326">
        <f t="shared" si="1566"/>
        <v>0</v>
      </c>
      <c r="AG1427" s="174">
        <f t="shared" si="1568"/>
        <v>0</v>
      </c>
      <c r="AH1427" s="312">
        <f t="shared" si="1515"/>
        <v>0</v>
      </c>
      <c r="AI1427" s="324">
        <f t="shared" si="1569"/>
        <v>0</v>
      </c>
      <c r="AJ1427" s="325">
        <f t="shared" si="1569"/>
        <v>-1589982.33</v>
      </c>
      <c r="AK1427" s="325">
        <f t="shared" si="1569"/>
        <v>0</v>
      </c>
      <c r="AL1427" s="326">
        <f t="shared" si="1516"/>
        <v>0</v>
      </c>
      <c r="AM1427" s="312">
        <f t="shared" si="1517"/>
        <v>0</v>
      </c>
      <c r="AN1427" s="325">
        <f t="shared" si="1528"/>
        <v>0</v>
      </c>
      <c r="AO1427" s="325">
        <f t="shared" si="1529"/>
        <v>0</v>
      </c>
      <c r="AP1427" s="325">
        <f t="shared" si="1519"/>
        <v>0</v>
      </c>
      <c r="AQ1427" s="174">
        <f t="shared" si="1480"/>
        <v>0</v>
      </c>
      <c r="AR1427" s="312">
        <f t="shared" si="1518"/>
        <v>0</v>
      </c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N1427" s="62"/>
    </row>
    <row r="1428" spans="1:66" s="11" customFormat="1" ht="12" customHeight="1">
      <c r="A1428" s="114">
        <v>23701193</v>
      </c>
      <c r="B1428" s="74" t="str">
        <f t="shared" si="1510"/>
        <v>23701193</v>
      </c>
      <c r="C1428" s="62" t="s">
        <v>926</v>
      </c>
      <c r="D1428" s="78" t="s">
        <v>1725</v>
      </c>
      <c r="E1428" s="78"/>
      <c r="F1428" s="62"/>
      <c r="G1428" s="78"/>
      <c r="H1428" s="63">
        <v>-314600</v>
      </c>
      <c r="I1428" s="63">
        <v>-392600</v>
      </c>
      <c r="J1428" s="63">
        <v>-470600</v>
      </c>
      <c r="K1428" s="63">
        <v>-80600</v>
      </c>
      <c r="L1428" s="63">
        <v>-158600</v>
      </c>
      <c r="M1428" s="63">
        <v>-236600</v>
      </c>
      <c r="N1428" s="63">
        <v>-314600</v>
      </c>
      <c r="O1428" s="63">
        <v>-392600</v>
      </c>
      <c r="P1428" s="63">
        <v>-470600</v>
      </c>
      <c r="Q1428" s="63">
        <v>-80600</v>
      </c>
      <c r="R1428" s="63">
        <v>-158600</v>
      </c>
      <c r="S1428" s="63">
        <v>-236600</v>
      </c>
      <c r="T1428" s="63">
        <v>-314600</v>
      </c>
      <c r="U1428" s="63"/>
      <c r="V1428" s="63">
        <f t="shared" si="1563"/>
        <v>-275600</v>
      </c>
      <c r="W1428" s="69"/>
      <c r="X1428" s="68"/>
      <c r="Y1428" s="82">
        <f t="shared" si="1567"/>
        <v>0</v>
      </c>
      <c r="Z1428" s="325">
        <f t="shared" si="1567"/>
        <v>-314600</v>
      </c>
      <c r="AA1428" s="325">
        <f t="shared" si="1567"/>
        <v>0</v>
      </c>
      <c r="AB1428" s="326">
        <f t="shared" si="1561"/>
        <v>0</v>
      </c>
      <c r="AC1428" s="312">
        <f t="shared" si="1562"/>
        <v>0</v>
      </c>
      <c r="AD1428" s="325">
        <f t="shared" si="1564"/>
        <v>0</v>
      </c>
      <c r="AE1428" s="329">
        <f t="shared" si="1565"/>
        <v>0</v>
      </c>
      <c r="AF1428" s="326">
        <f t="shared" si="1566"/>
        <v>0</v>
      </c>
      <c r="AG1428" s="174">
        <f t="shared" si="1568"/>
        <v>0</v>
      </c>
      <c r="AH1428" s="312">
        <f t="shared" si="1515"/>
        <v>0</v>
      </c>
      <c r="AI1428" s="324">
        <f t="shared" si="1569"/>
        <v>0</v>
      </c>
      <c r="AJ1428" s="325">
        <f t="shared" si="1569"/>
        <v>-275600</v>
      </c>
      <c r="AK1428" s="325">
        <f t="shared" si="1569"/>
        <v>0</v>
      </c>
      <c r="AL1428" s="326">
        <f t="shared" si="1516"/>
        <v>0</v>
      </c>
      <c r="AM1428" s="312">
        <f t="shared" si="1517"/>
        <v>0</v>
      </c>
      <c r="AN1428" s="325">
        <f t="shared" si="1528"/>
        <v>0</v>
      </c>
      <c r="AO1428" s="325">
        <f t="shared" si="1529"/>
        <v>0</v>
      </c>
      <c r="AP1428" s="325">
        <f t="shared" si="1519"/>
        <v>0</v>
      </c>
      <c r="AQ1428" s="174">
        <f t="shared" si="1480"/>
        <v>0</v>
      </c>
      <c r="AR1428" s="312">
        <f t="shared" si="1518"/>
        <v>0</v>
      </c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N1428" s="62"/>
    </row>
    <row r="1429" spans="1:66" s="11" customFormat="1" ht="12" customHeight="1">
      <c r="A1429" s="120">
        <v>23701203</v>
      </c>
      <c r="B1429" s="145" t="str">
        <f t="shared" si="1510"/>
        <v>23701203</v>
      </c>
      <c r="C1429" s="84" t="s">
        <v>1115</v>
      </c>
      <c r="D1429" s="78" t="s">
        <v>1725</v>
      </c>
      <c r="E1429" s="78"/>
      <c r="F1429" s="84"/>
      <c r="G1429" s="78"/>
      <c r="H1429" s="63">
        <v>-2081170.7</v>
      </c>
      <c r="I1429" s="63">
        <v>-3604087.37</v>
      </c>
      <c r="J1429" s="63">
        <v>-5127004.04</v>
      </c>
      <c r="K1429" s="63">
        <v>-6649920.71</v>
      </c>
      <c r="L1429" s="63">
        <v>-8172837.3799999999</v>
      </c>
      <c r="M1429" s="63">
        <v>-558254.05000000005</v>
      </c>
      <c r="N1429" s="63">
        <v>-2081170.72</v>
      </c>
      <c r="O1429" s="63">
        <v>-3604087.39</v>
      </c>
      <c r="P1429" s="63">
        <v>-5127004.0599999996</v>
      </c>
      <c r="Q1429" s="63">
        <v>-6649920.7300000004</v>
      </c>
      <c r="R1429" s="63">
        <v>-8172837.4000000004</v>
      </c>
      <c r="S1429" s="63">
        <v>-558254.06999999995</v>
      </c>
      <c r="T1429" s="63">
        <v>-2081170.74</v>
      </c>
      <c r="U1429" s="63"/>
      <c r="V1429" s="63">
        <f t="shared" si="1563"/>
        <v>-4365545.72</v>
      </c>
      <c r="W1429" s="69"/>
      <c r="X1429" s="68"/>
      <c r="Y1429" s="82">
        <f t="shared" si="1567"/>
        <v>0</v>
      </c>
      <c r="Z1429" s="325">
        <f t="shared" si="1567"/>
        <v>-2081170.74</v>
      </c>
      <c r="AA1429" s="325">
        <f t="shared" si="1567"/>
        <v>0</v>
      </c>
      <c r="AB1429" s="326">
        <f t="shared" si="1561"/>
        <v>0</v>
      </c>
      <c r="AC1429" s="312">
        <f t="shared" si="1562"/>
        <v>0</v>
      </c>
      <c r="AD1429" s="325">
        <f t="shared" si="1564"/>
        <v>0</v>
      </c>
      <c r="AE1429" s="329">
        <f t="shared" si="1565"/>
        <v>0</v>
      </c>
      <c r="AF1429" s="326">
        <f t="shared" si="1566"/>
        <v>0</v>
      </c>
      <c r="AG1429" s="174">
        <f t="shared" si="1568"/>
        <v>0</v>
      </c>
      <c r="AH1429" s="312">
        <f t="shared" si="1515"/>
        <v>0</v>
      </c>
      <c r="AI1429" s="324">
        <f t="shared" si="1569"/>
        <v>0</v>
      </c>
      <c r="AJ1429" s="325">
        <f t="shared" si="1569"/>
        <v>-4365545.72</v>
      </c>
      <c r="AK1429" s="325">
        <f t="shared" si="1569"/>
        <v>0</v>
      </c>
      <c r="AL1429" s="326">
        <f t="shared" si="1516"/>
        <v>0</v>
      </c>
      <c r="AM1429" s="312">
        <f t="shared" si="1517"/>
        <v>0</v>
      </c>
      <c r="AN1429" s="325">
        <f t="shared" si="1528"/>
        <v>0</v>
      </c>
      <c r="AO1429" s="325">
        <f t="shared" si="1529"/>
        <v>0</v>
      </c>
      <c r="AP1429" s="325">
        <f t="shared" si="1519"/>
        <v>0</v>
      </c>
      <c r="AQ1429" s="174">
        <f t="shared" si="1480"/>
        <v>0</v>
      </c>
      <c r="AR1429" s="312">
        <f t="shared" si="1518"/>
        <v>0</v>
      </c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N1429" s="62"/>
    </row>
    <row r="1430" spans="1:66" s="11" customFormat="1" ht="12" customHeight="1">
      <c r="A1430" s="190">
        <v>23701223</v>
      </c>
      <c r="B1430" s="199" t="str">
        <f t="shared" si="1510"/>
        <v>23701223</v>
      </c>
      <c r="C1430" s="207" t="s">
        <v>1638</v>
      </c>
      <c r="D1430" s="180" t="s">
        <v>1725</v>
      </c>
      <c r="E1430" s="180"/>
      <c r="F1430" s="186">
        <v>43678</v>
      </c>
      <c r="G1430" s="180"/>
      <c r="H1430" s="182">
        <v>-4346875</v>
      </c>
      <c r="I1430" s="182">
        <v>-5565625</v>
      </c>
      <c r="J1430" s="182">
        <v>-6784375</v>
      </c>
      <c r="K1430" s="182">
        <v>-690625</v>
      </c>
      <c r="L1430" s="182">
        <v>-1909375</v>
      </c>
      <c r="M1430" s="182">
        <v>-3128125</v>
      </c>
      <c r="N1430" s="182">
        <v>-4346875</v>
      </c>
      <c r="O1430" s="182">
        <v>-5565625</v>
      </c>
      <c r="P1430" s="182">
        <v>-6784375</v>
      </c>
      <c r="Q1430" s="182">
        <v>-690625</v>
      </c>
      <c r="R1430" s="182">
        <v>-1909375</v>
      </c>
      <c r="S1430" s="182">
        <v>-3128125</v>
      </c>
      <c r="T1430" s="182">
        <v>-4346875</v>
      </c>
      <c r="U1430" s="182"/>
      <c r="V1430" s="182">
        <f t="shared" si="1563"/>
        <v>-3737500</v>
      </c>
      <c r="W1430" s="206"/>
      <c r="X1430" s="219"/>
      <c r="Y1430" s="82">
        <f t="shared" si="1567"/>
        <v>0</v>
      </c>
      <c r="Z1430" s="325">
        <f t="shared" si="1567"/>
        <v>-4346875</v>
      </c>
      <c r="AA1430" s="325">
        <f t="shared" si="1567"/>
        <v>0</v>
      </c>
      <c r="AB1430" s="326">
        <f t="shared" si="1561"/>
        <v>0</v>
      </c>
      <c r="AC1430" s="312">
        <f t="shared" si="1562"/>
        <v>0</v>
      </c>
      <c r="AD1430" s="325">
        <f t="shared" si="1564"/>
        <v>0</v>
      </c>
      <c r="AE1430" s="329">
        <f t="shared" si="1565"/>
        <v>0</v>
      </c>
      <c r="AF1430" s="326">
        <f t="shared" si="1566"/>
        <v>0</v>
      </c>
      <c r="AG1430" s="174">
        <f t="shared" si="1568"/>
        <v>0</v>
      </c>
      <c r="AH1430" s="312">
        <f t="shared" si="1515"/>
        <v>0</v>
      </c>
      <c r="AI1430" s="324">
        <f t="shared" si="1569"/>
        <v>0</v>
      </c>
      <c r="AJ1430" s="325">
        <f t="shared" si="1569"/>
        <v>-3737500</v>
      </c>
      <c r="AK1430" s="325">
        <f t="shared" si="1569"/>
        <v>0</v>
      </c>
      <c r="AL1430" s="326">
        <f t="shared" si="1516"/>
        <v>0</v>
      </c>
      <c r="AM1430" s="312">
        <f t="shared" si="1517"/>
        <v>0</v>
      </c>
      <c r="AN1430" s="325">
        <f t="shared" si="1528"/>
        <v>0</v>
      </c>
      <c r="AO1430" s="325">
        <f t="shared" si="1529"/>
        <v>0</v>
      </c>
      <c r="AP1430" s="325">
        <f t="shared" si="1519"/>
        <v>0</v>
      </c>
      <c r="AQ1430" s="174">
        <f t="shared" ref="AQ1430" si="1570">SUM(AN1430:AP1430)</f>
        <v>0</v>
      </c>
      <c r="AR1430" s="312">
        <f t="shared" si="1518"/>
        <v>0</v>
      </c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N1430" s="62"/>
    </row>
    <row r="1431" spans="1:66" s="11" customFormat="1" ht="12" customHeight="1">
      <c r="A1431" s="190">
        <v>23701253</v>
      </c>
      <c r="B1431" s="199" t="str">
        <f t="shared" ref="B1431" si="1571">TEXT(A1431,"##")</f>
        <v>23701253</v>
      </c>
      <c r="C1431" s="207" t="s">
        <v>1893</v>
      </c>
      <c r="D1431" s="180" t="s">
        <v>1725</v>
      </c>
      <c r="E1431" s="180"/>
      <c r="F1431" s="186">
        <v>44440</v>
      </c>
      <c r="G1431" s="180"/>
      <c r="H1431" s="182">
        <v>-3797062.5</v>
      </c>
      <c r="I1431" s="182">
        <v>-4881937.5</v>
      </c>
      <c r="J1431" s="182">
        <v>-5966812.5</v>
      </c>
      <c r="K1431" s="182">
        <v>-542437.5</v>
      </c>
      <c r="L1431" s="182">
        <v>-1627312.5</v>
      </c>
      <c r="M1431" s="182">
        <v>-2712187.5</v>
      </c>
      <c r="N1431" s="182">
        <v>-3797062.5</v>
      </c>
      <c r="O1431" s="182">
        <v>-4881937.5</v>
      </c>
      <c r="P1431" s="182">
        <v>-5966812.5</v>
      </c>
      <c r="Q1431" s="182">
        <v>-542437.5</v>
      </c>
      <c r="R1431" s="182">
        <v>-1627312.5</v>
      </c>
      <c r="S1431" s="182">
        <v>-2712187.5</v>
      </c>
      <c r="T1431" s="182">
        <v>-3797062.5</v>
      </c>
      <c r="U1431" s="182"/>
      <c r="V1431" s="182">
        <f t="shared" ref="V1431" si="1572">(H1431+T1431+SUM(I1431:S1431)*2)/24</f>
        <v>-3254625</v>
      </c>
      <c r="W1431" s="206"/>
      <c r="X1431" s="219"/>
      <c r="Y1431" s="82">
        <f t="shared" si="1567"/>
        <v>0</v>
      </c>
      <c r="Z1431" s="325">
        <f t="shared" si="1567"/>
        <v>-3797062.5</v>
      </c>
      <c r="AA1431" s="325">
        <f t="shared" si="1567"/>
        <v>0</v>
      </c>
      <c r="AB1431" s="326">
        <f t="shared" ref="AB1431" si="1573">T1431-SUM(Y1431:AA1431)</f>
        <v>0</v>
      </c>
      <c r="AC1431" s="312">
        <f t="shared" ref="AC1431" si="1574">T1431-SUM(Y1431:AA1431)-AB1431</f>
        <v>0</v>
      </c>
      <c r="AD1431" s="325">
        <f t="shared" si="1564"/>
        <v>0</v>
      </c>
      <c r="AE1431" s="329">
        <f t="shared" si="1565"/>
        <v>0</v>
      </c>
      <c r="AF1431" s="326">
        <f t="shared" si="1566"/>
        <v>0</v>
      </c>
      <c r="AG1431" s="174">
        <f t="shared" ref="AG1431" si="1575">SUM(AD1431:AF1431)</f>
        <v>0</v>
      </c>
      <c r="AH1431" s="312">
        <f t="shared" ref="AH1431" si="1576">AG1431-AB1431</f>
        <v>0</v>
      </c>
      <c r="AI1431" s="324">
        <f t="shared" si="1569"/>
        <v>0</v>
      </c>
      <c r="AJ1431" s="325">
        <f t="shared" si="1569"/>
        <v>-3254625</v>
      </c>
      <c r="AK1431" s="325">
        <f t="shared" si="1569"/>
        <v>0</v>
      </c>
      <c r="AL1431" s="326">
        <f t="shared" ref="AL1431" si="1577">V1431-SUM(AI1431:AK1431)</f>
        <v>0</v>
      </c>
      <c r="AM1431" s="312">
        <f t="shared" ref="AM1431" si="1578">V1431-SUM(AI1431:AK1431)-AL1431</f>
        <v>0</v>
      </c>
      <c r="AN1431" s="325">
        <f t="shared" si="1528"/>
        <v>0</v>
      </c>
      <c r="AO1431" s="325">
        <f t="shared" si="1529"/>
        <v>0</v>
      </c>
      <c r="AP1431" s="325">
        <f t="shared" si="1519"/>
        <v>0</v>
      </c>
      <c r="AQ1431" s="174">
        <f t="shared" ref="AQ1431" si="1579">SUM(AN1431:AP1431)</f>
        <v>0</v>
      </c>
      <c r="AR1431" s="312">
        <f t="shared" ref="AR1431" si="1580">AQ1431-AL1431</f>
        <v>0</v>
      </c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N1431" s="62"/>
    </row>
    <row r="1432" spans="1:66" s="11" customFormat="1" ht="12" customHeight="1">
      <c r="A1432" s="114">
        <v>24100043</v>
      </c>
      <c r="B1432" s="74" t="str">
        <f t="shared" si="1510"/>
        <v>24100043</v>
      </c>
      <c r="C1432" s="62" t="s">
        <v>511</v>
      </c>
      <c r="D1432" s="78" t="s">
        <v>1725</v>
      </c>
      <c r="E1432" s="78"/>
      <c r="F1432" s="62"/>
      <c r="G1432" s="78"/>
      <c r="H1432" s="63">
        <v>0</v>
      </c>
      <c r="I1432" s="63">
        <v>0</v>
      </c>
      <c r="J1432" s="63">
        <v>0</v>
      </c>
      <c r="K1432" s="63">
        <v>0</v>
      </c>
      <c r="L1432" s="63">
        <v>0</v>
      </c>
      <c r="M1432" s="63">
        <v>-425512.31</v>
      </c>
      <c r="N1432" s="63">
        <v>-409834.75</v>
      </c>
      <c r="O1432" s="63">
        <v>338.34</v>
      </c>
      <c r="P1432" s="63">
        <v>0</v>
      </c>
      <c r="Q1432" s="63">
        <v>0</v>
      </c>
      <c r="R1432" s="63">
        <v>-318300.59000000003</v>
      </c>
      <c r="S1432" s="63">
        <v>-305531.71000000002</v>
      </c>
      <c r="T1432" s="63">
        <v>0</v>
      </c>
      <c r="U1432" s="63"/>
      <c r="V1432" s="63">
        <f t="shared" si="1563"/>
        <v>-121570.08500000001</v>
      </c>
      <c r="W1432" s="69"/>
      <c r="X1432" s="68"/>
      <c r="Y1432" s="82">
        <f t="shared" si="1567"/>
        <v>0</v>
      </c>
      <c r="Z1432" s="325">
        <f t="shared" si="1567"/>
        <v>0</v>
      </c>
      <c r="AA1432" s="325">
        <f t="shared" si="1567"/>
        <v>0</v>
      </c>
      <c r="AB1432" s="326">
        <f t="shared" si="1561"/>
        <v>0</v>
      </c>
      <c r="AC1432" s="312">
        <f t="shared" si="1562"/>
        <v>0</v>
      </c>
      <c r="AD1432" s="325">
        <f t="shared" si="1564"/>
        <v>0</v>
      </c>
      <c r="AE1432" s="329">
        <f t="shared" si="1565"/>
        <v>0</v>
      </c>
      <c r="AF1432" s="326">
        <f t="shared" si="1566"/>
        <v>0</v>
      </c>
      <c r="AG1432" s="174">
        <f t="shared" si="1568"/>
        <v>0</v>
      </c>
      <c r="AH1432" s="312">
        <f t="shared" si="1515"/>
        <v>0</v>
      </c>
      <c r="AI1432" s="324">
        <f t="shared" si="1569"/>
        <v>0</v>
      </c>
      <c r="AJ1432" s="325">
        <f t="shared" si="1569"/>
        <v>-121570.08500000001</v>
      </c>
      <c r="AK1432" s="325">
        <f t="shared" si="1569"/>
        <v>0</v>
      </c>
      <c r="AL1432" s="326">
        <f t="shared" si="1516"/>
        <v>0</v>
      </c>
      <c r="AM1432" s="312">
        <f t="shared" si="1517"/>
        <v>0</v>
      </c>
      <c r="AN1432" s="325">
        <f t="shared" si="1528"/>
        <v>0</v>
      </c>
      <c r="AO1432" s="325">
        <f t="shared" si="1529"/>
        <v>0</v>
      </c>
      <c r="AP1432" s="325">
        <f t="shared" si="1519"/>
        <v>0</v>
      </c>
      <c r="AQ1432" s="174">
        <f t="shared" si="1480"/>
        <v>0</v>
      </c>
      <c r="AR1432" s="312">
        <f t="shared" si="1518"/>
        <v>0</v>
      </c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N1432" s="62"/>
    </row>
    <row r="1433" spans="1:66" s="11" customFormat="1" ht="12" customHeight="1">
      <c r="A1433" s="114">
        <v>24100063</v>
      </c>
      <c r="B1433" s="74" t="str">
        <f t="shared" si="1510"/>
        <v>24100063</v>
      </c>
      <c r="C1433" s="62" t="s">
        <v>512</v>
      </c>
      <c r="D1433" s="78" t="s">
        <v>1725</v>
      </c>
      <c r="E1433" s="78"/>
      <c r="F1433" s="62"/>
      <c r="G1433" s="78"/>
      <c r="H1433" s="63">
        <v>0</v>
      </c>
      <c r="I1433" s="63">
        <v>-0.01</v>
      </c>
      <c r="J1433" s="63">
        <v>0.01</v>
      </c>
      <c r="K1433" s="63">
        <v>-0.02</v>
      </c>
      <c r="L1433" s="63">
        <v>0.01</v>
      </c>
      <c r="M1433" s="63">
        <v>-85.53</v>
      </c>
      <c r="N1433" s="63">
        <v>-493.23</v>
      </c>
      <c r="O1433" s="63">
        <v>-25386.9</v>
      </c>
      <c r="P1433" s="63">
        <v>-1812.41</v>
      </c>
      <c r="Q1433" s="63">
        <v>-469.66</v>
      </c>
      <c r="R1433" s="63">
        <v>0.01</v>
      </c>
      <c r="S1433" s="63">
        <v>0</v>
      </c>
      <c r="T1433" s="63">
        <v>-47083.199999999997</v>
      </c>
      <c r="U1433" s="63"/>
      <c r="V1433" s="63">
        <f t="shared" si="1563"/>
        <v>-4315.7775000000001</v>
      </c>
      <c r="W1433" s="69"/>
      <c r="X1433" s="68"/>
      <c r="Y1433" s="82">
        <f t="shared" si="1567"/>
        <v>0</v>
      </c>
      <c r="Z1433" s="325">
        <f t="shared" si="1567"/>
        <v>-47083.199999999997</v>
      </c>
      <c r="AA1433" s="325">
        <f t="shared" si="1567"/>
        <v>0</v>
      </c>
      <c r="AB1433" s="326">
        <f t="shared" si="1561"/>
        <v>0</v>
      </c>
      <c r="AC1433" s="312">
        <f t="shared" si="1562"/>
        <v>0</v>
      </c>
      <c r="AD1433" s="325">
        <f t="shared" si="1564"/>
        <v>0</v>
      </c>
      <c r="AE1433" s="329">
        <f t="shared" si="1565"/>
        <v>0</v>
      </c>
      <c r="AF1433" s="326">
        <f t="shared" si="1566"/>
        <v>0</v>
      </c>
      <c r="AG1433" s="174">
        <f t="shared" si="1568"/>
        <v>0</v>
      </c>
      <c r="AH1433" s="312">
        <f t="shared" si="1515"/>
        <v>0</v>
      </c>
      <c r="AI1433" s="324">
        <f t="shared" si="1569"/>
        <v>0</v>
      </c>
      <c r="AJ1433" s="325">
        <f t="shared" si="1569"/>
        <v>-4315.7775000000001</v>
      </c>
      <c r="AK1433" s="325">
        <f t="shared" si="1569"/>
        <v>0</v>
      </c>
      <c r="AL1433" s="326">
        <f t="shared" si="1516"/>
        <v>0</v>
      </c>
      <c r="AM1433" s="312">
        <f t="shared" si="1517"/>
        <v>0</v>
      </c>
      <c r="AN1433" s="325">
        <f t="shared" si="1528"/>
        <v>0</v>
      </c>
      <c r="AO1433" s="325">
        <f t="shared" si="1529"/>
        <v>0</v>
      </c>
      <c r="AP1433" s="325">
        <f t="shared" si="1519"/>
        <v>0</v>
      </c>
      <c r="AQ1433" s="174">
        <f t="shared" si="1480"/>
        <v>0</v>
      </c>
      <c r="AR1433" s="312">
        <f t="shared" si="1518"/>
        <v>0</v>
      </c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N1433" s="62"/>
    </row>
    <row r="1434" spans="1:66" s="11" customFormat="1" ht="12" customHeight="1">
      <c r="A1434" s="184" t="s">
        <v>1884</v>
      </c>
      <c r="B1434" s="199" t="str">
        <f t="shared" ref="B1434:B1435" si="1581">TEXT(A1434,"##")</f>
        <v>24100121</v>
      </c>
      <c r="C1434" s="207" t="s">
        <v>1883</v>
      </c>
      <c r="D1434" s="180" t="s">
        <v>1725</v>
      </c>
      <c r="E1434" s="180"/>
      <c r="F1434" s="186">
        <v>44409</v>
      </c>
      <c r="G1434" s="180"/>
      <c r="H1434" s="182">
        <v>0</v>
      </c>
      <c r="I1434" s="182">
        <v>0</v>
      </c>
      <c r="J1434" s="182">
        <v>0</v>
      </c>
      <c r="K1434" s="182">
        <v>0</v>
      </c>
      <c r="L1434" s="182">
        <v>0</v>
      </c>
      <c r="M1434" s="182">
        <v>0</v>
      </c>
      <c r="N1434" s="182">
        <v>0</v>
      </c>
      <c r="O1434" s="182">
        <v>0</v>
      </c>
      <c r="P1434" s="182">
        <v>0</v>
      </c>
      <c r="Q1434" s="182">
        <v>0</v>
      </c>
      <c r="R1434" s="182">
        <v>0</v>
      </c>
      <c r="S1434" s="182">
        <v>0</v>
      </c>
      <c r="T1434" s="182">
        <v>0</v>
      </c>
      <c r="U1434" s="182"/>
      <c r="V1434" s="182">
        <f t="shared" ref="V1434" si="1582">(H1434+T1434+SUM(I1434:S1434)*2)/24</f>
        <v>0</v>
      </c>
      <c r="W1434" s="206"/>
      <c r="X1434" s="219"/>
      <c r="Y1434" s="82">
        <f t="shared" si="1567"/>
        <v>0</v>
      </c>
      <c r="Z1434" s="325">
        <f t="shared" si="1567"/>
        <v>0</v>
      </c>
      <c r="AA1434" s="325">
        <f t="shared" si="1567"/>
        <v>0</v>
      </c>
      <c r="AB1434" s="326">
        <f t="shared" ref="AB1434" si="1583">T1434-SUM(Y1434:AA1434)</f>
        <v>0</v>
      </c>
      <c r="AC1434" s="312">
        <f t="shared" ref="AC1434" si="1584">T1434-SUM(Y1434:AA1434)-AB1434</f>
        <v>0</v>
      </c>
      <c r="AD1434" s="325">
        <f t="shared" si="1564"/>
        <v>0</v>
      </c>
      <c r="AE1434" s="329">
        <f t="shared" si="1565"/>
        <v>0</v>
      </c>
      <c r="AF1434" s="326">
        <f t="shared" si="1566"/>
        <v>0</v>
      </c>
      <c r="AG1434" s="174">
        <f t="shared" ref="AG1434" si="1585">SUM(AD1434:AF1434)</f>
        <v>0</v>
      </c>
      <c r="AH1434" s="312">
        <f t="shared" ref="AH1434" si="1586">AG1434-AB1434</f>
        <v>0</v>
      </c>
      <c r="AI1434" s="324">
        <f t="shared" si="1569"/>
        <v>0</v>
      </c>
      <c r="AJ1434" s="325">
        <f t="shared" si="1569"/>
        <v>0</v>
      </c>
      <c r="AK1434" s="325">
        <f t="shared" si="1569"/>
        <v>0</v>
      </c>
      <c r="AL1434" s="326">
        <f t="shared" ref="AL1434" si="1587">V1434-SUM(AI1434:AK1434)</f>
        <v>0</v>
      </c>
      <c r="AM1434" s="312">
        <f t="shared" ref="AM1434" si="1588">V1434-SUM(AI1434:AK1434)-AL1434</f>
        <v>0</v>
      </c>
      <c r="AN1434" s="325">
        <f t="shared" si="1528"/>
        <v>0</v>
      </c>
      <c r="AO1434" s="325">
        <f t="shared" si="1529"/>
        <v>0</v>
      </c>
      <c r="AP1434" s="325">
        <f t="shared" si="1519"/>
        <v>0</v>
      </c>
      <c r="AQ1434" s="174">
        <f t="shared" ref="AQ1434" si="1589">SUM(AN1434:AP1434)</f>
        <v>0</v>
      </c>
      <c r="AR1434" s="312">
        <f t="shared" ref="AR1434" si="1590">AQ1434-AL1434</f>
        <v>0</v>
      </c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N1434" s="62"/>
    </row>
    <row r="1435" spans="1:66" s="11" customFormat="1" ht="12" customHeight="1">
      <c r="A1435" s="190">
        <v>24100131</v>
      </c>
      <c r="B1435" s="199" t="str">
        <f t="shared" si="1581"/>
        <v>24100131</v>
      </c>
      <c r="C1435" s="207" t="s">
        <v>1734</v>
      </c>
      <c r="D1435" s="180" t="s">
        <v>1725</v>
      </c>
      <c r="E1435" s="180"/>
      <c r="F1435" s="186">
        <v>44044</v>
      </c>
      <c r="G1435" s="180"/>
      <c r="H1435" s="182">
        <v>-31.65</v>
      </c>
      <c r="I1435" s="182">
        <v>-11</v>
      </c>
      <c r="J1435" s="182">
        <v>-22</v>
      </c>
      <c r="K1435" s="182">
        <v>-55.23</v>
      </c>
      <c r="L1435" s="182">
        <v>-21.14</v>
      </c>
      <c r="M1435" s="182">
        <v>-42.28</v>
      </c>
      <c r="N1435" s="182">
        <v>-63.42</v>
      </c>
      <c r="O1435" s="182">
        <v>-21.14</v>
      </c>
      <c r="P1435" s="182">
        <v>-42.28</v>
      </c>
      <c r="Q1435" s="182">
        <v>-63.42</v>
      </c>
      <c r="R1435" s="182">
        <v>-20.87</v>
      </c>
      <c r="S1435" s="182">
        <v>-41.81</v>
      </c>
      <c r="T1435" s="182">
        <v>-60.82</v>
      </c>
      <c r="U1435" s="182"/>
      <c r="V1435" s="182">
        <f t="shared" si="1563"/>
        <v>-37.568750000000001</v>
      </c>
      <c r="W1435" s="206"/>
      <c r="X1435" s="219"/>
      <c r="Y1435" s="82">
        <f t="shared" si="1567"/>
        <v>0</v>
      </c>
      <c r="Z1435" s="325">
        <f t="shared" si="1567"/>
        <v>-60.82</v>
      </c>
      <c r="AA1435" s="325">
        <f t="shared" si="1567"/>
        <v>0</v>
      </c>
      <c r="AB1435" s="326">
        <f t="shared" si="1561"/>
        <v>0</v>
      </c>
      <c r="AC1435" s="312">
        <f t="shared" si="1562"/>
        <v>0</v>
      </c>
      <c r="AD1435" s="325">
        <f t="shared" si="1564"/>
        <v>0</v>
      </c>
      <c r="AE1435" s="329">
        <f t="shared" si="1565"/>
        <v>0</v>
      </c>
      <c r="AF1435" s="326">
        <f t="shared" si="1566"/>
        <v>0</v>
      </c>
      <c r="AG1435" s="174">
        <f t="shared" si="1568"/>
        <v>0</v>
      </c>
      <c r="AH1435" s="312">
        <f t="shared" si="1515"/>
        <v>0</v>
      </c>
      <c r="AI1435" s="324">
        <f t="shared" si="1569"/>
        <v>0</v>
      </c>
      <c r="AJ1435" s="325">
        <f t="shared" si="1569"/>
        <v>-37.568750000000001</v>
      </c>
      <c r="AK1435" s="325">
        <f t="shared" si="1569"/>
        <v>0</v>
      </c>
      <c r="AL1435" s="326">
        <f t="shared" si="1516"/>
        <v>0</v>
      </c>
      <c r="AM1435" s="312">
        <f t="shared" si="1517"/>
        <v>0</v>
      </c>
      <c r="AN1435" s="325">
        <f t="shared" si="1528"/>
        <v>0</v>
      </c>
      <c r="AO1435" s="325">
        <f t="shared" si="1529"/>
        <v>0</v>
      </c>
      <c r="AP1435" s="325">
        <f t="shared" si="1519"/>
        <v>0</v>
      </c>
      <c r="AQ1435" s="174">
        <f t="shared" ref="AQ1435" si="1591">SUM(AN1435:AP1435)</f>
        <v>0</v>
      </c>
      <c r="AR1435" s="312">
        <f t="shared" si="1518"/>
        <v>0</v>
      </c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N1435" s="62"/>
    </row>
    <row r="1436" spans="1:66" s="11" customFormat="1" ht="12" customHeight="1">
      <c r="A1436" s="114">
        <v>24100143</v>
      </c>
      <c r="B1436" s="74" t="str">
        <f t="shared" si="1510"/>
        <v>24100143</v>
      </c>
      <c r="C1436" s="62" t="s">
        <v>192</v>
      </c>
      <c r="D1436" s="78" t="s">
        <v>1725</v>
      </c>
      <c r="E1436" s="78"/>
      <c r="F1436" s="62"/>
      <c r="G1436" s="78"/>
      <c r="H1436" s="63">
        <v>0</v>
      </c>
      <c r="I1436" s="63">
        <v>0</v>
      </c>
      <c r="J1436" s="63">
        <v>0</v>
      </c>
      <c r="K1436" s="63">
        <v>0</v>
      </c>
      <c r="L1436" s="63">
        <v>0</v>
      </c>
      <c r="M1436" s="63">
        <v>-786401.57</v>
      </c>
      <c r="N1436" s="63">
        <v>-815484.98</v>
      </c>
      <c r="O1436" s="63">
        <v>1147.31</v>
      </c>
      <c r="P1436" s="63">
        <v>0</v>
      </c>
      <c r="Q1436" s="63">
        <v>0</v>
      </c>
      <c r="R1436" s="63">
        <v>-890523.37</v>
      </c>
      <c r="S1436" s="63">
        <v>-852448.41</v>
      </c>
      <c r="T1436" s="63">
        <v>0</v>
      </c>
      <c r="U1436" s="63"/>
      <c r="V1436" s="63">
        <f t="shared" si="1563"/>
        <v>-278642.58500000002</v>
      </c>
      <c r="W1436" s="69"/>
      <c r="X1436" s="68"/>
      <c r="Y1436" s="82">
        <f t="shared" si="1567"/>
        <v>0</v>
      </c>
      <c r="Z1436" s="325">
        <f t="shared" si="1567"/>
        <v>0</v>
      </c>
      <c r="AA1436" s="325">
        <f t="shared" si="1567"/>
        <v>0</v>
      </c>
      <c r="AB1436" s="326">
        <f t="shared" si="1561"/>
        <v>0</v>
      </c>
      <c r="AC1436" s="312">
        <f t="shared" si="1562"/>
        <v>0</v>
      </c>
      <c r="AD1436" s="325">
        <f t="shared" si="1564"/>
        <v>0</v>
      </c>
      <c r="AE1436" s="329">
        <f t="shared" si="1565"/>
        <v>0</v>
      </c>
      <c r="AF1436" s="326">
        <f t="shared" si="1566"/>
        <v>0</v>
      </c>
      <c r="AG1436" s="174">
        <f t="shared" si="1568"/>
        <v>0</v>
      </c>
      <c r="AH1436" s="312">
        <f t="shared" si="1515"/>
        <v>0</v>
      </c>
      <c r="AI1436" s="324">
        <f t="shared" si="1569"/>
        <v>0</v>
      </c>
      <c r="AJ1436" s="325">
        <f t="shared" si="1569"/>
        <v>-278642.58500000002</v>
      </c>
      <c r="AK1436" s="325">
        <f t="shared" si="1569"/>
        <v>0</v>
      </c>
      <c r="AL1436" s="326">
        <f t="shared" si="1516"/>
        <v>0</v>
      </c>
      <c r="AM1436" s="312">
        <f t="shared" si="1517"/>
        <v>0</v>
      </c>
      <c r="AN1436" s="325">
        <f t="shared" si="1528"/>
        <v>0</v>
      </c>
      <c r="AO1436" s="325">
        <f t="shared" si="1529"/>
        <v>0</v>
      </c>
      <c r="AP1436" s="325">
        <f t="shared" si="1519"/>
        <v>0</v>
      </c>
      <c r="AQ1436" s="174">
        <f t="shared" si="1480"/>
        <v>0</v>
      </c>
      <c r="AR1436" s="312">
        <f t="shared" si="1518"/>
        <v>0</v>
      </c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N1436" s="62"/>
    </row>
    <row r="1437" spans="1:66" s="11" customFormat="1" ht="12" customHeight="1">
      <c r="A1437" s="114">
        <v>24100173</v>
      </c>
      <c r="B1437" s="74" t="str">
        <f t="shared" si="1510"/>
        <v>24100173</v>
      </c>
      <c r="C1437" s="62" t="s">
        <v>512</v>
      </c>
      <c r="D1437" s="78" t="s">
        <v>1725</v>
      </c>
      <c r="E1437" s="78"/>
      <c r="F1437" s="62"/>
      <c r="G1437" s="78"/>
      <c r="H1437" s="63">
        <v>-18329.490000000002</v>
      </c>
      <c r="I1437" s="63">
        <v>-7574.27</v>
      </c>
      <c r="J1437" s="63">
        <v>-16081.99</v>
      </c>
      <c r="K1437" s="63">
        <v>-11041.46</v>
      </c>
      <c r="L1437" s="63">
        <v>-10572.09</v>
      </c>
      <c r="M1437" s="63">
        <v>-1583.2</v>
      </c>
      <c r="N1437" s="63">
        <v>-1342.26</v>
      </c>
      <c r="O1437" s="63">
        <v>0</v>
      </c>
      <c r="P1437" s="63">
        <v>-2138.89</v>
      </c>
      <c r="Q1437" s="63">
        <v>-10625.71</v>
      </c>
      <c r="R1437" s="63">
        <v>-10283.67</v>
      </c>
      <c r="S1437" s="63">
        <v>-19669.18</v>
      </c>
      <c r="T1437" s="63">
        <v>0</v>
      </c>
      <c r="U1437" s="63"/>
      <c r="V1437" s="63">
        <f t="shared" si="1563"/>
        <v>-8339.7887499999997</v>
      </c>
      <c r="W1437" s="69"/>
      <c r="X1437" s="68"/>
      <c r="Y1437" s="82">
        <f t="shared" si="1567"/>
        <v>0</v>
      </c>
      <c r="Z1437" s="325">
        <f t="shared" si="1567"/>
        <v>0</v>
      </c>
      <c r="AA1437" s="325">
        <f t="shared" si="1567"/>
        <v>0</v>
      </c>
      <c r="AB1437" s="326">
        <f t="shared" si="1561"/>
        <v>0</v>
      </c>
      <c r="AC1437" s="312">
        <f t="shared" si="1562"/>
        <v>0</v>
      </c>
      <c r="AD1437" s="325">
        <f t="shared" si="1564"/>
        <v>0</v>
      </c>
      <c r="AE1437" s="329">
        <f t="shared" si="1565"/>
        <v>0</v>
      </c>
      <c r="AF1437" s="326">
        <f t="shared" si="1566"/>
        <v>0</v>
      </c>
      <c r="AG1437" s="174">
        <f t="shared" si="1568"/>
        <v>0</v>
      </c>
      <c r="AH1437" s="312">
        <f t="shared" si="1515"/>
        <v>0</v>
      </c>
      <c r="AI1437" s="324">
        <f t="shared" si="1569"/>
        <v>0</v>
      </c>
      <c r="AJ1437" s="325">
        <f t="shared" si="1569"/>
        <v>-8339.7887499999997</v>
      </c>
      <c r="AK1437" s="325">
        <f t="shared" si="1569"/>
        <v>0</v>
      </c>
      <c r="AL1437" s="326">
        <f t="shared" si="1516"/>
        <v>0</v>
      </c>
      <c r="AM1437" s="312">
        <f t="shared" si="1517"/>
        <v>0</v>
      </c>
      <c r="AN1437" s="325">
        <f t="shared" si="1528"/>
        <v>0</v>
      </c>
      <c r="AO1437" s="325">
        <f t="shared" si="1529"/>
        <v>0</v>
      </c>
      <c r="AP1437" s="325">
        <f t="shared" si="1519"/>
        <v>0</v>
      </c>
      <c r="AQ1437" s="174">
        <f t="shared" si="1480"/>
        <v>0</v>
      </c>
      <c r="AR1437" s="312">
        <f t="shared" si="1518"/>
        <v>0</v>
      </c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N1437" s="62"/>
    </row>
    <row r="1438" spans="1:66" s="11" customFormat="1" ht="12" customHeight="1">
      <c r="A1438" s="190">
        <v>24100183</v>
      </c>
      <c r="B1438" s="185" t="str">
        <f t="shared" ref="B1438" si="1592">TEXT(A1438,"##")</f>
        <v>24100183</v>
      </c>
      <c r="C1438" s="179" t="s">
        <v>1873</v>
      </c>
      <c r="D1438" s="180" t="s">
        <v>1725</v>
      </c>
      <c r="E1438" s="180"/>
      <c r="F1438" s="186">
        <v>44348</v>
      </c>
      <c r="G1438" s="180"/>
      <c r="H1438" s="182">
        <v>0</v>
      </c>
      <c r="I1438" s="182">
        <v>0</v>
      </c>
      <c r="J1438" s="182">
        <v>0</v>
      </c>
      <c r="K1438" s="182">
        <v>0</v>
      </c>
      <c r="L1438" s="182">
        <v>0</v>
      </c>
      <c r="M1438" s="182">
        <v>0</v>
      </c>
      <c r="N1438" s="182">
        <v>0</v>
      </c>
      <c r="O1438" s="182">
        <v>0</v>
      </c>
      <c r="P1438" s="182">
        <v>0</v>
      </c>
      <c r="Q1438" s="182">
        <v>0</v>
      </c>
      <c r="R1438" s="182">
        <v>0</v>
      </c>
      <c r="S1438" s="182">
        <v>0</v>
      </c>
      <c r="T1438" s="182">
        <v>0</v>
      </c>
      <c r="U1438" s="182"/>
      <c r="V1438" s="182">
        <f t="shared" si="1563"/>
        <v>0</v>
      </c>
      <c r="W1438" s="206"/>
      <c r="X1438" s="219"/>
      <c r="Y1438" s="82">
        <f t="shared" si="1567"/>
        <v>0</v>
      </c>
      <c r="Z1438" s="325">
        <f t="shared" si="1567"/>
        <v>0</v>
      </c>
      <c r="AA1438" s="325">
        <f t="shared" si="1567"/>
        <v>0</v>
      </c>
      <c r="AB1438" s="326">
        <f t="shared" si="1561"/>
        <v>0</v>
      </c>
      <c r="AC1438" s="312">
        <f t="shared" si="1562"/>
        <v>0</v>
      </c>
      <c r="AD1438" s="325">
        <f t="shared" si="1564"/>
        <v>0</v>
      </c>
      <c r="AE1438" s="329">
        <f t="shared" si="1565"/>
        <v>0</v>
      </c>
      <c r="AF1438" s="326">
        <f t="shared" si="1566"/>
        <v>0</v>
      </c>
      <c r="AG1438" s="174">
        <f t="shared" ref="AG1438" si="1593">SUM(AD1438:AF1438)</f>
        <v>0</v>
      </c>
      <c r="AH1438" s="312">
        <f t="shared" ref="AH1438" si="1594">AG1438-AB1438</f>
        <v>0</v>
      </c>
      <c r="AI1438" s="324">
        <f t="shared" si="1569"/>
        <v>0</v>
      </c>
      <c r="AJ1438" s="325">
        <f t="shared" si="1569"/>
        <v>0</v>
      </c>
      <c r="AK1438" s="325">
        <f t="shared" si="1569"/>
        <v>0</v>
      </c>
      <c r="AL1438" s="326">
        <f t="shared" ref="AL1438" si="1595">V1438-SUM(AI1438:AK1438)</f>
        <v>0</v>
      </c>
      <c r="AM1438" s="312">
        <f t="shared" ref="AM1438" si="1596">V1438-SUM(AI1438:AK1438)-AL1438</f>
        <v>0</v>
      </c>
      <c r="AN1438" s="325">
        <f t="shared" si="1528"/>
        <v>0</v>
      </c>
      <c r="AO1438" s="325">
        <f t="shared" si="1529"/>
        <v>0</v>
      </c>
      <c r="AP1438" s="325">
        <f t="shared" si="1519"/>
        <v>0</v>
      </c>
      <c r="AQ1438" s="174">
        <f t="shared" ref="AQ1438" si="1597">SUM(AN1438:AP1438)</f>
        <v>0</v>
      </c>
      <c r="AR1438" s="312">
        <f t="shared" ref="AR1438" si="1598">AQ1438-AL1438</f>
        <v>0</v>
      </c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N1438" s="62"/>
    </row>
    <row r="1439" spans="1:66" s="11" customFormat="1" ht="12" customHeight="1">
      <c r="A1439" s="114">
        <v>24100212</v>
      </c>
      <c r="B1439" s="74" t="str">
        <f t="shared" si="1510"/>
        <v>24100212</v>
      </c>
      <c r="C1439" s="62" t="s">
        <v>323</v>
      </c>
      <c r="D1439" s="78" t="s">
        <v>1725</v>
      </c>
      <c r="E1439" s="78"/>
      <c r="F1439" s="62"/>
      <c r="G1439" s="78"/>
      <c r="H1439" s="63">
        <v>-1911147.67</v>
      </c>
      <c r="I1439" s="63">
        <v>-2269915.9700000002</v>
      </c>
      <c r="J1439" s="63">
        <v>-2667668.66</v>
      </c>
      <c r="K1439" s="63">
        <v>-2204747.42</v>
      </c>
      <c r="L1439" s="63">
        <v>-1561127.21</v>
      </c>
      <c r="M1439" s="63">
        <v>-1647745.06</v>
      </c>
      <c r="N1439" s="63">
        <v>-2659375.4700000002</v>
      </c>
      <c r="O1439" s="63">
        <v>-3217950.67</v>
      </c>
      <c r="P1439" s="63">
        <v>-3562819.67</v>
      </c>
      <c r="Q1439" s="63">
        <v>-2810595.51</v>
      </c>
      <c r="R1439" s="63">
        <v>-1446139.47</v>
      </c>
      <c r="S1439" s="63">
        <v>-1906736.53</v>
      </c>
      <c r="T1439" s="63">
        <v>-3904337.24</v>
      </c>
      <c r="U1439" s="63"/>
      <c r="V1439" s="63">
        <f t="shared" si="1563"/>
        <v>-2405213.6745833331</v>
      </c>
      <c r="W1439" s="69"/>
      <c r="X1439" s="68"/>
      <c r="Y1439" s="82">
        <f t="shared" si="1567"/>
        <v>0</v>
      </c>
      <c r="Z1439" s="325">
        <f t="shared" si="1567"/>
        <v>-3904337.24</v>
      </c>
      <c r="AA1439" s="325">
        <f t="shared" si="1567"/>
        <v>0</v>
      </c>
      <c r="AB1439" s="326">
        <f t="shared" si="1561"/>
        <v>0</v>
      </c>
      <c r="AC1439" s="312">
        <f t="shared" si="1562"/>
        <v>0</v>
      </c>
      <c r="AD1439" s="325">
        <f t="shared" si="1564"/>
        <v>0</v>
      </c>
      <c r="AE1439" s="329">
        <f t="shared" si="1565"/>
        <v>0</v>
      </c>
      <c r="AF1439" s="326">
        <f t="shared" si="1566"/>
        <v>0</v>
      </c>
      <c r="AG1439" s="174">
        <f t="shared" si="1568"/>
        <v>0</v>
      </c>
      <c r="AH1439" s="312">
        <f t="shared" si="1515"/>
        <v>0</v>
      </c>
      <c r="AI1439" s="324">
        <f t="shared" si="1569"/>
        <v>0</v>
      </c>
      <c r="AJ1439" s="325">
        <f t="shared" si="1569"/>
        <v>-2405213.6745833331</v>
      </c>
      <c r="AK1439" s="325">
        <f t="shared" si="1569"/>
        <v>0</v>
      </c>
      <c r="AL1439" s="326">
        <f t="shared" si="1516"/>
        <v>0</v>
      </c>
      <c r="AM1439" s="312">
        <f t="shared" si="1517"/>
        <v>0</v>
      </c>
      <c r="AN1439" s="325">
        <f t="shared" si="1528"/>
        <v>0</v>
      </c>
      <c r="AO1439" s="325">
        <f t="shared" si="1529"/>
        <v>0</v>
      </c>
      <c r="AP1439" s="325">
        <f t="shared" si="1519"/>
        <v>0</v>
      </c>
      <c r="AQ1439" s="174">
        <f t="shared" si="1480"/>
        <v>0</v>
      </c>
      <c r="AR1439" s="312">
        <f t="shared" si="1518"/>
        <v>0</v>
      </c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N1439" s="62"/>
    </row>
    <row r="1440" spans="1:66" s="11" customFormat="1" ht="12" customHeight="1">
      <c r="A1440" s="114">
        <v>24200011</v>
      </c>
      <c r="B1440" s="74" t="str">
        <f t="shared" si="1510"/>
        <v>24200011</v>
      </c>
      <c r="C1440" s="62" t="s">
        <v>776</v>
      </c>
      <c r="D1440" s="78" t="s">
        <v>1725</v>
      </c>
      <c r="E1440" s="78"/>
      <c r="F1440" s="62"/>
      <c r="G1440" s="78"/>
      <c r="H1440" s="63">
        <v>-43630.49</v>
      </c>
      <c r="I1440" s="63">
        <v>-43630.49</v>
      </c>
      <c r="J1440" s="63">
        <v>-50545.73</v>
      </c>
      <c r="K1440" s="63">
        <v>-50545.73</v>
      </c>
      <c r="L1440" s="63">
        <v>-50137.73</v>
      </c>
      <c r="M1440" s="63">
        <v>-46990.66</v>
      </c>
      <c r="N1440" s="63">
        <v>-44742.66</v>
      </c>
      <c r="O1440" s="63">
        <v>-44742.66</v>
      </c>
      <c r="P1440" s="63">
        <v>-39162.47</v>
      </c>
      <c r="Q1440" s="63">
        <v>-29644.71</v>
      </c>
      <c r="R1440" s="63">
        <v>-52634.84</v>
      </c>
      <c r="S1440" s="63">
        <v>-52634.84</v>
      </c>
      <c r="T1440" s="63">
        <v>-52634.84</v>
      </c>
      <c r="U1440" s="63"/>
      <c r="V1440" s="63">
        <f t="shared" si="1563"/>
        <v>-46128.765416666669</v>
      </c>
      <c r="W1440" s="69"/>
      <c r="X1440" s="68"/>
      <c r="Y1440" s="82">
        <f t="shared" si="1567"/>
        <v>0</v>
      </c>
      <c r="Z1440" s="325">
        <f t="shared" si="1567"/>
        <v>-52634.84</v>
      </c>
      <c r="AA1440" s="325">
        <f t="shared" si="1567"/>
        <v>0</v>
      </c>
      <c r="AB1440" s="326">
        <f t="shared" si="1561"/>
        <v>0</v>
      </c>
      <c r="AC1440" s="312">
        <f t="shared" si="1562"/>
        <v>0</v>
      </c>
      <c r="AD1440" s="325">
        <f t="shared" si="1564"/>
        <v>0</v>
      </c>
      <c r="AE1440" s="329">
        <f t="shared" si="1565"/>
        <v>0</v>
      </c>
      <c r="AF1440" s="326">
        <f t="shared" si="1566"/>
        <v>0</v>
      </c>
      <c r="AG1440" s="174">
        <f t="shared" si="1568"/>
        <v>0</v>
      </c>
      <c r="AH1440" s="312">
        <f t="shared" si="1515"/>
        <v>0</v>
      </c>
      <c r="AI1440" s="324">
        <f t="shared" si="1569"/>
        <v>0</v>
      </c>
      <c r="AJ1440" s="325">
        <f t="shared" si="1569"/>
        <v>-46128.765416666669</v>
      </c>
      <c r="AK1440" s="325">
        <f t="shared" si="1569"/>
        <v>0</v>
      </c>
      <c r="AL1440" s="326">
        <f t="shared" si="1516"/>
        <v>0</v>
      </c>
      <c r="AM1440" s="312">
        <f t="shared" si="1517"/>
        <v>0</v>
      </c>
      <c r="AN1440" s="325">
        <f t="shared" si="1528"/>
        <v>0</v>
      </c>
      <c r="AO1440" s="325">
        <f t="shared" si="1529"/>
        <v>0</v>
      </c>
      <c r="AP1440" s="325">
        <f t="shared" si="1519"/>
        <v>0</v>
      </c>
      <c r="AQ1440" s="174">
        <f t="shared" si="1480"/>
        <v>0</v>
      </c>
      <c r="AR1440" s="312">
        <f t="shared" si="1518"/>
        <v>0</v>
      </c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N1440" s="62"/>
    </row>
    <row r="1441" spans="1:66" s="11" customFormat="1" ht="12" customHeight="1">
      <c r="A1441" s="120">
        <v>24200032</v>
      </c>
      <c r="B1441" s="145" t="str">
        <f t="shared" si="1510"/>
        <v>24200032</v>
      </c>
      <c r="C1441" s="62" t="s">
        <v>1237</v>
      </c>
      <c r="D1441" s="78" t="s">
        <v>184</v>
      </c>
      <c r="E1441" s="78"/>
      <c r="F1441" s="62"/>
      <c r="G1441" s="78"/>
      <c r="H1441" s="63">
        <v>0</v>
      </c>
      <c r="I1441" s="63">
        <v>0</v>
      </c>
      <c r="J1441" s="63">
        <v>0</v>
      </c>
      <c r="K1441" s="63">
        <v>0</v>
      </c>
      <c r="L1441" s="63">
        <v>0</v>
      </c>
      <c r="M1441" s="63">
        <v>0</v>
      </c>
      <c r="N1441" s="63">
        <v>0</v>
      </c>
      <c r="O1441" s="63">
        <v>0</v>
      </c>
      <c r="P1441" s="63">
        <v>0</v>
      </c>
      <c r="Q1441" s="63">
        <v>0</v>
      </c>
      <c r="R1441" s="63">
        <v>0</v>
      </c>
      <c r="S1441" s="63">
        <v>0</v>
      </c>
      <c r="T1441" s="63">
        <v>0</v>
      </c>
      <c r="U1441" s="63"/>
      <c r="V1441" s="63">
        <f t="shared" si="1563"/>
        <v>0</v>
      </c>
      <c r="W1441" s="69"/>
      <c r="X1441" s="68"/>
      <c r="Y1441" s="82">
        <f t="shared" si="1567"/>
        <v>0</v>
      </c>
      <c r="Z1441" s="325">
        <f t="shared" si="1567"/>
        <v>0</v>
      </c>
      <c r="AA1441" s="325">
        <f t="shared" si="1567"/>
        <v>0</v>
      </c>
      <c r="AB1441" s="326">
        <f t="shared" si="1561"/>
        <v>0</v>
      </c>
      <c r="AC1441" s="312">
        <f t="shared" si="1562"/>
        <v>0</v>
      </c>
      <c r="AD1441" s="325">
        <f t="shared" si="1564"/>
        <v>0</v>
      </c>
      <c r="AE1441" s="329">
        <f t="shared" si="1565"/>
        <v>0</v>
      </c>
      <c r="AF1441" s="326">
        <f t="shared" si="1566"/>
        <v>0</v>
      </c>
      <c r="AG1441" s="174">
        <f t="shared" si="1568"/>
        <v>0</v>
      </c>
      <c r="AH1441" s="312">
        <f t="shared" si="1515"/>
        <v>0</v>
      </c>
      <c r="AI1441" s="324">
        <f t="shared" si="1569"/>
        <v>0</v>
      </c>
      <c r="AJ1441" s="325">
        <f t="shared" si="1569"/>
        <v>0</v>
      </c>
      <c r="AK1441" s="325">
        <f t="shared" si="1569"/>
        <v>0</v>
      </c>
      <c r="AL1441" s="326">
        <f t="shared" si="1516"/>
        <v>0</v>
      </c>
      <c r="AM1441" s="312">
        <f t="shared" si="1517"/>
        <v>0</v>
      </c>
      <c r="AN1441" s="325">
        <f t="shared" si="1528"/>
        <v>0</v>
      </c>
      <c r="AO1441" s="325">
        <f t="shared" si="1529"/>
        <v>0</v>
      </c>
      <c r="AP1441" s="325">
        <f t="shared" si="1519"/>
        <v>0</v>
      </c>
      <c r="AQ1441" s="174">
        <f t="shared" si="1480"/>
        <v>0</v>
      </c>
      <c r="AR1441" s="312">
        <f t="shared" si="1518"/>
        <v>0</v>
      </c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N1441" s="62"/>
    </row>
    <row r="1442" spans="1:66" s="11" customFormat="1" ht="12" customHeight="1">
      <c r="A1442" s="116">
        <v>24200041</v>
      </c>
      <c r="B1442" s="143" t="str">
        <f t="shared" si="1510"/>
        <v>24200041</v>
      </c>
      <c r="C1442" s="62" t="s">
        <v>395</v>
      </c>
      <c r="D1442" s="78" t="s">
        <v>184</v>
      </c>
      <c r="E1442" s="78"/>
      <c r="F1442" s="62"/>
      <c r="G1442" s="78"/>
      <c r="H1442" s="63">
        <v>-1121500</v>
      </c>
      <c r="I1442" s="63">
        <v>-1121500</v>
      </c>
      <c r="J1442" s="63">
        <v>-1121500</v>
      </c>
      <c r="K1442" s="63">
        <v>-1884500</v>
      </c>
      <c r="L1442" s="63">
        <v>-1884500</v>
      </c>
      <c r="M1442" s="63">
        <v>-1884500</v>
      </c>
      <c r="N1442" s="63">
        <v>-2812500</v>
      </c>
      <c r="O1442" s="63">
        <v>-2812500</v>
      </c>
      <c r="P1442" s="63">
        <v>-2812500</v>
      </c>
      <c r="Q1442" s="63">
        <v>-2847500</v>
      </c>
      <c r="R1442" s="63">
        <v>-2847500</v>
      </c>
      <c r="S1442" s="63">
        <v>-2847500</v>
      </c>
      <c r="T1442" s="63">
        <v>-2872500</v>
      </c>
      <c r="U1442" s="63"/>
      <c r="V1442" s="63">
        <f t="shared" si="1563"/>
        <v>-2239458.3333333335</v>
      </c>
      <c r="W1442" s="69"/>
      <c r="X1442" s="68"/>
      <c r="Y1442" s="82">
        <f t="shared" si="1567"/>
        <v>0</v>
      </c>
      <c r="Z1442" s="325">
        <f t="shared" si="1567"/>
        <v>0</v>
      </c>
      <c r="AA1442" s="325">
        <f t="shared" si="1567"/>
        <v>0</v>
      </c>
      <c r="AB1442" s="326">
        <f t="shared" si="1561"/>
        <v>-2872500</v>
      </c>
      <c r="AC1442" s="312">
        <f t="shared" si="1562"/>
        <v>0</v>
      </c>
      <c r="AD1442" s="325">
        <f t="shared" si="1564"/>
        <v>0</v>
      </c>
      <c r="AE1442" s="329">
        <f t="shared" si="1565"/>
        <v>0</v>
      </c>
      <c r="AF1442" s="326">
        <f t="shared" si="1566"/>
        <v>-2872500</v>
      </c>
      <c r="AG1442" s="174">
        <f t="shared" si="1568"/>
        <v>-2872500</v>
      </c>
      <c r="AH1442" s="312">
        <f t="shared" si="1515"/>
        <v>0</v>
      </c>
      <c r="AI1442" s="324">
        <f t="shared" si="1569"/>
        <v>0</v>
      </c>
      <c r="AJ1442" s="325">
        <f t="shared" si="1569"/>
        <v>0</v>
      </c>
      <c r="AK1442" s="325">
        <f t="shared" si="1569"/>
        <v>0</v>
      </c>
      <c r="AL1442" s="326">
        <f t="shared" si="1516"/>
        <v>-2239458.3333333335</v>
      </c>
      <c r="AM1442" s="312">
        <f t="shared" si="1517"/>
        <v>0</v>
      </c>
      <c r="AN1442" s="325">
        <f t="shared" si="1528"/>
        <v>0</v>
      </c>
      <c r="AO1442" s="325">
        <f t="shared" si="1529"/>
        <v>0</v>
      </c>
      <c r="AP1442" s="325">
        <f t="shared" si="1519"/>
        <v>-2239458.3333333335</v>
      </c>
      <c r="AQ1442" s="174">
        <f t="shared" ref="AQ1442:AQ1517" si="1599">SUM(AN1442:AP1442)</f>
        <v>-2239458.3333333335</v>
      </c>
      <c r="AR1442" s="312">
        <f t="shared" si="1518"/>
        <v>0</v>
      </c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N1442" s="62"/>
    </row>
    <row r="1443" spans="1:66" s="11" customFormat="1" ht="12" customHeight="1">
      <c r="A1443" s="116">
        <v>24200061</v>
      </c>
      <c r="B1443" s="143" t="str">
        <f t="shared" si="1510"/>
        <v>24200061</v>
      </c>
      <c r="C1443" s="62" t="s">
        <v>893</v>
      </c>
      <c r="D1443" s="78" t="s">
        <v>1725</v>
      </c>
      <c r="E1443" s="78"/>
      <c r="F1443" s="62"/>
      <c r="G1443" s="78"/>
      <c r="H1443" s="63">
        <v>-266276.96999999997</v>
      </c>
      <c r="I1443" s="63">
        <v>-154742.09</v>
      </c>
      <c r="J1443" s="63">
        <v>-174838.46</v>
      </c>
      <c r="K1443" s="63">
        <v>-237883.53</v>
      </c>
      <c r="L1443" s="63">
        <v>-89916.67</v>
      </c>
      <c r="M1443" s="63">
        <v>-134875</v>
      </c>
      <c r="N1443" s="63">
        <v>-179833.33</v>
      </c>
      <c r="O1443" s="63">
        <v>-221060.13</v>
      </c>
      <c r="P1443" s="63">
        <v>-241156.5</v>
      </c>
      <c r="Q1443" s="63">
        <v>-274315.52000000002</v>
      </c>
      <c r="R1443" s="63">
        <v>-301445.63</v>
      </c>
      <c r="S1443" s="63">
        <v>-302952.84999999998</v>
      </c>
      <c r="T1443" s="63">
        <v>-261252.88</v>
      </c>
      <c r="U1443" s="63"/>
      <c r="V1443" s="63">
        <f t="shared" si="1563"/>
        <v>-214732.05291666664</v>
      </c>
      <c r="W1443" s="69"/>
      <c r="X1443" s="68"/>
      <c r="Y1443" s="82">
        <f t="shared" si="1567"/>
        <v>0</v>
      </c>
      <c r="Z1443" s="325">
        <f t="shared" si="1567"/>
        <v>-261252.88</v>
      </c>
      <c r="AA1443" s="325">
        <f t="shared" si="1567"/>
        <v>0</v>
      </c>
      <c r="AB1443" s="326">
        <f t="shared" si="1561"/>
        <v>0</v>
      </c>
      <c r="AC1443" s="312">
        <f t="shared" si="1562"/>
        <v>0</v>
      </c>
      <c r="AD1443" s="325">
        <f t="shared" si="1564"/>
        <v>0</v>
      </c>
      <c r="AE1443" s="329">
        <f t="shared" si="1565"/>
        <v>0</v>
      </c>
      <c r="AF1443" s="326">
        <f t="shared" si="1566"/>
        <v>0</v>
      </c>
      <c r="AG1443" s="174">
        <f t="shared" si="1568"/>
        <v>0</v>
      </c>
      <c r="AH1443" s="312">
        <f t="shared" si="1515"/>
        <v>0</v>
      </c>
      <c r="AI1443" s="324">
        <f t="shared" si="1569"/>
        <v>0</v>
      </c>
      <c r="AJ1443" s="325">
        <f t="shared" si="1569"/>
        <v>-214732.05291666664</v>
      </c>
      <c r="AK1443" s="325">
        <f t="shared" si="1569"/>
        <v>0</v>
      </c>
      <c r="AL1443" s="326">
        <f t="shared" si="1516"/>
        <v>0</v>
      </c>
      <c r="AM1443" s="312">
        <f t="shared" si="1517"/>
        <v>0</v>
      </c>
      <c r="AN1443" s="325">
        <f t="shared" si="1528"/>
        <v>0</v>
      </c>
      <c r="AO1443" s="325">
        <f t="shared" si="1529"/>
        <v>0</v>
      </c>
      <c r="AP1443" s="325">
        <f t="shared" si="1519"/>
        <v>0</v>
      </c>
      <c r="AQ1443" s="174">
        <f t="shared" si="1599"/>
        <v>0</v>
      </c>
      <c r="AR1443" s="312">
        <f t="shared" si="1518"/>
        <v>0</v>
      </c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N1443" s="62"/>
    </row>
    <row r="1444" spans="1:66" s="11" customFormat="1" ht="12" customHeight="1">
      <c r="A1444" s="114">
        <v>24200071</v>
      </c>
      <c r="B1444" s="74" t="str">
        <f t="shared" si="1510"/>
        <v>24200071</v>
      </c>
      <c r="C1444" s="62" t="s">
        <v>1071</v>
      </c>
      <c r="D1444" s="78" t="s">
        <v>1725</v>
      </c>
      <c r="E1444" s="78"/>
      <c r="F1444" s="62"/>
      <c r="G1444" s="78"/>
      <c r="H1444" s="63">
        <v>-440382.71</v>
      </c>
      <c r="I1444" s="63">
        <v>-474358.37</v>
      </c>
      <c r="J1444" s="63">
        <v>-476985.15</v>
      </c>
      <c r="K1444" s="63">
        <v>-491662.09</v>
      </c>
      <c r="L1444" s="63">
        <v>-510544.35</v>
      </c>
      <c r="M1444" s="63">
        <v>-512403.68</v>
      </c>
      <c r="N1444" s="63">
        <v>-771632.3</v>
      </c>
      <c r="O1444" s="63">
        <v>-831365.15</v>
      </c>
      <c r="P1444" s="63">
        <v>-856088.25</v>
      </c>
      <c r="Q1444" s="63">
        <v>-950697.52</v>
      </c>
      <c r="R1444" s="63">
        <v>-965550.64</v>
      </c>
      <c r="S1444" s="63">
        <v>-838712.51</v>
      </c>
      <c r="T1444" s="63">
        <v>-1007703.08</v>
      </c>
      <c r="U1444" s="63"/>
      <c r="V1444" s="63">
        <f t="shared" si="1563"/>
        <v>-700336.90874999994</v>
      </c>
      <c r="W1444" s="69"/>
      <c r="X1444" s="68"/>
      <c r="Y1444" s="82">
        <f t="shared" ref="Y1444:AA1463" si="1600">IF($D1444=Y$5,$T1444,0)</f>
        <v>0</v>
      </c>
      <c r="Z1444" s="325">
        <f t="shared" si="1600"/>
        <v>-1007703.08</v>
      </c>
      <c r="AA1444" s="325">
        <f t="shared" si="1600"/>
        <v>0</v>
      </c>
      <c r="AB1444" s="326">
        <f t="shared" si="1561"/>
        <v>0</v>
      </c>
      <c r="AC1444" s="312">
        <f t="shared" si="1562"/>
        <v>0</v>
      </c>
      <c r="AD1444" s="325">
        <f t="shared" si="1564"/>
        <v>0</v>
      </c>
      <c r="AE1444" s="329">
        <f t="shared" si="1565"/>
        <v>0</v>
      </c>
      <c r="AF1444" s="326">
        <f t="shared" si="1566"/>
        <v>0</v>
      </c>
      <c r="AG1444" s="174">
        <f t="shared" si="1568"/>
        <v>0</v>
      </c>
      <c r="AH1444" s="312">
        <f t="shared" si="1515"/>
        <v>0</v>
      </c>
      <c r="AI1444" s="324">
        <f t="shared" si="1569"/>
        <v>0</v>
      </c>
      <c r="AJ1444" s="325">
        <f t="shared" si="1569"/>
        <v>-700336.90874999994</v>
      </c>
      <c r="AK1444" s="325">
        <f t="shared" si="1569"/>
        <v>0</v>
      </c>
      <c r="AL1444" s="326">
        <f t="shared" si="1516"/>
        <v>0</v>
      </c>
      <c r="AM1444" s="312">
        <f t="shared" si="1517"/>
        <v>0</v>
      </c>
      <c r="AN1444" s="325">
        <f t="shared" si="1528"/>
        <v>0</v>
      </c>
      <c r="AO1444" s="325">
        <f t="shared" si="1529"/>
        <v>0</v>
      </c>
      <c r="AP1444" s="325">
        <f t="shared" si="1519"/>
        <v>0</v>
      </c>
      <c r="AQ1444" s="174">
        <f t="shared" si="1599"/>
        <v>0</v>
      </c>
      <c r="AR1444" s="312">
        <f t="shared" si="1518"/>
        <v>0</v>
      </c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N1444" s="62"/>
    </row>
    <row r="1445" spans="1:66" s="11" customFormat="1" ht="12" customHeight="1">
      <c r="A1445" s="190">
        <v>24200081</v>
      </c>
      <c r="B1445" s="185" t="str">
        <f t="shared" si="1510"/>
        <v>24200081</v>
      </c>
      <c r="C1445" s="179" t="s">
        <v>1644</v>
      </c>
      <c r="D1445" s="180" t="s">
        <v>184</v>
      </c>
      <c r="E1445" s="180"/>
      <c r="F1445" s="223">
        <v>43739</v>
      </c>
      <c r="G1445" s="180"/>
      <c r="H1445" s="182">
        <v>-17527.900000000001</v>
      </c>
      <c r="I1445" s="182">
        <v>-17527.900000000001</v>
      </c>
      <c r="J1445" s="182">
        <v>-19099.54</v>
      </c>
      <c r="K1445" s="182">
        <v>-19099.54</v>
      </c>
      <c r="L1445" s="182">
        <v>-19099.54</v>
      </c>
      <c r="M1445" s="182">
        <v>-19099.54</v>
      </c>
      <c r="N1445" s="182">
        <v>-19099.54</v>
      </c>
      <c r="O1445" s="182">
        <v>-19099.54</v>
      </c>
      <c r="P1445" s="182">
        <v>-18433.86</v>
      </c>
      <c r="Q1445" s="182">
        <v>-18433.86</v>
      </c>
      <c r="R1445" s="182">
        <v>-24049.56</v>
      </c>
      <c r="S1445" s="182">
        <v>-24049.56</v>
      </c>
      <c r="T1445" s="182">
        <v>-24049.56</v>
      </c>
      <c r="U1445" s="182"/>
      <c r="V1445" s="182">
        <f t="shared" si="1563"/>
        <v>-19823.392499999998</v>
      </c>
      <c r="W1445" s="206"/>
      <c r="X1445" s="219"/>
      <c r="Y1445" s="82">
        <f t="shared" si="1600"/>
        <v>0</v>
      </c>
      <c r="Z1445" s="325">
        <f t="shared" si="1600"/>
        <v>0</v>
      </c>
      <c r="AA1445" s="325">
        <f t="shared" si="1600"/>
        <v>0</v>
      </c>
      <c r="AB1445" s="326">
        <f t="shared" si="1561"/>
        <v>-24049.56</v>
      </c>
      <c r="AC1445" s="312">
        <f t="shared" si="1562"/>
        <v>0</v>
      </c>
      <c r="AD1445" s="325">
        <f t="shared" si="1564"/>
        <v>0</v>
      </c>
      <c r="AE1445" s="329">
        <f t="shared" si="1565"/>
        <v>0</v>
      </c>
      <c r="AF1445" s="326">
        <f t="shared" si="1566"/>
        <v>-24049.56</v>
      </c>
      <c r="AG1445" s="174">
        <f t="shared" si="1568"/>
        <v>-24049.56</v>
      </c>
      <c r="AH1445" s="312">
        <f t="shared" si="1515"/>
        <v>0</v>
      </c>
      <c r="AI1445" s="324">
        <f t="shared" si="1569"/>
        <v>0</v>
      </c>
      <c r="AJ1445" s="325">
        <f t="shared" si="1569"/>
        <v>0</v>
      </c>
      <c r="AK1445" s="325">
        <f t="shared" si="1569"/>
        <v>0</v>
      </c>
      <c r="AL1445" s="326">
        <f t="shared" si="1516"/>
        <v>-19823.392499999998</v>
      </c>
      <c r="AM1445" s="312">
        <f t="shared" si="1517"/>
        <v>0</v>
      </c>
      <c r="AN1445" s="325">
        <f t="shared" si="1528"/>
        <v>0</v>
      </c>
      <c r="AO1445" s="325">
        <f t="shared" si="1529"/>
        <v>0</v>
      </c>
      <c r="AP1445" s="325">
        <f t="shared" si="1519"/>
        <v>-19823.392499999998</v>
      </c>
      <c r="AQ1445" s="174">
        <f t="shared" ref="AQ1445" si="1601">SUM(AN1445:AP1445)</f>
        <v>-19823.392499999998</v>
      </c>
      <c r="AR1445" s="312">
        <f t="shared" si="1518"/>
        <v>0</v>
      </c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N1445" s="62"/>
    </row>
    <row r="1446" spans="1:66" s="11" customFormat="1" ht="12" customHeight="1">
      <c r="A1446" s="120">
        <v>24200101</v>
      </c>
      <c r="B1446" s="145" t="str">
        <f t="shared" si="1510"/>
        <v>24200101</v>
      </c>
      <c r="C1446" s="62" t="s">
        <v>1298</v>
      </c>
      <c r="D1446" s="78" t="s">
        <v>184</v>
      </c>
      <c r="E1446" s="78"/>
      <c r="F1446" s="140">
        <v>42995</v>
      </c>
      <c r="G1446" s="78"/>
      <c r="H1446" s="63">
        <v>0</v>
      </c>
      <c r="I1446" s="63">
        <v>0</v>
      </c>
      <c r="J1446" s="63">
        <v>0</v>
      </c>
      <c r="K1446" s="63">
        <v>0</v>
      </c>
      <c r="L1446" s="63">
        <v>0</v>
      </c>
      <c r="M1446" s="63">
        <v>0</v>
      </c>
      <c r="N1446" s="63">
        <v>0</v>
      </c>
      <c r="O1446" s="63">
        <v>0</v>
      </c>
      <c r="P1446" s="63">
        <v>0</v>
      </c>
      <c r="Q1446" s="63">
        <v>0</v>
      </c>
      <c r="R1446" s="63">
        <v>0</v>
      </c>
      <c r="S1446" s="63">
        <v>0</v>
      </c>
      <c r="T1446" s="63">
        <v>0</v>
      </c>
      <c r="U1446" s="63"/>
      <c r="V1446" s="63">
        <f t="shared" si="1563"/>
        <v>0</v>
      </c>
      <c r="W1446" s="69"/>
      <c r="X1446" s="68"/>
      <c r="Y1446" s="82">
        <f t="shared" si="1600"/>
        <v>0</v>
      </c>
      <c r="Z1446" s="325">
        <f t="shared" si="1600"/>
        <v>0</v>
      </c>
      <c r="AA1446" s="325">
        <f t="shared" si="1600"/>
        <v>0</v>
      </c>
      <c r="AB1446" s="326">
        <f t="shared" si="1561"/>
        <v>0</v>
      </c>
      <c r="AC1446" s="312">
        <f t="shared" si="1562"/>
        <v>0</v>
      </c>
      <c r="AD1446" s="325">
        <f t="shared" si="1564"/>
        <v>0</v>
      </c>
      <c r="AE1446" s="329">
        <f t="shared" si="1565"/>
        <v>0</v>
      </c>
      <c r="AF1446" s="326">
        <f t="shared" si="1566"/>
        <v>0</v>
      </c>
      <c r="AG1446" s="174">
        <f t="shared" si="1568"/>
        <v>0</v>
      </c>
      <c r="AH1446" s="312">
        <f t="shared" si="1515"/>
        <v>0</v>
      </c>
      <c r="AI1446" s="324">
        <f t="shared" si="1569"/>
        <v>0</v>
      </c>
      <c r="AJ1446" s="325">
        <f t="shared" si="1569"/>
        <v>0</v>
      </c>
      <c r="AK1446" s="325">
        <f t="shared" si="1569"/>
        <v>0</v>
      </c>
      <c r="AL1446" s="326">
        <f t="shared" si="1516"/>
        <v>0</v>
      </c>
      <c r="AM1446" s="312">
        <f t="shared" si="1517"/>
        <v>0</v>
      </c>
      <c r="AN1446" s="325">
        <f t="shared" si="1528"/>
        <v>0</v>
      </c>
      <c r="AO1446" s="325">
        <f t="shared" si="1529"/>
        <v>0</v>
      </c>
      <c r="AP1446" s="325">
        <f t="shared" si="1519"/>
        <v>0</v>
      </c>
      <c r="AQ1446" s="174">
        <f t="shared" si="1599"/>
        <v>0</v>
      </c>
      <c r="AR1446" s="312">
        <f t="shared" si="1518"/>
        <v>0</v>
      </c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 s="4"/>
      <c r="BH1446" s="4"/>
      <c r="BI1446" s="4"/>
      <c r="BJ1446" s="4"/>
      <c r="BK1446" s="4"/>
      <c r="BL1446" s="4"/>
      <c r="BN1446" s="62"/>
    </row>
    <row r="1447" spans="1:66" s="11" customFormat="1" ht="12" customHeight="1">
      <c r="A1447" s="114">
        <v>24200103</v>
      </c>
      <c r="B1447" s="74" t="str">
        <f t="shared" si="1510"/>
        <v>24200103</v>
      </c>
      <c r="C1447" s="62" t="s">
        <v>858</v>
      </c>
      <c r="D1447" s="78" t="s">
        <v>1725</v>
      </c>
      <c r="E1447" s="78"/>
      <c r="F1447" s="62"/>
      <c r="G1447" s="78"/>
      <c r="H1447" s="63">
        <v>0</v>
      </c>
      <c r="I1447" s="63">
        <v>0</v>
      </c>
      <c r="J1447" s="63">
        <v>0</v>
      </c>
      <c r="K1447" s="63">
        <v>0</v>
      </c>
      <c r="L1447" s="63">
        <v>0</v>
      </c>
      <c r="M1447" s="63">
        <v>0</v>
      </c>
      <c r="N1447" s="63">
        <v>0</v>
      </c>
      <c r="O1447" s="63">
        <v>0</v>
      </c>
      <c r="P1447" s="63">
        <v>0</v>
      </c>
      <c r="Q1447" s="63">
        <v>0</v>
      </c>
      <c r="R1447" s="63">
        <v>0</v>
      </c>
      <c r="S1447" s="63">
        <v>0</v>
      </c>
      <c r="T1447" s="63">
        <v>0</v>
      </c>
      <c r="U1447" s="63"/>
      <c r="V1447" s="63">
        <f t="shared" si="1563"/>
        <v>0</v>
      </c>
      <c r="W1447" s="69"/>
      <c r="X1447" s="68"/>
      <c r="Y1447" s="82">
        <f t="shared" si="1600"/>
        <v>0</v>
      </c>
      <c r="Z1447" s="325">
        <f t="shared" si="1600"/>
        <v>0</v>
      </c>
      <c r="AA1447" s="325">
        <f t="shared" si="1600"/>
        <v>0</v>
      </c>
      <c r="AB1447" s="326">
        <f t="shared" si="1561"/>
        <v>0</v>
      </c>
      <c r="AC1447" s="312">
        <f t="shared" si="1562"/>
        <v>0</v>
      </c>
      <c r="AD1447" s="325">
        <f t="shared" si="1564"/>
        <v>0</v>
      </c>
      <c r="AE1447" s="329">
        <f t="shared" si="1565"/>
        <v>0</v>
      </c>
      <c r="AF1447" s="326">
        <f t="shared" si="1566"/>
        <v>0</v>
      </c>
      <c r="AG1447" s="174">
        <f t="shared" si="1568"/>
        <v>0</v>
      </c>
      <c r="AH1447" s="312">
        <f t="shared" si="1515"/>
        <v>0</v>
      </c>
      <c r="AI1447" s="324">
        <f t="shared" si="1569"/>
        <v>0</v>
      </c>
      <c r="AJ1447" s="325">
        <f t="shared" si="1569"/>
        <v>0</v>
      </c>
      <c r="AK1447" s="325">
        <f t="shared" si="1569"/>
        <v>0</v>
      </c>
      <c r="AL1447" s="326">
        <f t="shared" si="1516"/>
        <v>0</v>
      </c>
      <c r="AM1447" s="312">
        <f t="shared" si="1517"/>
        <v>0</v>
      </c>
      <c r="AN1447" s="325">
        <f t="shared" si="1528"/>
        <v>0</v>
      </c>
      <c r="AO1447" s="325">
        <f t="shared" si="1529"/>
        <v>0</v>
      </c>
      <c r="AP1447" s="325">
        <f t="shared" si="1519"/>
        <v>0</v>
      </c>
      <c r="AQ1447" s="174">
        <f t="shared" si="1599"/>
        <v>0</v>
      </c>
      <c r="AR1447" s="312">
        <f t="shared" si="1518"/>
        <v>0</v>
      </c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N1447" s="62"/>
    </row>
    <row r="1448" spans="1:66" s="11" customFormat="1" ht="12" customHeight="1">
      <c r="A1448" s="114">
        <v>24200451</v>
      </c>
      <c r="B1448" s="74" t="str">
        <f t="shared" si="1510"/>
        <v>24200451</v>
      </c>
      <c r="C1448" s="62" t="s">
        <v>697</v>
      </c>
      <c r="D1448" s="78" t="s">
        <v>184</v>
      </c>
      <c r="E1448" s="78"/>
      <c r="F1448" s="62"/>
      <c r="G1448" s="78"/>
      <c r="H1448" s="63">
        <v>0</v>
      </c>
      <c r="I1448" s="63">
        <v>0</v>
      </c>
      <c r="J1448" s="63">
        <v>0</v>
      </c>
      <c r="K1448" s="63">
        <v>0</v>
      </c>
      <c r="L1448" s="63">
        <v>0</v>
      </c>
      <c r="M1448" s="63">
        <v>0</v>
      </c>
      <c r="N1448" s="63">
        <v>0</v>
      </c>
      <c r="O1448" s="63">
        <v>0</v>
      </c>
      <c r="P1448" s="63">
        <v>0</v>
      </c>
      <c r="Q1448" s="63">
        <v>0</v>
      </c>
      <c r="R1448" s="63">
        <v>0</v>
      </c>
      <c r="S1448" s="63">
        <v>0</v>
      </c>
      <c r="T1448" s="63">
        <v>0</v>
      </c>
      <c r="U1448" s="63"/>
      <c r="V1448" s="63">
        <f t="shared" si="1563"/>
        <v>0</v>
      </c>
      <c r="W1448" s="69"/>
      <c r="X1448" s="68"/>
      <c r="Y1448" s="82">
        <f t="shared" si="1600"/>
        <v>0</v>
      </c>
      <c r="Z1448" s="325">
        <f t="shared" si="1600"/>
        <v>0</v>
      </c>
      <c r="AA1448" s="325">
        <f t="shared" si="1600"/>
        <v>0</v>
      </c>
      <c r="AB1448" s="326">
        <f t="shared" si="1561"/>
        <v>0</v>
      </c>
      <c r="AC1448" s="312">
        <f t="shared" si="1562"/>
        <v>0</v>
      </c>
      <c r="AD1448" s="325">
        <f t="shared" si="1564"/>
        <v>0</v>
      </c>
      <c r="AE1448" s="329">
        <f t="shared" si="1565"/>
        <v>0</v>
      </c>
      <c r="AF1448" s="326">
        <f t="shared" si="1566"/>
        <v>0</v>
      </c>
      <c r="AG1448" s="174">
        <f t="shared" si="1568"/>
        <v>0</v>
      </c>
      <c r="AH1448" s="312">
        <f t="shared" si="1515"/>
        <v>0</v>
      </c>
      <c r="AI1448" s="324">
        <f t="shared" si="1569"/>
        <v>0</v>
      </c>
      <c r="AJ1448" s="325">
        <f t="shared" si="1569"/>
        <v>0</v>
      </c>
      <c r="AK1448" s="325">
        <f t="shared" si="1569"/>
        <v>0</v>
      </c>
      <c r="AL1448" s="326">
        <f t="shared" si="1516"/>
        <v>0</v>
      </c>
      <c r="AM1448" s="312">
        <f t="shared" si="1517"/>
        <v>0</v>
      </c>
      <c r="AN1448" s="325">
        <f t="shared" si="1528"/>
        <v>0</v>
      </c>
      <c r="AO1448" s="325">
        <f t="shared" si="1529"/>
        <v>0</v>
      </c>
      <c r="AP1448" s="325">
        <f t="shared" si="1519"/>
        <v>0</v>
      </c>
      <c r="AQ1448" s="174">
        <f t="shared" si="1599"/>
        <v>0</v>
      </c>
      <c r="AR1448" s="312">
        <f t="shared" si="1518"/>
        <v>0</v>
      </c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N1448" s="62"/>
    </row>
    <row r="1449" spans="1:66" s="11" customFormat="1" ht="12" customHeight="1">
      <c r="A1449" s="114">
        <v>24200461</v>
      </c>
      <c r="B1449" s="74" t="str">
        <f t="shared" si="1510"/>
        <v>24200461</v>
      </c>
      <c r="C1449" s="62" t="s">
        <v>868</v>
      </c>
      <c r="D1449" s="78" t="s">
        <v>184</v>
      </c>
      <c r="E1449" s="78"/>
      <c r="F1449" s="62"/>
      <c r="G1449" s="78"/>
      <c r="H1449" s="63">
        <v>2255016.5299999998</v>
      </c>
      <c r="I1449" s="63">
        <v>-17795925.41</v>
      </c>
      <c r="J1449" s="63">
        <v>-15836438.73</v>
      </c>
      <c r="K1449" s="63">
        <v>-14001272.199999999</v>
      </c>
      <c r="L1449" s="63">
        <v>-12173565.810000001</v>
      </c>
      <c r="M1449" s="63">
        <v>-10559007.52</v>
      </c>
      <c r="N1449" s="63">
        <v>-9078997.1600000001</v>
      </c>
      <c r="O1449" s="63">
        <v>-7438661.3700000001</v>
      </c>
      <c r="P1449" s="63">
        <v>-5724792.8200000003</v>
      </c>
      <c r="Q1449" s="63">
        <v>-4224803.0999999996</v>
      </c>
      <c r="R1449" s="63">
        <v>-2629850.44</v>
      </c>
      <c r="S1449" s="63">
        <v>-536770.42000000004</v>
      </c>
      <c r="T1449" s="63">
        <v>1726070.91</v>
      </c>
      <c r="U1449" s="63"/>
      <c r="V1449" s="63">
        <f t="shared" si="1563"/>
        <v>-8167461.7716666674</v>
      </c>
      <c r="W1449" s="69"/>
      <c r="X1449" s="68"/>
      <c r="Y1449" s="82">
        <f t="shared" si="1600"/>
        <v>0</v>
      </c>
      <c r="Z1449" s="325">
        <f t="shared" si="1600"/>
        <v>0</v>
      </c>
      <c r="AA1449" s="325">
        <f t="shared" si="1600"/>
        <v>0</v>
      </c>
      <c r="AB1449" s="326">
        <f t="shared" si="1561"/>
        <v>1726070.91</v>
      </c>
      <c r="AC1449" s="312">
        <f t="shared" si="1562"/>
        <v>0</v>
      </c>
      <c r="AD1449" s="325">
        <f t="shared" si="1564"/>
        <v>0</v>
      </c>
      <c r="AE1449" s="329">
        <f t="shared" si="1565"/>
        <v>0</v>
      </c>
      <c r="AF1449" s="326">
        <f t="shared" si="1566"/>
        <v>1726070.91</v>
      </c>
      <c r="AG1449" s="174">
        <f t="shared" si="1568"/>
        <v>1726070.91</v>
      </c>
      <c r="AH1449" s="312">
        <f t="shared" si="1515"/>
        <v>0</v>
      </c>
      <c r="AI1449" s="324">
        <f t="shared" ref="AI1449:AK1468" si="1602">IF($D1449=AI$5,$V1449,0)</f>
        <v>0</v>
      </c>
      <c r="AJ1449" s="325">
        <f t="shared" si="1602"/>
        <v>0</v>
      </c>
      <c r="AK1449" s="325">
        <f t="shared" si="1602"/>
        <v>0</v>
      </c>
      <c r="AL1449" s="326">
        <f t="shared" si="1516"/>
        <v>-8167461.7716666674</v>
      </c>
      <c r="AM1449" s="312">
        <f t="shared" si="1517"/>
        <v>0</v>
      </c>
      <c r="AN1449" s="325">
        <f t="shared" si="1528"/>
        <v>0</v>
      </c>
      <c r="AO1449" s="325">
        <f t="shared" si="1529"/>
        <v>0</v>
      </c>
      <c r="AP1449" s="325">
        <f t="shared" si="1519"/>
        <v>-8167461.7716666674</v>
      </c>
      <c r="AQ1449" s="174">
        <f t="shared" si="1599"/>
        <v>-8167461.7716666674</v>
      </c>
      <c r="AR1449" s="312">
        <f t="shared" si="1518"/>
        <v>0</v>
      </c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N1449" s="62"/>
    </row>
    <row r="1450" spans="1:66" s="11" customFormat="1" ht="12" customHeight="1">
      <c r="A1450" s="114">
        <v>24200511</v>
      </c>
      <c r="B1450" s="74" t="str">
        <f t="shared" si="1510"/>
        <v>24200511</v>
      </c>
      <c r="C1450" s="62" t="s">
        <v>63</v>
      </c>
      <c r="D1450" s="78" t="s">
        <v>1725</v>
      </c>
      <c r="E1450" s="78"/>
      <c r="F1450" s="62"/>
      <c r="G1450" s="78"/>
      <c r="H1450" s="63">
        <v>-5060781</v>
      </c>
      <c r="I1450" s="63">
        <v>-5648397</v>
      </c>
      <c r="J1450" s="63">
        <v>-6150579</v>
      </c>
      <c r="K1450" s="63">
        <v>-8249012</v>
      </c>
      <c r="L1450" s="63">
        <v>-4088279</v>
      </c>
      <c r="M1450" s="63">
        <v>-4879971</v>
      </c>
      <c r="N1450" s="63">
        <v>-5725587</v>
      </c>
      <c r="O1450" s="63">
        <v>-6619450</v>
      </c>
      <c r="P1450" s="63">
        <v>-7531104</v>
      </c>
      <c r="Q1450" s="63">
        <v>-8323688</v>
      </c>
      <c r="R1450" s="63">
        <v>-9125179</v>
      </c>
      <c r="S1450" s="63">
        <v>-10138283</v>
      </c>
      <c r="T1450" s="63">
        <v>-11473641</v>
      </c>
      <c r="U1450" s="63"/>
      <c r="V1450" s="63">
        <f t="shared" si="1563"/>
        <v>-7062228.333333333</v>
      </c>
      <c r="W1450" s="69"/>
      <c r="X1450" s="68"/>
      <c r="Y1450" s="82">
        <f t="shared" si="1600"/>
        <v>0</v>
      </c>
      <c r="Z1450" s="325">
        <f t="shared" si="1600"/>
        <v>-11473641</v>
      </c>
      <c r="AA1450" s="325">
        <f t="shared" si="1600"/>
        <v>0</v>
      </c>
      <c r="AB1450" s="326">
        <f t="shared" si="1561"/>
        <v>0</v>
      </c>
      <c r="AC1450" s="312">
        <f t="shared" si="1562"/>
        <v>0</v>
      </c>
      <c r="AD1450" s="325">
        <f t="shared" si="1564"/>
        <v>0</v>
      </c>
      <c r="AE1450" s="329">
        <f t="shared" si="1565"/>
        <v>0</v>
      </c>
      <c r="AF1450" s="326">
        <f t="shared" si="1566"/>
        <v>0</v>
      </c>
      <c r="AG1450" s="174">
        <f t="shared" si="1568"/>
        <v>0</v>
      </c>
      <c r="AH1450" s="312">
        <f t="shared" si="1515"/>
        <v>0</v>
      </c>
      <c r="AI1450" s="324">
        <f t="shared" si="1602"/>
        <v>0</v>
      </c>
      <c r="AJ1450" s="325">
        <f t="shared" si="1602"/>
        <v>-7062228.333333333</v>
      </c>
      <c r="AK1450" s="325">
        <f t="shared" si="1602"/>
        <v>0</v>
      </c>
      <c r="AL1450" s="326">
        <f t="shared" si="1516"/>
        <v>0</v>
      </c>
      <c r="AM1450" s="312">
        <f t="shared" si="1517"/>
        <v>0</v>
      </c>
      <c r="AN1450" s="325">
        <f t="shared" si="1528"/>
        <v>0</v>
      </c>
      <c r="AO1450" s="325">
        <f t="shared" si="1529"/>
        <v>0</v>
      </c>
      <c r="AP1450" s="325">
        <f t="shared" si="1519"/>
        <v>0</v>
      </c>
      <c r="AQ1450" s="174">
        <f t="shared" si="1599"/>
        <v>0</v>
      </c>
      <c r="AR1450" s="312">
        <f t="shared" si="1518"/>
        <v>0</v>
      </c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N1450" s="62"/>
    </row>
    <row r="1451" spans="1:66" s="11" customFormat="1" ht="12" customHeight="1">
      <c r="A1451" s="114">
        <v>24200521</v>
      </c>
      <c r="B1451" s="74" t="str">
        <f t="shared" si="1510"/>
        <v>24200521</v>
      </c>
      <c r="C1451" s="62" t="s">
        <v>703</v>
      </c>
      <c r="D1451" s="78" t="s">
        <v>1725</v>
      </c>
      <c r="E1451" s="78"/>
      <c r="F1451" s="62"/>
      <c r="G1451" s="78"/>
      <c r="H1451" s="63">
        <v>-347998.98</v>
      </c>
      <c r="I1451" s="63">
        <v>-463998.64</v>
      </c>
      <c r="J1451" s="63">
        <v>-579998.30000000005</v>
      </c>
      <c r="K1451" s="63">
        <v>-695997.96</v>
      </c>
      <c r="L1451" s="63">
        <v>0</v>
      </c>
      <c r="M1451" s="63">
        <v>0</v>
      </c>
      <c r="N1451" s="63">
        <v>0</v>
      </c>
      <c r="O1451" s="63">
        <v>0</v>
      </c>
      <c r="P1451" s="63">
        <v>0</v>
      </c>
      <c r="Q1451" s="63">
        <v>0</v>
      </c>
      <c r="R1451" s="63">
        <v>-118435.67</v>
      </c>
      <c r="S1451" s="63">
        <v>-236871.34</v>
      </c>
      <c r="T1451" s="63">
        <v>-355307.01</v>
      </c>
      <c r="U1451" s="63"/>
      <c r="V1451" s="63">
        <f t="shared" si="1563"/>
        <v>-203912.90874999997</v>
      </c>
      <c r="W1451" s="69"/>
      <c r="X1451" s="68"/>
      <c r="Y1451" s="82">
        <f t="shared" si="1600"/>
        <v>0</v>
      </c>
      <c r="Z1451" s="325">
        <f t="shared" si="1600"/>
        <v>-355307.01</v>
      </c>
      <c r="AA1451" s="325">
        <f t="shared" si="1600"/>
        <v>0</v>
      </c>
      <c r="AB1451" s="326">
        <f t="shared" si="1561"/>
        <v>0</v>
      </c>
      <c r="AC1451" s="312">
        <f t="shared" si="1562"/>
        <v>0</v>
      </c>
      <c r="AD1451" s="325">
        <f t="shared" si="1564"/>
        <v>0</v>
      </c>
      <c r="AE1451" s="329">
        <f t="shared" si="1565"/>
        <v>0</v>
      </c>
      <c r="AF1451" s="326">
        <f t="shared" si="1566"/>
        <v>0</v>
      </c>
      <c r="AG1451" s="174">
        <f t="shared" si="1568"/>
        <v>0</v>
      </c>
      <c r="AH1451" s="312">
        <f t="shared" si="1515"/>
        <v>0</v>
      </c>
      <c r="AI1451" s="324">
        <f t="shared" si="1602"/>
        <v>0</v>
      </c>
      <c r="AJ1451" s="325">
        <f t="shared" si="1602"/>
        <v>-203912.90874999997</v>
      </c>
      <c r="AK1451" s="325">
        <f t="shared" si="1602"/>
        <v>0</v>
      </c>
      <c r="AL1451" s="326">
        <f t="shared" si="1516"/>
        <v>0</v>
      </c>
      <c r="AM1451" s="312">
        <f t="shared" si="1517"/>
        <v>0</v>
      </c>
      <c r="AN1451" s="325">
        <f t="shared" si="1528"/>
        <v>0</v>
      </c>
      <c r="AO1451" s="325">
        <f t="shared" si="1529"/>
        <v>0</v>
      </c>
      <c r="AP1451" s="325">
        <f t="shared" si="1519"/>
        <v>0</v>
      </c>
      <c r="AQ1451" s="174">
        <f t="shared" si="1599"/>
        <v>0</v>
      </c>
      <c r="AR1451" s="312">
        <f t="shared" si="1518"/>
        <v>0</v>
      </c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N1451" s="62"/>
    </row>
    <row r="1452" spans="1:66" s="11" customFormat="1" ht="12" customHeight="1">
      <c r="A1452" s="114">
        <v>24200541</v>
      </c>
      <c r="B1452" s="74" t="str">
        <f t="shared" si="1510"/>
        <v>24200541</v>
      </c>
      <c r="C1452" s="62" t="s">
        <v>415</v>
      </c>
      <c r="D1452" s="78" t="s">
        <v>1725</v>
      </c>
      <c r="E1452" s="78"/>
      <c r="F1452" s="62"/>
      <c r="G1452" s="78"/>
      <c r="H1452" s="63">
        <v>-126578.25</v>
      </c>
      <c r="I1452" s="63">
        <v>-151893.9</v>
      </c>
      <c r="J1452" s="63">
        <v>-177209.55</v>
      </c>
      <c r="K1452" s="63">
        <v>-202525.2</v>
      </c>
      <c r="L1452" s="63">
        <v>-227840.85</v>
      </c>
      <c r="M1452" s="63">
        <v>-253156.5</v>
      </c>
      <c r="N1452" s="63">
        <v>-278472.15000000002</v>
      </c>
      <c r="O1452" s="63">
        <v>-303787.8</v>
      </c>
      <c r="P1452" s="63">
        <v>-27725.96</v>
      </c>
      <c r="Q1452" s="63">
        <v>-55451.92</v>
      </c>
      <c r="R1452" s="63">
        <v>-83177.88</v>
      </c>
      <c r="S1452" s="63">
        <v>-110903.84</v>
      </c>
      <c r="T1452" s="63">
        <v>-138629.79999999999</v>
      </c>
      <c r="U1452" s="63"/>
      <c r="V1452" s="63">
        <f t="shared" si="1563"/>
        <v>-167062.46458333332</v>
      </c>
      <c r="W1452" s="69"/>
      <c r="X1452" s="68"/>
      <c r="Y1452" s="82">
        <f t="shared" si="1600"/>
        <v>0</v>
      </c>
      <c r="Z1452" s="325">
        <f t="shared" si="1600"/>
        <v>-138629.79999999999</v>
      </c>
      <c r="AA1452" s="325">
        <f t="shared" si="1600"/>
        <v>0</v>
      </c>
      <c r="AB1452" s="326">
        <f t="shared" si="1561"/>
        <v>0</v>
      </c>
      <c r="AC1452" s="312">
        <f t="shared" si="1562"/>
        <v>0</v>
      </c>
      <c r="AD1452" s="325">
        <f t="shared" si="1564"/>
        <v>0</v>
      </c>
      <c r="AE1452" s="329">
        <f t="shared" si="1565"/>
        <v>0</v>
      </c>
      <c r="AF1452" s="326">
        <f t="shared" si="1566"/>
        <v>0</v>
      </c>
      <c r="AG1452" s="174">
        <f t="shared" si="1568"/>
        <v>0</v>
      </c>
      <c r="AH1452" s="312">
        <f t="shared" si="1515"/>
        <v>0</v>
      </c>
      <c r="AI1452" s="324">
        <f t="shared" si="1602"/>
        <v>0</v>
      </c>
      <c r="AJ1452" s="325">
        <f t="shared" si="1602"/>
        <v>-167062.46458333332</v>
      </c>
      <c r="AK1452" s="325">
        <f t="shared" si="1602"/>
        <v>0</v>
      </c>
      <c r="AL1452" s="326">
        <f t="shared" si="1516"/>
        <v>0</v>
      </c>
      <c r="AM1452" s="312">
        <f t="shared" si="1517"/>
        <v>0</v>
      </c>
      <c r="AN1452" s="325">
        <f t="shared" si="1528"/>
        <v>0</v>
      </c>
      <c r="AO1452" s="325">
        <f t="shared" si="1529"/>
        <v>0</v>
      </c>
      <c r="AP1452" s="325">
        <f t="shared" si="1519"/>
        <v>0</v>
      </c>
      <c r="AQ1452" s="174">
        <f t="shared" si="1599"/>
        <v>0</v>
      </c>
      <c r="AR1452" s="312">
        <f t="shared" si="1518"/>
        <v>0</v>
      </c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N1452" s="62"/>
    </row>
    <row r="1453" spans="1:66" s="11" customFormat="1" ht="12" customHeight="1">
      <c r="A1453" s="114">
        <v>24200551</v>
      </c>
      <c r="B1453" s="74" t="str">
        <f t="shared" si="1510"/>
        <v>24200551</v>
      </c>
      <c r="C1453" s="62" t="s">
        <v>17</v>
      </c>
      <c r="D1453" s="78" t="s">
        <v>1725</v>
      </c>
      <c r="E1453" s="78"/>
      <c r="F1453" s="62"/>
      <c r="G1453" s="78"/>
      <c r="H1453" s="63">
        <v>-126578.25</v>
      </c>
      <c r="I1453" s="63">
        <v>-151893.9</v>
      </c>
      <c r="J1453" s="63">
        <v>-177209.55</v>
      </c>
      <c r="K1453" s="63">
        <v>-202525.2</v>
      </c>
      <c r="L1453" s="63">
        <v>-227840.85</v>
      </c>
      <c r="M1453" s="63">
        <v>-253156.5</v>
      </c>
      <c r="N1453" s="63">
        <v>-278472.15000000002</v>
      </c>
      <c r="O1453" s="63">
        <v>-303787.8</v>
      </c>
      <c r="P1453" s="63">
        <v>-27725.96</v>
      </c>
      <c r="Q1453" s="63">
        <v>-55451.92</v>
      </c>
      <c r="R1453" s="63">
        <v>-83177.88</v>
      </c>
      <c r="S1453" s="63">
        <v>-110903.84</v>
      </c>
      <c r="T1453" s="63">
        <v>-138629.79999999999</v>
      </c>
      <c r="U1453" s="63"/>
      <c r="V1453" s="63">
        <f t="shared" si="1563"/>
        <v>-167062.46458333332</v>
      </c>
      <c r="W1453" s="69"/>
      <c r="X1453" s="68"/>
      <c r="Y1453" s="82">
        <f t="shared" si="1600"/>
        <v>0</v>
      </c>
      <c r="Z1453" s="325">
        <f t="shared" si="1600"/>
        <v>-138629.79999999999</v>
      </c>
      <c r="AA1453" s="325">
        <f t="shared" si="1600"/>
        <v>0</v>
      </c>
      <c r="AB1453" s="326">
        <f t="shared" si="1561"/>
        <v>0</v>
      </c>
      <c r="AC1453" s="312">
        <f t="shared" si="1562"/>
        <v>0</v>
      </c>
      <c r="AD1453" s="325">
        <f t="shared" si="1564"/>
        <v>0</v>
      </c>
      <c r="AE1453" s="329">
        <f t="shared" si="1565"/>
        <v>0</v>
      </c>
      <c r="AF1453" s="326">
        <f t="shared" si="1566"/>
        <v>0</v>
      </c>
      <c r="AG1453" s="174">
        <f t="shared" si="1568"/>
        <v>0</v>
      </c>
      <c r="AH1453" s="312">
        <f t="shared" si="1515"/>
        <v>0</v>
      </c>
      <c r="AI1453" s="324">
        <f t="shared" si="1602"/>
        <v>0</v>
      </c>
      <c r="AJ1453" s="325">
        <f t="shared" si="1602"/>
        <v>-167062.46458333332</v>
      </c>
      <c r="AK1453" s="325">
        <f t="shared" si="1602"/>
        <v>0</v>
      </c>
      <c r="AL1453" s="326">
        <f t="shared" si="1516"/>
        <v>0</v>
      </c>
      <c r="AM1453" s="312">
        <f t="shared" si="1517"/>
        <v>0</v>
      </c>
      <c r="AN1453" s="325">
        <f t="shared" si="1528"/>
        <v>0</v>
      </c>
      <c r="AO1453" s="325">
        <f t="shared" si="1529"/>
        <v>0</v>
      </c>
      <c r="AP1453" s="325">
        <f t="shared" si="1519"/>
        <v>0</v>
      </c>
      <c r="AQ1453" s="174">
        <f t="shared" si="1599"/>
        <v>0</v>
      </c>
      <c r="AR1453" s="312">
        <f t="shared" si="1518"/>
        <v>0</v>
      </c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N1453" s="62"/>
    </row>
    <row r="1454" spans="1:66" s="11" customFormat="1" ht="12" customHeight="1">
      <c r="A1454" s="114">
        <v>24200561</v>
      </c>
      <c r="B1454" s="74" t="str">
        <f t="shared" ref="B1454:B1525" si="1603">TEXT(A1454,"##")</f>
        <v>24200561</v>
      </c>
      <c r="C1454" s="62" t="s">
        <v>279</v>
      </c>
      <c r="D1454" s="78" t="s">
        <v>1725</v>
      </c>
      <c r="E1454" s="78"/>
      <c r="F1454" s="62"/>
      <c r="G1454" s="78"/>
      <c r="H1454" s="63">
        <v>-36164.85</v>
      </c>
      <c r="I1454" s="63">
        <v>-43397.82</v>
      </c>
      <c r="J1454" s="63">
        <v>-50630.79</v>
      </c>
      <c r="K1454" s="63">
        <v>-57863.76</v>
      </c>
      <c r="L1454" s="63">
        <v>-65096.73</v>
      </c>
      <c r="M1454" s="63">
        <v>-72329.7</v>
      </c>
      <c r="N1454" s="63">
        <v>-79562.67</v>
      </c>
      <c r="O1454" s="63">
        <v>-86795.64</v>
      </c>
      <c r="P1454" s="63">
        <v>-6587.3</v>
      </c>
      <c r="Q1454" s="63">
        <v>-13174.6</v>
      </c>
      <c r="R1454" s="63">
        <v>-19761.900000000001</v>
      </c>
      <c r="S1454" s="63">
        <v>-26349.200000000001</v>
      </c>
      <c r="T1454" s="63">
        <v>-32936.5</v>
      </c>
      <c r="U1454" s="63"/>
      <c r="V1454" s="63">
        <f t="shared" si="1563"/>
        <v>-46341.732083333336</v>
      </c>
      <c r="W1454" s="69"/>
      <c r="X1454" s="68"/>
      <c r="Y1454" s="82">
        <f t="shared" si="1600"/>
        <v>0</v>
      </c>
      <c r="Z1454" s="325">
        <f t="shared" si="1600"/>
        <v>-32936.5</v>
      </c>
      <c r="AA1454" s="325">
        <f t="shared" si="1600"/>
        <v>0</v>
      </c>
      <c r="AB1454" s="326">
        <f t="shared" si="1561"/>
        <v>0</v>
      </c>
      <c r="AC1454" s="312">
        <f t="shared" si="1562"/>
        <v>0</v>
      </c>
      <c r="AD1454" s="325">
        <f t="shared" si="1564"/>
        <v>0</v>
      </c>
      <c r="AE1454" s="329">
        <f t="shared" si="1565"/>
        <v>0</v>
      </c>
      <c r="AF1454" s="326">
        <f t="shared" si="1566"/>
        <v>0</v>
      </c>
      <c r="AG1454" s="174">
        <f t="shared" si="1568"/>
        <v>0</v>
      </c>
      <c r="AH1454" s="312">
        <f t="shared" si="1515"/>
        <v>0</v>
      </c>
      <c r="AI1454" s="324">
        <f t="shared" si="1602"/>
        <v>0</v>
      </c>
      <c r="AJ1454" s="325">
        <f t="shared" si="1602"/>
        <v>-46341.732083333336</v>
      </c>
      <c r="AK1454" s="325">
        <f t="shared" si="1602"/>
        <v>0</v>
      </c>
      <c r="AL1454" s="326">
        <f t="shared" si="1516"/>
        <v>0</v>
      </c>
      <c r="AM1454" s="312">
        <f t="shared" si="1517"/>
        <v>0</v>
      </c>
      <c r="AN1454" s="325">
        <f t="shared" si="1528"/>
        <v>0</v>
      </c>
      <c r="AO1454" s="325">
        <f t="shared" si="1529"/>
        <v>0</v>
      </c>
      <c r="AP1454" s="325">
        <f t="shared" si="1519"/>
        <v>0</v>
      </c>
      <c r="AQ1454" s="174">
        <f t="shared" si="1599"/>
        <v>0</v>
      </c>
      <c r="AR1454" s="312">
        <f t="shared" si="1518"/>
        <v>0</v>
      </c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N1454" s="62"/>
    </row>
    <row r="1455" spans="1:66" s="11" customFormat="1" ht="12" customHeight="1">
      <c r="A1455" s="114">
        <v>24200571</v>
      </c>
      <c r="B1455" s="74" t="str">
        <f t="shared" si="1603"/>
        <v>24200571</v>
      </c>
      <c r="C1455" s="62" t="s">
        <v>121</v>
      </c>
      <c r="D1455" s="78" t="s">
        <v>1725</v>
      </c>
      <c r="E1455" s="78"/>
      <c r="F1455" s="62"/>
      <c r="G1455" s="78"/>
      <c r="H1455" s="63">
        <v>-36164.85</v>
      </c>
      <c r="I1455" s="63">
        <v>-43397.82</v>
      </c>
      <c r="J1455" s="63">
        <v>-50630.79</v>
      </c>
      <c r="K1455" s="63">
        <v>-57863.76</v>
      </c>
      <c r="L1455" s="63">
        <v>-65096.73</v>
      </c>
      <c r="M1455" s="63">
        <v>-72329.7</v>
      </c>
      <c r="N1455" s="63">
        <v>-79562.67</v>
      </c>
      <c r="O1455" s="63">
        <v>-86795.64</v>
      </c>
      <c r="P1455" s="63">
        <v>-6587.3</v>
      </c>
      <c r="Q1455" s="63">
        <v>-13174.6</v>
      </c>
      <c r="R1455" s="63">
        <v>-19761.900000000001</v>
      </c>
      <c r="S1455" s="63">
        <v>-26349.200000000001</v>
      </c>
      <c r="T1455" s="63">
        <v>-32936.5</v>
      </c>
      <c r="U1455" s="63"/>
      <c r="V1455" s="63">
        <f t="shared" si="1563"/>
        <v>-46341.732083333336</v>
      </c>
      <c r="W1455" s="69"/>
      <c r="X1455" s="68"/>
      <c r="Y1455" s="82">
        <f t="shared" si="1600"/>
        <v>0</v>
      </c>
      <c r="Z1455" s="325">
        <f t="shared" si="1600"/>
        <v>-32936.5</v>
      </c>
      <c r="AA1455" s="325">
        <f t="shared" si="1600"/>
        <v>0</v>
      </c>
      <c r="AB1455" s="326">
        <f t="shared" si="1561"/>
        <v>0</v>
      </c>
      <c r="AC1455" s="312">
        <f t="shared" si="1562"/>
        <v>0</v>
      </c>
      <c r="AD1455" s="325">
        <f t="shared" si="1564"/>
        <v>0</v>
      </c>
      <c r="AE1455" s="329">
        <f t="shared" si="1565"/>
        <v>0</v>
      </c>
      <c r="AF1455" s="326">
        <f t="shared" si="1566"/>
        <v>0</v>
      </c>
      <c r="AG1455" s="174">
        <f t="shared" si="1568"/>
        <v>0</v>
      </c>
      <c r="AH1455" s="312">
        <f t="shared" ref="AH1455:AH1522" si="1604">AG1455-AB1455</f>
        <v>0</v>
      </c>
      <c r="AI1455" s="324">
        <f t="shared" si="1602"/>
        <v>0</v>
      </c>
      <c r="AJ1455" s="325">
        <f t="shared" si="1602"/>
        <v>-46341.732083333336</v>
      </c>
      <c r="AK1455" s="325">
        <f t="shared" si="1602"/>
        <v>0</v>
      </c>
      <c r="AL1455" s="326">
        <f t="shared" ref="AL1455:AL1522" si="1605">V1455-SUM(AI1455:AK1455)</f>
        <v>0</v>
      </c>
      <c r="AM1455" s="312">
        <f t="shared" ref="AM1455:AM1522" si="1606">V1455-SUM(AI1455:AK1455)-AL1455</f>
        <v>0</v>
      </c>
      <c r="AN1455" s="325">
        <f t="shared" si="1528"/>
        <v>0</v>
      </c>
      <c r="AO1455" s="325">
        <f t="shared" si="1529"/>
        <v>0</v>
      </c>
      <c r="AP1455" s="325">
        <f t="shared" si="1519"/>
        <v>0</v>
      </c>
      <c r="AQ1455" s="174">
        <f t="shared" si="1599"/>
        <v>0</v>
      </c>
      <c r="AR1455" s="312">
        <f t="shared" ref="AR1455:AR1522" si="1607">AQ1455-AL1455</f>
        <v>0</v>
      </c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N1455" s="62"/>
    </row>
    <row r="1456" spans="1:66" s="11" customFormat="1" ht="12" customHeight="1">
      <c r="A1456" s="120">
        <v>24200603</v>
      </c>
      <c r="B1456" s="145" t="str">
        <f t="shared" si="1603"/>
        <v>24200603</v>
      </c>
      <c r="C1456" s="62" t="s">
        <v>448</v>
      </c>
      <c r="D1456" s="78" t="s">
        <v>1725</v>
      </c>
      <c r="E1456" s="78"/>
      <c r="F1456" s="62"/>
      <c r="G1456" s="78"/>
      <c r="H1456" s="63">
        <v>0</v>
      </c>
      <c r="I1456" s="63">
        <v>0</v>
      </c>
      <c r="J1456" s="63">
        <v>0</v>
      </c>
      <c r="K1456" s="63">
        <v>0</v>
      </c>
      <c r="L1456" s="63">
        <v>0</v>
      </c>
      <c r="M1456" s="63">
        <v>0</v>
      </c>
      <c r="N1456" s="63">
        <v>0</v>
      </c>
      <c r="O1456" s="63">
        <v>0</v>
      </c>
      <c r="P1456" s="63">
        <v>0</v>
      </c>
      <c r="Q1456" s="63">
        <v>0</v>
      </c>
      <c r="R1456" s="63">
        <v>0</v>
      </c>
      <c r="S1456" s="63">
        <v>0</v>
      </c>
      <c r="T1456" s="63">
        <v>0</v>
      </c>
      <c r="U1456" s="63"/>
      <c r="V1456" s="63">
        <f t="shared" si="1563"/>
        <v>0</v>
      </c>
      <c r="W1456" s="69"/>
      <c r="X1456" s="68"/>
      <c r="Y1456" s="82">
        <f t="shared" si="1600"/>
        <v>0</v>
      </c>
      <c r="Z1456" s="325">
        <f t="shared" si="1600"/>
        <v>0</v>
      </c>
      <c r="AA1456" s="325">
        <f t="shared" si="1600"/>
        <v>0</v>
      </c>
      <c r="AB1456" s="326">
        <f t="shared" si="1561"/>
        <v>0</v>
      </c>
      <c r="AC1456" s="312">
        <f t="shared" si="1562"/>
        <v>0</v>
      </c>
      <c r="AD1456" s="325">
        <f t="shared" si="1564"/>
        <v>0</v>
      </c>
      <c r="AE1456" s="329">
        <f t="shared" si="1565"/>
        <v>0</v>
      </c>
      <c r="AF1456" s="326">
        <f t="shared" si="1566"/>
        <v>0</v>
      </c>
      <c r="AG1456" s="174">
        <f t="shared" si="1568"/>
        <v>0</v>
      </c>
      <c r="AH1456" s="312">
        <f t="shared" si="1604"/>
        <v>0</v>
      </c>
      <c r="AI1456" s="324">
        <f t="shared" si="1602"/>
        <v>0</v>
      </c>
      <c r="AJ1456" s="325">
        <f t="shared" si="1602"/>
        <v>0</v>
      </c>
      <c r="AK1456" s="325">
        <f t="shared" si="1602"/>
        <v>0</v>
      </c>
      <c r="AL1456" s="326">
        <f t="shared" si="1605"/>
        <v>0</v>
      </c>
      <c r="AM1456" s="312">
        <f t="shared" si="1606"/>
        <v>0</v>
      </c>
      <c r="AN1456" s="325">
        <f t="shared" si="1528"/>
        <v>0</v>
      </c>
      <c r="AO1456" s="325">
        <f t="shared" si="1529"/>
        <v>0</v>
      </c>
      <c r="AP1456" s="325">
        <f t="shared" si="1519"/>
        <v>0</v>
      </c>
      <c r="AQ1456" s="174">
        <f t="shared" si="1599"/>
        <v>0</v>
      </c>
      <c r="AR1456" s="312">
        <f t="shared" si="1607"/>
        <v>0</v>
      </c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N1456" s="62"/>
    </row>
    <row r="1457" spans="1:66" s="11" customFormat="1" ht="12" customHeight="1">
      <c r="A1457" s="127">
        <v>24200611</v>
      </c>
      <c r="B1457" s="152" t="str">
        <f t="shared" si="1603"/>
        <v>24200611</v>
      </c>
      <c r="C1457" s="62" t="s">
        <v>268</v>
      </c>
      <c r="D1457" s="78" t="s">
        <v>1725</v>
      </c>
      <c r="E1457" s="78"/>
      <c r="F1457" s="62"/>
      <c r="G1457" s="78"/>
      <c r="H1457" s="63">
        <v>-259628.01</v>
      </c>
      <c r="I1457" s="63">
        <v>-346170.68</v>
      </c>
      <c r="J1457" s="63">
        <v>-432713.35</v>
      </c>
      <c r="K1457" s="63">
        <v>-519256.02</v>
      </c>
      <c r="L1457" s="63">
        <v>-605798.68999999994</v>
      </c>
      <c r="M1457" s="63">
        <v>-692341.36</v>
      </c>
      <c r="N1457" s="63">
        <v>-778884.03</v>
      </c>
      <c r="O1457" s="63">
        <v>271173.31</v>
      </c>
      <c r="P1457" s="63">
        <v>135586.65</v>
      </c>
      <c r="Q1457" s="63">
        <v>0.04</v>
      </c>
      <c r="R1457" s="63">
        <v>-98803.63</v>
      </c>
      <c r="S1457" s="63">
        <v>-197607.3</v>
      </c>
      <c r="T1457" s="63">
        <v>-296410.96999999997</v>
      </c>
      <c r="U1457" s="63"/>
      <c r="V1457" s="63">
        <f t="shared" si="1563"/>
        <v>-295236.21249999997</v>
      </c>
      <c r="W1457" s="69"/>
      <c r="X1457" s="68"/>
      <c r="Y1457" s="82">
        <f t="shared" si="1600"/>
        <v>0</v>
      </c>
      <c r="Z1457" s="325">
        <f t="shared" si="1600"/>
        <v>-296410.96999999997</v>
      </c>
      <c r="AA1457" s="325">
        <f t="shared" si="1600"/>
        <v>0</v>
      </c>
      <c r="AB1457" s="326">
        <f t="shared" si="1561"/>
        <v>0</v>
      </c>
      <c r="AC1457" s="312">
        <f t="shared" si="1562"/>
        <v>0</v>
      </c>
      <c r="AD1457" s="325">
        <f t="shared" si="1564"/>
        <v>0</v>
      </c>
      <c r="AE1457" s="329">
        <f t="shared" si="1565"/>
        <v>0</v>
      </c>
      <c r="AF1457" s="326">
        <f t="shared" si="1566"/>
        <v>0</v>
      </c>
      <c r="AG1457" s="174">
        <f t="shared" si="1568"/>
        <v>0</v>
      </c>
      <c r="AH1457" s="312">
        <f t="shared" si="1604"/>
        <v>0</v>
      </c>
      <c r="AI1457" s="324">
        <f t="shared" si="1602"/>
        <v>0</v>
      </c>
      <c r="AJ1457" s="325">
        <f t="shared" si="1602"/>
        <v>-295236.21249999997</v>
      </c>
      <c r="AK1457" s="325">
        <f t="shared" si="1602"/>
        <v>0</v>
      </c>
      <c r="AL1457" s="326">
        <f t="shared" si="1605"/>
        <v>0</v>
      </c>
      <c r="AM1457" s="312">
        <f t="shared" si="1606"/>
        <v>0</v>
      </c>
      <c r="AN1457" s="325">
        <f t="shared" si="1528"/>
        <v>0</v>
      </c>
      <c r="AO1457" s="325">
        <f t="shared" si="1529"/>
        <v>0</v>
      </c>
      <c r="AP1457" s="325">
        <f t="shared" si="1519"/>
        <v>0</v>
      </c>
      <c r="AQ1457" s="174">
        <f t="shared" si="1599"/>
        <v>0</v>
      </c>
      <c r="AR1457" s="312">
        <f t="shared" si="1607"/>
        <v>0</v>
      </c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N1457" s="62"/>
    </row>
    <row r="1458" spans="1:66" s="11" customFormat="1" ht="12" customHeight="1">
      <c r="A1458" s="114">
        <v>24200622</v>
      </c>
      <c r="B1458" s="74" t="str">
        <f t="shared" si="1603"/>
        <v>24200622</v>
      </c>
      <c r="C1458" s="62" t="s">
        <v>1219</v>
      </c>
      <c r="D1458" s="78" t="s">
        <v>1725</v>
      </c>
      <c r="E1458" s="78"/>
      <c r="F1458" s="62"/>
      <c r="G1458" s="78"/>
      <c r="H1458" s="63">
        <v>-2113899</v>
      </c>
      <c r="I1458" s="63">
        <v>-2435591</v>
      </c>
      <c r="J1458" s="63">
        <v>-2715577</v>
      </c>
      <c r="K1458" s="63">
        <v>-3806298</v>
      </c>
      <c r="L1458" s="63">
        <v>-2133043</v>
      </c>
      <c r="M1458" s="63">
        <v>-2462004</v>
      </c>
      <c r="N1458" s="63">
        <v>-2678221</v>
      </c>
      <c r="O1458" s="63">
        <v>-2854004</v>
      </c>
      <c r="P1458" s="63">
        <v>-3007178</v>
      </c>
      <c r="Q1458" s="63">
        <v>-3174406</v>
      </c>
      <c r="R1458" s="63">
        <v>-3433395</v>
      </c>
      <c r="S1458" s="63">
        <v>-4046199</v>
      </c>
      <c r="T1458" s="63">
        <v>-4807934</v>
      </c>
      <c r="U1458" s="63"/>
      <c r="V1458" s="63">
        <f t="shared" si="1563"/>
        <v>-3017236.0416666665</v>
      </c>
      <c r="W1458" s="69"/>
      <c r="X1458" s="68"/>
      <c r="Y1458" s="82">
        <f t="shared" si="1600"/>
        <v>0</v>
      </c>
      <c r="Z1458" s="325">
        <f t="shared" si="1600"/>
        <v>-4807934</v>
      </c>
      <c r="AA1458" s="325">
        <f t="shared" si="1600"/>
        <v>0</v>
      </c>
      <c r="AB1458" s="326">
        <f t="shared" si="1561"/>
        <v>0</v>
      </c>
      <c r="AC1458" s="312">
        <f t="shared" si="1562"/>
        <v>0</v>
      </c>
      <c r="AD1458" s="325">
        <f t="shared" si="1564"/>
        <v>0</v>
      </c>
      <c r="AE1458" s="329">
        <f t="shared" si="1565"/>
        <v>0</v>
      </c>
      <c r="AF1458" s="326">
        <f t="shared" si="1566"/>
        <v>0</v>
      </c>
      <c r="AG1458" s="174">
        <f t="shared" si="1568"/>
        <v>0</v>
      </c>
      <c r="AH1458" s="312">
        <f t="shared" si="1604"/>
        <v>0</v>
      </c>
      <c r="AI1458" s="324">
        <f t="shared" si="1602"/>
        <v>0</v>
      </c>
      <c r="AJ1458" s="325">
        <f t="shared" si="1602"/>
        <v>-3017236.0416666665</v>
      </c>
      <c r="AK1458" s="325">
        <f t="shared" si="1602"/>
        <v>0</v>
      </c>
      <c r="AL1458" s="326">
        <f t="shared" si="1605"/>
        <v>0</v>
      </c>
      <c r="AM1458" s="312">
        <f t="shared" si="1606"/>
        <v>0</v>
      </c>
      <c r="AN1458" s="325">
        <f t="shared" si="1528"/>
        <v>0</v>
      </c>
      <c r="AO1458" s="325">
        <f t="shared" si="1529"/>
        <v>0</v>
      </c>
      <c r="AP1458" s="325">
        <f t="shared" si="1519"/>
        <v>0</v>
      </c>
      <c r="AQ1458" s="174">
        <f t="shared" si="1599"/>
        <v>0</v>
      </c>
      <c r="AR1458" s="312">
        <f t="shared" si="1607"/>
        <v>0</v>
      </c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N1458" s="62"/>
    </row>
    <row r="1459" spans="1:66" s="11" customFormat="1" ht="12" customHeight="1">
      <c r="A1459" s="114">
        <v>24200632</v>
      </c>
      <c r="B1459" s="74" t="str">
        <f t="shared" si="1603"/>
        <v>24200632</v>
      </c>
      <c r="C1459" s="62" t="s">
        <v>595</v>
      </c>
      <c r="D1459" s="78" t="s">
        <v>184</v>
      </c>
      <c r="E1459" s="78"/>
      <c r="F1459" s="62"/>
      <c r="G1459" s="78"/>
      <c r="H1459" s="63">
        <v>0</v>
      </c>
      <c r="I1459" s="63">
        <v>0</v>
      </c>
      <c r="J1459" s="63">
        <v>0</v>
      </c>
      <c r="K1459" s="63">
        <v>0</v>
      </c>
      <c r="L1459" s="63">
        <v>0</v>
      </c>
      <c r="M1459" s="63">
        <v>0</v>
      </c>
      <c r="N1459" s="63">
        <v>0</v>
      </c>
      <c r="O1459" s="63">
        <v>0</v>
      </c>
      <c r="P1459" s="63">
        <v>0</v>
      </c>
      <c r="Q1459" s="63">
        <v>-169374</v>
      </c>
      <c r="R1459" s="63">
        <v>-169374</v>
      </c>
      <c r="S1459" s="63">
        <v>-169374</v>
      </c>
      <c r="T1459" s="63">
        <v>-310408</v>
      </c>
      <c r="U1459" s="63"/>
      <c r="V1459" s="63">
        <f t="shared" si="1563"/>
        <v>-55277.166666666664</v>
      </c>
      <c r="W1459" s="69"/>
      <c r="X1459" s="68"/>
      <c r="Y1459" s="82">
        <f t="shared" si="1600"/>
        <v>0</v>
      </c>
      <c r="Z1459" s="325">
        <f t="shared" si="1600"/>
        <v>0</v>
      </c>
      <c r="AA1459" s="325">
        <f t="shared" si="1600"/>
        <v>0</v>
      </c>
      <c r="AB1459" s="326">
        <f t="shared" si="1561"/>
        <v>-310408</v>
      </c>
      <c r="AC1459" s="312">
        <f t="shared" si="1562"/>
        <v>0</v>
      </c>
      <c r="AD1459" s="325">
        <f t="shared" si="1564"/>
        <v>0</v>
      </c>
      <c r="AE1459" s="329">
        <f t="shared" si="1565"/>
        <v>0</v>
      </c>
      <c r="AF1459" s="326">
        <f t="shared" si="1566"/>
        <v>-310408</v>
      </c>
      <c r="AG1459" s="174">
        <f t="shared" si="1568"/>
        <v>-310408</v>
      </c>
      <c r="AH1459" s="312">
        <f t="shared" si="1604"/>
        <v>0</v>
      </c>
      <c r="AI1459" s="324">
        <f t="shared" si="1602"/>
        <v>0</v>
      </c>
      <c r="AJ1459" s="325">
        <f t="shared" si="1602"/>
        <v>0</v>
      </c>
      <c r="AK1459" s="325">
        <f t="shared" si="1602"/>
        <v>0</v>
      </c>
      <c r="AL1459" s="326">
        <f t="shared" si="1605"/>
        <v>-55277.166666666664</v>
      </c>
      <c r="AM1459" s="312">
        <f t="shared" si="1606"/>
        <v>0</v>
      </c>
      <c r="AN1459" s="325">
        <f t="shared" si="1528"/>
        <v>0</v>
      </c>
      <c r="AO1459" s="325">
        <f t="shared" si="1529"/>
        <v>0</v>
      </c>
      <c r="AP1459" s="325">
        <f t="shared" si="1519"/>
        <v>-55277.166666666664</v>
      </c>
      <c r="AQ1459" s="174">
        <f t="shared" si="1599"/>
        <v>-55277.166666666664</v>
      </c>
      <c r="AR1459" s="312">
        <f t="shared" si="1607"/>
        <v>0</v>
      </c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N1459" s="62"/>
    </row>
    <row r="1460" spans="1:66" s="11" customFormat="1" ht="12" customHeight="1">
      <c r="A1460" s="114">
        <v>24200633</v>
      </c>
      <c r="B1460" s="74" t="str">
        <f t="shared" si="1603"/>
        <v>24200633</v>
      </c>
      <c r="C1460" s="62" t="s">
        <v>613</v>
      </c>
      <c r="D1460" s="78" t="s">
        <v>1725</v>
      </c>
      <c r="E1460" s="78"/>
      <c r="F1460" s="62"/>
      <c r="G1460" s="78"/>
      <c r="H1460" s="63">
        <v>-5989302.6699999999</v>
      </c>
      <c r="I1460" s="63">
        <v>-439893.08</v>
      </c>
      <c r="J1460" s="63">
        <v>-149853.18</v>
      </c>
      <c r="K1460" s="63">
        <v>-1807437.83</v>
      </c>
      <c r="L1460" s="63">
        <v>-2335044.19</v>
      </c>
      <c r="M1460" s="63">
        <v>-2995212.58</v>
      </c>
      <c r="N1460" s="63">
        <v>-3460919.8</v>
      </c>
      <c r="O1460" s="63">
        <v>-4050649.76</v>
      </c>
      <c r="P1460" s="63">
        <v>-4640584.7699999996</v>
      </c>
      <c r="Q1460" s="63">
        <v>-5204743.97</v>
      </c>
      <c r="R1460" s="63">
        <v>-5903098.1500000004</v>
      </c>
      <c r="S1460" s="63">
        <v>-6548357.3600000003</v>
      </c>
      <c r="T1460" s="63">
        <v>-6904958.9900000002</v>
      </c>
      <c r="U1460" s="63"/>
      <c r="V1460" s="63">
        <f t="shared" si="1563"/>
        <v>-3665243.791666666</v>
      </c>
      <c r="W1460" s="69"/>
      <c r="X1460" s="68"/>
      <c r="Y1460" s="82">
        <f t="shared" si="1600"/>
        <v>0</v>
      </c>
      <c r="Z1460" s="325">
        <f t="shared" si="1600"/>
        <v>-6904958.9900000002</v>
      </c>
      <c r="AA1460" s="325">
        <f t="shared" si="1600"/>
        <v>0</v>
      </c>
      <c r="AB1460" s="326">
        <f t="shared" si="1561"/>
        <v>0</v>
      </c>
      <c r="AC1460" s="312">
        <f t="shared" si="1562"/>
        <v>0</v>
      </c>
      <c r="AD1460" s="325">
        <f t="shared" si="1564"/>
        <v>0</v>
      </c>
      <c r="AE1460" s="329">
        <f t="shared" si="1565"/>
        <v>0</v>
      </c>
      <c r="AF1460" s="326">
        <f t="shared" si="1566"/>
        <v>0</v>
      </c>
      <c r="AG1460" s="174">
        <f t="shared" si="1568"/>
        <v>0</v>
      </c>
      <c r="AH1460" s="312">
        <f t="shared" si="1604"/>
        <v>0</v>
      </c>
      <c r="AI1460" s="324">
        <f t="shared" si="1602"/>
        <v>0</v>
      </c>
      <c r="AJ1460" s="325">
        <f t="shared" si="1602"/>
        <v>-3665243.791666666</v>
      </c>
      <c r="AK1460" s="325">
        <f t="shared" si="1602"/>
        <v>0</v>
      </c>
      <c r="AL1460" s="326">
        <f t="shared" si="1605"/>
        <v>0</v>
      </c>
      <c r="AM1460" s="312">
        <f t="shared" si="1606"/>
        <v>0</v>
      </c>
      <c r="AN1460" s="325">
        <f t="shared" si="1528"/>
        <v>0</v>
      </c>
      <c r="AO1460" s="325">
        <f t="shared" si="1529"/>
        <v>0</v>
      </c>
      <c r="AP1460" s="325">
        <f t="shared" ref="AP1460:AP1527" si="1608">IF($D1460=AP$5,$V1460,IF($D1460=AP$4, $V1460*$AL$2,0))</f>
        <v>0</v>
      </c>
      <c r="AQ1460" s="174">
        <f t="shared" si="1599"/>
        <v>0</v>
      </c>
      <c r="AR1460" s="312">
        <f t="shared" si="1607"/>
        <v>0</v>
      </c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N1460" s="62"/>
    </row>
    <row r="1461" spans="1:66" s="11" customFormat="1" ht="12" customHeight="1">
      <c r="A1461" s="114">
        <v>24200641</v>
      </c>
      <c r="B1461" s="74" t="str">
        <f t="shared" si="1603"/>
        <v>24200641</v>
      </c>
      <c r="C1461" s="62" t="s">
        <v>552</v>
      </c>
      <c r="D1461" s="78" t="s">
        <v>184</v>
      </c>
      <c r="E1461" s="78"/>
      <c r="F1461" s="62"/>
      <c r="G1461" s="78"/>
      <c r="H1461" s="63">
        <v>-977098</v>
      </c>
      <c r="I1461" s="63">
        <v>-977098</v>
      </c>
      <c r="J1461" s="63">
        <v>-977098</v>
      </c>
      <c r="K1461" s="63">
        <v>-405000</v>
      </c>
      <c r="L1461" s="63">
        <v>-405000</v>
      </c>
      <c r="M1461" s="63">
        <v>-405000</v>
      </c>
      <c r="N1461" s="63">
        <v>-589091</v>
      </c>
      <c r="O1461" s="63">
        <v>-589091</v>
      </c>
      <c r="P1461" s="63">
        <v>-589091</v>
      </c>
      <c r="Q1461" s="63">
        <v>-358354</v>
      </c>
      <c r="R1461" s="63">
        <v>-358354</v>
      </c>
      <c r="S1461" s="63">
        <v>-358354</v>
      </c>
      <c r="T1461" s="63">
        <v>-432092</v>
      </c>
      <c r="U1461" s="63"/>
      <c r="V1461" s="63">
        <f t="shared" si="1563"/>
        <v>-559677.16666666663</v>
      </c>
      <c r="W1461" s="69"/>
      <c r="X1461" s="68"/>
      <c r="Y1461" s="82">
        <f t="shared" si="1600"/>
        <v>0</v>
      </c>
      <c r="Z1461" s="325">
        <f t="shared" si="1600"/>
        <v>0</v>
      </c>
      <c r="AA1461" s="325">
        <f t="shared" si="1600"/>
        <v>0</v>
      </c>
      <c r="AB1461" s="326">
        <f t="shared" si="1561"/>
        <v>-432092</v>
      </c>
      <c r="AC1461" s="312">
        <f t="shared" si="1562"/>
        <v>0</v>
      </c>
      <c r="AD1461" s="325">
        <f t="shared" si="1564"/>
        <v>0</v>
      </c>
      <c r="AE1461" s="329">
        <f t="shared" si="1565"/>
        <v>0</v>
      </c>
      <c r="AF1461" s="326">
        <f t="shared" si="1566"/>
        <v>-432092</v>
      </c>
      <c r="AG1461" s="174">
        <f t="shared" si="1568"/>
        <v>-432092</v>
      </c>
      <c r="AH1461" s="312">
        <f t="shared" si="1604"/>
        <v>0</v>
      </c>
      <c r="AI1461" s="324">
        <f t="shared" si="1602"/>
        <v>0</v>
      </c>
      <c r="AJ1461" s="325">
        <f t="shared" si="1602"/>
        <v>0</v>
      </c>
      <c r="AK1461" s="325">
        <f t="shared" si="1602"/>
        <v>0</v>
      </c>
      <c r="AL1461" s="326">
        <f t="shared" si="1605"/>
        <v>-559677.16666666663</v>
      </c>
      <c r="AM1461" s="312">
        <f t="shared" si="1606"/>
        <v>0</v>
      </c>
      <c r="AN1461" s="325">
        <f t="shared" si="1528"/>
        <v>0</v>
      </c>
      <c r="AO1461" s="325">
        <f t="shared" si="1529"/>
        <v>0</v>
      </c>
      <c r="AP1461" s="325">
        <f t="shared" si="1608"/>
        <v>-559677.16666666663</v>
      </c>
      <c r="AQ1461" s="174">
        <f t="shared" si="1599"/>
        <v>-559677.16666666663</v>
      </c>
      <c r="AR1461" s="312">
        <f t="shared" si="1607"/>
        <v>0</v>
      </c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N1461" s="62"/>
    </row>
    <row r="1462" spans="1:66" s="11" customFormat="1" ht="12" customHeight="1">
      <c r="A1462" s="114">
        <v>24200651</v>
      </c>
      <c r="B1462" s="74" t="str">
        <f t="shared" si="1603"/>
        <v>24200651</v>
      </c>
      <c r="C1462" s="62" t="s">
        <v>454</v>
      </c>
      <c r="D1462" s="78" t="s">
        <v>1725</v>
      </c>
      <c r="E1462" s="78"/>
      <c r="F1462" s="62"/>
      <c r="G1462" s="78"/>
      <c r="H1462" s="63">
        <v>-169500</v>
      </c>
      <c r="I1462" s="63">
        <v>-171750</v>
      </c>
      <c r="J1462" s="63">
        <v>-174000</v>
      </c>
      <c r="K1462" s="63">
        <v>-176250</v>
      </c>
      <c r="L1462" s="63">
        <v>-178500</v>
      </c>
      <c r="M1462" s="63">
        <v>-180750</v>
      </c>
      <c r="N1462" s="63">
        <v>-183000</v>
      </c>
      <c r="O1462" s="63">
        <v>-185250</v>
      </c>
      <c r="P1462" s="63">
        <v>-187500</v>
      </c>
      <c r="Q1462" s="63">
        <v>-189750</v>
      </c>
      <c r="R1462" s="63">
        <v>0</v>
      </c>
      <c r="S1462" s="63">
        <v>0</v>
      </c>
      <c r="T1462" s="63">
        <v>0</v>
      </c>
      <c r="U1462" s="63"/>
      <c r="V1462" s="63">
        <f t="shared" si="1563"/>
        <v>-142625</v>
      </c>
      <c r="W1462" s="69"/>
      <c r="X1462" s="69"/>
      <c r="Y1462" s="82">
        <f t="shared" si="1600"/>
        <v>0</v>
      </c>
      <c r="Z1462" s="325">
        <f t="shared" si="1600"/>
        <v>0</v>
      </c>
      <c r="AA1462" s="325">
        <f t="shared" si="1600"/>
        <v>0</v>
      </c>
      <c r="AB1462" s="326">
        <f t="shared" si="1561"/>
        <v>0</v>
      </c>
      <c r="AC1462" s="312">
        <f t="shared" si="1562"/>
        <v>0</v>
      </c>
      <c r="AD1462" s="325">
        <f t="shared" si="1564"/>
        <v>0</v>
      </c>
      <c r="AE1462" s="329">
        <f t="shared" si="1565"/>
        <v>0</v>
      </c>
      <c r="AF1462" s="326">
        <f t="shared" si="1566"/>
        <v>0</v>
      </c>
      <c r="AG1462" s="174">
        <f t="shared" si="1568"/>
        <v>0</v>
      </c>
      <c r="AH1462" s="312">
        <f t="shared" si="1604"/>
        <v>0</v>
      </c>
      <c r="AI1462" s="324">
        <f t="shared" si="1602"/>
        <v>0</v>
      </c>
      <c r="AJ1462" s="325">
        <f t="shared" si="1602"/>
        <v>-142625</v>
      </c>
      <c r="AK1462" s="325">
        <f t="shared" si="1602"/>
        <v>0</v>
      </c>
      <c r="AL1462" s="326">
        <f t="shared" si="1605"/>
        <v>0</v>
      </c>
      <c r="AM1462" s="312">
        <f t="shared" si="1606"/>
        <v>0</v>
      </c>
      <c r="AN1462" s="325">
        <f t="shared" si="1528"/>
        <v>0</v>
      </c>
      <c r="AO1462" s="325">
        <f t="shared" si="1529"/>
        <v>0</v>
      </c>
      <c r="AP1462" s="325">
        <f t="shared" si="1608"/>
        <v>0</v>
      </c>
      <c r="AQ1462" s="174">
        <f t="shared" si="1599"/>
        <v>0</v>
      </c>
      <c r="AR1462" s="312">
        <f t="shared" si="1607"/>
        <v>0</v>
      </c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N1462" s="62"/>
    </row>
    <row r="1463" spans="1:66" s="11" customFormat="1" ht="12" customHeight="1">
      <c r="A1463" s="127">
        <v>24200653</v>
      </c>
      <c r="B1463" s="152" t="str">
        <f t="shared" si="1603"/>
        <v>24200653</v>
      </c>
      <c r="C1463" s="62" t="s">
        <v>560</v>
      </c>
      <c r="D1463" s="78" t="s">
        <v>1725</v>
      </c>
      <c r="E1463" s="78"/>
      <c r="F1463" s="62"/>
      <c r="G1463" s="78"/>
      <c r="H1463" s="63">
        <v>-1030118.36</v>
      </c>
      <c r="I1463" s="63">
        <v>-1168602.1000000001</v>
      </c>
      <c r="J1463" s="63">
        <v>-1364561.95</v>
      </c>
      <c r="K1463" s="63">
        <v>-541633.72</v>
      </c>
      <c r="L1463" s="63">
        <v>-510719.24</v>
      </c>
      <c r="M1463" s="63">
        <v>-639238.18000000005</v>
      </c>
      <c r="N1463" s="63">
        <v>-864820.31</v>
      </c>
      <c r="O1463" s="63">
        <v>-999636.87</v>
      </c>
      <c r="P1463" s="63">
        <v>-994650.98</v>
      </c>
      <c r="Q1463" s="63">
        <v>-1166622.3600000001</v>
      </c>
      <c r="R1463" s="63">
        <v>-1269465.25</v>
      </c>
      <c r="S1463" s="63">
        <v>-1571207.75</v>
      </c>
      <c r="T1463" s="63">
        <v>-1713310.47</v>
      </c>
      <c r="U1463" s="63"/>
      <c r="V1463" s="63">
        <f t="shared" si="1563"/>
        <v>-1038572.7604166666</v>
      </c>
      <c r="W1463" s="69"/>
      <c r="X1463" s="85"/>
      <c r="Y1463" s="82">
        <f t="shared" si="1600"/>
        <v>0</v>
      </c>
      <c r="Z1463" s="325">
        <f t="shared" si="1600"/>
        <v>-1713310.47</v>
      </c>
      <c r="AA1463" s="325">
        <f t="shared" si="1600"/>
        <v>0</v>
      </c>
      <c r="AB1463" s="326">
        <f t="shared" si="1561"/>
        <v>0</v>
      </c>
      <c r="AC1463" s="312">
        <f t="shared" si="1562"/>
        <v>0</v>
      </c>
      <c r="AD1463" s="325">
        <f t="shared" si="1564"/>
        <v>0</v>
      </c>
      <c r="AE1463" s="329">
        <f t="shared" si="1565"/>
        <v>0</v>
      </c>
      <c r="AF1463" s="326">
        <f t="shared" si="1566"/>
        <v>0</v>
      </c>
      <c r="AG1463" s="174">
        <f t="shared" si="1568"/>
        <v>0</v>
      </c>
      <c r="AH1463" s="312">
        <f t="shared" si="1604"/>
        <v>0</v>
      </c>
      <c r="AI1463" s="324">
        <f t="shared" si="1602"/>
        <v>0</v>
      </c>
      <c r="AJ1463" s="325">
        <f t="shared" si="1602"/>
        <v>-1038572.7604166666</v>
      </c>
      <c r="AK1463" s="325">
        <f t="shared" si="1602"/>
        <v>0</v>
      </c>
      <c r="AL1463" s="326">
        <f t="shared" si="1605"/>
        <v>0</v>
      </c>
      <c r="AM1463" s="312">
        <f t="shared" si="1606"/>
        <v>0</v>
      </c>
      <c r="AN1463" s="325">
        <f t="shared" si="1528"/>
        <v>0</v>
      </c>
      <c r="AO1463" s="325">
        <f t="shared" si="1529"/>
        <v>0</v>
      </c>
      <c r="AP1463" s="325">
        <f t="shared" si="1608"/>
        <v>0</v>
      </c>
      <c r="AQ1463" s="174">
        <f t="shared" si="1599"/>
        <v>0</v>
      </c>
      <c r="AR1463" s="312">
        <f t="shared" si="1607"/>
        <v>0</v>
      </c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N1463" s="62"/>
    </row>
    <row r="1464" spans="1:66" s="11" customFormat="1" ht="12" customHeight="1">
      <c r="A1464" s="114">
        <v>24200661</v>
      </c>
      <c r="B1464" s="74" t="str">
        <f t="shared" si="1603"/>
        <v>24200661</v>
      </c>
      <c r="C1464" s="62" t="s">
        <v>455</v>
      </c>
      <c r="D1464" s="78" t="s">
        <v>1725</v>
      </c>
      <c r="E1464" s="78"/>
      <c r="F1464" s="62"/>
      <c r="G1464" s="78"/>
      <c r="H1464" s="63">
        <v>-383047.46</v>
      </c>
      <c r="I1464" s="63">
        <v>-425608.29</v>
      </c>
      <c r="J1464" s="63">
        <v>-468169.12</v>
      </c>
      <c r="K1464" s="63">
        <v>-510729.91</v>
      </c>
      <c r="L1464" s="63">
        <v>-43837.64</v>
      </c>
      <c r="M1464" s="63">
        <v>-87675.29</v>
      </c>
      <c r="N1464" s="63">
        <v>-131512.94</v>
      </c>
      <c r="O1464" s="63">
        <v>-175350.59</v>
      </c>
      <c r="P1464" s="63">
        <v>-219188.24</v>
      </c>
      <c r="Q1464" s="63">
        <v>-263025.89</v>
      </c>
      <c r="R1464" s="63">
        <v>-306863.53999999998</v>
      </c>
      <c r="S1464" s="63">
        <v>-350701.19</v>
      </c>
      <c r="T1464" s="63">
        <v>-394538.84</v>
      </c>
      <c r="U1464" s="63"/>
      <c r="V1464" s="63">
        <f t="shared" si="1563"/>
        <v>-280954.64916666661</v>
      </c>
      <c r="W1464" s="69"/>
      <c r="X1464" s="69"/>
      <c r="Y1464" s="82">
        <f t="shared" ref="Y1464:AA1484" si="1609">IF($D1464=Y$5,$T1464,0)</f>
        <v>0</v>
      </c>
      <c r="Z1464" s="325">
        <f t="shared" si="1609"/>
        <v>-394538.84</v>
      </c>
      <c r="AA1464" s="325">
        <f t="shared" si="1609"/>
        <v>0</v>
      </c>
      <c r="AB1464" s="326">
        <f t="shared" si="1561"/>
        <v>0</v>
      </c>
      <c r="AC1464" s="312">
        <f t="shared" si="1562"/>
        <v>0</v>
      </c>
      <c r="AD1464" s="325">
        <f t="shared" si="1564"/>
        <v>0</v>
      </c>
      <c r="AE1464" s="329">
        <f t="shared" si="1565"/>
        <v>0</v>
      </c>
      <c r="AF1464" s="326">
        <f t="shared" si="1566"/>
        <v>0</v>
      </c>
      <c r="AG1464" s="174">
        <f t="shared" si="1568"/>
        <v>0</v>
      </c>
      <c r="AH1464" s="312">
        <f t="shared" si="1604"/>
        <v>0</v>
      </c>
      <c r="AI1464" s="324">
        <f t="shared" si="1602"/>
        <v>0</v>
      </c>
      <c r="AJ1464" s="325">
        <f t="shared" si="1602"/>
        <v>-280954.64916666661</v>
      </c>
      <c r="AK1464" s="325">
        <f t="shared" si="1602"/>
        <v>0</v>
      </c>
      <c r="AL1464" s="326">
        <f t="shared" si="1605"/>
        <v>0</v>
      </c>
      <c r="AM1464" s="312">
        <f t="shared" si="1606"/>
        <v>0</v>
      </c>
      <c r="AN1464" s="325">
        <f t="shared" si="1528"/>
        <v>0</v>
      </c>
      <c r="AO1464" s="325">
        <f t="shared" si="1529"/>
        <v>0</v>
      </c>
      <c r="AP1464" s="325">
        <f t="shared" si="1608"/>
        <v>0</v>
      </c>
      <c r="AQ1464" s="174">
        <f t="shared" si="1599"/>
        <v>0</v>
      </c>
      <c r="AR1464" s="312">
        <f t="shared" si="1607"/>
        <v>0</v>
      </c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N1464" s="62"/>
    </row>
    <row r="1465" spans="1:66" s="11" customFormat="1" ht="12" customHeight="1">
      <c r="A1465" s="114">
        <v>24200671</v>
      </c>
      <c r="B1465" s="74" t="str">
        <f t="shared" si="1603"/>
        <v>24200671</v>
      </c>
      <c r="C1465" s="62" t="s">
        <v>456</v>
      </c>
      <c r="D1465" s="78" t="s">
        <v>1725</v>
      </c>
      <c r="E1465" s="78"/>
      <c r="F1465" s="62"/>
      <c r="G1465" s="78"/>
      <c r="H1465" s="63">
        <v>-113444.18</v>
      </c>
      <c r="I1465" s="63">
        <v>-126049.09</v>
      </c>
      <c r="J1465" s="63">
        <v>-138654</v>
      </c>
      <c r="K1465" s="63">
        <v>-151258.96</v>
      </c>
      <c r="L1465" s="63">
        <v>-12983.05</v>
      </c>
      <c r="M1465" s="63">
        <v>-25966.11</v>
      </c>
      <c r="N1465" s="63">
        <v>-38949.17</v>
      </c>
      <c r="O1465" s="63">
        <v>-51932.23</v>
      </c>
      <c r="P1465" s="63">
        <v>-64915.29</v>
      </c>
      <c r="Q1465" s="63">
        <v>-77898.350000000006</v>
      </c>
      <c r="R1465" s="63">
        <v>-90881.41</v>
      </c>
      <c r="S1465" s="63">
        <v>-103864.47</v>
      </c>
      <c r="T1465" s="63">
        <v>-116847.53</v>
      </c>
      <c r="U1465" s="63"/>
      <c r="V1465" s="63">
        <f t="shared" si="1563"/>
        <v>-83208.165416666656</v>
      </c>
      <c r="W1465" s="69"/>
      <c r="X1465" s="69"/>
      <c r="Y1465" s="82">
        <f t="shared" si="1609"/>
        <v>0</v>
      </c>
      <c r="Z1465" s="325">
        <f t="shared" si="1609"/>
        <v>-116847.53</v>
      </c>
      <c r="AA1465" s="325">
        <f t="shared" si="1609"/>
        <v>0</v>
      </c>
      <c r="AB1465" s="326">
        <f t="shared" si="1561"/>
        <v>0</v>
      </c>
      <c r="AC1465" s="312">
        <f t="shared" si="1562"/>
        <v>0</v>
      </c>
      <c r="AD1465" s="325">
        <f t="shared" si="1564"/>
        <v>0</v>
      </c>
      <c r="AE1465" s="329">
        <f t="shared" si="1565"/>
        <v>0</v>
      </c>
      <c r="AF1465" s="326">
        <f t="shared" si="1566"/>
        <v>0</v>
      </c>
      <c r="AG1465" s="174">
        <f t="shared" si="1568"/>
        <v>0</v>
      </c>
      <c r="AH1465" s="312">
        <f t="shared" si="1604"/>
        <v>0</v>
      </c>
      <c r="AI1465" s="324">
        <f t="shared" si="1602"/>
        <v>0</v>
      </c>
      <c r="AJ1465" s="325">
        <f t="shared" si="1602"/>
        <v>-83208.165416666656</v>
      </c>
      <c r="AK1465" s="325">
        <f t="shared" si="1602"/>
        <v>0</v>
      </c>
      <c r="AL1465" s="326">
        <f t="shared" si="1605"/>
        <v>0</v>
      </c>
      <c r="AM1465" s="312">
        <f t="shared" si="1606"/>
        <v>0</v>
      </c>
      <c r="AN1465" s="325">
        <f t="shared" ref="AN1465:AN1532" si="1610">IF($D1465=AN$5,$V1465,IF($D1465=AN$4, $V1465*$AK$1,0))</f>
        <v>0</v>
      </c>
      <c r="AO1465" s="325">
        <f t="shared" ref="AO1465:AO1532" si="1611">IF($D1465=AO$5,$V1465,IF($D1465=AO$4, $V1465*$AK$2,0))</f>
        <v>0</v>
      </c>
      <c r="AP1465" s="325">
        <f t="shared" si="1608"/>
        <v>0</v>
      </c>
      <c r="AQ1465" s="174">
        <f t="shared" si="1599"/>
        <v>0</v>
      </c>
      <c r="AR1465" s="312">
        <f t="shared" si="1607"/>
        <v>0</v>
      </c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N1465" s="62"/>
    </row>
    <row r="1466" spans="1:66" s="11" customFormat="1" ht="12" customHeight="1">
      <c r="A1466" s="114">
        <v>24200681</v>
      </c>
      <c r="B1466" s="74" t="str">
        <f t="shared" si="1603"/>
        <v>24200681</v>
      </c>
      <c r="C1466" s="62" t="s">
        <v>457</v>
      </c>
      <c r="D1466" s="78" t="s">
        <v>1725</v>
      </c>
      <c r="E1466" s="78"/>
      <c r="F1466" s="62"/>
      <c r="G1466" s="78"/>
      <c r="H1466" s="63">
        <v>-113444.18</v>
      </c>
      <c r="I1466" s="63">
        <v>-126049.09</v>
      </c>
      <c r="J1466" s="63">
        <v>-138654</v>
      </c>
      <c r="K1466" s="63">
        <v>-151258.96</v>
      </c>
      <c r="L1466" s="63">
        <v>-12983.05</v>
      </c>
      <c r="M1466" s="63">
        <v>-25966.11</v>
      </c>
      <c r="N1466" s="63">
        <v>-38949.17</v>
      </c>
      <c r="O1466" s="63">
        <v>-51932.23</v>
      </c>
      <c r="P1466" s="63">
        <v>-64915.29</v>
      </c>
      <c r="Q1466" s="63">
        <v>-77898.350000000006</v>
      </c>
      <c r="R1466" s="63">
        <v>-90881.41</v>
      </c>
      <c r="S1466" s="63">
        <v>-103864.47</v>
      </c>
      <c r="T1466" s="63">
        <v>-116847.53</v>
      </c>
      <c r="U1466" s="63"/>
      <c r="V1466" s="63">
        <f t="shared" si="1563"/>
        <v>-83208.165416666656</v>
      </c>
      <c r="W1466" s="69"/>
      <c r="X1466" s="69"/>
      <c r="Y1466" s="82">
        <f t="shared" si="1609"/>
        <v>0</v>
      </c>
      <c r="Z1466" s="325">
        <f t="shared" si="1609"/>
        <v>-116847.53</v>
      </c>
      <c r="AA1466" s="325">
        <f t="shared" si="1609"/>
        <v>0</v>
      </c>
      <c r="AB1466" s="326">
        <f t="shared" si="1561"/>
        <v>0</v>
      </c>
      <c r="AC1466" s="312">
        <f t="shared" si="1562"/>
        <v>0</v>
      </c>
      <c r="AD1466" s="325">
        <f t="shared" si="1564"/>
        <v>0</v>
      </c>
      <c r="AE1466" s="329">
        <f t="shared" si="1565"/>
        <v>0</v>
      </c>
      <c r="AF1466" s="326">
        <f t="shared" si="1566"/>
        <v>0</v>
      </c>
      <c r="AG1466" s="174">
        <f t="shared" si="1568"/>
        <v>0</v>
      </c>
      <c r="AH1466" s="312">
        <f t="shared" si="1604"/>
        <v>0</v>
      </c>
      <c r="AI1466" s="324">
        <f t="shared" si="1602"/>
        <v>0</v>
      </c>
      <c r="AJ1466" s="325">
        <f t="shared" si="1602"/>
        <v>-83208.165416666656</v>
      </c>
      <c r="AK1466" s="325">
        <f t="shared" si="1602"/>
        <v>0</v>
      </c>
      <c r="AL1466" s="326">
        <f t="shared" si="1605"/>
        <v>0</v>
      </c>
      <c r="AM1466" s="312">
        <f t="shared" si="1606"/>
        <v>0</v>
      </c>
      <c r="AN1466" s="325">
        <f t="shared" si="1610"/>
        <v>0</v>
      </c>
      <c r="AO1466" s="325">
        <f t="shared" si="1611"/>
        <v>0</v>
      </c>
      <c r="AP1466" s="325">
        <f t="shared" si="1608"/>
        <v>0</v>
      </c>
      <c r="AQ1466" s="174">
        <f t="shared" si="1599"/>
        <v>0</v>
      </c>
      <c r="AR1466" s="312">
        <f t="shared" si="1607"/>
        <v>0</v>
      </c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N1466" s="62"/>
    </row>
    <row r="1467" spans="1:66" s="11" customFormat="1" ht="12" customHeight="1">
      <c r="A1467" s="120">
        <v>24200711</v>
      </c>
      <c r="B1467" s="145" t="str">
        <f t="shared" si="1603"/>
        <v>24200711</v>
      </c>
      <c r="C1467" s="62" t="s">
        <v>1249</v>
      </c>
      <c r="D1467" s="78" t="s">
        <v>1725</v>
      </c>
      <c r="E1467" s="78"/>
      <c r="F1467" s="396">
        <v>42752</v>
      </c>
      <c r="G1467" s="78"/>
      <c r="H1467" s="63">
        <v>-867651</v>
      </c>
      <c r="I1467" s="63">
        <v>-931301</v>
      </c>
      <c r="J1467" s="63">
        <v>-994951</v>
      </c>
      <c r="K1467" s="63">
        <v>-1058601</v>
      </c>
      <c r="L1467" s="63">
        <v>-318251</v>
      </c>
      <c r="M1467" s="63">
        <v>-381901</v>
      </c>
      <c r="N1467" s="63">
        <v>-445551</v>
      </c>
      <c r="O1467" s="63">
        <v>-509201</v>
      </c>
      <c r="P1467" s="63">
        <v>-572851</v>
      </c>
      <c r="Q1467" s="63">
        <v>-636501</v>
      </c>
      <c r="R1467" s="63">
        <v>-700151</v>
      </c>
      <c r="S1467" s="63">
        <v>-763801</v>
      </c>
      <c r="T1467" s="63">
        <v>-807051</v>
      </c>
      <c r="U1467" s="63"/>
      <c r="V1467" s="63">
        <f t="shared" si="1563"/>
        <v>-679201</v>
      </c>
      <c r="W1467" s="69"/>
      <c r="X1467" s="68"/>
      <c r="Y1467" s="82">
        <f t="shared" si="1609"/>
        <v>0</v>
      </c>
      <c r="Z1467" s="325">
        <f t="shared" si="1609"/>
        <v>-807051</v>
      </c>
      <c r="AA1467" s="325">
        <f t="shared" si="1609"/>
        <v>0</v>
      </c>
      <c r="AB1467" s="326">
        <f t="shared" si="1561"/>
        <v>0</v>
      </c>
      <c r="AC1467" s="312">
        <f t="shared" si="1562"/>
        <v>0</v>
      </c>
      <c r="AD1467" s="325">
        <f t="shared" si="1564"/>
        <v>0</v>
      </c>
      <c r="AE1467" s="329">
        <f t="shared" si="1565"/>
        <v>0</v>
      </c>
      <c r="AF1467" s="326">
        <f t="shared" si="1566"/>
        <v>0</v>
      </c>
      <c r="AG1467" s="174">
        <f t="shared" si="1568"/>
        <v>0</v>
      </c>
      <c r="AH1467" s="312">
        <f t="shared" si="1604"/>
        <v>0</v>
      </c>
      <c r="AI1467" s="324">
        <f t="shared" si="1602"/>
        <v>0</v>
      </c>
      <c r="AJ1467" s="325">
        <f t="shared" si="1602"/>
        <v>-679201</v>
      </c>
      <c r="AK1467" s="325">
        <f t="shared" si="1602"/>
        <v>0</v>
      </c>
      <c r="AL1467" s="326">
        <f t="shared" si="1605"/>
        <v>0</v>
      </c>
      <c r="AM1467" s="312">
        <f t="shared" si="1606"/>
        <v>0</v>
      </c>
      <c r="AN1467" s="325">
        <f t="shared" si="1610"/>
        <v>0</v>
      </c>
      <c r="AO1467" s="325">
        <f t="shared" si="1611"/>
        <v>0</v>
      </c>
      <c r="AP1467" s="325">
        <f t="shared" si="1608"/>
        <v>0</v>
      </c>
      <c r="AQ1467" s="174">
        <f t="shared" si="1599"/>
        <v>0</v>
      </c>
      <c r="AR1467" s="312">
        <f t="shared" si="1607"/>
        <v>0</v>
      </c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 s="4"/>
      <c r="BH1467" s="4"/>
      <c r="BI1467" s="4"/>
      <c r="BJ1467" s="4"/>
      <c r="BK1467" s="4"/>
      <c r="BL1467" s="4"/>
      <c r="BN1467" s="62"/>
    </row>
    <row r="1468" spans="1:66" s="11" customFormat="1" ht="12" customHeight="1">
      <c r="A1468" s="120">
        <v>24200721</v>
      </c>
      <c r="B1468" s="145" t="str">
        <f t="shared" si="1603"/>
        <v>24200721</v>
      </c>
      <c r="C1468" s="62" t="s">
        <v>1381</v>
      </c>
      <c r="D1468" s="78" t="s">
        <v>1725</v>
      </c>
      <c r="E1468" s="78"/>
      <c r="F1468" s="140">
        <v>43070</v>
      </c>
      <c r="G1468" s="78"/>
      <c r="H1468" s="63">
        <v>0</v>
      </c>
      <c r="I1468" s="63">
        <v>0</v>
      </c>
      <c r="J1468" s="63">
        <v>0</v>
      </c>
      <c r="K1468" s="63">
        <v>0</v>
      </c>
      <c r="L1468" s="63">
        <v>0</v>
      </c>
      <c r="M1468" s="63">
        <v>0</v>
      </c>
      <c r="N1468" s="63">
        <v>0</v>
      </c>
      <c r="O1468" s="63">
        <v>0</v>
      </c>
      <c r="P1468" s="63">
        <v>0</v>
      </c>
      <c r="Q1468" s="63">
        <v>0</v>
      </c>
      <c r="R1468" s="63">
        <v>0</v>
      </c>
      <c r="S1468" s="63">
        <v>0</v>
      </c>
      <c r="T1468" s="63">
        <v>0</v>
      </c>
      <c r="U1468" s="63"/>
      <c r="V1468" s="63">
        <f t="shared" si="1563"/>
        <v>0</v>
      </c>
      <c r="W1468" s="69"/>
      <c r="X1468" s="68"/>
      <c r="Y1468" s="82">
        <f t="shared" si="1609"/>
        <v>0</v>
      </c>
      <c r="Z1468" s="325">
        <f t="shared" si="1609"/>
        <v>0</v>
      </c>
      <c r="AA1468" s="325">
        <f t="shared" si="1609"/>
        <v>0</v>
      </c>
      <c r="AB1468" s="326">
        <f t="shared" si="1561"/>
        <v>0</v>
      </c>
      <c r="AC1468" s="312">
        <f t="shared" si="1562"/>
        <v>0</v>
      </c>
      <c r="AD1468" s="325">
        <f t="shared" si="1564"/>
        <v>0</v>
      </c>
      <c r="AE1468" s="329">
        <f t="shared" si="1565"/>
        <v>0</v>
      </c>
      <c r="AF1468" s="326">
        <f t="shared" si="1566"/>
        <v>0</v>
      </c>
      <c r="AG1468" s="174">
        <f t="shared" si="1568"/>
        <v>0</v>
      </c>
      <c r="AH1468" s="312">
        <f t="shared" si="1604"/>
        <v>0</v>
      </c>
      <c r="AI1468" s="324">
        <f t="shared" si="1602"/>
        <v>0</v>
      </c>
      <c r="AJ1468" s="325">
        <f t="shared" si="1602"/>
        <v>0</v>
      </c>
      <c r="AK1468" s="325">
        <f t="shared" si="1602"/>
        <v>0</v>
      </c>
      <c r="AL1468" s="326">
        <f t="shared" si="1605"/>
        <v>0</v>
      </c>
      <c r="AM1468" s="312">
        <f t="shared" si="1606"/>
        <v>0</v>
      </c>
      <c r="AN1468" s="325">
        <f t="shared" si="1610"/>
        <v>0</v>
      </c>
      <c r="AO1468" s="325">
        <f t="shared" si="1611"/>
        <v>0</v>
      </c>
      <c r="AP1468" s="325">
        <f t="shared" si="1608"/>
        <v>0</v>
      </c>
      <c r="AQ1468" s="174">
        <f t="shared" si="1599"/>
        <v>0</v>
      </c>
      <c r="AR1468" s="312">
        <f t="shared" si="1607"/>
        <v>0</v>
      </c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 s="4"/>
      <c r="BH1468" s="4"/>
      <c r="BI1468" s="4"/>
      <c r="BJ1468" s="4"/>
      <c r="BK1468" s="4"/>
      <c r="BL1468" s="4"/>
      <c r="BN1468" s="62"/>
    </row>
    <row r="1469" spans="1:66" s="11" customFormat="1" ht="12" customHeight="1">
      <c r="A1469" s="190">
        <v>24200763</v>
      </c>
      <c r="B1469" s="199" t="str">
        <f t="shared" si="1603"/>
        <v>24200763</v>
      </c>
      <c r="C1469" s="285" t="s">
        <v>1558</v>
      </c>
      <c r="D1469" s="180" t="s">
        <v>184</v>
      </c>
      <c r="E1469" s="180"/>
      <c r="F1469" s="223">
        <v>43482</v>
      </c>
      <c r="G1469" s="180"/>
      <c r="H1469" s="182">
        <v>-20397539.82</v>
      </c>
      <c r="I1469" s="182">
        <v>-19769395.41</v>
      </c>
      <c r="J1469" s="182">
        <v>-20837767.100000001</v>
      </c>
      <c r="K1469" s="182">
        <v>-20624294.039999999</v>
      </c>
      <c r="L1469" s="182">
        <v>-20738907.48</v>
      </c>
      <c r="M1469" s="182">
        <v>-20902319.73</v>
      </c>
      <c r="N1469" s="182">
        <v>-21134544.739999998</v>
      </c>
      <c r="O1469" s="182">
        <v>-21115022.030000001</v>
      </c>
      <c r="P1469" s="182">
        <v>-21344558.190000001</v>
      </c>
      <c r="Q1469" s="182">
        <v>-21564878.469999999</v>
      </c>
      <c r="R1469" s="182">
        <v>-19779812.190000001</v>
      </c>
      <c r="S1469" s="182">
        <v>-19792664.219999999</v>
      </c>
      <c r="T1469" s="182">
        <v>-20342265.149999999</v>
      </c>
      <c r="U1469" s="182"/>
      <c r="V1469" s="182">
        <f t="shared" si="1563"/>
        <v>-20664505.50708333</v>
      </c>
      <c r="W1469" s="206"/>
      <c r="X1469" s="219"/>
      <c r="Y1469" s="82">
        <f t="shared" si="1609"/>
        <v>0</v>
      </c>
      <c r="Z1469" s="325">
        <f t="shared" si="1609"/>
        <v>0</v>
      </c>
      <c r="AA1469" s="325">
        <f t="shared" si="1609"/>
        <v>0</v>
      </c>
      <c r="AB1469" s="326">
        <f t="shared" si="1561"/>
        <v>-20342265.149999999</v>
      </c>
      <c r="AC1469" s="312">
        <f t="shared" si="1562"/>
        <v>0</v>
      </c>
      <c r="AD1469" s="325">
        <f t="shared" si="1564"/>
        <v>0</v>
      </c>
      <c r="AE1469" s="329">
        <f t="shared" si="1565"/>
        <v>0</v>
      </c>
      <c r="AF1469" s="326">
        <f t="shared" si="1566"/>
        <v>-20342265.149999999</v>
      </c>
      <c r="AG1469" s="174">
        <f t="shared" si="1568"/>
        <v>-20342265.149999999</v>
      </c>
      <c r="AH1469" s="312">
        <f t="shared" si="1604"/>
        <v>0</v>
      </c>
      <c r="AI1469" s="324">
        <f t="shared" ref="AI1469:AK1490" si="1612">IF($D1469=AI$5,$V1469,0)</f>
        <v>0</v>
      </c>
      <c r="AJ1469" s="325">
        <f t="shared" si="1612"/>
        <v>0</v>
      </c>
      <c r="AK1469" s="325">
        <f t="shared" si="1612"/>
        <v>0</v>
      </c>
      <c r="AL1469" s="326">
        <f t="shared" si="1605"/>
        <v>-20664505.50708333</v>
      </c>
      <c r="AM1469" s="312">
        <f t="shared" si="1606"/>
        <v>0</v>
      </c>
      <c r="AN1469" s="325">
        <f t="shared" si="1610"/>
        <v>0</v>
      </c>
      <c r="AO1469" s="325">
        <f t="shared" si="1611"/>
        <v>0</v>
      </c>
      <c r="AP1469" s="325">
        <f t="shared" si="1608"/>
        <v>-20664505.50708333</v>
      </c>
      <c r="AQ1469" s="174">
        <f t="shared" ref="AQ1469" si="1613">SUM(AN1469:AP1469)</f>
        <v>-20664505.50708333</v>
      </c>
      <c r="AR1469" s="312">
        <f t="shared" si="1607"/>
        <v>0</v>
      </c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N1469" s="62"/>
    </row>
    <row r="1470" spans="1:66" s="11" customFormat="1" ht="12" customHeight="1">
      <c r="A1470" s="114">
        <v>24200811</v>
      </c>
      <c r="B1470" s="74" t="str">
        <f t="shared" si="1603"/>
        <v>24200811</v>
      </c>
      <c r="C1470" s="62" t="s">
        <v>480</v>
      </c>
      <c r="D1470" s="78" t="s">
        <v>184</v>
      </c>
      <c r="E1470" s="78"/>
      <c r="F1470" s="62"/>
      <c r="G1470" s="78"/>
      <c r="H1470" s="63">
        <v>-306474.26</v>
      </c>
      <c r="I1470" s="63">
        <v>-306474.26</v>
      </c>
      <c r="J1470" s="63">
        <v>-312760.84000000003</v>
      </c>
      <c r="K1470" s="63">
        <v>-312760.84000000003</v>
      </c>
      <c r="L1470" s="63">
        <v>-312760.84000000003</v>
      </c>
      <c r="M1470" s="63">
        <v>-312760.84000000003</v>
      </c>
      <c r="N1470" s="63">
        <v>-312760.84000000003</v>
      </c>
      <c r="O1470" s="63">
        <v>-312760.84000000003</v>
      </c>
      <c r="P1470" s="63">
        <v>-312760.84000000003</v>
      </c>
      <c r="Q1470" s="63">
        <v>-312760.84000000003</v>
      </c>
      <c r="R1470" s="63">
        <v>-343207.05</v>
      </c>
      <c r="S1470" s="63">
        <v>-343207.05</v>
      </c>
      <c r="T1470" s="63">
        <v>-343207.05</v>
      </c>
      <c r="U1470" s="63"/>
      <c r="V1470" s="63">
        <f t="shared" si="1563"/>
        <v>-318317.9779166666</v>
      </c>
      <c r="W1470" s="102"/>
      <c r="X1470" s="71"/>
      <c r="Y1470" s="82">
        <f t="shared" si="1609"/>
        <v>0</v>
      </c>
      <c r="Z1470" s="325">
        <f t="shared" si="1609"/>
        <v>0</v>
      </c>
      <c r="AA1470" s="325">
        <f t="shared" si="1609"/>
        <v>0</v>
      </c>
      <c r="AB1470" s="326">
        <f t="shared" si="1561"/>
        <v>-343207.05</v>
      </c>
      <c r="AC1470" s="312">
        <f t="shared" si="1562"/>
        <v>0</v>
      </c>
      <c r="AD1470" s="325">
        <f t="shared" si="1564"/>
        <v>0</v>
      </c>
      <c r="AE1470" s="329">
        <f t="shared" si="1565"/>
        <v>0</v>
      </c>
      <c r="AF1470" s="326">
        <f t="shared" si="1566"/>
        <v>-343207.05</v>
      </c>
      <c r="AG1470" s="174">
        <f t="shared" si="1568"/>
        <v>-343207.05</v>
      </c>
      <c r="AH1470" s="312">
        <f t="shared" si="1604"/>
        <v>0</v>
      </c>
      <c r="AI1470" s="324">
        <f t="shared" si="1612"/>
        <v>0</v>
      </c>
      <c r="AJ1470" s="325">
        <f t="shared" si="1612"/>
        <v>0</v>
      </c>
      <c r="AK1470" s="325">
        <f t="shared" si="1612"/>
        <v>0</v>
      </c>
      <c r="AL1470" s="326">
        <f t="shared" si="1605"/>
        <v>-318317.9779166666</v>
      </c>
      <c r="AM1470" s="312">
        <f t="shared" si="1606"/>
        <v>0</v>
      </c>
      <c r="AN1470" s="325">
        <f t="shared" si="1610"/>
        <v>0</v>
      </c>
      <c r="AO1470" s="325">
        <f t="shared" si="1611"/>
        <v>0</v>
      </c>
      <c r="AP1470" s="325">
        <f t="shared" si="1608"/>
        <v>-318317.9779166666</v>
      </c>
      <c r="AQ1470" s="174">
        <f t="shared" si="1599"/>
        <v>-318317.9779166666</v>
      </c>
      <c r="AR1470" s="312">
        <f t="shared" si="1607"/>
        <v>0</v>
      </c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N1470" s="62"/>
    </row>
    <row r="1471" spans="1:66" s="11" customFormat="1" ht="12" customHeight="1">
      <c r="A1471" s="114">
        <v>24200821</v>
      </c>
      <c r="B1471" s="74" t="str">
        <f t="shared" si="1603"/>
        <v>24200821</v>
      </c>
      <c r="C1471" s="62" t="s">
        <v>481</v>
      </c>
      <c r="D1471" s="78" t="s">
        <v>184</v>
      </c>
      <c r="E1471" s="78"/>
      <c r="F1471" s="62"/>
      <c r="G1471" s="78"/>
      <c r="H1471" s="63">
        <v>-99145.84</v>
      </c>
      <c r="I1471" s="63">
        <v>-99145.84</v>
      </c>
      <c r="J1471" s="63">
        <v>-105432.42</v>
      </c>
      <c r="K1471" s="63">
        <v>-105432.42</v>
      </c>
      <c r="L1471" s="63">
        <v>-105432.42</v>
      </c>
      <c r="M1471" s="63">
        <v>-105432.42</v>
      </c>
      <c r="N1471" s="63">
        <v>-105432.42</v>
      </c>
      <c r="O1471" s="63">
        <v>-105432.42</v>
      </c>
      <c r="P1471" s="63">
        <v>-105432.42</v>
      </c>
      <c r="Q1471" s="63">
        <v>-105432.42</v>
      </c>
      <c r="R1471" s="63">
        <v>-128953.86</v>
      </c>
      <c r="S1471" s="63">
        <v>-128953.86</v>
      </c>
      <c r="T1471" s="63">
        <v>-128953.86</v>
      </c>
      <c r="U1471" s="63"/>
      <c r="V1471" s="63">
        <f t="shared" si="1563"/>
        <v>-109546.89750000002</v>
      </c>
      <c r="W1471" s="102"/>
      <c r="X1471" s="71"/>
      <c r="Y1471" s="82">
        <f t="shared" si="1609"/>
        <v>0</v>
      </c>
      <c r="Z1471" s="325">
        <f t="shared" si="1609"/>
        <v>0</v>
      </c>
      <c r="AA1471" s="325">
        <f t="shared" si="1609"/>
        <v>0</v>
      </c>
      <c r="AB1471" s="326">
        <f t="shared" si="1561"/>
        <v>-128953.86</v>
      </c>
      <c r="AC1471" s="312">
        <f t="shared" si="1562"/>
        <v>0</v>
      </c>
      <c r="AD1471" s="325">
        <f t="shared" si="1564"/>
        <v>0</v>
      </c>
      <c r="AE1471" s="329">
        <f t="shared" si="1565"/>
        <v>0</v>
      </c>
      <c r="AF1471" s="326">
        <f t="shared" si="1566"/>
        <v>-128953.86</v>
      </c>
      <c r="AG1471" s="174">
        <f t="shared" si="1568"/>
        <v>-128953.86</v>
      </c>
      <c r="AH1471" s="312">
        <f t="shared" si="1604"/>
        <v>0</v>
      </c>
      <c r="AI1471" s="324">
        <f t="shared" si="1612"/>
        <v>0</v>
      </c>
      <c r="AJ1471" s="325">
        <f t="shared" si="1612"/>
        <v>0</v>
      </c>
      <c r="AK1471" s="325">
        <f t="shared" si="1612"/>
        <v>0</v>
      </c>
      <c r="AL1471" s="326">
        <f t="shared" si="1605"/>
        <v>-109546.89750000002</v>
      </c>
      <c r="AM1471" s="312">
        <f t="shared" si="1606"/>
        <v>0</v>
      </c>
      <c r="AN1471" s="325">
        <f t="shared" si="1610"/>
        <v>0</v>
      </c>
      <c r="AO1471" s="325">
        <f t="shared" si="1611"/>
        <v>0</v>
      </c>
      <c r="AP1471" s="325">
        <f t="shared" si="1608"/>
        <v>-109546.89750000002</v>
      </c>
      <c r="AQ1471" s="174">
        <f t="shared" si="1599"/>
        <v>-109546.89750000002</v>
      </c>
      <c r="AR1471" s="312">
        <f t="shared" si="1607"/>
        <v>0</v>
      </c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N1471" s="62"/>
    </row>
    <row r="1472" spans="1:66" s="11" customFormat="1" ht="12" customHeight="1">
      <c r="A1472" s="114">
        <v>24200831</v>
      </c>
      <c r="B1472" s="74" t="str">
        <f t="shared" si="1603"/>
        <v>24200831</v>
      </c>
      <c r="C1472" s="62" t="s">
        <v>482</v>
      </c>
      <c r="D1472" s="78" t="s">
        <v>184</v>
      </c>
      <c r="E1472" s="78"/>
      <c r="F1472" s="62"/>
      <c r="G1472" s="78"/>
      <c r="H1472" s="63">
        <v>-145144.48000000001</v>
      </c>
      <c r="I1472" s="63">
        <v>-145144.48000000001</v>
      </c>
      <c r="J1472" s="63">
        <v>-148287.76999999999</v>
      </c>
      <c r="K1472" s="63">
        <v>-148287.76999999999</v>
      </c>
      <c r="L1472" s="63">
        <v>-148287.76999999999</v>
      </c>
      <c r="M1472" s="63">
        <v>-148287.76999999999</v>
      </c>
      <c r="N1472" s="63">
        <v>-148287.76999999999</v>
      </c>
      <c r="O1472" s="63">
        <v>-148287.76999999999</v>
      </c>
      <c r="P1472" s="63">
        <v>-148287.76999999999</v>
      </c>
      <c r="Q1472" s="63">
        <v>-148287.76999999999</v>
      </c>
      <c r="R1472" s="63">
        <v>-163240.59</v>
      </c>
      <c r="S1472" s="63">
        <v>-163240.59</v>
      </c>
      <c r="T1472" s="63">
        <v>-163240.59</v>
      </c>
      <c r="U1472" s="63"/>
      <c r="V1472" s="63">
        <f t="shared" si="1563"/>
        <v>-151010.02958333335</v>
      </c>
      <c r="W1472" s="102"/>
      <c r="X1472" s="71"/>
      <c r="Y1472" s="82">
        <f t="shared" si="1609"/>
        <v>0</v>
      </c>
      <c r="Z1472" s="325">
        <f t="shared" si="1609"/>
        <v>0</v>
      </c>
      <c r="AA1472" s="325">
        <f t="shared" si="1609"/>
        <v>0</v>
      </c>
      <c r="AB1472" s="326">
        <f t="shared" si="1561"/>
        <v>-163240.59</v>
      </c>
      <c r="AC1472" s="312">
        <f t="shared" si="1562"/>
        <v>0</v>
      </c>
      <c r="AD1472" s="325">
        <f t="shared" si="1564"/>
        <v>0</v>
      </c>
      <c r="AE1472" s="329">
        <f t="shared" si="1565"/>
        <v>0</v>
      </c>
      <c r="AF1472" s="326">
        <f t="shared" si="1566"/>
        <v>-163240.59</v>
      </c>
      <c r="AG1472" s="174">
        <f t="shared" si="1568"/>
        <v>-163240.59</v>
      </c>
      <c r="AH1472" s="312">
        <f t="shared" si="1604"/>
        <v>0</v>
      </c>
      <c r="AI1472" s="324">
        <f t="shared" si="1612"/>
        <v>0</v>
      </c>
      <c r="AJ1472" s="325">
        <f t="shared" si="1612"/>
        <v>0</v>
      </c>
      <c r="AK1472" s="325">
        <f t="shared" si="1612"/>
        <v>0</v>
      </c>
      <c r="AL1472" s="326">
        <f t="shared" si="1605"/>
        <v>-151010.02958333335</v>
      </c>
      <c r="AM1472" s="312">
        <f t="shared" si="1606"/>
        <v>0</v>
      </c>
      <c r="AN1472" s="325">
        <f t="shared" si="1610"/>
        <v>0</v>
      </c>
      <c r="AO1472" s="325">
        <f t="shared" si="1611"/>
        <v>0</v>
      </c>
      <c r="AP1472" s="325">
        <f t="shared" si="1608"/>
        <v>-151010.02958333335</v>
      </c>
      <c r="AQ1472" s="174">
        <f t="shared" si="1599"/>
        <v>-151010.02958333335</v>
      </c>
      <c r="AR1472" s="312">
        <f t="shared" si="1607"/>
        <v>0</v>
      </c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N1472" s="62"/>
    </row>
    <row r="1473" spans="1:66" s="11" customFormat="1" ht="12" customHeight="1">
      <c r="A1473" s="114">
        <v>24200841</v>
      </c>
      <c r="B1473" s="74" t="str">
        <f t="shared" si="1603"/>
        <v>24200841</v>
      </c>
      <c r="C1473" s="62" t="s">
        <v>483</v>
      </c>
      <c r="D1473" s="78" t="s">
        <v>184</v>
      </c>
      <c r="E1473" s="78"/>
      <c r="F1473" s="62"/>
      <c r="G1473" s="78"/>
      <c r="H1473" s="63">
        <v>-264934.87</v>
      </c>
      <c r="I1473" s="63">
        <v>-264743.51</v>
      </c>
      <c r="J1473" s="63">
        <v>-264459.17</v>
      </c>
      <c r="K1473" s="63">
        <v>-264459.17</v>
      </c>
      <c r="L1473" s="63">
        <v>-264459.17</v>
      </c>
      <c r="M1473" s="63">
        <v>-264396.77</v>
      </c>
      <c r="N1473" s="63">
        <v>-264396.77</v>
      </c>
      <c r="O1473" s="63">
        <v>-264396.77</v>
      </c>
      <c r="P1473" s="63">
        <v>-264396.77</v>
      </c>
      <c r="Q1473" s="63">
        <v>-264396.77</v>
      </c>
      <c r="R1473" s="63">
        <v>-257934.12</v>
      </c>
      <c r="S1473" s="63">
        <v>-257934.12</v>
      </c>
      <c r="T1473" s="63">
        <v>-248671.4</v>
      </c>
      <c r="U1473" s="63"/>
      <c r="V1473" s="63">
        <f t="shared" si="1563"/>
        <v>-262731.35375000001</v>
      </c>
      <c r="W1473" s="102"/>
      <c r="X1473" s="71"/>
      <c r="Y1473" s="82">
        <f t="shared" si="1609"/>
        <v>0</v>
      </c>
      <c r="Z1473" s="325">
        <f t="shared" si="1609"/>
        <v>0</v>
      </c>
      <c r="AA1473" s="325">
        <f t="shared" si="1609"/>
        <v>0</v>
      </c>
      <c r="AB1473" s="326">
        <f t="shared" si="1561"/>
        <v>-248671.4</v>
      </c>
      <c r="AC1473" s="312">
        <f t="shared" si="1562"/>
        <v>0</v>
      </c>
      <c r="AD1473" s="325">
        <f t="shared" si="1564"/>
        <v>0</v>
      </c>
      <c r="AE1473" s="329">
        <f t="shared" si="1565"/>
        <v>0</v>
      </c>
      <c r="AF1473" s="326">
        <f t="shared" si="1566"/>
        <v>-248671.4</v>
      </c>
      <c r="AG1473" s="174">
        <f t="shared" si="1568"/>
        <v>-248671.4</v>
      </c>
      <c r="AH1473" s="312">
        <f t="shared" si="1604"/>
        <v>0</v>
      </c>
      <c r="AI1473" s="324">
        <f t="shared" si="1612"/>
        <v>0</v>
      </c>
      <c r="AJ1473" s="325">
        <f t="shared" si="1612"/>
        <v>0</v>
      </c>
      <c r="AK1473" s="325">
        <f t="shared" si="1612"/>
        <v>0</v>
      </c>
      <c r="AL1473" s="326">
        <f t="shared" si="1605"/>
        <v>-262731.35375000001</v>
      </c>
      <c r="AM1473" s="312">
        <f t="shared" si="1606"/>
        <v>0</v>
      </c>
      <c r="AN1473" s="325">
        <f t="shared" si="1610"/>
        <v>0</v>
      </c>
      <c r="AO1473" s="325">
        <f t="shared" si="1611"/>
        <v>0</v>
      </c>
      <c r="AP1473" s="325">
        <f t="shared" si="1608"/>
        <v>-262731.35375000001</v>
      </c>
      <c r="AQ1473" s="174">
        <f t="shared" si="1599"/>
        <v>-262731.35375000001</v>
      </c>
      <c r="AR1473" s="312">
        <f t="shared" si="1607"/>
        <v>0</v>
      </c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N1473" s="62"/>
    </row>
    <row r="1474" spans="1:66" s="11" customFormat="1" ht="12" customHeight="1">
      <c r="A1474" s="114">
        <v>24200851</v>
      </c>
      <c r="B1474" s="74" t="str">
        <f t="shared" si="1603"/>
        <v>24200851</v>
      </c>
      <c r="C1474" s="62" t="s">
        <v>484</v>
      </c>
      <c r="D1474" s="78" t="s">
        <v>184</v>
      </c>
      <c r="E1474" s="78"/>
      <c r="F1474" s="62"/>
      <c r="G1474" s="78"/>
      <c r="H1474" s="63">
        <v>-144336.42000000001</v>
      </c>
      <c r="I1474" s="63">
        <v>-144336.42000000001</v>
      </c>
      <c r="J1474" s="63">
        <v>-84088.12</v>
      </c>
      <c r="K1474" s="63">
        <v>-84088.12</v>
      </c>
      <c r="L1474" s="63">
        <v>-84088.12</v>
      </c>
      <c r="M1474" s="63">
        <v>-82194.12</v>
      </c>
      <c r="N1474" s="63">
        <v>-70360.960000000006</v>
      </c>
      <c r="O1474" s="63">
        <v>-70360.960000000006</v>
      </c>
      <c r="P1474" s="63">
        <v>-70360.960000000006</v>
      </c>
      <c r="Q1474" s="63">
        <v>-70360.960000000006</v>
      </c>
      <c r="R1474" s="63">
        <v>-122711.02</v>
      </c>
      <c r="S1474" s="63">
        <v>-122711.02</v>
      </c>
      <c r="T1474" s="63">
        <v>-122701.47</v>
      </c>
      <c r="U1474" s="63"/>
      <c r="V1474" s="63">
        <f t="shared" si="1563"/>
        <v>-94931.643749999988</v>
      </c>
      <c r="W1474" s="102"/>
      <c r="X1474" s="71"/>
      <c r="Y1474" s="82">
        <f t="shared" si="1609"/>
        <v>0</v>
      </c>
      <c r="Z1474" s="325">
        <f t="shared" si="1609"/>
        <v>0</v>
      </c>
      <c r="AA1474" s="325">
        <f t="shared" si="1609"/>
        <v>0</v>
      </c>
      <c r="AB1474" s="326">
        <f t="shared" si="1561"/>
        <v>-122701.47</v>
      </c>
      <c r="AC1474" s="312">
        <f t="shared" si="1562"/>
        <v>0</v>
      </c>
      <c r="AD1474" s="325">
        <f t="shared" si="1564"/>
        <v>0</v>
      </c>
      <c r="AE1474" s="329">
        <f t="shared" si="1565"/>
        <v>0</v>
      </c>
      <c r="AF1474" s="326">
        <f t="shared" si="1566"/>
        <v>-122701.47</v>
      </c>
      <c r="AG1474" s="174">
        <f t="shared" si="1568"/>
        <v>-122701.47</v>
      </c>
      <c r="AH1474" s="312">
        <f t="shared" si="1604"/>
        <v>0</v>
      </c>
      <c r="AI1474" s="324">
        <f t="shared" si="1612"/>
        <v>0</v>
      </c>
      <c r="AJ1474" s="325">
        <f t="shared" si="1612"/>
        <v>0</v>
      </c>
      <c r="AK1474" s="325">
        <f t="shared" si="1612"/>
        <v>0</v>
      </c>
      <c r="AL1474" s="326">
        <f t="shared" si="1605"/>
        <v>-94931.643749999988</v>
      </c>
      <c r="AM1474" s="312">
        <f t="shared" si="1606"/>
        <v>0</v>
      </c>
      <c r="AN1474" s="325">
        <f t="shared" si="1610"/>
        <v>0</v>
      </c>
      <c r="AO1474" s="325">
        <f t="shared" si="1611"/>
        <v>0</v>
      </c>
      <c r="AP1474" s="325">
        <f t="shared" si="1608"/>
        <v>-94931.643749999988</v>
      </c>
      <c r="AQ1474" s="174">
        <f t="shared" si="1599"/>
        <v>-94931.643749999988</v>
      </c>
      <c r="AR1474" s="312">
        <f t="shared" si="1607"/>
        <v>0</v>
      </c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N1474" s="62"/>
    </row>
    <row r="1475" spans="1:66" s="11" customFormat="1" ht="12" customHeight="1">
      <c r="A1475" s="184" t="s">
        <v>1992</v>
      </c>
      <c r="B1475" s="185" t="str">
        <f t="shared" si="1603"/>
        <v>24200861</v>
      </c>
      <c r="C1475" s="179" t="s">
        <v>1988</v>
      </c>
      <c r="D1475" s="180" t="s">
        <v>184</v>
      </c>
      <c r="E1475" s="180"/>
      <c r="F1475" s="223">
        <v>44851</v>
      </c>
      <c r="G1475" s="180"/>
      <c r="H1475" s="182"/>
      <c r="I1475" s="182"/>
      <c r="J1475" s="182"/>
      <c r="K1475" s="182"/>
      <c r="L1475" s="182"/>
      <c r="M1475" s="182"/>
      <c r="N1475" s="182"/>
      <c r="O1475" s="182"/>
      <c r="P1475" s="182"/>
      <c r="Q1475" s="182"/>
      <c r="R1475" s="182">
        <v>-25000</v>
      </c>
      <c r="S1475" s="182">
        <v>-25000</v>
      </c>
      <c r="T1475" s="182">
        <v>-25000</v>
      </c>
      <c r="U1475" s="182"/>
      <c r="V1475" s="182">
        <f t="shared" ref="V1475" si="1614">(H1475+T1475+SUM(I1475:S1475)*2)/24</f>
        <v>-5208.333333333333</v>
      </c>
      <c r="W1475" s="209"/>
      <c r="X1475" s="410"/>
      <c r="Y1475" s="82">
        <f t="shared" si="1609"/>
        <v>0</v>
      </c>
      <c r="Z1475" s="325">
        <f t="shared" si="1609"/>
        <v>0</v>
      </c>
      <c r="AA1475" s="325">
        <f t="shared" si="1609"/>
        <v>0</v>
      </c>
      <c r="AB1475" s="326">
        <f t="shared" ref="AB1475" si="1615">T1475-SUM(Y1475:AA1475)</f>
        <v>-25000</v>
      </c>
      <c r="AC1475" s="312">
        <f t="shared" ref="AC1475" si="1616">T1475-SUM(Y1475:AA1475)-AB1475</f>
        <v>0</v>
      </c>
      <c r="AD1475" s="325">
        <f t="shared" si="1564"/>
        <v>0</v>
      </c>
      <c r="AE1475" s="329">
        <f t="shared" si="1565"/>
        <v>0</v>
      </c>
      <c r="AF1475" s="326">
        <f t="shared" si="1566"/>
        <v>-25000</v>
      </c>
      <c r="AG1475" s="174">
        <f t="shared" ref="AG1475" si="1617">SUM(AD1475:AF1475)</f>
        <v>-25000</v>
      </c>
      <c r="AH1475" s="312">
        <f t="shared" ref="AH1475" si="1618">AG1475-AB1475</f>
        <v>0</v>
      </c>
      <c r="AI1475" s="324">
        <f t="shared" si="1612"/>
        <v>0</v>
      </c>
      <c r="AJ1475" s="325">
        <f t="shared" si="1612"/>
        <v>0</v>
      </c>
      <c r="AK1475" s="325">
        <f t="shared" si="1612"/>
        <v>0</v>
      </c>
      <c r="AL1475" s="326">
        <f t="shared" ref="AL1475" si="1619">V1475-SUM(AI1475:AK1475)</f>
        <v>-5208.333333333333</v>
      </c>
      <c r="AM1475" s="312">
        <f t="shared" ref="AM1475" si="1620">V1475-SUM(AI1475:AK1475)-AL1475</f>
        <v>0</v>
      </c>
      <c r="AN1475" s="325">
        <f t="shared" si="1610"/>
        <v>0</v>
      </c>
      <c r="AO1475" s="325">
        <f t="shared" si="1611"/>
        <v>0</v>
      </c>
      <c r="AP1475" s="325">
        <f t="shared" si="1608"/>
        <v>-5208.333333333333</v>
      </c>
      <c r="AQ1475" s="174">
        <f t="shared" ref="AQ1475" si="1621">SUM(AN1475:AP1475)</f>
        <v>-5208.333333333333</v>
      </c>
      <c r="AR1475" s="312">
        <f t="shared" ref="AR1475" si="1622">AQ1475-AL1475</f>
        <v>0</v>
      </c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N1475" s="62"/>
    </row>
    <row r="1476" spans="1:66" s="11" customFormat="1" ht="12" customHeight="1">
      <c r="A1476" s="114">
        <v>24200871</v>
      </c>
      <c r="B1476" s="74" t="str">
        <f t="shared" si="1603"/>
        <v>24200871</v>
      </c>
      <c r="C1476" s="62" t="s">
        <v>485</v>
      </c>
      <c r="D1476" s="78" t="s">
        <v>184</v>
      </c>
      <c r="E1476" s="78"/>
      <c r="F1476" s="62"/>
      <c r="G1476" s="78"/>
      <c r="H1476" s="63">
        <v>-90125.09</v>
      </c>
      <c r="I1476" s="63">
        <v>-90017.26</v>
      </c>
      <c r="J1476" s="63">
        <v>-90007.99</v>
      </c>
      <c r="K1476" s="63">
        <v>-88021.99</v>
      </c>
      <c r="L1476" s="63">
        <v>-88021.99</v>
      </c>
      <c r="M1476" s="63">
        <v>-88021.99</v>
      </c>
      <c r="N1476" s="63">
        <v>-88021.99</v>
      </c>
      <c r="O1476" s="63">
        <v>-88021.99</v>
      </c>
      <c r="P1476" s="63">
        <v>-88021.99</v>
      </c>
      <c r="Q1476" s="63">
        <v>-88021.99</v>
      </c>
      <c r="R1476" s="63">
        <v>-90961.93</v>
      </c>
      <c r="S1476" s="63">
        <v>-90961.93</v>
      </c>
      <c r="T1476" s="63">
        <v>-90961.93</v>
      </c>
      <c r="U1476" s="63"/>
      <c r="V1476" s="63">
        <f t="shared" si="1563"/>
        <v>-89053.879166666651</v>
      </c>
      <c r="W1476" s="102"/>
      <c r="X1476" s="71"/>
      <c r="Y1476" s="82">
        <f t="shared" si="1609"/>
        <v>0</v>
      </c>
      <c r="Z1476" s="325">
        <f t="shared" si="1609"/>
        <v>0</v>
      </c>
      <c r="AA1476" s="325">
        <f t="shared" si="1609"/>
        <v>0</v>
      </c>
      <c r="AB1476" s="326">
        <f t="shared" si="1561"/>
        <v>-90961.93</v>
      </c>
      <c r="AC1476" s="312">
        <f t="shared" si="1562"/>
        <v>0</v>
      </c>
      <c r="AD1476" s="325">
        <f t="shared" si="1564"/>
        <v>0</v>
      </c>
      <c r="AE1476" s="329">
        <f t="shared" si="1565"/>
        <v>0</v>
      </c>
      <c r="AF1476" s="326">
        <f t="shared" si="1566"/>
        <v>-90961.93</v>
      </c>
      <c r="AG1476" s="174">
        <f t="shared" si="1568"/>
        <v>-90961.93</v>
      </c>
      <c r="AH1476" s="312">
        <f t="shared" si="1604"/>
        <v>0</v>
      </c>
      <c r="AI1476" s="324">
        <f t="shared" si="1612"/>
        <v>0</v>
      </c>
      <c r="AJ1476" s="325">
        <f t="shared" si="1612"/>
        <v>0</v>
      </c>
      <c r="AK1476" s="325">
        <f t="shared" si="1612"/>
        <v>0</v>
      </c>
      <c r="AL1476" s="326">
        <f t="shared" si="1605"/>
        <v>-89053.879166666651</v>
      </c>
      <c r="AM1476" s="312">
        <f t="shared" si="1606"/>
        <v>0</v>
      </c>
      <c r="AN1476" s="325">
        <f t="shared" si="1610"/>
        <v>0</v>
      </c>
      <c r="AO1476" s="325">
        <f t="shared" si="1611"/>
        <v>0</v>
      </c>
      <c r="AP1476" s="325">
        <f t="shared" si="1608"/>
        <v>-89053.879166666651</v>
      </c>
      <c r="AQ1476" s="174">
        <f t="shared" si="1599"/>
        <v>-89053.879166666651</v>
      </c>
      <c r="AR1476" s="312">
        <f t="shared" si="1607"/>
        <v>0</v>
      </c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N1476" s="62"/>
    </row>
    <row r="1477" spans="1:66" s="11" customFormat="1" ht="12" customHeight="1">
      <c r="A1477" s="114">
        <v>24200881</v>
      </c>
      <c r="B1477" s="74" t="str">
        <f t="shared" si="1603"/>
        <v>24200881</v>
      </c>
      <c r="C1477" s="98" t="s">
        <v>496</v>
      </c>
      <c r="D1477" s="78" t="s">
        <v>184</v>
      </c>
      <c r="E1477" s="78"/>
      <c r="F1477" s="98"/>
      <c r="G1477" s="78"/>
      <c r="H1477" s="63">
        <v>-360851.47</v>
      </c>
      <c r="I1477" s="63">
        <v>-360851.47</v>
      </c>
      <c r="J1477" s="63">
        <v>-379711.2</v>
      </c>
      <c r="K1477" s="63">
        <v>-379711.2</v>
      </c>
      <c r="L1477" s="63">
        <v>-227892.67</v>
      </c>
      <c r="M1477" s="63">
        <v>-227892.67</v>
      </c>
      <c r="N1477" s="63">
        <v>-227892.67</v>
      </c>
      <c r="O1477" s="63">
        <v>-227892.67</v>
      </c>
      <c r="P1477" s="63">
        <v>-227892.67</v>
      </c>
      <c r="Q1477" s="63">
        <v>-227892.67</v>
      </c>
      <c r="R1477" s="63">
        <v>-295504.28999999998</v>
      </c>
      <c r="S1477" s="63">
        <v>-295504.28999999998</v>
      </c>
      <c r="T1477" s="63">
        <v>-295504.28999999998</v>
      </c>
      <c r="U1477" s="63"/>
      <c r="V1477" s="63">
        <f t="shared" si="1563"/>
        <v>-283901.36249999999</v>
      </c>
      <c r="W1477" s="102"/>
      <c r="X1477" s="71"/>
      <c r="Y1477" s="82">
        <f t="shared" si="1609"/>
        <v>0</v>
      </c>
      <c r="Z1477" s="325">
        <f t="shared" si="1609"/>
        <v>0</v>
      </c>
      <c r="AA1477" s="325">
        <f t="shared" si="1609"/>
        <v>0</v>
      </c>
      <c r="AB1477" s="326">
        <f t="shared" ref="AB1477:AB1543" si="1623">T1477-SUM(Y1477:AA1477)</f>
        <v>-295504.28999999998</v>
      </c>
      <c r="AC1477" s="312">
        <f t="shared" ref="AC1477:AC1543" si="1624">T1477-SUM(Y1477:AA1477)-AB1477</f>
        <v>0</v>
      </c>
      <c r="AD1477" s="325">
        <f t="shared" si="1564"/>
        <v>0</v>
      </c>
      <c r="AE1477" s="329">
        <f t="shared" si="1565"/>
        <v>0</v>
      </c>
      <c r="AF1477" s="326">
        <f t="shared" si="1566"/>
        <v>-295504.28999999998</v>
      </c>
      <c r="AG1477" s="174">
        <f t="shared" si="1568"/>
        <v>-295504.28999999998</v>
      </c>
      <c r="AH1477" s="312">
        <f t="shared" si="1604"/>
        <v>0</v>
      </c>
      <c r="AI1477" s="324">
        <f t="shared" si="1612"/>
        <v>0</v>
      </c>
      <c r="AJ1477" s="325">
        <f t="shared" si="1612"/>
        <v>0</v>
      </c>
      <c r="AK1477" s="325">
        <f t="shared" si="1612"/>
        <v>0</v>
      </c>
      <c r="AL1477" s="326">
        <f t="shared" si="1605"/>
        <v>-283901.36249999999</v>
      </c>
      <c r="AM1477" s="312">
        <f t="shared" si="1606"/>
        <v>0</v>
      </c>
      <c r="AN1477" s="325">
        <f t="shared" si="1610"/>
        <v>0</v>
      </c>
      <c r="AO1477" s="325">
        <f t="shared" si="1611"/>
        <v>0</v>
      </c>
      <c r="AP1477" s="325">
        <f t="shared" si="1608"/>
        <v>-283901.36249999999</v>
      </c>
      <c r="AQ1477" s="174">
        <f t="shared" si="1599"/>
        <v>-283901.36249999999</v>
      </c>
      <c r="AR1477" s="312">
        <f t="shared" si="1607"/>
        <v>0</v>
      </c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N1477" s="62"/>
    </row>
    <row r="1478" spans="1:66" s="11" customFormat="1" ht="12" customHeight="1">
      <c r="A1478" s="114">
        <v>24200891</v>
      </c>
      <c r="B1478" s="74" t="str">
        <f t="shared" si="1603"/>
        <v>24200891</v>
      </c>
      <c r="C1478" s="98" t="s">
        <v>497</v>
      </c>
      <c r="D1478" s="78" t="s">
        <v>184</v>
      </c>
      <c r="E1478" s="78"/>
      <c r="F1478" s="98"/>
      <c r="G1478" s="78"/>
      <c r="H1478" s="63">
        <v>-100211.71</v>
      </c>
      <c r="I1478" s="63">
        <v>-100211.71</v>
      </c>
      <c r="J1478" s="63">
        <v>-131644.6</v>
      </c>
      <c r="K1478" s="63">
        <v>-131644.6</v>
      </c>
      <c r="L1478" s="63">
        <v>-131644.6</v>
      </c>
      <c r="M1478" s="63">
        <v>-131644.6</v>
      </c>
      <c r="N1478" s="63">
        <v>-131644.6</v>
      </c>
      <c r="O1478" s="63">
        <v>-131644.6</v>
      </c>
      <c r="P1478" s="63">
        <v>-131644.6</v>
      </c>
      <c r="Q1478" s="63">
        <v>-131644.6</v>
      </c>
      <c r="R1478" s="63">
        <v>-136041.53</v>
      </c>
      <c r="S1478" s="63">
        <v>-136041.53</v>
      </c>
      <c r="T1478" s="63">
        <v>-136041.53</v>
      </c>
      <c r="U1478" s="63"/>
      <c r="V1478" s="63">
        <f t="shared" si="1563"/>
        <v>-128631.51583333332</v>
      </c>
      <c r="W1478" s="102"/>
      <c r="X1478" s="71"/>
      <c r="Y1478" s="82">
        <f t="shared" si="1609"/>
        <v>0</v>
      </c>
      <c r="Z1478" s="325">
        <f t="shared" si="1609"/>
        <v>0</v>
      </c>
      <c r="AA1478" s="325">
        <f t="shared" si="1609"/>
        <v>0</v>
      </c>
      <c r="AB1478" s="326">
        <f t="shared" si="1623"/>
        <v>-136041.53</v>
      </c>
      <c r="AC1478" s="312">
        <f t="shared" si="1624"/>
        <v>0</v>
      </c>
      <c r="AD1478" s="325">
        <f t="shared" si="1564"/>
        <v>0</v>
      </c>
      <c r="AE1478" s="329">
        <f t="shared" si="1565"/>
        <v>0</v>
      </c>
      <c r="AF1478" s="326">
        <f t="shared" si="1566"/>
        <v>-136041.53</v>
      </c>
      <c r="AG1478" s="174">
        <f t="shared" si="1568"/>
        <v>-136041.53</v>
      </c>
      <c r="AH1478" s="312">
        <f t="shared" si="1604"/>
        <v>0</v>
      </c>
      <c r="AI1478" s="324">
        <f t="shared" si="1612"/>
        <v>0</v>
      </c>
      <c r="AJ1478" s="325">
        <f t="shared" si="1612"/>
        <v>0</v>
      </c>
      <c r="AK1478" s="325">
        <f t="shared" si="1612"/>
        <v>0</v>
      </c>
      <c r="AL1478" s="326">
        <f t="shared" si="1605"/>
        <v>-128631.51583333332</v>
      </c>
      <c r="AM1478" s="312">
        <f t="shared" si="1606"/>
        <v>0</v>
      </c>
      <c r="AN1478" s="325">
        <f t="shared" si="1610"/>
        <v>0</v>
      </c>
      <c r="AO1478" s="325">
        <f t="shared" si="1611"/>
        <v>0</v>
      </c>
      <c r="AP1478" s="325">
        <f t="shared" si="1608"/>
        <v>-128631.51583333332</v>
      </c>
      <c r="AQ1478" s="174">
        <f t="shared" si="1599"/>
        <v>-128631.51583333332</v>
      </c>
      <c r="AR1478" s="312">
        <f t="shared" si="1607"/>
        <v>0</v>
      </c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N1478" s="62"/>
    </row>
    <row r="1479" spans="1:66" s="11" customFormat="1" ht="12" customHeight="1">
      <c r="A1479" s="114">
        <v>24200901</v>
      </c>
      <c r="B1479" s="74" t="str">
        <f t="shared" si="1603"/>
        <v>24200901</v>
      </c>
      <c r="C1479" s="98" t="s">
        <v>493</v>
      </c>
      <c r="D1479" s="78" t="s">
        <v>184</v>
      </c>
      <c r="E1479" s="78"/>
      <c r="F1479" s="98"/>
      <c r="G1479" s="78"/>
      <c r="H1479" s="63">
        <v>-80617.490000000005</v>
      </c>
      <c r="I1479" s="63">
        <v>-80617.490000000005</v>
      </c>
      <c r="J1479" s="63">
        <v>-80617.490000000005</v>
      </c>
      <c r="K1479" s="63">
        <v>-80617.490000000005</v>
      </c>
      <c r="L1479" s="63">
        <v>-80617.490000000005</v>
      </c>
      <c r="M1479" s="63">
        <v>-80617.490000000005</v>
      </c>
      <c r="N1479" s="63">
        <v>-80617.490000000005</v>
      </c>
      <c r="O1479" s="63">
        <v>-80617.490000000005</v>
      </c>
      <c r="P1479" s="63">
        <v>-80617.490000000005</v>
      </c>
      <c r="Q1479" s="63">
        <v>-80617.490000000005</v>
      </c>
      <c r="R1479" s="63">
        <v>-83310.11</v>
      </c>
      <c r="S1479" s="63">
        <v>-83310.11</v>
      </c>
      <c r="T1479" s="63">
        <v>-83310.11</v>
      </c>
      <c r="U1479" s="63"/>
      <c r="V1479" s="63">
        <f t="shared" si="1563"/>
        <v>-81178.452499999999</v>
      </c>
      <c r="W1479" s="102"/>
      <c r="X1479" s="71"/>
      <c r="Y1479" s="82">
        <f t="shared" si="1609"/>
        <v>0</v>
      </c>
      <c r="Z1479" s="325">
        <f t="shared" si="1609"/>
        <v>0</v>
      </c>
      <c r="AA1479" s="325">
        <f t="shared" si="1609"/>
        <v>0</v>
      </c>
      <c r="AB1479" s="326">
        <f t="shared" si="1623"/>
        <v>-83310.11</v>
      </c>
      <c r="AC1479" s="312">
        <f t="shared" si="1624"/>
        <v>0</v>
      </c>
      <c r="AD1479" s="325">
        <f t="shared" si="1564"/>
        <v>0</v>
      </c>
      <c r="AE1479" s="329">
        <f t="shared" si="1565"/>
        <v>0</v>
      </c>
      <c r="AF1479" s="326">
        <f t="shared" si="1566"/>
        <v>-83310.11</v>
      </c>
      <c r="AG1479" s="174">
        <f t="shared" si="1568"/>
        <v>-83310.11</v>
      </c>
      <c r="AH1479" s="312">
        <f t="shared" si="1604"/>
        <v>0</v>
      </c>
      <c r="AI1479" s="324">
        <f t="shared" si="1612"/>
        <v>0</v>
      </c>
      <c r="AJ1479" s="325">
        <f t="shared" si="1612"/>
        <v>0</v>
      </c>
      <c r="AK1479" s="325">
        <f t="shared" si="1612"/>
        <v>0</v>
      </c>
      <c r="AL1479" s="326">
        <f t="shared" si="1605"/>
        <v>-81178.452499999999</v>
      </c>
      <c r="AM1479" s="312">
        <f t="shared" si="1606"/>
        <v>0</v>
      </c>
      <c r="AN1479" s="325">
        <f t="shared" si="1610"/>
        <v>0</v>
      </c>
      <c r="AO1479" s="325">
        <f t="shared" si="1611"/>
        <v>0</v>
      </c>
      <c r="AP1479" s="325">
        <f t="shared" si="1608"/>
        <v>-81178.452499999999</v>
      </c>
      <c r="AQ1479" s="174">
        <f t="shared" si="1599"/>
        <v>-81178.452499999999</v>
      </c>
      <c r="AR1479" s="312">
        <f t="shared" si="1607"/>
        <v>0</v>
      </c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N1479" s="62"/>
    </row>
    <row r="1480" spans="1:66" s="11" customFormat="1" ht="12" customHeight="1">
      <c r="A1480" s="114">
        <v>24200911</v>
      </c>
      <c r="B1480" s="74" t="str">
        <f t="shared" si="1603"/>
        <v>24200911</v>
      </c>
      <c r="C1480" s="98" t="s">
        <v>498</v>
      </c>
      <c r="D1480" s="78" t="s">
        <v>184</v>
      </c>
      <c r="E1480" s="78"/>
      <c r="F1480" s="98"/>
      <c r="G1480" s="78"/>
      <c r="H1480" s="63">
        <v>-15130.79</v>
      </c>
      <c r="I1480" s="63">
        <v>-15130.79</v>
      </c>
      <c r="J1480" s="63">
        <v>-15130.79</v>
      </c>
      <c r="K1480" s="63">
        <v>-15130.79</v>
      </c>
      <c r="L1480" s="63">
        <v>-15130.79</v>
      </c>
      <c r="M1480" s="63">
        <v>-15130.79</v>
      </c>
      <c r="N1480" s="63">
        <v>-15130.79</v>
      </c>
      <c r="O1480" s="63">
        <v>-15130.79</v>
      </c>
      <c r="P1480" s="63">
        <v>-15130.79</v>
      </c>
      <c r="Q1480" s="63">
        <v>-15130.79</v>
      </c>
      <c r="R1480" s="63">
        <v>-15636.16</v>
      </c>
      <c r="S1480" s="63">
        <v>-15636.16</v>
      </c>
      <c r="T1480" s="63">
        <v>-15636.16</v>
      </c>
      <c r="U1480" s="63"/>
      <c r="V1480" s="63">
        <f t="shared" si="1563"/>
        <v>-15236.075416666672</v>
      </c>
      <c r="W1480" s="102"/>
      <c r="X1480" s="71"/>
      <c r="Y1480" s="82">
        <f t="shared" si="1609"/>
        <v>0</v>
      </c>
      <c r="Z1480" s="325">
        <f t="shared" si="1609"/>
        <v>0</v>
      </c>
      <c r="AA1480" s="325">
        <f t="shared" si="1609"/>
        <v>0</v>
      </c>
      <c r="AB1480" s="326">
        <f t="shared" si="1623"/>
        <v>-15636.16</v>
      </c>
      <c r="AC1480" s="312">
        <f t="shared" si="1624"/>
        <v>0</v>
      </c>
      <c r="AD1480" s="325">
        <f t="shared" si="1564"/>
        <v>0</v>
      </c>
      <c r="AE1480" s="329">
        <f t="shared" si="1565"/>
        <v>0</v>
      </c>
      <c r="AF1480" s="326">
        <f t="shared" si="1566"/>
        <v>-15636.16</v>
      </c>
      <c r="AG1480" s="174">
        <f t="shared" si="1568"/>
        <v>-15636.16</v>
      </c>
      <c r="AH1480" s="312">
        <f t="shared" si="1604"/>
        <v>0</v>
      </c>
      <c r="AI1480" s="324">
        <f t="shared" si="1612"/>
        <v>0</v>
      </c>
      <c r="AJ1480" s="325">
        <f t="shared" si="1612"/>
        <v>0</v>
      </c>
      <c r="AK1480" s="325">
        <f t="shared" si="1612"/>
        <v>0</v>
      </c>
      <c r="AL1480" s="326">
        <f t="shared" si="1605"/>
        <v>-15236.075416666672</v>
      </c>
      <c r="AM1480" s="312">
        <f t="shared" si="1606"/>
        <v>0</v>
      </c>
      <c r="AN1480" s="325">
        <f t="shared" si="1610"/>
        <v>0</v>
      </c>
      <c r="AO1480" s="325">
        <f t="shared" si="1611"/>
        <v>0</v>
      </c>
      <c r="AP1480" s="325">
        <f t="shared" si="1608"/>
        <v>-15236.075416666672</v>
      </c>
      <c r="AQ1480" s="174">
        <f t="shared" si="1599"/>
        <v>-15236.075416666672</v>
      </c>
      <c r="AR1480" s="312">
        <f t="shared" si="1607"/>
        <v>0</v>
      </c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N1480" s="62"/>
    </row>
    <row r="1481" spans="1:66" s="11" customFormat="1" ht="12" customHeight="1">
      <c r="A1481" s="114">
        <v>24200921</v>
      </c>
      <c r="B1481" s="74" t="str">
        <f t="shared" si="1603"/>
        <v>24200921</v>
      </c>
      <c r="C1481" s="98" t="s">
        <v>492</v>
      </c>
      <c r="D1481" s="78" t="s">
        <v>184</v>
      </c>
      <c r="E1481" s="78"/>
      <c r="F1481" s="98"/>
      <c r="G1481" s="78"/>
      <c r="H1481" s="63">
        <v>-2338676.2999999998</v>
      </c>
      <c r="I1481" s="63">
        <v>-2338676.2999999998</v>
      </c>
      <c r="J1481" s="63">
        <v>-2338676.2999999998</v>
      </c>
      <c r="K1481" s="63">
        <v>-2337006.44</v>
      </c>
      <c r="L1481" s="63">
        <v>-2337006.44</v>
      </c>
      <c r="M1481" s="63">
        <v>-2337006.44</v>
      </c>
      <c r="N1481" s="63">
        <v>-2336969.5</v>
      </c>
      <c r="O1481" s="63">
        <v>-2336969.5</v>
      </c>
      <c r="P1481" s="63">
        <v>-2336969.5</v>
      </c>
      <c r="Q1481" s="63">
        <v>-2318029.42</v>
      </c>
      <c r="R1481" s="63">
        <v>-2391834.27</v>
      </c>
      <c r="S1481" s="63">
        <v>-2391834.27</v>
      </c>
      <c r="T1481" s="63">
        <v>-2391124.77</v>
      </c>
      <c r="U1481" s="63"/>
      <c r="V1481" s="63">
        <f t="shared" si="1563"/>
        <v>-2347156.5762499995</v>
      </c>
      <c r="W1481" s="102"/>
      <c r="X1481" s="71"/>
      <c r="Y1481" s="82">
        <f t="shared" si="1609"/>
        <v>0</v>
      </c>
      <c r="Z1481" s="325">
        <f t="shared" si="1609"/>
        <v>0</v>
      </c>
      <c r="AA1481" s="325">
        <f t="shared" si="1609"/>
        <v>0</v>
      </c>
      <c r="AB1481" s="326">
        <f t="shared" si="1623"/>
        <v>-2391124.77</v>
      </c>
      <c r="AC1481" s="312">
        <f t="shared" si="1624"/>
        <v>0</v>
      </c>
      <c r="AD1481" s="325">
        <f t="shared" si="1564"/>
        <v>0</v>
      </c>
      <c r="AE1481" s="329">
        <f t="shared" si="1565"/>
        <v>0</v>
      </c>
      <c r="AF1481" s="326">
        <f t="shared" si="1566"/>
        <v>-2391124.77</v>
      </c>
      <c r="AG1481" s="174">
        <f t="shared" si="1568"/>
        <v>-2391124.77</v>
      </c>
      <c r="AH1481" s="312">
        <f t="shared" si="1604"/>
        <v>0</v>
      </c>
      <c r="AI1481" s="324">
        <f t="shared" si="1612"/>
        <v>0</v>
      </c>
      <c r="AJ1481" s="325">
        <f t="shared" si="1612"/>
        <v>0</v>
      </c>
      <c r="AK1481" s="325">
        <f t="shared" si="1612"/>
        <v>0</v>
      </c>
      <c r="AL1481" s="326">
        <f t="shared" si="1605"/>
        <v>-2347156.5762499995</v>
      </c>
      <c r="AM1481" s="312">
        <f t="shared" si="1606"/>
        <v>0</v>
      </c>
      <c r="AN1481" s="325">
        <f t="shared" si="1610"/>
        <v>0</v>
      </c>
      <c r="AO1481" s="325">
        <f t="shared" si="1611"/>
        <v>0</v>
      </c>
      <c r="AP1481" s="325">
        <f t="shared" si="1608"/>
        <v>-2347156.5762499995</v>
      </c>
      <c r="AQ1481" s="174">
        <f t="shared" si="1599"/>
        <v>-2347156.5762499995</v>
      </c>
      <c r="AR1481" s="312">
        <f t="shared" si="1607"/>
        <v>0</v>
      </c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N1481" s="62"/>
    </row>
    <row r="1482" spans="1:66" s="11" customFormat="1" ht="12" customHeight="1">
      <c r="A1482" s="114">
        <v>24200931</v>
      </c>
      <c r="B1482" s="74" t="str">
        <f t="shared" si="1603"/>
        <v>24200931</v>
      </c>
      <c r="C1482" s="98" t="s">
        <v>499</v>
      </c>
      <c r="D1482" s="78" t="s">
        <v>184</v>
      </c>
      <c r="E1482" s="78"/>
      <c r="F1482" s="98"/>
      <c r="G1482" s="78"/>
      <c r="H1482" s="63">
        <v>-180059.66</v>
      </c>
      <c r="I1482" s="63">
        <v>-180059.66</v>
      </c>
      <c r="J1482" s="63">
        <v>-195776.11</v>
      </c>
      <c r="K1482" s="63">
        <v>-195670.61</v>
      </c>
      <c r="L1482" s="63">
        <v>-195375.06</v>
      </c>
      <c r="M1482" s="63">
        <v>-191475.31</v>
      </c>
      <c r="N1482" s="63">
        <v>-148295.74</v>
      </c>
      <c r="O1482" s="63">
        <v>-146260.49</v>
      </c>
      <c r="P1482" s="63">
        <v>-138462.01</v>
      </c>
      <c r="Q1482" s="63">
        <v>-138462.01</v>
      </c>
      <c r="R1482" s="63">
        <v>-192688.01</v>
      </c>
      <c r="S1482" s="63">
        <v>-192688.01</v>
      </c>
      <c r="T1482" s="63">
        <v>-192467.84</v>
      </c>
      <c r="U1482" s="63"/>
      <c r="V1482" s="63">
        <f t="shared" si="1563"/>
        <v>-175123.06416666668</v>
      </c>
      <c r="W1482" s="102"/>
      <c r="X1482" s="71"/>
      <c r="Y1482" s="82">
        <f t="shared" si="1609"/>
        <v>0</v>
      </c>
      <c r="Z1482" s="325">
        <f t="shared" si="1609"/>
        <v>0</v>
      </c>
      <c r="AA1482" s="325">
        <f t="shared" si="1609"/>
        <v>0</v>
      </c>
      <c r="AB1482" s="326">
        <f t="shared" si="1623"/>
        <v>-192467.84</v>
      </c>
      <c r="AC1482" s="312">
        <f t="shared" si="1624"/>
        <v>0</v>
      </c>
      <c r="AD1482" s="325">
        <f t="shared" si="1564"/>
        <v>0</v>
      </c>
      <c r="AE1482" s="329">
        <f t="shared" si="1565"/>
        <v>0</v>
      </c>
      <c r="AF1482" s="326">
        <f t="shared" si="1566"/>
        <v>-192467.84</v>
      </c>
      <c r="AG1482" s="174">
        <f t="shared" si="1568"/>
        <v>-192467.84</v>
      </c>
      <c r="AH1482" s="312">
        <f t="shared" si="1604"/>
        <v>0</v>
      </c>
      <c r="AI1482" s="324">
        <f t="shared" si="1612"/>
        <v>0</v>
      </c>
      <c r="AJ1482" s="325">
        <f t="shared" si="1612"/>
        <v>0</v>
      </c>
      <c r="AK1482" s="325">
        <f t="shared" si="1612"/>
        <v>0</v>
      </c>
      <c r="AL1482" s="326">
        <f t="shared" si="1605"/>
        <v>-175123.06416666668</v>
      </c>
      <c r="AM1482" s="312">
        <f t="shared" si="1606"/>
        <v>0</v>
      </c>
      <c r="AN1482" s="325">
        <f t="shared" si="1610"/>
        <v>0</v>
      </c>
      <c r="AO1482" s="325">
        <f t="shared" si="1611"/>
        <v>0</v>
      </c>
      <c r="AP1482" s="325">
        <f t="shared" si="1608"/>
        <v>-175123.06416666668</v>
      </c>
      <c r="AQ1482" s="174">
        <f t="shared" si="1599"/>
        <v>-175123.06416666668</v>
      </c>
      <c r="AR1482" s="312">
        <f t="shared" si="1607"/>
        <v>0</v>
      </c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N1482" s="62"/>
    </row>
    <row r="1483" spans="1:66" s="11" customFormat="1" ht="12" customHeight="1">
      <c r="A1483" s="114">
        <v>24200941</v>
      </c>
      <c r="B1483" s="74" t="str">
        <f t="shared" si="1603"/>
        <v>24200941</v>
      </c>
      <c r="C1483" s="98" t="s">
        <v>500</v>
      </c>
      <c r="D1483" s="78" t="s">
        <v>184</v>
      </c>
      <c r="E1483" s="78"/>
      <c r="F1483" s="98"/>
      <c r="G1483" s="78"/>
      <c r="H1483" s="63">
        <v>-71886.149999999994</v>
      </c>
      <c r="I1483" s="63">
        <v>-71886.149999999994</v>
      </c>
      <c r="J1483" s="63">
        <v>-71886.149999999994</v>
      </c>
      <c r="K1483" s="63">
        <v>-71886.149999999994</v>
      </c>
      <c r="L1483" s="63">
        <v>-71886.149999999994</v>
      </c>
      <c r="M1483" s="63">
        <v>-71886.149999999994</v>
      </c>
      <c r="N1483" s="63">
        <v>-71886.149999999994</v>
      </c>
      <c r="O1483" s="63">
        <v>-71886.149999999994</v>
      </c>
      <c r="P1483" s="63">
        <v>-71886.149999999994</v>
      </c>
      <c r="Q1483" s="63">
        <v>-71886.149999999994</v>
      </c>
      <c r="R1483" s="63">
        <v>-74287.149999999994</v>
      </c>
      <c r="S1483" s="63">
        <v>-74287.149999999994</v>
      </c>
      <c r="T1483" s="63">
        <v>-74287.149999999994</v>
      </c>
      <c r="U1483" s="63"/>
      <c r="V1483" s="63">
        <f t="shared" si="1563"/>
        <v>-72386.358333333352</v>
      </c>
      <c r="W1483" s="102"/>
      <c r="X1483" s="71"/>
      <c r="Y1483" s="82">
        <f t="shared" si="1609"/>
        <v>0</v>
      </c>
      <c r="Z1483" s="325">
        <f t="shared" si="1609"/>
        <v>0</v>
      </c>
      <c r="AA1483" s="325">
        <f t="shared" si="1609"/>
        <v>0</v>
      </c>
      <c r="AB1483" s="326">
        <f t="shared" si="1623"/>
        <v>-74287.149999999994</v>
      </c>
      <c r="AC1483" s="312">
        <f t="shared" si="1624"/>
        <v>0</v>
      </c>
      <c r="AD1483" s="325">
        <f t="shared" si="1564"/>
        <v>0</v>
      </c>
      <c r="AE1483" s="329">
        <f t="shared" si="1565"/>
        <v>0</v>
      </c>
      <c r="AF1483" s="326">
        <f t="shared" si="1566"/>
        <v>-74287.149999999994</v>
      </c>
      <c r="AG1483" s="174">
        <f t="shared" si="1568"/>
        <v>-74287.149999999994</v>
      </c>
      <c r="AH1483" s="312">
        <f t="shared" si="1604"/>
        <v>0</v>
      </c>
      <c r="AI1483" s="324">
        <f t="shared" si="1612"/>
        <v>0</v>
      </c>
      <c r="AJ1483" s="325">
        <f t="shared" si="1612"/>
        <v>0</v>
      </c>
      <c r="AK1483" s="325">
        <f t="shared" si="1612"/>
        <v>0</v>
      </c>
      <c r="AL1483" s="326">
        <f t="shared" si="1605"/>
        <v>-72386.358333333352</v>
      </c>
      <c r="AM1483" s="312">
        <f t="shared" si="1606"/>
        <v>0</v>
      </c>
      <c r="AN1483" s="325">
        <f t="shared" si="1610"/>
        <v>0</v>
      </c>
      <c r="AO1483" s="325">
        <f t="shared" si="1611"/>
        <v>0</v>
      </c>
      <c r="AP1483" s="325">
        <f t="shared" si="1608"/>
        <v>-72386.358333333352</v>
      </c>
      <c r="AQ1483" s="174">
        <f t="shared" si="1599"/>
        <v>-72386.358333333352</v>
      </c>
      <c r="AR1483" s="312">
        <f t="shared" si="1607"/>
        <v>0</v>
      </c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N1483" s="62"/>
    </row>
    <row r="1484" spans="1:66" s="11" customFormat="1" ht="12" customHeight="1">
      <c r="A1484" s="114">
        <v>24200951</v>
      </c>
      <c r="B1484" s="74" t="str">
        <f t="shared" si="1603"/>
        <v>24200951</v>
      </c>
      <c r="C1484" s="98" t="s">
        <v>501</v>
      </c>
      <c r="D1484" s="78" t="s">
        <v>184</v>
      </c>
      <c r="E1484" s="78"/>
      <c r="F1484" s="98"/>
      <c r="G1484" s="78"/>
      <c r="H1484" s="63">
        <v>-212165.26</v>
      </c>
      <c r="I1484" s="63">
        <v>-212165.26</v>
      </c>
      <c r="J1484" s="63">
        <v>-212165.26</v>
      </c>
      <c r="K1484" s="63">
        <v>-212165.26</v>
      </c>
      <c r="L1484" s="63">
        <v>-212165.26</v>
      </c>
      <c r="M1484" s="63">
        <v>-212165.26</v>
      </c>
      <c r="N1484" s="63">
        <v>-212165.26</v>
      </c>
      <c r="O1484" s="63">
        <v>-212165.26</v>
      </c>
      <c r="P1484" s="63">
        <v>-212165.26</v>
      </c>
      <c r="Q1484" s="63">
        <v>-212165.26</v>
      </c>
      <c r="R1484" s="63">
        <v>-219251.58</v>
      </c>
      <c r="S1484" s="63">
        <v>-219251.58</v>
      </c>
      <c r="T1484" s="63">
        <v>-219251.58</v>
      </c>
      <c r="U1484" s="63"/>
      <c r="V1484" s="63">
        <f t="shared" si="1563"/>
        <v>-213641.57666666666</v>
      </c>
      <c r="W1484" s="102"/>
      <c r="X1484" s="71"/>
      <c r="Y1484" s="82">
        <f t="shared" si="1609"/>
        <v>0</v>
      </c>
      <c r="Z1484" s="325">
        <f t="shared" si="1609"/>
        <v>0</v>
      </c>
      <c r="AA1484" s="325">
        <f t="shared" si="1609"/>
        <v>0</v>
      </c>
      <c r="AB1484" s="326">
        <f t="shared" si="1623"/>
        <v>-219251.58</v>
      </c>
      <c r="AC1484" s="312">
        <f t="shared" si="1624"/>
        <v>0</v>
      </c>
      <c r="AD1484" s="325">
        <f t="shared" si="1564"/>
        <v>0</v>
      </c>
      <c r="AE1484" s="329">
        <f t="shared" si="1565"/>
        <v>0</v>
      </c>
      <c r="AF1484" s="326">
        <f t="shared" si="1566"/>
        <v>-219251.58</v>
      </c>
      <c r="AG1484" s="174">
        <f t="shared" si="1568"/>
        <v>-219251.58</v>
      </c>
      <c r="AH1484" s="312">
        <f t="shared" si="1604"/>
        <v>0</v>
      </c>
      <c r="AI1484" s="324">
        <f t="shared" si="1612"/>
        <v>0</v>
      </c>
      <c r="AJ1484" s="325">
        <f t="shared" si="1612"/>
        <v>0</v>
      </c>
      <c r="AK1484" s="325">
        <f t="shared" si="1612"/>
        <v>0</v>
      </c>
      <c r="AL1484" s="326">
        <f t="shared" si="1605"/>
        <v>-213641.57666666666</v>
      </c>
      <c r="AM1484" s="312">
        <f t="shared" si="1606"/>
        <v>0</v>
      </c>
      <c r="AN1484" s="325">
        <f t="shared" si="1610"/>
        <v>0</v>
      </c>
      <c r="AO1484" s="325">
        <f t="shared" si="1611"/>
        <v>0</v>
      </c>
      <c r="AP1484" s="325">
        <f t="shared" si="1608"/>
        <v>-213641.57666666666</v>
      </c>
      <c r="AQ1484" s="174">
        <f t="shared" si="1599"/>
        <v>-213641.57666666666</v>
      </c>
      <c r="AR1484" s="312">
        <f t="shared" si="1607"/>
        <v>0</v>
      </c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N1484" s="62"/>
    </row>
    <row r="1485" spans="1:66" s="11" customFormat="1" ht="12" customHeight="1">
      <c r="A1485" s="114">
        <v>24200961</v>
      </c>
      <c r="B1485" s="74" t="str">
        <f t="shared" si="1603"/>
        <v>24200961</v>
      </c>
      <c r="C1485" s="98" t="s">
        <v>495</v>
      </c>
      <c r="D1485" s="78" t="s">
        <v>184</v>
      </c>
      <c r="E1485" s="78"/>
      <c r="F1485" s="98"/>
      <c r="G1485" s="78"/>
      <c r="H1485" s="63">
        <v>-3760265.05</v>
      </c>
      <c r="I1485" s="63">
        <v>-3760265.05</v>
      </c>
      <c r="J1485" s="63">
        <v>-4388922.8600000003</v>
      </c>
      <c r="K1485" s="63">
        <v>-4355509.62</v>
      </c>
      <c r="L1485" s="63">
        <v>-4355509.62</v>
      </c>
      <c r="M1485" s="63">
        <v>-4355509.62</v>
      </c>
      <c r="N1485" s="63">
        <v>-4325120.92</v>
      </c>
      <c r="O1485" s="63">
        <v>-4325120.92</v>
      </c>
      <c r="P1485" s="63">
        <v>-4325120.92</v>
      </c>
      <c r="Q1485" s="63">
        <v>-4278972.18</v>
      </c>
      <c r="R1485" s="63">
        <v>-4421889.8499999996</v>
      </c>
      <c r="S1485" s="63">
        <v>-4421889.8499999996</v>
      </c>
      <c r="T1485" s="63">
        <v>-4202538.78</v>
      </c>
      <c r="U1485" s="63"/>
      <c r="V1485" s="63">
        <f t="shared" ref="V1485:V1551" si="1625">(H1485+T1485+SUM(I1485:S1485)*2)/24</f>
        <v>-4274602.7770833345</v>
      </c>
      <c r="W1485" s="102"/>
      <c r="X1485" s="71"/>
      <c r="Y1485" s="82">
        <f t="shared" ref="Y1485:AA1506" si="1626">IF($D1485=Y$5,$T1485,0)</f>
        <v>0</v>
      </c>
      <c r="Z1485" s="325">
        <f t="shared" si="1626"/>
        <v>0</v>
      </c>
      <c r="AA1485" s="325">
        <f t="shared" si="1626"/>
        <v>0</v>
      </c>
      <c r="AB1485" s="326">
        <f t="shared" si="1623"/>
        <v>-4202538.78</v>
      </c>
      <c r="AC1485" s="312">
        <f t="shared" si="1624"/>
        <v>0</v>
      </c>
      <c r="AD1485" s="325">
        <f t="shared" ref="AD1485:AD1551" si="1627">IF($D1485=AD$5,$T1485,IF($D1485=AD$4, $T1485*$AK$1,0))</f>
        <v>0</v>
      </c>
      <c r="AE1485" s="329">
        <f t="shared" ref="AE1485:AE1551" si="1628">IF($D1485=AE$5,$T1485,IF($D1485=AE$4, $T1485*$AK$2,0))</f>
        <v>0</v>
      </c>
      <c r="AF1485" s="326">
        <f t="shared" ref="AF1485:AF1551" si="1629">IF($D1485=AF$5,$T1485,IF($D1485=AF$4, $T1485*$AL$2,0))</f>
        <v>-4202538.78</v>
      </c>
      <c r="AG1485" s="174">
        <f t="shared" si="1568"/>
        <v>-4202538.78</v>
      </c>
      <c r="AH1485" s="312">
        <f t="shared" si="1604"/>
        <v>0</v>
      </c>
      <c r="AI1485" s="324">
        <f t="shared" si="1612"/>
        <v>0</v>
      </c>
      <c r="AJ1485" s="325">
        <f t="shared" si="1612"/>
        <v>0</v>
      </c>
      <c r="AK1485" s="325">
        <f t="shared" si="1612"/>
        <v>0</v>
      </c>
      <c r="AL1485" s="326">
        <f t="shared" si="1605"/>
        <v>-4274602.7770833345</v>
      </c>
      <c r="AM1485" s="312">
        <f t="shared" si="1606"/>
        <v>0</v>
      </c>
      <c r="AN1485" s="325">
        <f t="shared" si="1610"/>
        <v>0</v>
      </c>
      <c r="AO1485" s="325">
        <f t="shared" si="1611"/>
        <v>0</v>
      </c>
      <c r="AP1485" s="325">
        <f t="shared" si="1608"/>
        <v>-4274602.7770833345</v>
      </c>
      <c r="AQ1485" s="174">
        <f t="shared" si="1599"/>
        <v>-4274602.7770833345</v>
      </c>
      <c r="AR1485" s="312">
        <f t="shared" si="1607"/>
        <v>0</v>
      </c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N1485" s="62"/>
    </row>
    <row r="1486" spans="1:66" s="11" customFormat="1" ht="12" customHeight="1">
      <c r="A1486" s="114">
        <v>24200971</v>
      </c>
      <c r="B1486" s="74" t="str">
        <f t="shared" si="1603"/>
        <v>24200971</v>
      </c>
      <c r="C1486" s="98" t="s">
        <v>502</v>
      </c>
      <c r="D1486" s="78" t="s">
        <v>184</v>
      </c>
      <c r="E1486" s="78"/>
      <c r="F1486" s="98"/>
      <c r="G1486" s="78"/>
      <c r="H1486" s="63">
        <v>-153780.85</v>
      </c>
      <c r="I1486" s="63">
        <v>-153780.85</v>
      </c>
      <c r="J1486" s="63">
        <v>-158495.78</v>
      </c>
      <c r="K1486" s="63">
        <v>-158495.78</v>
      </c>
      <c r="L1486" s="63">
        <v>-158495.78</v>
      </c>
      <c r="M1486" s="63">
        <v>-158495.78</v>
      </c>
      <c r="N1486" s="63">
        <v>-158495.78</v>
      </c>
      <c r="O1486" s="63">
        <v>-158495.78</v>
      </c>
      <c r="P1486" s="63">
        <v>-158495.78</v>
      </c>
      <c r="Q1486" s="63">
        <v>-158495.78</v>
      </c>
      <c r="R1486" s="63">
        <v>-178789.54</v>
      </c>
      <c r="S1486" s="63">
        <v>-178789.54</v>
      </c>
      <c r="T1486" s="63">
        <v>-178789.54</v>
      </c>
      <c r="U1486" s="63"/>
      <c r="V1486" s="63">
        <f t="shared" si="1625"/>
        <v>-162134.28041666668</v>
      </c>
      <c r="W1486" s="102"/>
      <c r="X1486" s="71"/>
      <c r="Y1486" s="82">
        <f t="shared" si="1626"/>
        <v>0</v>
      </c>
      <c r="Z1486" s="325">
        <f t="shared" si="1626"/>
        <v>0</v>
      </c>
      <c r="AA1486" s="325">
        <f t="shared" si="1626"/>
        <v>0</v>
      </c>
      <c r="AB1486" s="326">
        <f t="shared" si="1623"/>
        <v>-178789.54</v>
      </c>
      <c r="AC1486" s="312">
        <f t="shared" si="1624"/>
        <v>0</v>
      </c>
      <c r="AD1486" s="325">
        <f t="shared" si="1627"/>
        <v>0</v>
      </c>
      <c r="AE1486" s="329">
        <f t="shared" si="1628"/>
        <v>0</v>
      </c>
      <c r="AF1486" s="326">
        <f t="shared" si="1629"/>
        <v>-178789.54</v>
      </c>
      <c r="AG1486" s="174">
        <f t="shared" si="1568"/>
        <v>-178789.54</v>
      </c>
      <c r="AH1486" s="312">
        <f t="shared" si="1604"/>
        <v>0</v>
      </c>
      <c r="AI1486" s="324">
        <f t="shared" si="1612"/>
        <v>0</v>
      </c>
      <c r="AJ1486" s="325">
        <f t="shared" si="1612"/>
        <v>0</v>
      </c>
      <c r="AK1486" s="325">
        <f t="shared" si="1612"/>
        <v>0</v>
      </c>
      <c r="AL1486" s="326">
        <f t="shared" si="1605"/>
        <v>-162134.28041666668</v>
      </c>
      <c r="AM1486" s="312">
        <f t="shared" si="1606"/>
        <v>0</v>
      </c>
      <c r="AN1486" s="325">
        <f t="shared" si="1610"/>
        <v>0</v>
      </c>
      <c r="AO1486" s="325">
        <f t="shared" si="1611"/>
        <v>0</v>
      </c>
      <c r="AP1486" s="325">
        <f t="shared" si="1608"/>
        <v>-162134.28041666668</v>
      </c>
      <c r="AQ1486" s="174">
        <f t="shared" si="1599"/>
        <v>-162134.28041666668</v>
      </c>
      <c r="AR1486" s="312">
        <f t="shared" si="1607"/>
        <v>0</v>
      </c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N1486" s="62"/>
    </row>
    <row r="1487" spans="1:66" s="11" customFormat="1" ht="12" customHeight="1">
      <c r="A1487" s="114">
        <v>24200991</v>
      </c>
      <c r="B1487" s="74" t="str">
        <f t="shared" si="1603"/>
        <v>24200991</v>
      </c>
      <c r="C1487" s="98" t="s">
        <v>354</v>
      </c>
      <c r="D1487" s="78" t="s">
        <v>184</v>
      </c>
      <c r="E1487" s="78"/>
      <c r="F1487" s="98"/>
      <c r="G1487" s="78"/>
      <c r="H1487" s="63">
        <v>-92618.04</v>
      </c>
      <c r="I1487" s="63">
        <v>-92618.04</v>
      </c>
      <c r="J1487" s="63">
        <v>-100476.26</v>
      </c>
      <c r="K1487" s="63">
        <v>-100476.26</v>
      </c>
      <c r="L1487" s="63">
        <v>-84399.26</v>
      </c>
      <c r="M1487" s="63">
        <v>-84399.26</v>
      </c>
      <c r="N1487" s="63">
        <v>-84399.26</v>
      </c>
      <c r="O1487" s="63">
        <v>-84399.26</v>
      </c>
      <c r="P1487" s="63">
        <v>-84399.26</v>
      </c>
      <c r="Q1487" s="63">
        <v>-84399.26</v>
      </c>
      <c r="R1487" s="63">
        <v>-112218.2</v>
      </c>
      <c r="S1487" s="63">
        <v>-112218.2</v>
      </c>
      <c r="T1487" s="63">
        <v>-112193.62</v>
      </c>
      <c r="U1487" s="63"/>
      <c r="V1487" s="63">
        <f t="shared" si="1625"/>
        <v>-93900.695833333317</v>
      </c>
      <c r="W1487" s="102"/>
      <c r="X1487" s="71"/>
      <c r="Y1487" s="82">
        <f t="shared" si="1626"/>
        <v>0</v>
      </c>
      <c r="Z1487" s="325">
        <f t="shared" si="1626"/>
        <v>0</v>
      </c>
      <c r="AA1487" s="325">
        <f t="shared" si="1626"/>
        <v>0</v>
      </c>
      <c r="AB1487" s="326">
        <f t="shared" si="1623"/>
        <v>-112193.62</v>
      </c>
      <c r="AC1487" s="312">
        <f t="shared" si="1624"/>
        <v>0</v>
      </c>
      <c r="AD1487" s="325">
        <f t="shared" si="1627"/>
        <v>0</v>
      </c>
      <c r="AE1487" s="329">
        <f t="shared" si="1628"/>
        <v>0</v>
      </c>
      <c r="AF1487" s="326">
        <f t="shared" si="1629"/>
        <v>-112193.62</v>
      </c>
      <c r="AG1487" s="174">
        <f t="shared" si="1568"/>
        <v>-112193.62</v>
      </c>
      <c r="AH1487" s="312">
        <f t="shared" si="1604"/>
        <v>0</v>
      </c>
      <c r="AI1487" s="324">
        <f t="shared" si="1612"/>
        <v>0</v>
      </c>
      <c r="AJ1487" s="325">
        <f t="shared" si="1612"/>
        <v>0</v>
      </c>
      <c r="AK1487" s="325">
        <f t="shared" si="1612"/>
        <v>0</v>
      </c>
      <c r="AL1487" s="326">
        <f t="shared" si="1605"/>
        <v>-93900.695833333317</v>
      </c>
      <c r="AM1487" s="312">
        <f t="shared" si="1606"/>
        <v>0</v>
      </c>
      <c r="AN1487" s="325">
        <f t="shared" si="1610"/>
        <v>0</v>
      </c>
      <c r="AO1487" s="325">
        <f t="shared" si="1611"/>
        <v>0</v>
      </c>
      <c r="AP1487" s="325">
        <f t="shared" si="1608"/>
        <v>-93900.695833333317</v>
      </c>
      <c r="AQ1487" s="174">
        <f t="shared" si="1599"/>
        <v>-93900.695833333317</v>
      </c>
      <c r="AR1487" s="312">
        <f t="shared" si="1607"/>
        <v>0</v>
      </c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N1487" s="62"/>
    </row>
    <row r="1488" spans="1:66" s="11" customFormat="1" ht="12" customHeight="1">
      <c r="A1488" s="114">
        <v>24201031</v>
      </c>
      <c r="B1488" s="74" t="str">
        <f t="shared" si="1603"/>
        <v>24201031</v>
      </c>
      <c r="C1488" s="98" t="s">
        <v>838</v>
      </c>
      <c r="D1488" s="78" t="s">
        <v>184</v>
      </c>
      <c r="E1488" s="78"/>
      <c r="F1488" s="98"/>
      <c r="G1488" s="78"/>
      <c r="H1488" s="63">
        <v>-125482.96</v>
      </c>
      <c r="I1488" s="63">
        <v>-125482.96</v>
      </c>
      <c r="J1488" s="63">
        <v>-126740.28</v>
      </c>
      <c r="K1488" s="63">
        <v>-126740.28</v>
      </c>
      <c r="L1488" s="63">
        <v>-126740.28</v>
      </c>
      <c r="M1488" s="63">
        <v>-126740.28</v>
      </c>
      <c r="N1488" s="63">
        <v>-126740.28</v>
      </c>
      <c r="O1488" s="63">
        <v>-126740.28</v>
      </c>
      <c r="P1488" s="63">
        <v>-126740.28</v>
      </c>
      <c r="Q1488" s="63">
        <v>-126740.28</v>
      </c>
      <c r="R1488" s="63">
        <v>-134973.41</v>
      </c>
      <c r="S1488" s="63">
        <v>-134973.41</v>
      </c>
      <c r="T1488" s="63">
        <v>-134973.41</v>
      </c>
      <c r="U1488" s="63"/>
      <c r="V1488" s="63">
        <f t="shared" si="1625"/>
        <v>-128298.35041666667</v>
      </c>
      <c r="W1488" s="102"/>
      <c r="X1488" s="71"/>
      <c r="Y1488" s="82">
        <f t="shared" si="1626"/>
        <v>0</v>
      </c>
      <c r="Z1488" s="325">
        <f t="shared" si="1626"/>
        <v>0</v>
      </c>
      <c r="AA1488" s="325">
        <f t="shared" si="1626"/>
        <v>0</v>
      </c>
      <c r="AB1488" s="326">
        <f t="shared" si="1623"/>
        <v>-134973.41</v>
      </c>
      <c r="AC1488" s="312">
        <f t="shared" si="1624"/>
        <v>0</v>
      </c>
      <c r="AD1488" s="325">
        <f t="shared" si="1627"/>
        <v>0</v>
      </c>
      <c r="AE1488" s="329">
        <f t="shared" si="1628"/>
        <v>0</v>
      </c>
      <c r="AF1488" s="326">
        <f t="shared" si="1629"/>
        <v>-134973.41</v>
      </c>
      <c r="AG1488" s="174">
        <f t="shared" si="1568"/>
        <v>-134973.41</v>
      </c>
      <c r="AH1488" s="312">
        <f t="shared" si="1604"/>
        <v>0</v>
      </c>
      <c r="AI1488" s="324">
        <f t="shared" si="1612"/>
        <v>0</v>
      </c>
      <c r="AJ1488" s="325">
        <f t="shared" si="1612"/>
        <v>0</v>
      </c>
      <c r="AK1488" s="325">
        <f t="shared" si="1612"/>
        <v>0</v>
      </c>
      <c r="AL1488" s="326">
        <f t="shared" si="1605"/>
        <v>-128298.35041666667</v>
      </c>
      <c r="AM1488" s="312">
        <f t="shared" si="1606"/>
        <v>0</v>
      </c>
      <c r="AN1488" s="325">
        <f t="shared" si="1610"/>
        <v>0</v>
      </c>
      <c r="AO1488" s="325">
        <f t="shared" si="1611"/>
        <v>0</v>
      </c>
      <c r="AP1488" s="325">
        <f t="shared" si="1608"/>
        <v>-128298.35041666667</v>
      </c>
      <c r="AQ1488" s="174">
        <f t="shared" si="1599"/>
        <v>-128298.35041666667</v>
      </c>
      <c r="AR1488" s="312">
        <f t="shared" si="1607"/>
        <v>0</v>
      </c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N1488" s="62"/>
    </row>
    <row r="1489" spans="1:66" s="11" customFormat="1" ht="12" customHeight="1">
      <c r="A1489" s="114">
        <v>24201041</v>
      </c>
      <c r="B1489" s="74" t="str">
        <f t="shared" si="1603"/>
        <v>24201041</v>
      </c>
      <c r="C1489" s="98" t="s">
        <v>839</v>
      </c>
      <c r="D1489" s="78" t="s">
        <v>184</v>
      </c>
      <c r="E1489" s="78"/>
      <c r="F1489" s="98"/>
      <c r="G1489" s="78"/>
      <c r="H1489" s="63">
        <v>-34426.43</v>
      </c>
      <c r="I1489" s="63">
        <v>-34426.43</v>
      </c>
      <c r="J1489" s="63">
        <v>-35683.75</v>
      </c>
      <c r="K1489" s="63">
        <v>-35683.75</v>
      </c>
      <c r="L1489" s="63">
        <v>-35683.75</v>
      </c>
      <c r="M1489" s="63">
        <v>-35683.75</v>
      </c>
      <c r="N1489" s="63">
        <v>-35683.75</v>
      </c>
      <c r="O1489" s="63">
        <v>-35683.75</v>
      </c>
      <c r="P1489" s="63">
        <v>-35683.75</v>
      </c>
      <c r="Q1489" s="63">
        <v>-35683.75</v>
      </c>
      <c r="R1489" s="63">
        <v>-39824.76</v>
      </c>
      <c r="S1489" s="63">
        <v>-39650.730000000003</v>
      </c>
      <c r="T1489" s="63">
        <v>-39650.730000000003</v>
      </c>
      <c r="U1489" s="63"/>
      <c r="V1489" s="63">
        <f t="shared" si="1625"/>
        <v>-36367.541666666664</v>
      </c>
      <c r="W1489" s="102"/>
      <c r="X1489" s="71"/>
      <c r="Y1489" s="82">
        <f t="shared" si="1626"/>
        <v>0</v>
      </c>
      <c r="Z1489" s="325">
        <f t="shared" si="1626"/>
        <v>0</v>
      </c>
      <c r="AA1489" s="325">
        <f t="shared" si="1626"/>
        <v>0</v>
      </c>
      <c r="AB1489" s="326">
        <f t="shared" si="1623"/>
        <v>-39650.730000000003</v>
      </c>
      <c r="AC1489" s="312">
        <f t="shared" si="1624"/>
        <v>0</v>
      </c>
      <c r="AD1489" s="325">
        <f t="shared" si="1627"/>
        <v>0</v>
      </c>
      <c r="AE1489" s="329">
        <f t="shared" si="1628"/>
        <v>0</v>
      </c>
      <c r="AF1489" s="326">
        <f t="shared" si="1629"/>
        <v>-39650.730000000003</v>
      </c>
      <c r="AG1489" s="174">
        <f t="shared" si="1568"/>
        <v>-39650.730000000003</v>
      </c>
      <c r="AH1489" s="312">
        <f t="shared" si="1604"/>
        <v>0</v>
      </c>
      <c r="AI1489" s="324">
        <f t="shared" si="1612"/>
        <v>0</v>
      </c>
      <c r="AJ1489" s="325">
        <f t="shared" si="1612"/>
        <v>0</v>
      </c>
      <c r="AK1489" s="325">
        <f t="shared" si="1612"/>
        <v>0</v>
      </c>
      <c r="AL1489" s="326">
        <f t="shared" si="1605"/>
        <v>-36367.541666666664</v>
      </c>
      <c r="AM1489" s="312">
        <f t="shared" si="1606"/>
        <v>0</v>
      </c>
      <c r="AN1489" s="325">
        <f t="shared" si="1610"/>
        <v>0</v>
      </c>
      <c r="AO1489" s="325">
        <f t="shared" si="1611"/>
        <v>0</v>
      </c>
      <c r="AP1489" s="325">
        <f t="shared" si="1608"/>
        <v>-36367.541666666664</v>
      </c>
      <c r="AQ1489" s="174">
        <f t="shared" si="1599"/>
        <v>-36367.541666666664</v>
      </c>
      <c r="AR1489" s="312">
        <f t="shared" si="1607"/>
        <v>0</v>
      </c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N1489" s="62"/>
    </row>
    <row r="1490" spans="1:66" s="11" customFormat="1" ht="12" customHeight="1">
      <c r="A1490" s="190" t="s">
        <v>1997</v>
      </c>
      <c r="B1490" s="199" t="str">
        <f t="shared" si="1603"/>
        <v>24201051</v>
      </c>
      <c r="C1490" s="208" t="s">
        <v>1995</v>
      </c>
      <c r="D1490" s="180" t="s">
        <v>1725</v>
      </c>
      <c r="E1490" s="180"/>
      <c r="F1490" s="186">
        <v>44882</v>
      </c>
      <c r="G1490" s="180"/>
      <c r="H1490" s="182"/>
      <c r="I1490" s="182"/>
      <c r="J1490" s="182"/>
      <c r="K1490" s="182"/>
      <c r="L1490" s="182"/>
      <c r="M1490" s="182"/>
      <c r="N1490" s="182"/>
      <c r="O1490" s="182"/>
      <c r="P1490" s="182"/>
      <c r="Q1490" s="182"/>
      <c r="R1490" s="182"/>
      <c r="S1490" s="182">
        <v>-2025.3</v>
      </c>
      <c r="T1490" s="182">
        <v>-2025.3</v>
      </c>
      <c r="U1490" s="182"/>
      <c r="V1490" s="182">
        <f t="shared" ref="V1490" si="1630">(H1490+T1490+SUM(I1490:S1490)*2)/24</f>
        <v>-253.16249999999999</v>
      </c>
      <c r="W1490" s="209"/>
      <c r="X1490" s="209"/>
      <c r="Y1490" s="82">
        <f t="shared" si="1626"/>
        <v>0</v>
      </c>
      <c r="Z1490" s="325">
        <f t="shared" si="1626"/>
        <v>-2025.3</v>
      </c>
      <c r="AA1490" s="325">
        <f t="shared" si="1626"/>
        <v>0</v>
      </c>
      <c r="AB1490" s="326">
        <f t="shared" ref="AB1490" si="1631">T1490-SUM(Y1490:AA1490)</f>
        <v>0</v>
      </c>
      <c r="AC1490" s="312">
        <f t="shared" ref="AC1490" si="1632">T1490-SUM(Y1490:AA1490)-AB1490</f>
        <v>0</v>
      </c>
      <c r="AD1490" s="325">
        <f t="shared" si="1627"/>
        <v>0</v>
      </c>
      <c r="AE1490" s="329">
        <f t="shared" si="1628"/>
        <v>0</v>
      </c>
      <c r="AF1490" s="326">
        <f t="shared" si="1629"/>
        <v>0</v>
      </c>
      <c r="AG1490" s="174">
        <f t="shared" ref="AG1490" si="1633">SUM(AD1490:AF1490)</f>
        <v>0</v>
      </c>
      <c r="AH1490" s="312">
        <f t="shared" ref="AH1490" si="1634">AG1490-AB1490</f>
        <v>0</v>
      </c>
      <c r="AI1490" s="324">
        <f t="shared" si="1612"/>
        <v>0</v>
      </c>
      <c r="AJ1490" s="325">
        <f t="shared" si="1612"/>
        <v>-253.16249999999999</v>
      </c>
      <c r="AK1490" s="325">
        <f t="shared" si="1612"/>
        <v>0</v>
      </c>
      <c r="AL1490" s="326">
        <f t="shared" ref="AL1490" si="1635">V1490-SUM(AI1490:AK1490)</f>
        <v>0</v>
      </c>
      <c r="AM1490" s="312">
        <f t="shared" ref="AM1490" si="1636">V1490-SUM(AI1490:AK1490)-AL1490</f>
        <v>0</v>
      </c>
      <c r="AN1490" s="325">
        <f t="shared" si="1610"/>
        <v>0</v>
      </c>
      <c r="AO1490" s="325">
        <f t="shared" si="1611"/>
        <v>0</v>
      </c>
      <c r="AP1490" s="325">
        <f t="shared" si="1608"/>
        <v>0</v>
      </c>
      <c r="AQ1490" s="174">
        <f t="shared" ref="AQ1490" si="1637">SUM(AN1490:AP1490)</f>
        <v>0</v>
      </c>
      <c r="AR1490" s="312">
        <f t="shared" ref="AR1490" si="1638">AQ1490-AL1490</f>
        <v>0</v>
      </c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N1490" s="62"/>
    </row>
    <row r="1491" spans="1:66" s="11" customFormat="1" ht="12" customHeight="1">
      <c r="A1491" s="120">
        <v>24201111</v>
      </c>
      <c r="B1491" s="145" t="str">
        <f t="shared" si="1603"/>
        <v>24201111</v>
      </c>
      <c r="C1491" s="98" t="s">
        <v>1304</v>
      </c>
      <c r="D1491" s="78" t="s">
        <v>184</v>
      </c>
      <c r="E1491" s="78"/>
      <c r="F1491" s="140">
        <v>43025</v>
      </c>
      <c r="G1491" s="78"/>
      <c r="H1491" s="63">
        <v>-283944.59000000003</v>
      </c>
      <c r="I1491" s="63">
        <v>-283944.59000000003</v>
      </c>
      <c r="J1491" s="63">
        <v>-299661.03999999998</v>
      </c>
      <c r="K1491" s="63">
        <v>-299661.03999999998</v>
      </c>
      <c r="L1491" s="63">
        <v>-299661.03999999998</v>
      </c>
      <c r="M1491" s="63">
        <v>-299661.03999999998</v>
      </c>
      <c r="N1491" s="63">
        <v>-299661.03999999998</v>
      </c>
      <c r="O1491" s="63">
        <v>-299661.03999999998</v>
      </c>
      <c r="P1491" s="63">
        <v>-299661.03999999998</v>
      </c>
      <c r="Q1491" s="63">
        <v>-299661.03999999998</v>
      </c>
      <c r="R1491" s="63">
        <v>-359669.72</v>
      </c>
      <c r="S1491" s="63">
        <v>-359669.72</v>
      </c>
      <c r="T1491" s="63">
        <v>-359669.72</v>
      </c>
      <c r="U1491" s="63"/>
      <c r="V1491" s="63">
        <f t="shared" si="1625"/>
        <v>-310198.2920833333</v>
      </c>
      <c r="W1491" s="102"/>
      <c r="X1491" s="102"/>
      <c r="Y1491" s="82">
        <f t="shared" si="1626"/>
        <v>0</v>
      </c>
      <c r="Z1491" s="325">
        <f t="shared" si="1626"/>
        <v>0</v>
      </c>
      <c r="AA1491" s="325">
        <f t="shared" si="1626"/>
        <v>0</v>
      </c>
      <c r="AB1491" s="326">
        <f t="shared" si="1623"/>
        <v>-359669.72</v>
      </c>
      <c r="AC1491" s="312">
        <f t="shared" si="1624"/>
        <v>0</v>
      </c>
      <c r="AD1491" s="325">
        <f t="shared" si="1627"/>
        <v>0</v>
      </c>
      <c r="AE1491" s="329">
        <f t="shared" si="1628"/>
        <v>0</v>
      </c>
      <c r="AF1491" s="326">
        <f t="shared" si="1629"/>
        <v>-359669.72</v>
      </c>
      <c r="AG1491" s="174">
        <f t="shared" ref="AG1491:AG1556" si="1639">SUM(AD1491:AF1491)</f>
        <v>-359669.72</v>
      </c>
      <c r="AH1491" s="312">
        <f t="shared" si="1604"/>
        <v>0</v>
      </c>
      <c r="AI1491" s="324">
        <f t="shared" ref="AI1491:AK1511" si="1640">IF($D1491=AI$5,$V1491,0)</f>
        <v>0</v>
      </c>
      <c r="AJ1491" s="325">
        <f t="shared" si="1640"/>
        <v>0</v>
      </c>
      <c r="AK1491" s="325">
        <f t="shared" si="1640"/>
        <v>0</v>
      </c>
      <c r="AL1491" s="326">
        <f t="shared" si="1605"/>
        <v>-310198.2920833333</v>
      </c>
      <c r="AM1491" s="312">
        <f t="shared" si="1606"/>
        <v>0</v>
      </c>
      <c r="AN1491" s="325">
        <f t="shared" si="1610"/>
        <v>0</v>
      </c>
      <c r="AO1491" s="325">
        <f t="shared" si="1611"/>
        <v>0</v>
      </c>
      <c r="AP1491" s="325">
        <f t="shared" si="1608"/>
        <v>-310198.2920833333</v>
      </c>
      <c r="AQ1491" s="174">
        <f t="shared" si="1599"/>
        <v>-310198.2920833333</v>
      </c>
      <c r="AR1491" s="312">
        <f t="shared" si="1607"/>
        <v>0</v>
      </c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 s="4"/>
      <c r="BH1491" s="4"/>
      <c r="BI1491" s="4"/>
      <c r="BJ1491" s="4"/>
      <c r="BK1491" s="4"/>
      <c r="BL1491" s="4"/>
      <c r="BN1491" s="62"/>
    </row>
    <row r="1492" spans="1:66" s="11" customFormat="1" ht="12" customHeight="1">
      <c r="A1492" s="120">
        <v>24201121</v>
      </c>
      <c r="B1492" s="145" t="str">
        <f t="shared" si="1603"/>
        <v>24201121</v>
      </c>
      <c r="C1492" s="98" t="s">
        <v>1527</v>
      </c>
      <c r="D1492" s="78" t="s">
        <v>184</v>
      </c>
      <c r="E1492" s="78"/>
      <c r="F1492" s="140">
        <v>43390</v>
      </c>
      <c r="G1492" s="78"/>
      <c r="H1492" s="63">
        <v>-92361.2</v>
      </c>
      <c r="I1492" s="63">
        <v>-92361.2</v>
      </c>
      <c r="J1492" s="63">
        <v>-98647.78</v>
      </c>
      <c r="K1492" s="63">
        <v>-98647.78</v>
      </c>
      <c r="L1492" s="63">
        <v>-98647.78</v>
      </c>
      <c r="M1492" s="63">
        <v>-98647.78</v>
      </c>
      <c r="N1492" s="63">
        <v>-98647.78</v>
      </c>
      <c r="O1492" s="63">
        <v>-98647.78</v>
      </c>
      <c r="P1492" s="63">
        <v>-98647.78</v>
      </c>
      <c r="Q1492" s="63">
        <v>-98647.78</v>
      </c>
      <c r="R1492" s="63">
        <v>-121942.62</v>
      </c>
      <c r="S1492" s="63">
        <v>-121942.62</v>
      </c>
      <c r="T1492" s="63">
        <v>-121942.62</v>
      </c>
      <c r="U1492" s="63"/>
      <c r="V1492" s="63">
        <f t="shared" si="1625"/>
        <v>-102715.04916666668</v>
      </c>
      <c r="W1492" s="102"/>
      <c r="X1492" s="102"/>
      <c r="Y1492" s="82">
        <f t="shared" si="1626"/>
        <v>0</v>
      </c>
      <c r="Z1492" s="325">
        <f t="shared" si="1626"/>
        <v>0</v>
      </c>
      <c r="AA1492" s="325">
        <f t="shared" si="1626"/>
        <v>0</v>
      </c>
      <c r="AB1492" s="326">
        <f t="shared" si="1623"/>
        <v>-121942.62</v>
      </c>
      <c r="AC1492" s="312">
        <f t="shared" si="1624"/>
        <v>0</v>
      </c>
      <c r="AD1492" s="325">
        <f t="shared" si="1627"/>
        <v>0</v>
      </c>
      <c r="AE1492" s="329">
        <f t="shared" si="1628"/>
        <v>0</v>
      </c>
      <c r="AF1492" s="326">
        <f t="shared" si="1629"/>
        <v>-121942.62</v>
      </c>
      <c r="AG1492" s="174">
        <f t="shared" si="1639"/>
        <v>-121942.62</v>
      </c>
      <c r="AH1492" s="312">
        <f t="shared" si="1604"/>
        <v>0</v>
      </c>
      <c r="AI1492" s="324">
        <f t="shared" si="1640"/>
        <v>0</v>
      </c>
      <c r="AJ1492" s="325">
        <f t="shared" si="1640"/>
        <v>0</v>
      </c>
      <c r="AK1492" s="325">
        <f t="shared" si="1640"/>
        <v>0</v>
      </c>
      <c r="AL1492" s="326">
        <f t="shared" si="1605"/>
        <v>-102715.04916666668</v>
      </c>
      <c r="AM1492" s="312">
        <f t="shared" si="1606"/>
        <v>0</v>
      </c>
      <c r="AN1492" s="325">
        <f t="shared" si="1610"/>
        <v>0</v>
      </c>
      <c r="AO1492" s="325">
        <f t="shared" si="1611"/>
        <v>0</v>
      </c>
      <c r="AP1492" s="325">
        <f t="shared" si="1608"/>
        <v>-102715.04916666668</v>
      </c>
      <c r="AQ1492" s="174">
        <f t="shared" ref="AQ1492" si="1641">SUM(AN1492:AP1492)</f>
        <v>-102715.04916666668</v>
      </c>
      <c r="AR1492" s="312">
        <f t="shared" si="1607"/>
        <v>0</v>
      </c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 s="4"/>
      <c r="BH1492" s="4"/>
      <c r="BI1492" s="4"/>
      <c r="BJ1492" s="4"/>
      <c r="BK1492" s="4"/>
      <c r="BL1492" s="4"/>
      <c r="BN1492" s="62"/>
    </row>
    <row r="1493" spans="1:66" s="11" customFormat="1" ht="12" customHeight="1">
      <c r="A1493" s="190">
        <v>24201131</v>
      </c>
      <c r="B1493" s="199" t="str">
        <f t="shared" si="1603"/>
        <v>24201131</v>
      </c>
      <c r="C1493" s="208" t="s">
        <v>1605</v>
      </c>
      <c r="D1493" s="180" t="s">
        <v>1725</v>
      </c>
      <c r="E1493" s="180"/>
      <c r="F1493" s="186">
        <v>43602</v>
      </c>
      <c r="G1493" s="180"/>
      <c r="H1493" s="182">
        <v>0</v>
      </c>
      <c r="I1493" s="182">
        <v>0</v>
      </c>
      <c r="J1493" s="182">
        <v>0</v>
      </c>
      <c r="K1493" s="182">
        <v>0</v>
      </c>
      <c r="L1493" s="182">
        <v>0</v>
      </c>
      <c r="M1493" s="182">
        <v>0</v>
      </c>
      <c r="N1493" s="182">
        <v>0</v>
      </c>
      <c r="O1493" s="182">
        <v>0</v>
      </c>
      <c r="P1493" s="182">
        <v>0</v>
      </c>
      <c r="Q1493" s="182">
        <v>0</v>
      </c>
      <c r="R1493" s="182">
        <v>0</v>
      </c>
      <c r="S1493" s="182">
        <v>0</v>
      </c>
      <c r="T1493" s="182">
        <v>0</v>
      </c>
      <c r="U1493" s="182"/>
      <c r="V1493" s="182">
        <f t="shared" si="1625"/>
        <v>0</v>
      </c>
      <c r="W1493" s="209"/>
      <c r="X1493" s="209"/>
      <c r="Y1493" s="82">
        <f t="shared" si="1626"/>
        <v>0</v>
      </c>
      <c r="Z1493" s="325">
        <f t="shared" si="1626"/>
        <v>0</v>
      </c>
      <c r="AA1493" s="325">
        <f t="shared" si="1626"/>
        <v>0</v>
      </c>
      <c r="AB1493" s="326">
        <f t="shared" si="1623"/>
        <v>0</v>
      </c>
      <c r="AC1493" s="312">
        <f t="shared" si="1624"/>
        <v>0</v>
      </c>
      <c r="AD1493" s="325">
        <f t="shared" si="1627"/>
        <v>0</v>
      </c>
      <c r="AE1493" s="329">
        <f t="shared" si="1628"/>
        <v>0</v>
      </c>
      <c r="AF1493" s="326">
        <f t="shared" si="1629"/>
        <v>0</v>
      </c>
      <c r="AG1493" s="174">
        <f t="shared" si="1639"/>
        <v>0</v>
      </c>
      <c r="AH1493" s="312">
        <f t="shared" si="1604"/>
        <v>0</v>
      </c>
      <c r="AI1493" s="324">
        <f t="shared" si="1640"/>
        <v>0</v>
      </c>
      <c r="AJ1493" s="325">
        <f t="shared" si="1640"/>
        <v>0</v>
      </c>
      <c r="AK1493" s="325">
        <f t="shared" si="1640"/>
        <v>0</v>
      </c>
      <c r="AL1493" s="326">
        <f t="shared" si="1605"/>
        <v>0</v>
      </c>
      <c r="AM1493" s="312">
        <f t="shared" si="1606"/>
        <v>0</v>
      </c>
      <c r="AN1493" s="325">
        <f t="shared" si="1610"/>
        <v>0</v>
      </c>
      <c r="AO1493" s="325">
        <f t="shared" si="1611"/>
        <v>0</v>
      </c>
      <c r="AP1493" s="325">
        <f t="shared" si="1608"/>
        <v>0</v>
      </c>
      <c r="AQ1493" s="174">
        <f t="shared" si="1599"/>
        <v>0</v>
      </c>
      <c r="AR1493" s="312">
        <f t="shared" si="1607"/>
        <v>0</v>
      </c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N1493" s="62"/>
    </row>
    <row r="1494" spans="1:66" s="11" customFormat="1" ht="12" customHeight="1">
      <c r="A1494" s="190">
        <v>24201132</v>
      </c>
      <c r="B1494" s="199" t="str">
        <f t="shared" si="1603"/>
        <v>24201132</v>
      </c>
      <c r="C1494" s="208" t="s">
        <v>1606</v>
      </c>
      <c r="D1494" s="180" t="s">
        <v>1725</v>
      </c>
      <c r="E1494" s="180"/>
      <c r="F1494" s="186">
        <v>43602</v>
      </c>
      <c r="G1494" s="180"/>
      <c r="H1494" s="182">
        <v>0</v>
      </c>
      <c r="I1494" s="182">
        <v>0</v>
      </c>
      <c r="J1494" s="182">
        <v>0</v>
      </c>
      <c r="K1494" s="182">
        <v>0</v>
      </c>
      <c r="L1494" s="182">
        <v>0</v>
      </c>
      <c r="M1494" s="182">
        <v>0</v>
      </c>
      <c r="N1494" s="182">
        <v>0</v>
      </c>
      <c r="O1494" s="182">
        <v>0</v>
      </c>
      <c r="P1494" s="182">
        <v>0</v>
      </c>
      <c r="Q1494" s="182">
        <v>0</v>
      </c>
      <c r="R1494" s="182">
        <v>0</v>
      </c>
      <c r="S1494" s="182">
        <v>0</v>
      </c>
      <c r="T1494" s="182">
        <v>0</v>
      </c>
      <c r="U1494" s="182"/>
      <c r="V1494" s="182">
        <f t="shared" si="1625"/>
        <v>0</v>
      </c>
      <c r="W1494" s="209"/>
      <c r="X1494" s="209"/>
      <c r="Y1494" s="82">
        <f t="shared" si="1626"/>
        <v>0</v>
      </c>
      <c r="Z1494" s="325">
        <f t="shared" si="1626"/>
        <v>0</v>
      </c>
      <c r="AA1494" s="325">
        <f t="shared" si="1626"/>
        <v>0</v>
      </c>
      <c r="AB1494" s="326">
        <f t="shared" si="1623"/>
        <v>0</v>
      </c>
      <c r="AC1494" s="312">
        <f t="shared" si="1624"/>
        <v>0</v>
      </c>
      <c r="AD1494" s="325">
        <f t="shared" si="1627"/>
        <v>0</v>
      </c>
      <c r="AE1494" s="329">
        <f t="shared" si="1628"/>
        <v>0</v>
      </c>
      <c r="AF1494" s="326">
        <f t="shared" si="1629"/>
        <v>0</v>
      </c>
      <c r="AG1494" s="174">
        <f t="shared" si="1639"/>
        <v>0</v>
      </c>
      <c r="AH1494" s="312">
        <f t="shared" si="1604"/>
        <v>0</v>
      </c>
      <c r="AI1494" s="324">
        <f t="shared" si="1640"/>
        <v>0</v>
      </c>
      <c r="AJ1494" s="325">
        <f t="shared" si="1640"/>
        <v>0</v>
      </c>
      <c r="AK1494" s="325">
        <f t="shared" si="1640"/>
        <v>0</v>
      </c>
      <c r="AL1494" s="326">
        <f t="shared" si="1605"/>
        <v>0</v>
      </c>
      <c r="AM1494" s="312">
        <f t="shared" si="1606"/>
        <v>0</v>
      </c>
      <c r="AN1494" s="325">
        <f t="shared" si="1610"/>
        <v>0</v>
      </c>
      <c r="AO1494" s="325">
        <f t="shared" si="1611"/>
        <v>0</v>
      </c>
      <c r="AP1494" s="325">
        <f t="shared" si="1608"/>
        <v>0</v>
      </c>
      <c r="AQ1494" s="174">
        <f t="shared" ref="AQ1494" si="1642">SUM(AN1494:AP1494)</f>
        <v>0</v>
      </c>
      <c r="AR1494" s="312">
        <f t="shared" si="1607"/>
        <v>0</v>
      </c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N1494" s="62"/>
    </row>
    <row r="1495" spans="1:66" s="11" customFormat="1" ht="12" customHeight="1">
      <c r="A1495" s="190">
        <v>24201133</v>
      </c>
      <c r="B1495" s="199" t="str">
        <f t="shared" si="1603"/>
        <v>24201133</v>
      </c>
      <c r="C1495" s="208" t="s">
        <v>1649</v>
      </c>
      <c r="D1495" s="180" t="s">
        <v>1725</v>
      </c>
      <c r="E1495" s="180"/>
      <c r="F1495" s="186">
        <v>43799</v>
      </c>
      <c r="G1495" s="180"/>
      <c r="H1495" s="182">
        <v>0</v>
      </c>
      <c r="I1495" s="182">
        <v>0</v>
      </c>
      <c r="J1495" s="182">
        <v>0</v>
      </c>
      <c r="K1495" s="182">
        <v>0</v>
      </c>
      <c r="L1495" s="182">
        <v>0</v>
      </c>
      <c r="M1495" s="182">
        <v>0</v>
      </c>
      <c r="N1495" s="182">
        <v>0</v>
      </c>
      <c r="O1495" s="182">
        <v>0</v>
      </c>
      <c r="P1495" s="182">
        <v>0</v>
      </c>
      <c r="Q1495" s="182">
        <v>0</v>
      </c>
      <c r="R1495" s="182">
        <v>0</v>
      </c>
      <c r="S1495" s="182">
        <v>0</v>
      </c>
      <c r="T1495" s="182">
        <v>0</v>
      </c>
      <c r="U1495" s="182"/>
      <c r="V1495" s="182">
        <f t="shared" si="1625"/>
        <v>0</v>
      </c>
      <c r="W1495" s="209"/>
      <c r="X1495" s="209"/>
      <c r="Y1495" s="82">
        <f t="shared" si="1626"/>
        <v>0</v>
      </c>
      <c r="Z1495" s="325">
        <f t="shared" si="1626"/>
        <v>0</v>
      </c>
      <c r="AA1495" s="325">
        <f t="shared" si="1626"/>
        <v>0</v>
      </c>
      <c r="AB1495" s="326">
        <f t="shared" si="1623"/>
        <v>0</v>
      </c>
      <c r="AC1495" s="312">
        <f t="shared" si="1624"/>
        <v>0</v>
      </c>
      <c r="AD1495" s="325">
        <f t="shared" si="1627"/>
        <v>0</v>
      </c>
      <c r="AE1495" s="329">
        <f t="shared" si="1628"/>
        <v>0</v>
      </c>
      <c r="AF1495" s="326">
        <f t="shared" si="1629"/>
        <v>0</v>
      </c>
      <c r="AG1495" s="174">
        <f t="shared" si="1639"/>
        <v>0</v>
      </c>
      <c r="AH1495" s="312">
        <f t="shared" si="1604"/>
        <v>0</v>
      </c>
      <c r="AI1495" s="324">
        <f t="shared" si="1640"/>
        <v>0</v>
      </c>
      <c r="AJ1495" s="325">
        <f t="shared" si="1640"/>
        <v>0</v>
      </c>
      <c r="AK1495" s="325">
        <f t="shared" si="1640"/>
        <v>0</v>
      </c>
      <c r="AL1495" s="326">
        <f t="shared" si="1605"/>
        <v>0</v>
      </c>
      <c r="AM1495" s="312">
        <f t="shared" si="1606"/>
        <v>0</v>
      </c>
      <c r="AN1495" s="325">
        <f t="shared" si="1610"/>
        <v>0</v>
      </c>
      <c r="AO1495" s="325">
        <f t="shared" si="1611"/>
        <v>0</v>
      </c>
      <c r="AP1495" s="325">
        <f t="shared" si="1608"/>
        <v>0</v>
      </c>
      <c r="AQ1495" s="174">
        <f t="shared" ref="AQ1495" si="1643">SUM(AN1495:AP1495)</f>
        <v>0</v>
      </c>
      <c r="AR1495" s="312">
        <f t="shared" si="1607"/>
        <v>0</v>
      </c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N1495" s="62"/>
    </row>
    <row r="1496" spans="1:66" s="11" customFormat="1" ht="12" customHeight="1">
      <c r="A1496" s="190">
        <v>24201141</v>
      </c>
      <c r="B1496" s="199" t="str">
        <f t="shared" si="1603"/>
        <v>24201141</v>
      </c>
      <c r="C1496" s="208" t="s">
        <v>1989</v>
      </c>
      <c r="D1496" s="180" t="s">
        <v>184</v>
      </c>
      <c r="E1496" s="180"/>
      <c r="F1496" s="223">
        <v>44851</v>
      </c>
      <c r="G1496" s="180"/>
      <c r="H1496" s="182"/>
      <c r="I1496" s="182"/>
      <c r="J1496" s="182"/>
      <c r="K1496" s="182"/>
      <c r="L1496" s="182"/>
      <c r="M1496" s="182"/>
      <c r="N1496" s="182"/>
      <c r="O1496" s="182"/>
      <c r="P1496" s="182"/>
      <c r="Q1496" s="182"/>
      <c r="R1496" s="182">
        <v>-20000</v>
      </c>
      <c r="S1496" s="182">
        <v>-20000</v>
      </c>
      <c r="T1496" s="182">
        <v>-20000</v>
      </c>
      <c r="U1496" s="182"/>
      <c r="V1496" s="182">
        <f t="shared" ref="V1496" si="1644">(H1496+T1496+SUM(I1496:S1496)*2)/24</f>
        <v>-4166.666666666667</v>
      </c>
      <c r="W1496" s="209"/>
      <c r="X1496" s="209"/>
      <c r="Y1496" s="82">
        <f t="shared" si="1626"/>
        <v>0</v>
      </c>
      <c r="Z1496" s="325">
        <f t="shared" si="1626"/>
        <v>0</v>
      </c>
      <c r="AA1496" s="325">
        <f t="shared" si="1626"/>
        <v>0</v>
      </c>
      <c r="AB1496" s="326">
        <f t="shared" ref="AB1496" si="1645">T1496-SUM(Y1496:AA1496)</f>
        <v>-20000</v>
      </c>
      <c r="AC1496" s="312">
        <f t="shared" ref="AC1496" si="1646">T1496-SUM(Y1496:AA1496)-AB1496</f>
        <v>0</v>
      </c>
      <c r="AD1496" s="325">
        <f t="shared" si="1627"/>
        <v>0</v>
      </c>
      <c r="AE1496" s="329">
        <f t="shared" si="1628"/>
        <v>0</v>
      </c>
      <c r="AF1496" s="326">
        <f t="shared" si="1629"/>
        <v>-20000</v>
      </c>
      <c r="AG1496" s="174">
        <f t="shared" ref="AG1496" si="1647">SUM(AD1496:AF1496)</f>
        <v>-20000</v>
      </c>
      <c r="AH1496" s="312">
        <f t="shared" ref="AH1496" si="1648">AG1496-AB1496</f>
        <v>0</v>
      </c>
      <c r="AI1496" s="324">
        <f t="shared" si="1640"/>
        <v>0</v>
      </c>
      <c r="AJ1496" s="325">
        <f t="shared" si="1640"/>
        <v>0</v>
      </c>
      <c r="AK1496" s="325">
        <f t="shared" si="1640"/>
        <v>0</v>
      </c>
      <c r="AL1496" s="326">
        <f t="shared" ref="AL1496" si="1649">V1496-SUM(AI1496:AK1496)</f>
        <v>-4166.666666666667</v>
      </c>
      <c r="AM1496" s="312">
        <f t="shared" ref="AM1496" si="1650">V1496-SUM(AI1496:AK1496)-AL1496</f>
        <v>0</v>
      </c>
      <c r="AN1496" s="325">
        <f t="shared" si="1610"/>
        <v>0</v>
      </c>
      <c r="AO1496" s="325">
        <f t="shared" si="1611"/>
        <v>0</v>
      </c>
      <c r="AP1496" s="325">
        <f t="shared" si="1608"/>
        <v>-4166.666666666667</v>
      </c>
      <c r="AQ1496" s="174">
        <f t="shared" ref="AQ1496" si="1651">SUM(AN1496:AP1496)</f>
        <v>-4166.666666666667</v>
      </c>
      <c r="AR1496" s="312">
        <f t="shared" ref="AR1496" si="1652">AQ1496-AL1496</f>
        <v>0</v>
      </c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N1496" s="62"/>
    </row>
    <row r="1497" spans="1:66" s="11" customFormat="1" ht="12" customHeight="1">
      <c r="A1497" s="114">
        <v>24300013</v>
      </c>
      <c r="B1497" s="74" t="str">
        <f t="shared" si="1603"/>
        <v>24300013</v>
      </c>
      <c r="C1497" s="62" t="s">
        <v>717</v>
      </c>
      <c r="D1497" s="78" t="s">
        <v>184</v>
      </c>
      <c r="E1497" s="78"/>
      <c r="F1497" s="62"/>
      <c r="G1497" s="78"/>
      <c r="H1497" s="63">
        <v>0</v>
      </c>
      <c r="I1497" s="63">
        <v>0</v>
      </c>
      <c r="J1497" s="63">
        <v>0</v>
      </c>
      <c r="K1497" s="63">
        <v>0</v>
      </c>
      <c r="L1497" s="63">
        <v>0</v>
      </c>
      <c r="M1497" s="63">
        <v>0</v>
      </c>
      <c r="N1497" s="63">
        <v>0</v>
      </c>
      <c r="O1497" s="63">
        <v>0</v>
      </c>
      <c r="P1497" s="63">
        <v>0</v>
      </c>
      <c r="Q1497" s="63">
        <v>0</v>
      </c>
      <c r="R1497" s="63">
        <v>0</v>
      </c>
      <c r="S1497" s="63">
        <v>0</v>
      </c>
      <c r="T1497" s="63">
        <v>0</v>
      </c>
      <c r="U1497" s="63"/>
      <c r="V1497" s="63">
        <f t="shared" si="1625"/>
        <v>0</v>
      </c>
      <c r="W1497" s="69"/>
      <c r="X1497" s="69"/>
      <c r="Y1497" s="82">
        <f t="shared" si="1626"/>
        <v>0</v>
      </c>
      <c r="Z1497" s="325">
        <f t="shared" si="1626"/>
        <v>0</v>
      </c>
      <c r="AA1497" s="325">
        <f t="shared" si="1626"/>
        <v>0</v>
      </c>
      <c r="AB1497" s="326">
        <f t="shared" si="1623"/>
        <v>0</v>
      </c>
      <c r="AC1497" s="312">
        <f t="shared" si="1624"/>
        <v>0</v>
      </c>
      <c r="AD1497" s="325">
        <f t="shared" si="1627"/>
        <v>0</v>
      </c>
      <c r="AE1497" s="329">
        <f t="shared" si="1628"/>
        <v>0</v>
      </c>
      <c r="AF1497" s="326">
        <f t="shared" si="1629"/>
        <v>0</v>
      </c>
      <c r="AG1497" s="174">
        <f t="shared" si="1639"/>
        <v>0</v>
      </c>
      <c r="AH1497" s="312">
        <f t="shared" si="1604"/>
        <v>0</v>
      </c>
      <c r="AI1497" s="324">
        <f t="shared" si="1640"/>
        <v>0</v>
      </c>
      <c r="AJ1497" s="325">
        <f t="shared" si="1640"/>
        <v>0</v>
      </c>
      <c r="AK1497" s="325">
        <f t="shared" si="1640"/>
        <v>0</v>
      </c>
      <c r="AL1497" s="326">
        <f t="shared" si="1605"/>
        <v>0</v>
      </c>
      <c r="AM1497" s="312">
        <f t="shared" si="1606"/>
        <v>0</v>
      </c>
      <c r="AN1497" s="325">
        <f t="shared" si="1610"/>
        <v>0</v>
      </c>
      <c r="AO1497" s="325">
        <f t="shared" si="1611"/>
        <v>0</v>
      </c>
      <c r="AP1497" s="325">
        <f t="shared" si="1608"/>
        <v>0</v>
      </c>
      <c r="AQ1497" s="174">
        <f t="shared" si="1599"/>
        <v>0</v>
      </c>
      <c r="AR1497" s="312">
        <f t="shared" si="1607"/>
        <v>0</v>
      </c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N1497" s="62"/>
    </row>
    <row r="1498" spans="1:66" s="11" customFormat="1" ht="12" customHeight="1">
      <c r="A1498" s="120">
        <v>24300023</v>
      </c>
      <c r="B1498" s="145" t="str">
        <f t="shared" si="1603"/>
        <v>24300023</v>
      </c>
      <c r="C1498" s="62" t="s">
        <v>1250</v>
      </c>
      <c r="D1498" s="78" t="s">
        <v>184</v>
      </c>
      <c r="E1498" s="78"/>
      <c r="F1498" s="140">
        <v>42751</v>
      </c>
      <c r="G1498" s="78"/>
      <c r="H1498" s="63">
        <v>-1742380.4</v>
      </c>
      <c r="I1498" s="63">
        <v>-2001616.63</v>
      </c>
      <c r="J1498" s="63">
        <v>-2261663.9900000002</v>
      </c>
      <c r="K1498" s="63">
        <v>-2516651.5099999998</v>
      </c>
      <c r="L1498" s="63">
        <v>-2772386.88</v>
      </c>
      <c r="M1498" s="63">
        <v>-3028758.54</v>
      </c>
      <c r="N1498" s="63">
        <v>-2988391.81</v>
      </c>
      <c r="O1498" s="63">
        <v>-3073083.06</v>
      </c>
      <c r="P1498" s="63">
        <v>-3044653.31</v>
      </c>
      <c r="Q1498" s="63">
        <v>-3081296.16</v>
      </c>
      <c r="R1498" s="63">
        <v>-3109826.29</v>
      </c>
      <c r="S1498" s="63">
        <v>-3138362.62</v>
      </c>
      <c r="T1498" s="63">
        <v>-3166905.3</v>
      </c>
      <c r="U1498" s="63"/>
      <c r="V1498" s="63">
        <f t="shared" si="1625"/>
        <v>-2789277.8041666667</v>
      </c>
      <c r="W1498" s="69"/>
      <c r="X1498" s="69"/>
      <c r="Y1498" s="82">
        <f t="shared" si="1626"/>
        <v>0</v>
      </c>
      <c r="Z1498" s="325">
        <f t="shared" si="1626"/>
        <v>0</v>
      </c>
      <c r="AA1498" s="325">
        <f t="shared" si="1626"/>
        <v>0</v>
      </c>
      <c r="AB1498" s="326">
        <f t="shared" si="1623"/>
        <v>-3166905.3</v>
      </c>
      <c r="AC1498" s="312">
        <f t="shared" si="1624"/>
        <v>0</v>
      </c>
      <c r="AD1498" s="325">
        <f t="shared" si="1627"/>
        <v>0</v>
      </c>
      <c r="AE1498" s="329">
        <f t="shared" si="1628"/>
        <v>0</v>
      </c>
      <c r="AF1498" s="326">
        <f t="shared" si="1629"/>
        <v>-3166905.3</v>
      </c>
      <c r="AG1498" s="174">
        <f t="shared" si="1639"/>
        <v>-3166905.3</v>
      </c>
      <c r="AH1498" s="312">
        <f t="shared" si="1604"/>
        <v>0</v>
      </c>
      <c r="AI1498" s="324">
        <f t="shared" si="1640"/>
        <v>0</v>
      </c>
      <c r="AJ1498" s="325">
        <f t="shared" si="1640"/>
        <v>0</v>
      </c>
      <c r="AK1498" s="325">
        <f t="shared" si="1640"/>
        <v>0</v>
      </c>
      <c r="AL1498" s="326">
        <f t="shared" si="1605"/>
        <v>-2789277.8041666667</v>
      </c>
      <c r="AM1498" s="312">
        <f t="shared" si="1606"/>
        <v>0</v>
      </c>
      <c r="AN1498" s="325">
        <f t="shared" si="1610"/>
        <v>0</v>
      </c>
      <c r="AO1498" s="325">
        <f t="shared" si="1611"/>
        <v>0</v>
      </c>
      <c r="AP1498" s="325">
        <f t="shared" si="1608"/>
        <v>-2789277.8041666667</v>
      </c>
      <c r="AQ1498" s="174">
        <f t="shared" si="1599"/>
        <v>-2789277.8041666667</v>
      </c>
      <c r="AR1498" s="312">
        <f t="shared" si="1607"/>
        <v>0</v>
      </c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 s="4"/>
      <c r="BH1498" s="4"/>
      <c r="BI1498" s="4"/>
      <c r="BJ1498" s="4"/>
      <c r="BK1498" s="4"/>
      <c r="BL1498" s="4"/>
      <c r="BN1498" s="62"/>
    </row>
    <row r="1499" spans="1:66" s="11" customFormat="1" ht="12" customHeight="1">
      <c r="A1499" s="184">
        <v>24400001</v>
      </c>
      <c r="B1499" s="185" t="str">
        <f t="shared" si="1603"/>
        <v>24400001</v>
      </c>
      <c r="C1499" s="179" t="s">
        <v>849</v>
      </c>
      <c r="D1499" s="180" t="s">
        <v>184</v>
      </c>
      <c r="E1499" s="180"/>
      <c r="F1499" s="179"/>
      <c r="G1499" s="180"/>
      <c r="H1499" s="182">
        <v>-50978468.450000003</v>
      </c>
      <c r="I1499" s="182">
        <v>-21997463</v>
      </c>
      <c r="J1499" s="182">
        <v>-26988975.510000002</v>
      </c>
      <c r="K1499" s="182">
        <v>-33764580.539999999</v>
      </c>
      <c r="L1499" s="182">
        <v>-48994566.43</v>
      </c>
      <c r="M1499" s="182">
        <v>-47292320.960000001</v>
      </c>
      <c r="N1499" s="182">
        <v>-38099855.979999997</v>
      </c>
      <c r="O1499" s="182">
        <v>-31439487.579999998</v>
      </c>
      <c r="P1499" s="182">
        <v>-24711238.100000001</v>
      </c>
      <c r="Q1499" s="182">
        <v>-53395280.920000002</v>
      </c>
      <c r="R1499" s="182">
        <v>-57304440.93</v>
      </c>
      <c r="S1499" s="182">
        <v>-48093983.799999997</v>
      </c>
      <c r="T1499" s="182">
        <v>-79667547.969999999</v>
      </c>
      <c r="U1499" s="182"/>
      <c r="V1499" s="182">
        <f t="shared" si="1625"/>
        <v>-41450433.49666667</v>
      </c>
      <c r="W1499" s="206"/>
      <c r="X1499" s="183"/>
      <c r="Y1499" s="82">
        <f t="shared" si="1626"/>
        <v>0</v>
      </c>
      <c r="Z1499" s="325">
        <f t="shared" si="1626"/>
        <v>0</v>
      </c>
      <c r="AA1499" s="325">
        <f t="shared" si="1626"/>
        <v>0</v>
      </c>
      <c r="AB1499" s="326">
        <f t="shared" si="1623"/>
        <v>-79667547.969999999</v>
      </c>
      <c r="AC1499" s="312">
        <f t="shared" si="1624"/>
        <v>0</v>
      </c>
      <c r="AD1499" s="325">
        <f t="shared" si="1627"/>
        <v>0</v>
      </c>
      <c r="AE1499" s="329">
        <f t="shared" si="1628"/>
        <v>0</v>
      </c>
      <c r="AF1499" s="326">
        <f t="shared" si="1629"/>
        <v>-79667547.969999999</v>
      </c>
      <c r="AG1499" s="174">
        <f t="shared" si="1639"/>
        <v>-79667547.969999999</v>
      </c>
      <c r="AH1499" s="312">
        <f t="shared" si="1604"/>
        <v>0</v>
      </c>
      <c r="AI1499" s="324">
        <f t="shared" si="1640"/>
        <v>0</v>
      </c>
      <c r="AJ1499" s="325">
        <f t="shared" si="1640"/>
        <v>0</v>
      </c>
      <c r="AK1499" s="325">
        <f t="shared" si="1640"/>
        <v>0</v>
      </c>
      <c r="AL1499" s="326">
        <f t="shared" si="1605"/>
        <v>-41450433.49666667</v>
      </c>
      <c r="AM1499" s="312">
        <f t="shared" si="1606"/>
        <v>0</v>
      </c>
      <c r="AN1499" s="325">
        <f t="shared" si="1610"/>
        <v>0</v>
      </c>
      <c r="AO1499" s="325">
        <f t="shared" si="1611"/>
        <v>0</v>
      </c>
      <c r="AP1499" s="325">
        <f t="shared" si="1608"/>
        <v>-41450433.49666667</v>
      </c>
      <c r="AQ1499" s="174">
        <f t="shared" si="1599"/>
        <v>-41450433.49666667</v>
      </c>
      <c r="AR1499" s="312">
        <f t="shared" si="1607"/>
        <v>0</v>
      </c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N1499" s="62"/>
    </row>
    <row r="1500" spans="1:66" s="11" customFormat="1" ht="12" customHeight="1">
      <c r="A1500" s="114">
        <v>24400002</v>
      </c>
      <c r="B1500" s="74" t="str">
        <f t="shared" si="1603"/>
        <v>24400002</v>
      </c>
      <c r="C1500" s="62" t="s">
        <v>843</v>
      </c>
      <c r="D1500" s="78" t="s">
        <v>184</v>
      </c>
      <c r="E1500" s="78"/>
      <c r="F1500" s="62"/>
      <c r="G1500" s="78"/>
      <c r="H1500" s="63">
        <v>-12330109.23</v>
      </c>
      <c r="I1500" s="63">
        <v>-12302250.52</v>
      </c>
      <c r="J1500" s="63">
        <v>-9408857.7100000009</v>
      </c>
      <c r="K1500" s="63">
        <v>-6471700.25</v>
      </c>
      <c r="L1500" s="63">
        <v>-9203235.9700000007</v>
      </c>
      <c r="M1500" s="63">
        <v>-10797799.050000001</v>
      </c>
      <c r="N1500" s="63">
        <v>-15077398.83</v>
      </c>
      <c r="O1500" s="63">
        <v>-12066187.59</v>
      </c>
      <c r="P1500" s="63">
        <v>-11399683.039999999</v>
      </c>
      <c r="Q1500" s="63">
        <v>-17818118.109999999</v>
      </c>
      <c r="R1500" s="63">
        <v>-22568839.16</v>
      </c>
      <c r="S1500" s="63">
        <v>-15940878.51</v>
      </c>
      <c r="T1500" s="63">
        <v>-45308211.170000002</v>
      </c>
      <c r="U1500" s="63"/>
      <c r="V1500" s="63">
        <f t="shared" si="1625"/>
        <v>-14322842.411666667</v>
      </c>
      <c r="W1500" s="69"/>
      <c r="X1500" s="68"/>
      <c r="Y1500" s="82">
        <f t="shared" si="1626"/>
        <v>0</v>
      </c>
      <c r="Z1500" s="325">
        <f t="shared" si="1626"/>
        <v>0</v>
      </c>
      <c r="AA1500" s="325">
        <f t="shared" si="1626"/>
        <v>0</v>
      </c>
      <c r="AB1500" s="326">
        <f t="shared" si="1623"/>
        <v>-45308211.170000002</v>
      </c>
      <c r="AC1500" s="312">
        <f t="shared" si="1624"/>
        <v>0</v>
      </c>
      <c r="AD1500" s="325">
        <f t="shared" si="1627"/>
        <v>0</v>
      </c>
      <c r="AE1500" s="329">
        <f t="shared" si="1628"/>
        <v>0</v>
      </c>
      <c r="AF1500" s="326">
        <f t="shared" si="1629"/>
        <v>-45308211.170000002</v>
      </c>
      <c r="AG1500" s="174">
        <f t="shared" si="1639"/>
        <v>-45308211.170000002</v>
      </c>
      <c r="AH1500" s="312">
        <f t="shared" si="1604"/>
        <v>0</v>
      </c>
      <c r="AI1500" s="324">
        <f t="shared" si="1640"/>
        <v>0</v>
      </c>
      <c r="AJ1500" s="325">
        <f t="shared" si="1640"/>
        <v>0</v>
      </c>
      <c r="AK1500" s="325">
        <f t="shared" si="1640"/>
        <v>0</v>
      </c>
      <c r="AL1500" s="326">
        <f t="shared" si="1605"/>
        <v>-14322842.411666667</v>
      </c>
      <c r="AM1500" s="312">
        <f t="shared" si="1606"/>
        <v>0</v>
      </c>
      <c r="AN1500" s="325">
        <f t="shared" si="1610"/>
        <v>0</v>
      </c>
      <c r="AO1500" s="325">
        <f t="shared" si="1611"/>
        <v>0</v>
      </c>
      <c r="AP1500" s="325">
        <f t="shared" si="1608"/>
        <v>-14322842.411666667</v>
      </c>
      <c r="AQ1500" s="174">
        <f t="shared" si="1599"/>
        <v>-14322842.411666667</v>
      </c>
      <c r="AR1500" s="312">
        <f t="shared" si="1607"/>
        <v>0</v>
      </c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N1500" s="62"/>
    </row>
    <row r="1501" spans="1:66" s="11" customFormat="1" ht="12" customHeight="1">
      <c r="A1501" s="184">
        <v>24400011</v>
      </c>
      <c r="B1501" s="185" t="str">
        <f t="shared" si="1603"/>
        <v>24400011</v>
      </c>
      <c r="C1501" s="179" t="s">
        <v>850</v>
      </c>
      <c r="D1501" s="180" t="s">
        <v>184</v>
      </c>
      <c r="E1501" s="180"/>
      <c r="F1501" s="179"/>
      <c r="G1501" s="180"/>
      <c r="H1501" s="182">
        <v>-34444817.25</v>
      </c>
      <c r="I1501" s="182">
        <v>-3700874.29</v>
      </c>
      <c r="J1501" s="182">
        <v>-29130481.59</v>
      </c>
      <c r="K1501" s="182">
        <v>-18389311.850000001</v>
      </c>
      <c r="L1501" s="182">
        <v>-8645506.6799999997</v>
      </c>
      <c r="M1501" s="182">
        <v>-6166200.0999999996</v>
      </c>
      <c r="N1501" s="182">
        <v>-4972546.2699999996</v>
      </c>
      <c r="O1501" s="182">
        <v>-4504799.87</v>
      </c>
      <c r="P1501" s="182">
        <v>-2251537.84</v>
      </c>
      <c r="Q1501" s="182">
        <v>-43896291.189999998</v>
      </c>
      <c r="R1501" s="182">
        <v>-31214812.27</v>
      </c>
      <c r="S1501" s="182">
        <v>-12067481.25</v>
      </c>
      <c r="T1501" s="182">
        <v>-7452182.5499999998</v>
      </c>
      <c r="U1501" s="182"/>
      <c r="V1501" s="182">
        <f t="shared" si="1625"/>
        <v>-15490695.258333335</v>
      </c>
      <c r="W1501" s="206"/>
      <c r="X1501" s="183"/>
      <c r="Y1501" s="82">
        <f t="shared" si="1626"/>
        <v>0</v>
      </c>
      <c r="Z1501" s="325">
        <f t="shared" si="1626"/>
        <v>0</v>
      </c>
      <c r="AA1501" s="325">
        <f t="shared" si="1626"/>
        <v>0</v>
      </c>
      <c r="AB1501" s="326">
        <f t="shared" si="1623"/>
        <v>-7452182.5499999998</v>
      </c>
      <c r="AC1501" s="312">
        <f t="shared" si="1624"/>
        <v>0</v>
      </c>
      <c r="AD1501" s="325">
        <f t="shared" si="1627"/>
        <v>0</v>
      </c>
      <c r="AE1501" s="329">
        <f t="shared" si="1628"/>
        <v>0</v>
      </c>
      <c r="AF1501" s="326">
        <f t="shared" si="1629"/>
        <v>-7452182.5499999998</v>
      </c>
      <c r="AG1501" s="174">
        <f t="shared" si="1639"/>
        <v>-7452182.5499999998</v>
      </c>
      <c r="AH1501" s="312">
        <f t="shared" si="1604"/>
        <v>0</v>
      </c>
      <c r="AI1501" s="324">
        <f t="shared" si="1640"/>
        <v>0</v>
      </c>
      <c r="AJ1501" s="325">
        <f t="shared" si="1640"/>
        <v>0</v>
      </c>
      <c r="AK1501" s="325">
        <f t="shared" si="1640"/>
        <v>0</v>
      </c>
      <c r="AL1501" s="326">
        <f t="shared" si="1605"/>
        <v>-15490695.258333335</v>
      </c>
      <c r="AM1501" s="312">
        <f t="shared" si="1606"/>
        <v>0</v>
      </c>
      <c r="AN1501" s="325">
        <f t="shared" si="1610"/>
        <v>0</v>
      </c>
      <c r="AO1501" s="325">
        <f t="shared" si="1611"/>
        <v>0</v>
      </c>
      <c r="AP1501" s="325">
        <f t="shared" si="1608"/>
        <v>-15490695.258333335</v>
      </c>
      <c r="AQ1501" s="174">
        <f t="shared" si="1599"/>
        <v>-15490695.258333335</v>
      </c>
      <c r="AR1501" s="312">
        <f t="shared" si="1607"/>
        <v>0</v>
      </c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N1501" s="62"/>
    </row>
    <row r="1502" spans="1:66" s="11" customFormat="1" ht="12" customHeight="1">
      <c r="A1502" s="114">
        <v>24400012</v>
      </c>
      <c r="B1502" s="74" t="str">
        <f t="shared" si="1603"/>
        <v>24400012</v>
      </c>
      <c r="C1502" s="62" t="s">
        <v>844</v>
      </c>
      <c r="D1502" s="78" t="s">
        <v>184</v>
      </c>
      <c r="E1502" s="78"/>
      <c r="F1502" s="62"/>
      <c r="G1502" s="78"/>
      <c r="H1502" s="63">
        <v>-6519946.0899999999</v>
      </c>
      <c r="I1502" s="63">
        <v>-4652100.51</v>
      </c>
      <c r="J1502" s="63">
        <v>-5239878.0599999996</v>
      </c>
      <c r="K1502" s="63">
        <v>-3984108.91</v>
      </c>
      <c r="L1502" s="63">
        <v>-4833653.0199999996</v>
      </c>
      <c r="M1502" s="63">
        <v>-3818237.24</v>
      </c>
      <c r="N1502" s="63">
        <v>-5440635.25</v>
      </c>
      <c r="O1502" s="63">
        <v>-4439895.6100000003</v>
      </c>
      <c r="P1502" s="63">
        <v>-3964045.9</v>
      </c>
      <c r="Q1502" s="63">
        <v>-5901756.9400000004</v>
      </c>
      <c r="R1502" s="63">
        <v>-8568860.5</v>
      </c>
      <c r="S1502" s="63">
        <v>-6580714.6799999997</v>
      </c>
      <c r="T1502" s="63">
        <v>-10914499.92</v>
      </c>
      <c r="U1502" s="63"/>
      <c r="V1502" s="63">
        <f t="shared" si="1625"/>
        <v>-5511759.135416667</v>
      </c>
      <c r="W1502" s="69"/>
      <c r="X1502" s="68"/>
      <c r="Y1502" s="82">
        <f t="shared" si="1626"/>
        <v>0</v>
      </c>
      <c r="Z1502" s="325">
        <f t="shared" si="1626"/>
        <v>0</v>
      </c>
      <c r="AA1502" s="325">
        <f t="shared" si="1626"/>
        <v>0</v>
      </c>
      <c r="AB1502" s="326">
        <f t="shared" si="1623"/>
        <v>-10914499.92</v>
      </c>
      <c r="AC1502" s="312">
        <f t="shared" si="1624"/>
        <v>0</v>
      </c>
      <c r="AD1502" s="325">
        <f t="shared" si="1627"/>
        <v>0</v>
      </c>
      <c r="AE1502" s="329">
        <f t="shared" si="1628"/>
        <v>0</v>
      </c>
      <c r="AF1502" s="326">
        <f t="shared" si="1629"/>
        <v>-10914499.92</v>
      </c>
      <c r="AG1502" s="174">
        <f t="shared" si="1639"/>
        <v>-10914499.92</v>
      </c>
      <c r="AH1502" s="312">
        <f t="shared" si="1604"/>
        <v>0</v>
      </c>
      <c r="AI1502" s="324">
        <f t="shared" si="1640"/>
        <v>0</v>
      </c>
      <c r="AJ1502" s="325">
        <f t="shared" si="1640"/>
        <v>0</v>
      </c>
      <c r="AK1502" s="325">
        <f t="shared" si="1640"/>
        <v>0</v>
      </c>
      <c r="AL1502" s="326">
        <f t="shared" si="1605"/>
        <v>-5511759.135416667</v>
      </c>
      <c r="AM1502" s="312">
        <f t="shared" si="1606"/>
        <v>0</v>
      </c>
      <c r="AN1502" s="325">
        <f t="shared" si="1610"/>
        <v>0</v>
      </c>
      <c r="AO1502" s="325">
        <f t="shared" si="1611"/>
        <v>0</v>
      </c>
      <c r="AP1502" s="325">
        <f t="shared" si="1608"/>
        <v>-5511759.135416667</v>
      </c>
      <c r="AQ1502" s="174">
        <f t="shared" si="1599"/>
        <v>-5511759.135416667</v>
      </c>
      <c r="AR1502" s="312">
        <f t="shared" si="1607"/>
        <v>0</v>
      </c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N1502" s="62"/>
    </row>
    <row r="1503" spans="1:66" s="11" customFormat="1" ht="12" customHeight="1">
      <c r="A1503" s="114">
        <v>25200121</v>
      </c>
      <c r="B1503" s="74" t="str">
        <f t="shared" si="1603"/>
        <v>25200121</v>
      </c>
      <c r="C1503" s="62" t="s">
        <v>609</v>
      </c>
      <c r="D1503" s="78" t="s">
        <v>1137</v>
      </c>
      <c r="E1503" s="78"/>
      <c r="F1503" s="62"/>
      <c r="G1503" s="78"/>
      <c r="H1503" s="63">
        <v>0</v>
      </c>
      <c r="I1503" s="63">
        <v>0</v>
      </c>
      <c r="J1503" s="63">
        <v>0</v>
      </c>
      <c r="K1503" s="63">
        <v>0</v>
      </c>
      <c r="L1503" s="63">
        <v>0</v>
      </c>
      <c r="M1503" s="63">
        <v>0</v>
      </c>
      <c r="N1503" s="63">
        <v>0</v>
      </c>
      <c r="O1503" s="63">
        <v>0</v>
      </c>
      <c r="P1503" s="63">
        <v>0</v>
      </c>
      <c r="Q1503" s="63">
        <v>0</v>
      </c>
      <c r="R1503" s="63">
        <v>0</v>
      </c>
      <c r="S1503" s="63">
        <v>0</v>
      </c>
      <c r="T1503" s="63">
        <v>0</v>
      </c>
      <c r="U1503" s="63"/>
      <c r="V1503" s="63">
        <f t="shared" si="1625"/>
        <v>0</v>
      </c>
      <c r="W1503" s="69">
        <v>30</v>
      </c>
      <c r="X1503" s="68"/>
      <c r="Y1503" s="82">
        <f t="shared" si="1626"/>
        <v>0</v>
      </c>
      <c r="Z1503" s="325">
        <f t="shared" si="1626"/>
        <v>0</v>
      </c>
      <c r="AA1503" s="325">
        <f t="shared" si="1626"/>
        <v>0</v>
      </c>
      <c r="AB1503" s="326">
        <f t="shared" si="1623"/>
        <v>0</v>
      </c>
      <c r="AC1503" s="312">
        <f t="shared" si="1624"/>
        <v>0</v>
      </c>
      <c r="AD1503" s="325">
        <f t="shared" si="1627"/>
        <v>0</v>
      </c>
      <c r="AE1503" s="329">
        <f t="shared" si="1628"/>
        <v>0</v>
      </c>
      <c r="AF1503" s="326">
        <f t="shared" si="1629"/>
        <v>0</v>
      </c>
      <c r="AG1503" s="174">
        <f t="shared" si="1639"/>
        <v>0</v>
      </c>
      <c r="AH1503" s="312">
        <f t="shared" si="1604"/>
        <v>0</v>
      </c>
      <c r="AI1503" s="324">
        <f t="shared" si="1640"/>
        <v>0</v>
      </c>
      <c r="AJ1503" s="325">
        <f t="shared" si="1640"/>
        <v>0</v>
      </c>
      <c r="AK1503" s="325">
        <f t="shared" si="1640"/>
        <v>0</v>
      </c>
      <c r="AL1503" s="326">
        <f t="shared" si="1605"/>
        <v>0</v>
      </c>
      <c r="AM1503" s="312">
        <f t="shared" si="1606"/>
        <v>0</v>
      </c>
      <c r="AN1503" s="325">
        <f t="shared" si="1610"/>
        <v>0</v>
      </c>
      <c r="AO1503" s="325">
        <f t="shared" si="1611"/>
        <v>0</v>
      </c>
      <c r="AP1503" s="325">
        <f t="shared" si="1608"/>
        <v>0</v>
      </c>
      <c r="AQ1503" s="174">
        <f t="shared" si="1599"/>
        <v>0</v>
      </c>
      <c r="AR1503" s="312">
        <f t="shared" si="1607"/>
        <v>0</v>
      </c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N1503" s="62"/>
    </row>
    <row r="1504" spans="1:66" s="11" customFormat="1" ht="12" customHeight="1">
      <c r="A1504" s="114">
        <v>25200152</v>
      </c>
      <c r="B1504" s="74" t="str">
        <f t="shared" si="1603"/>
        <v>25200152</v>
      </c>
      <c r="C1504" s="62" t="s">
        <v>409</v>
      </c>
      <c r="D1504" s="78" t="s">
        <v>1138</v>
      </c>
      <c r="E1504" s="78"/>
      <c r="F1504" s="62"/>
      <c r="G1504" s="78"/>
      <c r="H1504" s="63">
        <v>0</v>
      </c>
      <c r="I1504" s="63">
        <v>0</v>
      </c>
      <c r="J1504" s="63">
        <v>0</v>
      </c>
      <c r="K1504" s="63">
        <v>0</v>
      </c>
      <c r="L1504" s="63">
        <v>0</v>
      </c>
      <c r="M1504" s="63">
        <v>0</v>
      </c>
      <c r="N1504" s="63">
        <v>0</v>
      </c>
      <c r="O1504" s="63">
        <v>0</v>
      </c>
      <c r="P1504" s="63">
        <v>0</v>
      </c>
      <c r="Q1504" s="63">
        <v>0</v>
      </c>
      <c r="R1504" s="63">
        <v>0</v>
      </c>
      <c r="S1504" s="63">
        <v>0</v>
      </c>
      <c r="T1504" s="63">
        <v>0</v>
      </c>
      <c r="U1504" s="63"/>
      <c r="V1504" s="63">
        <f t="shared" si="1625"/>
        <v>0</v>
      </c>
      <c r="W1504" s="69"/>
      <c r="X1504" s="68">
        <v>8</v>
      </c>
      <c r="Y1504" s="82">
        <f t="shared" si="1626"/>
        <v>0</v>
      </c>
      <c r="Z1504" s="325">
        <f t="shared" si="1626"/>
        <v>0</v>
      </c>
      <c r="AA1504" s="325">
        <f t="shared" si="1626"/>
        <v>0</v>
      </c>
      <c r="AB1504" s="326">
        <f t="shared" si="1623"/>
        <v>0</v>
      </c>
      <c r="AC1504" s="312">
        <f t="shared" si="1624"/>
        <v>0</v>
      </c>
      <c r="AD1504" s="325">
        <f t="shared" si="1627"/>
        <v>0</v>
      </c>
      <c r="AE1504" s="329">
        <f t="shared" si="1628"/>
        <v>0</v>
      </c>
      <c r="AF1504" s="326">
        <f t="shared" si="1629"/>
        <v>0</v>
      </c>
      <c r="AG1504" s="174">
        <f t="shared" si="1639"/>
        <v>0</v>
      </c>
      <c r="AH1504" s="312">
        <f t="shared" si="1604"/>
        <v>0</v>
      </c>
      <c r="AI1504" s="324">
        <f t="shared" si="1640"/>
        <v>0</v>
      </c>
      <c r="AJ1504" s="325">
        <f t="shared" si="1640"/>
        <v>0</v>
      </c>
      <c r="AK1504" s="325">
        <f t="shared" si="1640"/>
        <v>0</v>
      </c>
      <c r="AL1504" s="326">
        <f t="shared" si="1605"/>
        <v>0</v>
      </c>
      <c r="AM1504" s="312">
        <f t="shared" si="1606"/>
        <v>0</v>
      </c>
      <c r="AN1504" s="325">
        <f t="shared" si="1610"/>
        <v>0</v>
      </c>
      <c r="AO1504" s="325">
        <f t="shared" si="1611"/>
        <v>0</v>
      </c>
      <c r="AP1504" s="325">
        <f t="shared" si="1608"/>
        <v>0</v>
      </c>
      <c r="AQ1504" s="174">
        <f t="shared" si="1599"/>
        <v>0</v>
      </c>
      <c r="AR1504" s="312">
        <f t="shared" si="1607"/>
        <v>0</v>
      </c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N1504" s="62"/>
    </row>
    <row r="1505" spans="1:66" s="11" customFormat="1" ht="12" customHeight="1">
      <c r="A1505" s="114">
        <v>25200161</v>
      </c>
      <c r="B1505" s="74" t="str">
        <f t="shared" si="1603"/>
        <v>25200161</v>
      </c>
      <c r="C1505" s="62" t="s">
        <v>18</v>
      </c>
      <c r="D1505" s="78" t="s">
        <v>1137</v>
      </c>
      <c r="E1505" s="78"/>
      <c r="F1505" s="62"/>
      <c r="G1505" s="78"/>
      <c r="H1505" s="63">
        <v>-13538911.859999999</v>
      </c>
      <c r="I1505" s="63">
        <v>-13809628.300000001</v>
      </c>
      <c r="J1505" s="63">
        <v>-13497782.640000001</v>
      </c>
      <c r="K1505" s="63">
        <v>-13792631.960000001</v>
      </c>
      <c r="L1505" s="63">
        <v>-13924374.220000001</v>
      </c>
      <c r="M1505" s="63">
        <v>-13859685.460000001</v>
      </c>
      <c r="N1505" s="63">
        <v>-14093300.619999999</v>
      </c>
      <c r="O1505" s="63">
        <v>-14293685.869999999</v>
      </c>
      <c r="P1505" s="63">
        <v>-13813106.42</v>
      </c>
      <c r="Q1505" s="63">
        <v>-13978150.5</v>
      </c>
      <c r="R1505" s="63">
        <v>-14160520.310000001</v>
      </c>
      <c r="S1505" s="63">
        <v>-13548373.720000001</v>
      </c>
      <c r="T1505" s="63">
        <v>-13717181.76</v>
      </c>
      <c r="U1505" s="63"/>
      <c r="V1505" s="63">
        <f t="shared" si="1625"/>
        <v>-13866607.235833334</v>
      </c>
      <c r="W1505" s="69">
        <v>30</v>
      </c>
      <c r="X1505" s="68"/>
      <c r="Y1505" s="82">
        <f t="shared" si="1626"/>
        <v>0</v>
      </c>
      <c r="Z1505" s="325">
        <f t="shared" si="1626"/>
        <v>0</v>
      </c>
      <c r="AA1505" s="325">
        <f t="shared" si="1626"/>
        <v>0</v>
      </c>
      <c r="AB1505" s="326">
        <f t="shared" si="1623"/>
        <v>-13717181.76</v>
      </c>
      <c r="AC1505" s="312">
        <f t="shared" si="1624"/>
        <v>0</v>
      </c>
      <c r="AD1505" s="325">
        <f t="shared" si="1627"/>
        <v>-13717181.76</v>
      </c>
      <c r="AE1505" s="329">
        <f t="shared" si="1628"/>
        <v>0</v>
      </c>
      <c r="AF1505" s="326">
        <f t="shared" si="1629"/>
        <v>0</v>
      </c>
      <c r="AG1505" s="174">
        <f t="shared" si="1639"/>
        <v>-13717181.76</v>
      </c>
      <c r="AH1505" s="312">
        <f t="shared" si="1604"/>
        <v>0</v>
      </c>
      <c r="AI1505" s="324">
        <f t="shared" si="1640"/>
        <v>0</v>
      </c>
      <c r="AJ1505" s="325">
        <f t="shared" si="1640"/>
        <v>0</v>
      </c>
      <c r="AK1505" s="325">
        <f t="shared" si="1640"/>
        <v>0</v>
      </c>
      <c r="AL1505" s="326">
        <f t="shared" si="1605"/>
        <v>-13866607.235833334</v>
      </c>
      <c r="AM1505" s="312">
        <f t="shared" si="1606"/>
        <v>0</v>
      </c>
      <c r="AN1505" s="325">
        <f t="shared" si="1610"/>
        <v>-13866607.235833334</v>
      </c>
      <c r="AO1505" s="325">
        <f t="shared" si="1611"/>
        <v>0</v>
      </c>
      <c r="AP1505" s="325">
        <f t="shared" si="1608"/>
        <v>0</v>
      </c>
      <c r="AQ1505" s="174">
        <f t="shared" si="1599"/>
        <v>-13866607.235833334</v>
      </c>
      <c r="AR1505" s="312">
        <f t="shared" si="1607"/>
        <v>0</v>
      </c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N1505" s="62"/>
    </row>
    <row r="1506" spans="1:66" s="11" customFormat="1" ht="12" customHeight="1">
      <c r="A1506" s="190">
        <v>25200162</v>
      </c>
      <c r="B1506" s="199" t="str">
        <f t="shared" si="1603"/>
        <v>25200162</v>
      </c>
      <c r="C1506" s="208" t="s">
        <v>1719</v>
      </c>
      <c r="D1506" s="180" t="s">
        <v>1138</v>
      </c>
      <c r="E1506" s="180"/>
      <c r="F1506" s="186">
        <v>44043</v>
      </c>
      <c r="G1506" s="180"/>
      <c r="H1506" s="182">
        <v>-317942.62</v>
      </c>
      <c r="I1506" s="182">
        <v>-317942.62</v>
      </c>
      <c r="J1506" s="182">
        <v>-317942.62</v>
      </c>
      <c r="K1506" s="182">
        <v>-317942.62</v>
      </c>
      <c r="L1506" s="182">
        <v>-317942.62</v>
      </c>
      <c r="M1506" s="182">
        <v>-317942.62</v>
      </c>
      <c r="N1506" s="182">
        <v>-317942.62</v>
      </c>
      <c r="O1506" s="182">
        <v>-317942.62</v>
      </c>
      <c r="P1506" s="182">
        <v>-317942.62</v>
      </c>
      <c r="Q1506" s="182">
        <v>-317942.62</v>
      </c>
      <c r="R1506" s="182">
        <v>-317942.62</v>
      </c>
      <c r="S1506" s="182">
        <v>-317942.62</v>
      </c>
      <c r="T1506" s="182">
        <v>-317942.62</v>
      </c>
      <c r="U1506" s="182"/>
      <c r="V1506" s="182">
        <f t="shared" si="1625"/>
        <v>-317942.62000000005</v>
      </c>
      <c r="W1506" s="206"/>
      <c r="X1506" s="206">
        <v>8</v>
      </c>
      <c r="Y1506" s="82">
        <f t="shared" si="1626"/>
        <v>0</v>
      </c>
      <c r="Z1506" s="325">
        <f t="shared" si="1626"/>
        <v>0</v>
      </c>
      <c r="AA1506" s="325">
        <f t="shared" si="1626"/>
        <v>0</v>
      </c>
      <c r="AB1506" s="326">
        <f t="shared" si="1623"/>
        <v>-317942.62</v>
      </c>
      <c r="AC1506" s="312">
        <f t="shared" si="1624"/>
        <v>0</v>
      </c>
      <c r="AD1506" s="325">
        <f t="shared" si="1627"/>
        <v>0</v>
      </c>
      <c r="AE1506" s="329">
        <f t="shared" si="1628"/>
        <v>-317942.62</v>
      </c>
      <c r="AF1506" s="326">
        <f t="shared" si="1629"/>
        <v>0</v>
      </c>
      <c r="AG1506" s="174">
        <f t="shared" si="1639"/>
        <v>-317942.62</v>
      </c>
      <c r="AH1506" s="312">
        <f t="shared" si="1604"/>
        <v>0</v>
      </c>
      <c r="AI1506" s="324">
        <f t="shared" si="1640"/>
        <v>0</v>
      </c>
      <c r="AJ1506" s="325">
        <f t="shared" si="1640"/>
        <v>0</v>
      </c>
      <c r="AK1506" s="325">
        <f t="shared" si="1640"/>
        <v>0</v>
      </c>
      <c r="AL1506" s="326">
        <f t="shared" si="1605"/>
        <v>-317942.62000000005</v>
      </c>
      <c r="AM1506" s="312">
        <f t="shared" si="1606"/>
        <v>0</v>
      </c>
      <c r="AN1506" s="325">
        <f t="shared" si="1610"/>
        <v>0</v>
      </c>
      <c r="AO1506" s="325">
        <f t="shared" si="1611"/>
        <v>-317942.62000000005</v>
      </c>
      <c r="AP1506" s="325">
        <f t="shared" si="1608"/>
        <v>0</v>
      </c>
      <c r="AQ1506" s="174">
        <f t="shared" ref="AQ1506" si="1653">SUM(AN1506:AP1506)</f>
        <v>-317942.62000000005</v>
      </c>
      <c r="AR1506" s="312">
        <f t="shared" si="1607"/>
        <v>0</v>
      </c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N1506" s="62"/>
    </row>
    <row r="1507" spans="1:66" s="11" customFormat="1" ht="12" customHeight="1">
      <c r="A1507" s="114">
        <v>25200171</v>
      </c>
      <c r="B1507" s="74" t="str">
        <f t="shared" si="1603"/>
        <v>25200171</v>
      </c>
      <c r="C1507" s="62" t="s">
        <v>19</v>
      </c>
      <c r="D1507" s="78" t="s">
        <v>1137</v>
      </c>
      <c r="E1507" s="78"/>
      <c r="F1507" s="62"/>
      <c r="G1507" s="78"/>
      <c r="H1507" s="63">
        <v>-32551939.789999999</v>
      </c>
      <c r="I1507" s="63">
        <v>-32822781.559999999</v>
      </c>
      <c r="J1507" s="63">
        <v>-33230089.370000001</v>
      </c>
      <c r="K1507" s="63">
        <v>-34512524.130000003</v>
      </c>
      <c r="L1507" s="63">
        <v>-35137815.789999999</v>
      </c>
      <c r="M1507" s="63">
        <v>-34373678.740000002</v>
      </c>
      <c r="N1507" s="63">
        <v>-34601466.450000003</v>
      </c>
      <c r="O1507" s="63">
        <v>-35640550.520000003</v>
      </c>
      <c r="P1507" s="63">
        <v>-34702310.030000001</v>
      </c>
      <c r="Q1507" s="63">
        <v>-35066139.969999999</v>
      </c>
      <c r="R1507" s="63">
        <v>-35103647.82</v>
      </c>
      <c r="S1507" s="63">
        <v>-35134820.090000004</v>
      </c>
      <c r="T1507" s="63">
        <v>-34712921.090000004</v>
      </c>
      <c r="U1507" s="63"/>
      <c r="V1507" s="63">
        <f t="shared" si="1625"/>
        <v>-34496521.2425</v>
      </c>
      <c r="W1507" s="69">
        <v>30</v>
      </c>
      <c r="X1507" s="68"/>
      <c r="Y1507" s="82">
        <f t="shared" ref="Y1507:AA1527" si="1654">IF($D1507=Y$5,$T1507,0)</f>
        <v>0</v>
      </c>
      <c r="Z1507" s="325">
        <f t="shared" si="1654"/>
        <v>0</v>
      </c>
      <c r="AA1507" s="325">
        <f t="shared" si="1654"/>
        <v>0</v>
      </c>
      <c r="AB1507" s="326">
        <f t="shared" si="1623"/>
        <v>-34712921.090000004</v>
      </c>
      <c r="AC1507" s="312">
        <f t="shared" si="1624"/>
        <v>0</v>
      </c>
      <c r="AD1507" s="325">
        <f t="shared" si="1627"/>
        <v>-34712921.090000004</v>
      </c>
      <c r="AE1507" s="329">
        <f t="shared" si="1628"/>
        <v>0</v>
      </c>
      <c r="AF1507" s="326">
        <f t="shared" si="1629"/>
        <v>0</v>
      </c>
      <c r="AG1507" s="174">
        <f t="shared" si="1639"/>
        <v>-34712921.090000004</v>
      </c>
      <c r="AH1507" s="312">
        <f t="shared" si="1604"/>
        <v>0</v>
      </c>
      <c r="AI1507" s="324">
        <f t="shared" si="1640"/>
        <v>0</v>
      </c>
      <c r="AJ1507" s="325">
        <f t="shared" si="1640"/>
        <v>0</v>
      </c>
      <c r="AK1507" s="325">
        <f t="shared" si="1640"/>
        <v>0</v>
      </c>
      <c r="AL1507" s="326">
        <f t="shared" si="1605"/>
        <v>-34496521.2425</v>
      </c>
      <c r="AM1507" s="312">
        <f t="shared" si="1606"/>
        <v>0</v>
      </c>
      <c r="AN1507" s="325">
        <f t="shared" si="1610"/>
        <v>-34496521.2425</v>
      </c>
      <c r="AO1507" s="325">
        <f t="shared" si="1611"/>
        <v>0</v>
      </c>
      <c r="AP1507" s="325">
        <f t="shared" si="1608"/>
        <v>0</v>
      </c>
      <c r="AQ1507" s="174">
        <f t="shared" si="1599"/>
        <v>-34496521.2425</v>
      </c>
      <c r="AR1507" s="312">
        <f t="shared" si="1607"/>
        <v>0</v>
      </c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N1507" s="62"/>
    </row>
    <row r="1508" spans="1:66" s="11" customFormat="1" ht="12" customHeight="1">
      <c r="A1508" s="114">
        <v>25200181</v>
      </c>
      <c r="B1508" s="74" t="str">
        <f t="shared" si="1603"/>
        <v>25200181</v>
      </c>
      <c r="C1508" s="62" t="s">
        <v>412</v>
      </c>
      <c r="D1508" s="78" t="s">
        <v>1137</v>
      </c>
      <c r="E1508" s="78"/>
      <c r="F1508" s="62"/>
      <c r="G1508" s="78"/>
      <c r="H1508" s="63">
        <v>-59195449.640000001</v>
      </c>
      <c r="I1508" s="63">
        <v>-60115211.68</v>
      </c>
      <c r="J1508" s="63">
        <v>-59565993.140000001</v>
      </c>
      <c r="K1508" s="63">
        <v>-60702104.090000004</v>
      </c>
      <c r="L1508" s="63">
        <v>-62165635.969999999</v>
      </c>
      <c r="M1508" s="63">
        <v>-63536466.920000002</v>
      </c>
      <c r="N1508" s="63">
        <v>-64959768</v>
      </c>
      <c r="O1508" s="63">
        <v>-66725544.890000001</v>
      </c>
      <c r="P1508" s="63">
        <v>-67486863.120000005</v>
      </c>
      <c r="Q1508" s="63">
        <v>-68761725.049999997</v>
      </c>
      <c r="R1508" s="63">
        <v>-73801792.730000004</v>
      </c>
      <c r="S1508" s="63">
        <v>-73539576.950000003</v>
      </c>
      <c r="T1508" s="63">
        <v>-74762143.640000001</v>
      </c>
      <c r="U1508" s="63"/>
      <c r="V1508" s="63">
        <f t="shared" si="1625"/>
        <v>-65694956.598333336</v>
      </c>
      <c r="W1508" s="69">
        <v>30</v>
      </c>
      <c r="X1508" s="68"/>
      <c r="Y1508" s="82">
        <f t="shared" si="1654"/>
        <v>0</v>
      </c>
      <c r="Z1508" s="325">
        <f t="shared" si="1654"/>
        <v>0</v>
      </c>
      <c r="AA1508" s="325">
        <f t="shared" si="1654"/>
        <v>0</v>
      </c>
      <c r="AB1508" s="326">
        <f t="shared" si="1623"/>
        <v>-74762143.640000001</v>
      </c>
      <c r="AC1508" s="312">
        <f t="shared" si="1624"/>
        <v>0</v>
      </c>
      <c r="AD1508" s="325">
        <f t="shared" si="1627"/>
        <v>-74762143.640000001</v>
      </c>
      <c r="AE1508" s="329">
        <f t="shared" si="1628"/>
        <v>0</v>
      </c>
      <c r="AF1508" s="326">
        <f t="shared" si="1629"/>
        <v>0</v>
      </c>
      <c r="AG1508" s="174">
        <f t="shared" si="1639"/>
        <v>-74762143.640000001</v>
      </c>
      <c r="AH1508" s="312">
        <f t="shared" si="1604"/>
        <v>0</v>
      </c>
      <c r="AI1508" s="324">
        <f t="shared" si="1640"/>
        <v>0</v>
      </c>
      <c r="AJ1508" s="325">
        <f t="shared" si="1640"/>
        <v>0</v>
      </c>
      <c r="AK1508" s="325">
        <f t="shared" si="1640"/>
        <v>0</v>
      </c>
      <c r="AL1508" s="326">
        <f t="shared" si="1605"/>
        <v>-65694956.598333336</v>
      </c>
      <c r="AM1508" s="312">
        <f t="shared" si="1606"/>
        <v>0</v>
      </c>
      <c r="AN1508" s="325">
        <f t="shared" si="1610"/>
        <v>-65694956.598333336</v>
      </c>
      <c r="AO1508" s="325">
        <f t="shared" si="1611"/>
        <v>0</v>
      </c>
      <c r="AP1508" s="325">
        <f t="shared" si="1608"/>
        <v>0</v>
      </c>
      <c r="AQ1508" s="174">
        <f t="shared" si="1599"/>
        <v>-65694956.598333336</v>
      </c>
      <c r="AR1508" s="312">
        <f t="shared" si="1607"/>
        <v>0</v>
      </c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N1508" s="62"/>
    </row>
    <row r="1509" spans="1:66" s="11" customFormat="1" ht="12" customHeight="1">
      <c r="A1509" s="114">
        <v>25200202</v>
      </c>
      <c r="B1509" s="74" t="str">
        <f t="shared" si="1603"/>
        <v>25200202</v>
      </c>
      <c r="C1509" s="62" t="s">
        <v>450</v>
      </c>
      <c r="D1509" s="78" t="s">
        <v>1138</v>
      </c>
      <c r="E1509" s="78"/>
      <c r="F1509" s="62"/>
      <c r="G1509" s="78"/>
      <c r="H1509" s="63">
        <v>-1450250.28</v>
      </c>
      <c r="I1509" s="63">
        <v>-1450250.28</v>
      </c>
      <c r="J1509" s="63">
        <v>-571991.80000000005</v>
      </c>
      <c r="K1509" s="63">
        <v>-571991.80000000005</v>
      </c>
      <c r="L1509" s="63">
        <v>-571991.80000000005</v>
      </c>
      <c r="M1509" s="63">
        <v>-210953.56</v>
      </c>
      <c r="N1509" s="63">
        <v>-210702.49</v>
      </c>
      <c r="O1509" s="63">
        <v>-210702.49</v>
      </c>
      <c r="P1509" s="63">
        <v>-102238.22</v>
      </c>
      <c r="Q1509" s="63">
        <v>-102238.22</v>
      </c>
      <c r="R1509" s="63">
        <v>-102238.22</v>
      </c>
      <c r="S1509" s="63">
        <v>-58263.87</v>
      </c>
      <c r="T1509" s="63">
        <v>-156849.79999999999</v>
      </c>
      <c r="U1509" s="63"/>
      <c r="V1509" s="63">
        <f t="shared" si="1625"/>
        <v>-413926.06583333341</v>
      </c>
      <c r="W1509" s="65"/>
      <c r="X1509" s="90">
        <v>8</v>
      </c>
      <c r="Y1509" s="82">
        <f t="shared" si="1654"/>
        <v>0</v>
      </c>
      <c r="Z1509" s="325">
        <f t="shared" si="1654"/>
        <v>0</v>
      </c>
      <c r="AA1509" s="325">
        <f t="shared" si="1654"/>
        <v>0</v>
      </c>
      <c r="AB1509" s="326">
        <f t="shared" si="1623"/>
        <v>-156849.79999999999</v>
      </c>
      <c r="AC1509" s="312">
        <f t="shared" si="1624"/>
        <v>0</v>
      </c>
      <c r="AD1509" s="325">
        <f t="shared" si="1627"/>
        <v>0</v>
      </c>
      <c r="AE1509" s="329">
        <f t="shared" si="1628"/>
        <v>-156849.79999999999</v>
      </c>
      <c r="AF1509" s="326">
        <f t="shared" si="1629"/>
        <v>0</v>
      </c>
      <c r="AG1509" s="174">
        <f t="shared" si="1639"/>
        <v>-156849.79999999999</v>
      </c>
      <c r="AH1509" s="312">
        <f t="shared" si="1604"/>
        <v>0</v>
      </c>
      <c r="AI1509" s="324">
        <f t="shared" si="1640"/>
        <v>0</v>
      </c>
      <c r="AJ1509" s="325">
        <f t="shared" si="1640"/>
        <v>0</v>
      </c>
      <c r="AK1509" s="325">
        <f t="shared" si="1640"/>
        <v>0</v>
      </c>
      <c r="AL1509" s="326">
        <f t="shared" si="1605"/>
        <v>-413926.06583333341</v>
      </c>
      <c r="AM1509" s="312">
        <f t="shared" si="1606"/>
        <v>0</v>
      </c>
      <c r="AN1509" s="325">
        <f t="shared" si="1610"/>
        <v>0</v>
      </c>
      <c r="AO1509" s="325">
        <f t="shared" si="1611"/>
        <v>-413926.06583333341</v>
      </c>
      <c r="AP1509" s="325">
        <f t="shared" si="1608"/>
        <v>0</v>
      </c>
      <c r="AQ1509" s="174">
        <f t="shared" si="1599"/>
        <v>-413926.06583333341</v>
      </c>
      <c r="AR1509" s="312">
        <f t="shared" si="1607"/>
        <v>0</v>
      </c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N1509" s="62"/>
    </row>
    <row r="1510" spans="1:66" s="11" customFormat="1" ht="12" customHeight="1">
      <c r="A1510" s="114">
        <v>25200222</v>
      </c>
      <c r="B1510" s="74" t="str">
        <f t="shared" si="1603"/>
        <v>25200222</v>
      </c>
      <c r="C1510" s="62" t="s">
        <v>451</v>
      </c>
      <c r="D1510" s="78" t="s">
        <v>1138</v>
      </c>
      <c r="E1510" s="78"/>
      <c r="F1510" s="62"/>
      <c r="G1510" s="78"/>
      <c r="H1510" s="63">
        <v>-425460.99</v>
      </c>
      <c r="I1510" s="63">
        <v>-416963.99</v>
      </c>
      <c r="J1510" s="63">
        <v>-425460.99</v>
      </c>
      <c r="K1510" s="63">
        <v>-425460.99</v>
      </c>
      <c r="L1510" s="63">
        <v>-425460.99</v>
      </c>
      <c r="M1510" s="63">
        <v>-425460.99</v>
      </c>
      <c r="N1510" s="63">
        <v>-399160.99</v>
      </c>
      <c r="O1510" s="63">
        <v>-399160.99</v>
      </c>
      <c r="P1510" s="63">
        <v>-415898.99</v>
      </c>
      <c r="Q1510" s="63">
        <v>-415898.99</v>
      </c>
      <c r="R1510" s="63">
        <v>-395074</v>
      </c>
      <c r="S1510" s="63">
        <v>-281161</v>
      </c>
      <c r="T1510" s="63">
        <v>-41714</v>
      </c>
      <c r="U1510" s="63"/>
      <c r="V1510" s="63">
        <f t="shared" si="1625"/>
        <v>-388229.20041666675</v>
      </c>
      <c r="W1510" s="65"/>
      <c r="X1510" s="90">
        <v>8</v>
      </c>
      <c r="Y1510" s="82">
        <f t="shared" si="1654"/>
        <v>0</v>
      </c>
      <c r="Z1510" s="325">
        <f t="shared" si="1654"/>
        <v>0</v>
      </c>
      <c r="AA1510" s="325">
        <f t="shared" si="1654"/>
        <v>0</v>
      </c>
      <c r="AB1510" s="326">
        <f t="shared" si="1623"/>
        <v>-41714</v>
      </c>
      <c r="AC1510" s="312">
        <f t="shared" si="1624"/>
        <v>0</v>
      </c>
      <c r="AD1510" s="325">
        <f t="shared" si="1627"/>
        <v>0</v>
      </c>
      <c r="AE1510" s="329">
        <f t="shared" si="1628"/>
        <v>-41714</v>
      </c>
      <c r="AF1510" s="326">
        <f t="shared" si="1629"/>
        <v>0</v>
      </c>
      <c r="AG1510" s="174">
        <f t="shared" si="1639"/>
        <v>-41714</v>
      </c>
      <c r="AH1510" s="312">
        <f t="shared" si="1604"/>
        <v>0</v>
      </c>
      <c r="AI1510" s="324">
        <f t="shared" si="1640"/>
        <v>0</v>
      </c>
      <c r="AJ1510" s="325">
        <f t="shared" si="1640"/>
        <v>0</v>
      </c>
      <c r="AK1510" s="325">
        <f t="shared" si="1640"/>
        <v>0</v>
      </c>
      <c r="AL1510" s="326">
        <f t="shared" si="1605"/>
        <v>-388229.20041666675</v>
      </c>
      <c r="AM1510" s="312">
        <f t="shared" si="1606"/>
        <v>0</v>
      </c>
      <c r="AN1510" s="325">
        <f t="shared" si="1610"/>
        <v>0</v>
      </c>
      <c r="AO1510" s="325">
        <f t="shared" si="1611"/>
        <v>-388229.20041666675</v>
      </c>
      <c r="AP1510" s="325">
        <f t="shared" si="1608"/>
        <v>0</v>
      </c>
      <c r="AQ1510" s="174">
        <f t="shared" si="1599"/>
        <v>-388229.20041666675</v>
      </c>
      <c r="AR1510" s="312">
        <f t="shared" si="1607"/>
        <v>0</v>
      </c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N1510" s="62"/>
    </row>
    <row r="1511" spans="1:66" s="11" customFormat="1" ht="12" customHeight="1">
      <c r="A1511" s="114">
        <v>25200262</v>
      </c>
      <c r="B1511" s="74" t="str">
        <f t="shared" si="1603"/>
        <v>25200262</v>
      </c>
      <c r="C1511" s="62" t="s">
        <v>370</v>
      </c>
      <c r="D1511" s="78" t="s">
        <v>1138</v>
      </c>
      <c r="E1511" s="78"/>
      <c r="F1511" s="62"/>
      <c r="G1511" s="78"/>
      <c r="H1511" s="63">
        <v>0</v>
      </c>
      <c r="I1511" s="63">
        <v>0</v>
      </c>
      <c r="J1511" s="63">
        <v>0</v>
      </c>
      <c r="K1511" s="63">
        <v>0</v>
      </c>
      <c r="L1511" s="63">
        <v>0</v>
      </c>
      <c r="M1511" s="63">
        <v>0</v>
      </c>
      <c r="N1511" s="63">
        <v>0</v>
      </c>
      <c r="O1511" s="63">
        <v>0</v>
      </c>
      <c r="P1511" s="63">
        <v>0</v>
      </c>
      <c r="Q1511" s="63">
        <v>0</v>
      </c>
      <c r="R1511" s="63">
        <v>0</v>
      </c>
      <c r="S1511" s="63">
        <v>0</v>
      </c>
      <c r="T1511" s="63">
        <v>0</v>
      </c>
      <c r="U1511" s="63"/>
      <c r="V1511" s="63">
        <f t="shared" si="1625"/>
        <v>0</v>
      </c>
      <c r="W1511" s="65"/>
      <c r="X1511" s="69">
        <v>8</v>
      </c>
      <c r="Y1511" s="82">
        <f t="shared" si="1654"/>
        <v>0</v>
      </c>
      <c r="Z1511" s="325">
        <f t="shared" si="1654"/>
        <v>0</v>
      </c>
      <c r="AA1511" s="325">
        <f t="shared" si="1654"/>
        <v>0</v>
      </c>
      <c r="AB1511" s="326">
        <f t="shared" si="1623"/>
        <v>0</v>
      </c>
      <c r="AC1511" s="312">
        <f t="shared" si="1624"/>
        <v>0</v>
      </c>
      <c r="AD1511" s="325">
        <f t="shared" si="1627"/>
        <v>0</v>
      </c>
      <c r="AE1511" s="329">
        <f t="shared" si="1628"/>
        <v>0</v>
      </c>
      <c r="AF1511" s="326">
        <f t="shared" si="1629"/>
        <v>0</v>
      </c>
      <c r="AG1511" s="174">
        <f t="shared" si="1639"/>
        <v>0</v>
      </c>
      <c r="AH1511" s="312">
        <f t="shared" si="1604"/>
        <v>0</v>
      </c>
      <c r="AI1511" s="324">
        <f t="shared" si="1640"/>
        <v>0</v>
      </c>
      <c r="AJ1511" s="325">
        <f t="shared" si="1640"/>
        <v>0</v>
      </c>
      <c r="AK1511" s="325">
        <f t="shared" si="1640"/>
        <v>0</v>
      </c>
      <c r="AL1511" s="326">
        <f t="shared" si="1605"/>
        <v>0</v>
      </c>
      <c r="AM1511" s="312">
        <f t="shared" si="1606"/>
        <v>0</v>
      </c>
      <c r="AN1511" s="325">
        <f t="shared" si="1610"/>
        <v>0</v>
      </c>
      <c r="AO1511" s="325">
        <f t="shared" si="1611"/>
        <v>0</v>
      </c>
      <c r="AP1511" s="325">
        <f t="shared" si="1608"/>
        <v>0</v>
      </c>
      <c r="AQ1511" s="174">
        <f t="shared" si="1599"/>
        <v>0</v>
      </c>
      <c r="AR1511" s="312">
        <f t="shared" si="1607"/>
        <v>0</v>
      </c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N1511" s="62"/>
    </row>
    <row r="1512" spans="1:66" s="11" customFormat="1" ht="12" customHeight="1">
      <c r="A1512" s="114">
        <v>25300001</v>
      </c>
      <c r="B1512" s="74" t="str">
        <f t="shared" si="1603"/>
        <v>25300001</v>
      </c>
      <c r="C1512" s="62" t="s">
        <v>33</v>
      </c>
      <c r="D1512" s="78" t="s">
        <v>1725</v>
      </c>
      <c r="E1512" s="78"/>
      <c r="F1512" s="62"/>
      <c r="G1512" s="78"/>
      <c r="H1512" s="63">
        <v>-246143.31</v>
      </c>
      <c r="I1512" s="63">
        <v>-333357.46000000002</v>
      </c>
      <c r="J1512" s="63">
        <v>-253905.63</v>
      </c>
      <c r="K1512" s="63">
        <v>-110436.68</v>
      </c>
      <c r="L1512" s="63">
        <v>-114337.37</v>
      </c>
      <c r="M1512" s="63">
        <v>-110436.68</v>
      </c>
      <c r="N1512" s="63">
        <v>-110436.68</v>
      </c>
      <c r="O1512" s="63">
        <v>-220873.36</v>
      </c>
      <c r="P1512" s="63">
        <v>-110436.68</v>
      </c>
      <c r="Q1512" s="63">
        <v>-110436.68</v>
      </c>
      <c r="R1512" s="63">
        <v>-110436.68</v>
      </c>
      <c r="S1512" s="63">
        <v>-110436.68</v>
      </c>
      <c r="T1512" s="63">
        <v>-110436.68</v>
      </c>
      <c r="U1512" s="63"/>
      <c r="V1512" s="63">
        <f t="shared" si="1625"/>
        <v>-156151.71458333332</v>
      </c>
      <c r="W1512" s="65"/>
      <c r="X1512" s="69"/>
      <c r="Y1512" s="82">
        <f t="shared" si="1654"/>
        <v>0</v>
      </c>
      <c r="Z1512" s="325">
        <f t="shared" si="1654"/>
        <v>-110436.68</v>
      </c>
      <c r="AA1512" s="325">
        <f t="shared" si="1654"/>
        <v>0</v>
      </c>
      <c r="AB1512" s="326">
        <f t="shared" si="1623"/>
        <v>0</v>
      </c>
      <c r="AC1512" s="312">
        <f t="shared" si="1624"/>
        <v>0</v>
      </c>
      <c r="AD1512" s="325">
        <f t="shared" si="1627"/>
        <v>0</v>
      </c>
      <c r="AE1512" s="329">
        <f t="shared" si="1628"/>
        <v>0</v>
      </c>
      <c r="AF1512" s="326">
        <f t="shared" si="1629"/>
        <v>0</v>
      </c>
      <c r="AG1512" s="174">
        <f t="shared" si="1639"/>
        <v>0</v>
      </c>
      <c r="AH1512" s="312">
        <f t="shared" si="1604"/>
        <v>0</v>
      </c>
      <c r="AI1512" s="324">
        <f t="shared" ref="AI1512:AK1532" si="1655">IF($D1512=AI$5,$V1512,0)</f>
        <v>0</v>
      </c>
      <c r="AJ1512" s="325">
        <f t="shared" si="1655"/>
        <v>-156151.71458333332</v>
      </c>
      <c r="AK1512" s="325">
        <f t="shared" si="1655"/>
        <v>0</v>
      </c>
      <c r="AL1512" s="326">
        <f t="shared" si="1605"/>
        <v>0</v>
      </c>
      <c r="AM1512" s="312">
        <f t="shared" si="1606"/>
        <v>0</v>
      </c>
      <c r="AN1512" s="325">
        <f t="shared" si="1610"/>
        <v>0</v>
      </c>
      <c r="AO1512" s="325">
        <f t="shared" si="1611"/>
        <v>0</v>
      </c>
      <c r="AP1512" s="325">
        <f t="shared" si="1608"/>
        <v>0</v>
      </c>
      <c r="AQ1512" s="174">
        <f t="shared" si="1599"/>
        <v>0</v>
      </c>
      <c r="AR1512" s="312">
        <f t="shared" si="1607"/>
        <v>0</v>
      </c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N1512" s="62"/>
    </row>
    <row r="1513" spans="1:66" s="11" customFormat="1" ht="12" customHeight="1">
      <c r="A1513" s="114">
        <v>25300011</v>
      </c>
      <c r="B1513" s="74" t="str">
        <f t="shared" si="1603"/>
        <v>25300011</v>
      </c>
      <c r="C1513" s="62" t="s">
        <v>347</v>
      </c>
      <c r="D1513" s="78" t="s">
        <v>1725</v>
      </c>
      <c r="E1513" s="78"/>
      <c r="F1513" s="62"/>
      <c r="G1513" s="78"/>
      <c r="H1513" s="63">
        <v>0</v>
      </c>
      <c r="I1513" s="63">
        <v>0</v>
      </c>
      <c r="J1513" s="63">
        <v>0</v>
      </c>
      <c r="K1513" s="63">
        <v>0</v>
      </c>
      <c r="L1513" s="63">
        <v>0</v>
      </c>
      <c r="M1513" s="63">
        <v>0</v>
      </c>
      <c r="N1513" s="63">
        <v>0</v>
      </c>
      <c r="O1513" s="63">
        <v>0</v>
      </c>
      <c r="P1513" s="63">
        <v>0</v>
      </c>
      <c r="Q1513" s="63">
        <v>0</v>
      </c>
      <c r="R1513" s="63">
        <v>0</v>
      </c>
      <c r="S1513" s="63">
        <v>0</v>
      </c>
      <c r="T1513" s="63">
        <v>0</v>
      </c>
      <c r="U1513" s="63"/>
      <c r="V1513" s="63">
        <f t="shared" si="1625"/>
        <v>0</v>
      </c>
      <c r="W1513" s="65"/>
      <c r="X1513" s="99"/>
      <c r="Y1513" s="82">
        <f t="shared" si="1654"/>
        <v>0</v>
      </c>
      <c r="Z1513" s="325">
        <f t="shared" si="1654"/>
        <v>0</v>
      </c>
      <c r="AA1513" s="325">
        <f t="shared" si="1654"/>
        <v>0</v>
      </c>
      <c r="AB1513" s="326">
        <f t="shared" si="1623"/>
        <v>0</v>
      </c>
      <c r="AC1513" s="312">
        <f t="shared" si="1624"/>
        <v>0</v>
      </c>
      <c r="AD1513" s="325">
        <f t="shared" si="1627"/>
        <v>0</v>
      </c>
      <c r="AE1513" s="329">
        <f t="shared" si="1628"/>
        <v>0</v>
      </c>
      <c r="AF1513" s="326">
        <f t="shared" si="1629"/>
        <v>0</v>
      </c>
      <c r="AG1513" s="174">
        <f t="shared" si="1639"/>
        <v>0</v>
      </c>
      <c r="AH1513" s="312">
        <f t="shared" si="1604"/>
        <v>0</v>
      </c>
      <c r="AI1513" s="324">
        <f t="shared" si="1655"/>
        <v>0</v>
      </c>
      <c r="AJ1513" s="325">
        <f t="shared" si="1655"/>
        <v>0</v>
      </c>
      <c r="AK1513" s="325">
        <f t="shared" si="1655"/>
        <v>0</v>
      </c>
      <c r="AL1513" s="326">
        <f t="shared" si="1605"/>
        <v>0</v>
      </c>
      <c r="AM1513" s="312">
        <f t="shared" si="1606"/>
        <v>0</v>
      </c>
      <c r="AN1513" s="325">
        <f t="shared" si="1610"/>
        <v>0</v>
      </c>
      <c r="AO1513" s="325">
        <f t="shared" si="1611"/>
        <v>0</v>
      </c>
      <c r="AP1513" s="325">
        <f t="shared" si="1608"/>
        <v>0</v>
      </c>
      <c r="AQ1513" s="174">
        <f t="shared" si="1599"/>
        <v>0</v>
      </c>
      <c r="AR1513" s="312">
        <f t="shared" si="1607"/>
        <v>0</v>
      </c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N1513" s="62"/>
    </row>
    <row r="1514" spans="1:66" s="11" customFormat="1" ht="12" customHeight="1">
      <c r="A1514" s="120">
        <v>25300032</v>
      </c>
      <c r="B1514" s="145" t="str">
        <f t="shared" si="1603"/>
        <v>25300032</v>
      </c>
      <c r="C1514" s="62" t="s">
        <v>1491</v>
      </c>
      <c r="D1514" s="78" t="s">
        <v>184</v>
      </c>
      <c r="E1514" s="78"/>
      <c r="F1514" s="140">
        <v>43267</v>
      </c>
      <c r="G1514" s="78"/>
      <c r="H1514" s="63">
        <v>0</v>
      </c>
      <c r="I1514" s="63">
        <v>0</v>
      </c>
      <c r="J1514" s="63">
        <v>0</v>
      </c>
      <c r="K1514" s="63">
        <v>0</v>
      </c>
      <c r="L1514" s="63">
        <v>0</v>
      </c>
      <c r="M1514" s="63">
        <v>0</v>
      </c>
      <c r="N1514" s="63">
        <v>0</v>
      </c>
      <c r="O1514" s="63">
        <v>0</v>
      </c>
      <c r="P1514" s="63">
        <v>0</v>
      </c>
      <c r="Q1514" s="63">
        <v>0</v>
      </c>
      <c r="R1514" s="63">
        <v>0</v>
      </c>
      <c r="S1514" s="63">
        <v>0</v>
      </c>
      <c r="T1514" s="63">
        <v>0</v>
      </c>
      <c r="U1514" s="63"/>
      <c r="V1514" s="63">
        <f t="shared" si="1625"/>
        <v>0</v>
      </c>
      <c r="W1514" s="65"/>
      <c r="X1514" s="69"/>
      <c r="Y1514" s="82">
        <f t="shared" si="1654"/>
        <v>0</v>
      </c>
      <c r="Z1514" s="325">
        <f t="shared" si="1654"/>
        <v>0</v>
      </c>
      <c r="AA1514" s="325">
        <f t="shared" si="1654"/>
        <v>0</v>
      </c>
      <c r="AB1514" s="326">
        <f t="shared" si="1623"/>
        <v>0</v>
      </c>
      <c r="AC1514" s="312">
        <f t="shared" si="1624"/>
        <v>0</v>
      </c>
      <c r="AD1514" s="325">
        <f t="shared" si="1627"/>
        <v>0</v>
      </c>
      <c r="AE1514" s="329">
        <f t="shared" si="1628"/>
        <v>0</v>
      </c>
      <c r="AF1514" s="326">
        <f t="shared" si="1629"/>
        <v>0</v>
      </c>
      <c r="AG1514" s="174">
        <f t="shared" si="1639"/>
        <v>0</v>
      </c>
      <c r="AH1514" s="312">
        <f t="shared" si="1604"/>
        <v>0</v>
      </c>
      <c r="AI1514" s="324">
        <f t="shared" si="1655"/>
        <v>0</v>
      </c>
      <c r="AJ1514" s="325">
        <f t="shared" si="1655"/>
        <v>0</v>
      </c>
      <c r="AK1514" s="325">
        <f t="shared" si="1655"/>
        <v>0</v>
      </c>
      <c r="AL1514" s="326">
        <f t="shared" si="1605"/>
        <v>0</v>
      </c>
      <c r="AM1514" s="312">
        <f t="shared" si="1606"/>
        <v>0</v>
      </c>
      <c r="AN1514" s="325">
        <f t="shared" si="1610"/>
        <v>0</v>
      </c>
      <c r="AO1514" s="325">
        <f t="shared" si="1611"/>
        <v>0</v>
      </c>
      <c r="AP1514" s="325">
        <f t="shared" si="1608"/>
        <v>0</v>
      </c>
      <c r="AQ1514" s="174">
        <f t="shared" si="1599"/>
        <v>0</v>
      </c>
      <c r="AR1514" s="312">
        <f t="shared" si="1607"/>
        <v>0</v>
      </c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 s="4"/>
      <c r="BH1514" s="4"/>
      <c r="BI1514" s="4"/>
      <c r="BJ1514" s="4"/>
      <c r="BK1514" s="4"/>
      <c r="BL1514" s="4"/>
      <c r="BN1514" s="62"/>
    </row>
    <row r="1515" spans="1:66" s="11" customFormat="1" ht="12" customHeight="1">
      <c r="A1515" s="114">
        <v>25300033</v>
      </c>
      <c r="B1515" s="74" t="str">
        <f t="shared" si="1603"/>
        <v>25300033</v>
      </c>
      <c r="C1515" s="62" t="s">
        <v>93</v>
      </c>
      <c r="D1515" s="78" t="s">
        <v>1725</v>
      </c>
      <c r="E1515" s="78"/>
      <c r="F1515" s="62"/>
      <c r="G1515" s="78"/>
      <c r="H1515" s="63">
        <v>-8417775.3800000008</v>
      </c>
      <c r="I1515" s="63">
        <v>-8315036.0999999996</v>
      </c>
      <c r="J1515" s="63">
        <v>-8214933.6500000004</v>
      </c>
      <c r="K1515" s="63">
        <v>-9014948.9700000007</v>
      </c>
      <c r="L1515" s="63">
        <v>-8963664.8900000006</v>
      </c>
      <c r="M1515" s="63">
        <v>-8920225.6999999993</v>
      </c>
      <c r="N1515" s="63">
        <v>-8017392.5800000001</v>
      </c>
      <c r="O1515" s="63">
        <v>-7990421.8499999996</v>
      </c>
      <c r="P1515" s="63">
        <v>-7961145.3499999996</v>
      </c>
      <c r="Q1515" s="63">
        <v>-7664957.1699999999</v>
      </c>
      <c r="R1515" s="63">
        <v>-7653793.7000000002</v>
      </c>
      <c r="S1515" s="63">
        <v>-7642306.2999999998</v>
      </c>
      <c r="T1515" s="63">
        <v>-7299033.2699999996</v>
      </c>
      <c r="U1515" s="63"/>
      <c r="V1515" s="63">
        <f t="shared" si="1625"/>
        <v>-8184769.2154166671</v>
      </c>
      <c r="W1515" s="69"/>
      <c r="X1515" s="69"/>
      <c r="Y1515" s="82">
        <f t="shared" si="1654"/>
        <v>0</v>
      </c>
      <c r="Z1515" s="325">
        <f t="shared" si="1654"/>
        <v>-7299033.2699999996</v>
      </c>
      <c r="AA1515" s="325">
        <f t="shared" si="1654"/>
        <v>0</v>
      </c>
      <c r="AB1515" s="326">
        <f t="shared" si="1623"/>
        <v>0</v>
      </c>
      <c r="AC1515" s="312">
        <f t="shared" si="1624"/>
        <v>0</v>
      </c>
      <c r="AD1515" s="325">
        <f t="shared" si="1627"/>
        <v>0</v>
      </c>
      <c r="AE1515" s="329">
        <f t="shared" si="1628"/>
        <v>0</v>
      </c>
      <c r="AF1515" s="326">
        <f t="shared" si="1629"/>
        <v>0</v>
      </c>
      <c r="AG1515" s="174">
        <f t="shared" si="1639"/>
        <v>0</v>
      </c>
      <c r="AH1515" s="312">
        <f t="shared" si="1604"/>
        <v>0</v>
      </c>
      <c r="AI1515" s="324">
        <f t="shared" si="1655"/>
        <v>0</v>
      </c>
      <c r="AJ1515" s="325">
        <f t="shared" si="1655"/>
        <v>-8184769.2154166671</v>
      </c>
      <c r="AK1515" s="325">
        <f t="shared" si="1655"/>
        <v>0</v>
      </c>
      <c r="AL1515" s="326">
        <f t="shared" si="1605"/>
        <v>0</v>
      </c>
      <c r="AM1515" s="312">
        <f t="shared" si="1606"/>
        <v>0</v>
      </c>
      <c r="AN1515" s="325">
        <f t="shared" si="1610"/>
        <v>0</v>
      </c>
      <c r="AO1515" s="325">
        <f t="shared" si="1611"/>
        <v>0</v>
      </c>
      <c r="AP1515" s="325">
        <f t="shared" si="1608"/>
        <v>0</v>
      </c>
      <c r="AQ1515" s="174">
        <f t="shared" si="1599"/>
        <v>0</v>
      </c>
      <c r="AR1515" s="312">
        <f t="shared" si="1607"/>
        <v>0</v>
      </c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N1515" s="62"/>
    </row>
    <row r="1516" spans="1:66" s="11" customFormat="1" ht="12" customHeight="1">
      <c r="A1516" s="184" t="s">
        <v>1935</v>
      </c>
      <c r="B1516" s="185" t="str">
        <f t="shared" si="1603"/>
        <v>25300052</v>
      </c>
      <c r="C1516" s="179" t="s">
        <v>1933</v>
      </c>
      <c r="D1516" s="180" t="s">
        <v>1725</v>
      </c>
      <c r="E1516" s="180"/>
      <c r="F1516" s="186">
        <v>44561</v>
      </c>
      <c r="G1516" s="180"/>
      <c r="H1516" s="182">
        <v>-1279656.57</v>
      </c>
      <c r="I1516" s="182">
        <v>-1261750.8799999999</v>
      </c>
      <c r="J1516" s="182">
        <v>-1222996.6599999999</v>
      </c>
      <c r="K1516" s="182">
        <v>-1221390.97</v>
      </c>
      <c r="L1516" s="182">
        <v>-1220942.45</v>
      </c>
      <c r="M1516" s="182">
        <v>-1220942.45</v>
      </c>
      <c r="N1516" s="182">
        <v>-1218965.04</v>
      </c>
      <c r="O1516" s="182">
        <v>-1218812.1599999999</v>
      </c>
      <c r="P1516" s="182">
        <v>-1218730.99</v>
      </c>
      <c r="Q1516" s="182">
        <v>-1218730.99</v>
      </c>
      <c r="R1516" s="182">
        <v>-1218716.1599999999</v>
      </c>
      <c r="S1516" s="182">
        <v>-1218745.82</v>
      </c>
      <c r="T1516" s="182">
        <v>-1218745.82</v>
      </c>
      <c r="U1516" s="182"/>
      <c r="V1516" s="182">
        <f t="shared" ref="V1516" si="1656">(H1516+T1516+SUM(I1516:S1516)*2)/24</f>
        <v>-1225827.1470833335</v>
      </c>
      <c r="W1516" s="69"/>
      <c r="X1516" s="238"/>
      <c r="Y1516" s="82">
        <f t="shared" si="1654"/>
        <v>0</v>
      </c>
      <c r="Z1516" s="325">
        <f t="shared" si="1654"/>
        <v>-1218745.82</v>
      </c>
      <c r="AA1516" s="325">
        <f t="shared" si="1654"/>
        <v>0</v>
      </c>
      <c r="AB1516" s="326">
        <f t="shared" ref="AB1516" si="1657">T1516-SUM(Y1516:AA1516)</f>
        <v>0</v>
      </c>
      <c r="AC1516" s="312">
        <f t="shared" ref="AC1516" si="1658">T1516-SUM(Y1516:AA1516)-AB1516</f>
        <v>0</v>
      </c>
      <c r="AD1516" s="325">
        <f t="shared" si="1627"/>
        <v>0</v>
      </c>
      <c r="AE1516" s="329">
        <f t="shared" si="1628"/>
        <v>0</v>
      </c>
      <c r="AF1516" s="326">
        <f t="shared" si="1629"/>
        <v>0</v>
      </c>
      <c r="AG1516" s="174">
        <f t="shared" ref="AG1516" si="1659">SUM(AD1516:AF1516)</f>
        <v>0</v>
      </c>
      <c r="AH1516" s="312">
        <f t="shared" ref="AH1516" si="1660">AG1516-AB1516</f>
        <v>0</v>
      </c>
      <c r="AI1516" s="324">
        <f t="shared" si="1655"/>
        <v>0</v>
      </c>
      <c r="AJ1516" s="325">
        <f t="shared" si="1655"/>
        <v>-1225827.1470833335</v>
      </c>
      <c r="AK1516" s="325">
        <f t="shared" si="1655"/>
        <v>0</v>
      </c>
      <c r="AL1516" s="326">
        <f t="shared" ref="AL1516" si="1661">V1516-SUM(AI1516:AK1516)</f>
        <v>0</v>
      </c>
      <c r="AM1516" s="312">
        <f t="shared" ref="AM1516" si="1662">V1516-SUM(AI1516:AK1516)-AL1516</f>
        <v>0</v>
      </c>
      <c r="AN1516" s="325">
        <f t="shared" si="1610"/>
        <v>0</v>
      </c>
      <c r="AO1516" s="325">
        <f t="shared" si="1611"/>
        <v>0</v>
      </c>
      <c r="AP1516" s="325">
        <f t="shared" si="1608"/>
        <v>0</v>
      </c>
      <c r="AQ1516" s="174">
        <f t="shared" ref="AQ1516" si="1663">SUM(AN1516:AP1516)</f>
        <v>0</v>
      </c>
      <c r="AR1516" s="312">
        <f t="shared" ref="AR1516" si="1664">AQ1516-AL1516</f>
        <v>0</v>
      </c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N1516" s="62"/>
    </row>
    <row r="1517" spans="1:66" s="11" customFormat="1" ht="12" customHeight="1">
      <c r="A1517" s="121">
        <v>25300071</v>
      </c>
      <c r="B1517" s="78" t="str">
        <f t="shared" si="1603"/>
        <v>25300071</v>
      </c>
      <c r="C1517" s="62" t="s">
        <v>683</v>
      </c>
      <c r="D1517" s="78" t="s">
        <v>184</v>
      </c>
      <c r="E1517" s="78"/>
      <c r="F1517" s="62"/>
      <c r="G1517" s="78"/>
      <c r="H1517" s="63">
        <v>0</v>
      </c>
      <c r="I1517" s="63">
        <v>0</v>
      </c>
      <c r="J1517" s="63">
        <v>0</v>
      </c>
      <c r="K1517" s="63">
        <v>0</v>
      </c>
      <c r="L1517" s="63">
        <v>0</v>
      </c>
      <c r="M1517" s="63">
        <v>0</v>
      </c>
      <c r="N1517" s="63">
        <v>0</v>
      </c>
      <c r="O1517" s="63">
        <v>0</v>
      </c>
      <c r="P1517" s="63">
        <v>0</v>
      </c>
      <c r="Q1517" s="63">
        <v>0</v>
      </c>
      <c r="R1517" s="63">
        <v>0</v>
      </c>
      <c r="S1517" s="63">
        <v>0</v>
      </c>
      <c r="T1517" s="63">
        <v>0</v>
      </c>
      <c r="U1517" s="63"/>
      <c r="V1517" s="63">
        <f t="shared" si="1625"/>
        <v>0</v>
      </c>
      <c r="W1517" s="102"/>
      <c r="X1517" s="100"/>
      <c r="Y1517" s="82">
        <f t="shared" si="1654"/>
        <v>0</v>
      </c>
      <c r="Z1517" s="325">
        <f t="shared" si="1654"/>
        <v>0</v>
      </c>
      <c r="AA1517" s="325">
        <f t="shared" si="1654"/>
        <v>0</v>
      </c>
      <c r="AB1517" s="326">
        <f t="shared" si="1623"/>
        <v>0</v>
      </c>
      <c r="AC1517" s="312">
        <f t="shared" si="1624"/>
        <v>0</v>
      </c>
      <c r="AD1517" s="325">
        <f t="shared" si="1627"/>
        <v>0</v>
      </c>
      <c r="AE1517" s="329">
        <f t="shared" si="1628"/>
        <v>0</v>
      </c>
      <c r="AF1517" s="326">
        <f t="shared" si="1629"/>
        <v>0</v>
      </c>
      <c r="AG1517" s="174">
        <f t="shared" si="1639"/>
        <v>0</v>
      </c>
      <c r="AH1517" s="312">
        <f t="shared" si="1604"/>
        <v>0</v>
      </c>
      <c r="AI1517" s="324">
        <f t="shared" si="1655"/>
        <v>0</v>
      </c>
      <c r="AJ1517" s="325">
        <f t="shared" si="1655"/>
        <v>0</v>
      </c>
      <c r="AK1517" s="325">
        <f t="shared" si="1655"/>
        <v>0</v>
      </c>
      <c r="AL1517" s="326">
        <f t="shared" si="1605"/>
        <v>0</v>
      </c>
      <c r="AM1517" s="312">
        <f t="shared" si="1606"/>
        <v>0</v>
      </c>
      <c r="AN1517" s="325">
        <f t="shared" si="1610"/>
        <v>0</v>
      </c>
      <c r="AO1517" s="325">
        <f t="shared" si="1611"/>
        <v>0</v>
      </c>
      <c r="AP1517" s="325">
        <f t="shared" si="1608"/>
        <v>0</v>
      </c>
      <c r="AQ1517" s="174">
        <f t="shared" si="1599"/>
        <v>0</v>
      </c>
      <c r="AR1517" s="312">
        <f t="shared" si="1607"/>
        <v>0</v>
      </c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N1517" s="62"/>
    </row>
    <row r="1518" spans="1:66" s="11" customFormat="1" ht="12" customHeight="1">
      <c r="A1518" s="121">
        <v>25300081</v>
      </c>
      <c r="B1518" s="78" t="str">
        <f t="shared" si="1603"/>
        <v>25300081</v>
      </c>
      <c r="C1518" s="62" t="s">
        <v>937</v>
      </c>
      <c r="D1518" s="78" t="s">
        <v>1725</v>
      </c>
      <c r="E1518" s="78"/>
      <c r="F1518" s="62"/>
      <c r="G1518" s="78"/>
      <c r="H1518" s="63">
        <v>-1000</v>
      </c>
      <c r="I1518" s="63">
        <v>-1000</v>
      </c>
      <c r="J1518" s="63">
        <v>-1000</v>
      </c>
      <c r="K1518" s="63">
        <v>-1000</v>
      </c>
      <c r="L1518" s="63">
        <v>-1000</v>
      </c>
      <c r="M1518" s="63">
        <v>-1000</v>
      </c>
      <c r="N1518" s="63">
        <v>-1000</v>
      </c>
      <c r="O1518" s="63">
        <v>-1000</v>
      </c>
      <c r="P1518" s="63">
        <v>-1000</v>
      </c>
      <c r="Q1518" s="63">
        <v>-1000</v>
      </c>
      <c r="R1518" s="63">
        <v>-1000</v>
      </c>
      <c r="S1518" s="63">
        <v>-1000</v>
      </c>
      <c r="T1518" s="63">
        <v>-1000</v>
      </c>
      <c r="U1518" s="63"/>
      <c r="V1518" s="63">
        <f t="shared" si="1625"/>
        <v>-1000</v>
      </c>
      <c r="W1518" s="69"/>
      <c r="X1518" s="101"/>
      <c r="Y1518" s="82">
        <f t="shared" si="1654"/>
        <v>0</v>
      </c>
      <c r="Z1518" s="325">
        <f t="shared" si="1654"/>
        <v>-1000</v>
      </c>
      <c r="AA1518" s="325">
        <f t="shared" si="1654"/>
        <v>0</v>
      </c>
      <c r="AB1518" s="326">
        <f t="shared" si="1623"/>
        <v>0</v>
      </c>
      <c r="AC1518" s="312">
        <f t="shared" si="1624"/>
        <v>0</v>
      </c>
      <c r="AD1518" s="325">
        <f t="shared" si="1627"/>
        <v>0</v>
      </c>
      <c r="AE1518" s="329">
        <f t="shared" si="1628"/>
        <v>0</v>
      </c>
      <c r="AF1518" s="326">
        <f t="shared" si="1629"/>
        <v>0</v>
      </c>
      <c r="AG1518" s="174">
        <f t="shared" si="1639"/>
        <v>0</v>
      </c>
      <c r="AH1518" s="312">
        <f t="shared" si="1604"/>
        <v>0</v>
      </c>
      <c r="AI1518" s="324">
        <f t="shared" si="1655"/>
        <v>0</v>
      </c>
      <c r="AJ1518" s="325">
        <f t="shared" si="1655"/>
        <v>-1000</v>
      </c>
      <c r="AK1518" s="325">
        <f t="shared" si="1655"/>
        <v>0</v>
      </c>
      <c r="AL1518" s="326">
        <f t="shared" si="1605"/>
        <v>0</v>
      </c>
      <c r="AM1518" s="312">
        <f t="shared" si="1606"/>
        <v>0</v>
      </c>
      <c r="AN1518" s="325">
        <f t="shared" si="1610"/>
        <v>0</v>
      </c>
      <c r="AO1518" s="325">
        <f t="shared" si="1611"/>
        <v>0</v>
      </c>
      <c r="AP1518" s="325">
        <f t="shared" si="1608"/>
        <v>0</v>
      </c>
      <c r="AQ1518" s="174">
        <f t="shared" ref="AQ1518:AQ1630" si="1665">SUM(AN1518:AP1518)</f>
        <v>0</v>
      </c>
      <c r="AR1518" s="312">
        <f t="shared" si="1607"/>
        <v>0</v>
      </c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N1518" s="62"/>
    </row>
    <row r="1519" spans="1:66" s="11" customFormat="1" ht="12" customHeight="1">
      <c r="A1519" s="121">
        <v>25300091</v>
      </c>
      <c r="B1519" s="78" t="str">
        <f t="shared" si="1603"/>
        <v>25300091</v>
      </c>
      <c r="C1519" s="62" t="s">
        <v>921</v>
      </c>
      <c r="D1519" s="78" t="s">
        <v>184</v>
      </c>
      <c r="E1519" s="78"/>
      <c r="F1519" s="62"/>
      <c r="G1519" s="78"/>
      <c r="H1519" s="63">
        <v>0</v>
      </c>
      <c r="I1519" s="63">
        <v>0</v>
      </c>
      <c r="J1519" s="63">
        <v>0</v>
      </c>
      <c r="K1519" s="63">
        <v>0</v>
      </c>
      <c r="L1519" s="63">
        <v>0</v>
      </c>
      <c r="M1519" s="63">
        <v>0</v>
      </c>
      <c r="N1519" s="63">
        <v>0</v>
      </c>
      <c r="O1519" s="63">
        <v>0</v>
      </c>
      <c r="P1519" s="63">
        <v>0</v>
      </c>
      <c r="Q1519" s="63">
        <v>0</v>
      </c>
      <c r="R1519" s="63">
        <v>0</v>
      </c>
      <c r="S1519" s="63">
        <v>0</v>
      </c>
      <c r="T1519" s="63">
        <v>0</v>
      </c>
      <c r="U1519" s="63"/>
      <c r="V1519" s="63">
        <f t="shared" si="1625"/>
        <v>0</v>
      </c>
      <c r="W1519" s="69"/>
      <c r="X1519" s="101"/>
      <c r="Y1519" s="82">
        <f t="shared" si="1654"/>
        <v>0</v>
      </c>
      <c r="Z1519" s="325">
        <f t="shared" si="1654"/>
        <v>0</v>
      </c>
      <c r="AA1519" s="325">
        <f t="shared" si="1654"/>
        <v>0</v>
      </c>
      <c r="AB1519" s="326">
        <f t="shared" si="1623"/>
        <v>0</v>
      </c>
      <c r="AC1519" s="312">
        <f t="shared" si="1624"/>
        <v>0</v>
      </c>
      <c r="AD1519" s="325">
        <f t="shared" si="1627"/>
        <v>0</v>
      </c>
      <c r="AE1519" s="329">
        <f t="shared" si="1628"/>
        <v>0</v>
      </c>
      <c r="AF1519" s="326">
        <f t="shared" si="1629"/>
        <v>0</v>
      </c>
      <c r="AG1519" s="174">
        <f t="shared" si="1639"/>
        <v>0</v>
      </c>
      <c r="AH1519" s="312">
        <f t="shared" si="1604"/>
        <v>0</v>
      </c>
      <c r="AI1519" s="324">
        <f t="shared" si="1655"/>
        <v>0</v>
      </c>
      <c r="AJ1519" s="325">
        <f t="shared" si="1655"/>
        <v>0</v>
      </c>
      <c r="AK1519" s="325">
        <f t="shared" si="1655"/>
        <v>0</v>
      </c>
      <c r="AL1519" s="326">
        <f t="shared" si="1605"/>
        <v>0</v>
      </c>
      <c r="AM1519" s="312">
        <f t="shared" si="1606"/>
        <v>0</v>
      </c>
      <c r="AN1519" s="325">
        <f t="shared" si="1610"/>
        <v>0</v>
      </c>
      <c r="AO1519" s="325">
        <f t="shared" si="1611"/>
        <v>0</v>
      </c>
      <c r="AP1519" s="325">
        <f t="shared" si="1608"/>
        <v>0</v>
      </c>
      <c r="AQ1519" s="174">
        <f t="shared" si="1665"/>
        <v>0</v>
      </c>
      <c r="AR1519" s="312">
        <f t="shared" si="1607"/>
        <v>0</v>
      </c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N1519" s="62"/>
    </row>
    <row r="1520" spans="1:66" s="11" customFormat="1" ht="12" customHeight="1">
      <c r="A1520" s="121">
        <v>25300121</v>
      </c>
      <c r="B1520" s="78" t="str">
        <f t="shared" si="1603"/>
        <v>25300121</v>
      </c>
      <c r="C1520" s="62" t="s">
        <v>950</v>
      </c>
      <c r="D1520" s="78" t="s">
        <v>184</v>
      </c>
      <c r="E1520" s="78"/>
      <c r="F1520" s="62"/>
      <c r="G1520" s="78"/>
      <c r="H1520" s="63">
        <v>0</v>
      </c>
      <c r="I1520" s="63">
        <v>0</v>
      </c>
      <c r="J1520" s="63">
        <v>0</v>
      </c>
      <c r="K1520" s="63">
        <v>0</v>
      </c>
      <c r="L1520" s="63">
        <v>0</v>
      </c>
      <c r="M1520" s="63">
        <v>0</v>
      </c>
      <c r="N1520" s="63">
        <v>0</v>
      </c>
      <c r="O1520" s="63">
        <v>0</v>
      </c>
      <c r="P1520" s="63">
        <v>0</v>
      </c>
      <c r="Q1520" s="63">
        <v>0</v>
      </c>
      <c r="R1520" s="63">
        <v>0</v>
      </c>
      <c r="S1520" s="63">
        <v>0</v>
      </c>
      <c r="T1520" s="63">
        <v>0</v>
      </c>
      <c r="U1520" s="63"/>
      <c r="V1520" s="63">
        <f t="shared" si="1625"/>
        <v>0</v>
      </c>
      <c r="W1520" s="69"/>
      <c r="X1520" s="101"/>
      <c r="Y1520" s="82">
        <f t="shared" si="1654"/>
        <v>0</v>
      </c>
      <c r="Z1520" s="325">
        <f t="shared" si="1654"/>
        <v>0</v>
      </c>
      <c r="AA1520" s="325">
        <f t="shared" si="1654"/>
        <v>0</v>
      </c>
      <c r="AB1520" s="326">
        <f t="shared" si="1623"/>
        <v>0</v>
      </c>
      <c r="AC1520" s="312">
        <f t="shared" si="1624"/>
        <v>0</v>
      </c>
      <c r="AD1520" s="325">
        <f t="shared" si="1627"/>
        <v>0</v>
      </c>
      <c r="AE1520" s="329">
        <f t="shared" si="1628"/>
        <v>0</v>
      </c>
      <c r="AF1520" s="326">
        <f t="shared" si="1629"/>
        <v>0</v>
      </c>
      <c r="AG1520" s="174">
        <f t="shared" si="1639"/>
        <v>0</v>
      </c>
      <c r="AH1520" s="312">
        <f t="shared" si="1604"/>
        <v>0</v>
      </c>
      <c r="AI1520" s="324">
        <f t="shared" si="1655"/>
        <v>0</v>
      </c>
      <c r="AJ1520" s="325">
        <f t="shared" si="1655"/>
        <v>0</v>
      </c>
      <c r="AK1520" s="325">
        <f t="shared" si="1655"/>
        <v>0</v>
      </c>
      <c r="AL1520" s="326">
        <f t="shared" si="1605"/>
        <v>0</v>
      </c>
      <c r="AM1520" s="312">
        <f t="shared" si="1606"/>
        <v>0</v>
      </c>
      <c r="AN1520" s="325">
        <f t="shared" si="1610"/>
        <v>0</v>
      </c>
      <c r="AO1520" s="325">
        <f t="shared" si="1611"/>
        <v>0</v>
      </c>
      <c r="AP1520" s="325">
        <f t="shared" si="1608"/>
        <v>0</v>
      </c>
      <c r="AQ1520" s="174">
        <f t="shared" si="1665"/>
        <v>0</v>
      </c>
      <c r="AR1520" s="312">
        <f t="shared" si="1607"/>
        <v>0</v>
      </c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N1520" s="62"/>
    </row>
    <row r="1521" spans="1:66" s="11" customFormat="1" ht="12" customHeight="1">
      <c r="A1521" s="127">
        <v>25300141</v>
      </c>
      <c r="B1521" s="152" t="str">
        <f t="shared" si="1603"/>
        <v>25300141</v>
      </c>
      <c r="C1521" s="62" t="s">
        <v>250</v>
      </c>
      <c r="D1521" s="78" t="s">
        <v>1725</v>
      </c>
      <c r="E1521" s="78"/>
      <c r="F1521" s="62"/>
      <c r="G1521" s="78"/>
      <c r="H1521" s="63">
        <v>-3945502.89</v>
      </c>
      <c r="I1521" s="63">
        <v>-6520874.6699999999</v>
      </c>
      <c r="J1521" s="63">
        <v>-5809652.4299999997</v>
      </c>
      <c r="K1521" s="63">
        <v>-5113117.26</v>
      </c>
      <c r="L1521" s="63">
        <v>-4396029.46</v>
      </c>
      <c r="M1521" s="63">
        <v>-3727175.15</v>
      </c>
      <c r="N1521" s="63">
        <v>-3097350.87</v>
      </c>
      <c r="O1521" s="63">
        <v>-3394140.74</v>
      </c>
      <c r="P1521" s="63">
        <v>-2794445.4</v>
      </c>
      <c r="Q1521" s="63">
        <v>-2105822.5</v>
      </c>
      <c r="R1521" s="63">
        <v>-1417199.6</v>
      </c>
      <c r="S1521" s="63">
        <v>-911418.45</v>
      </c>
      <c r="T1521" s="63">
        <v>-1314764.27</v>
      </c>
      <c r="U1521" s="63"/>
      <c r="V1521" s="63">
        <f t="shared" si="1625"/>
        <v>-3493113.3424999998</v>
      </c>
      <c r="W1521" s="69"/>
      <c r="X1521" s="101"/>
      <c r="Y1521" s="82">
        <f t="shared" si="1654"/>
        <v>0</v>
      </c>
      <c r="Z1521" s="325">
        <f t="shared" si="1654"/>
        <v>-1314764.27</v>
      </c>
      <c r="AA1521" s="325">
        <f t="shared" si="1654"/>
        <v>0</v>
      </c>
      <c r="AB1521" s="326">
        <f t="shared" si="1623"/>
        <v>0</v>
      </c>
      <c r="AC1521" s="312">
        <f t="shared" si="1624"/>
        <v>0</v>
      </c>
      <c r="AD1521" s="325">
        <f t="shared" si="1627"/>
        <v>0</v>
      </c>
      <c r="AE1521" s="329">
        <f t="shared" si="1628"/>
        <v>0</v>
      </c>
      <c r="AF1521" s="326">
        <f t="shared" si="1629"/>
        <v>0</v>
      </c>
      <c r="AG1521" s="174">
        <f t="shared" si="1639"/>
        <v>0</v>
      </c>
      <c r="AH1521" s="312">
        <f t="shared" si="1604"/>
        <v>0</v>
      </c>
      <c r="AI1521" s="324">
        <f t="shared" si="1655"/>
        <v>0</v>
      </c>
      <c r="AJ1521" s="325">
        <f t="shared" si="1655"/>
        <v>-3493113.3424999998</v>
      </c>
      <c r="AK1521" s="325">
        <f t="shared" si="1655"/>
        <v>0</v>
      </c>
      <c r="AL1521" s="326">
        <f t="shared" si="1605"/>
        <v>0</v>
      </c>
      <c r="AM1521" s="312">
        <f t="shared" si="1606"/>
        <v>0</v>
      </c>
      <c r="AN1521" s="325">
        <f t="shared" si="1610"/>
        <v>0</v>
      </c>
      <c r="AO1521" s="325">
        <f t="shared" si="1611"/>
        <v>0</v>
      </c>
      <c r="AP1521" s="325">
        <f t="shared" si="1608"/>
        <v>0</v>
      </c>
      <c r="AQ1521" s="174">
        <f t="shared" si="1665"/>
        <v>0</v>
      </c>
      <c r="AR1521" s="312">
        <f t="shared" si="1607"/>
        <v>0</v>
      </c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N1521" s="62"/>
    </row>
    <row r="1522" spans="1:66" s="11" customFormat="1" ht="12" customHeight="1">
      <c r="A1522" s="114">
        <v>25300151</v>
      </c>
      <c r="B1522" s="74" t="str">
        <f t="shared" si="1603"/>
        <v>25300151</v>
      </c>
      <c r="C1522" s="62" t="s">
        <v>404</v>
      </c>
      <c r="D1522" s="78" t="s">
        <v>1725</v>
      </c>
      <c r="E1522" s="78"/>
      <c r="F1522" s="62"/>
      <c r="G1522" s="78"/>
      <c r="H1522" s="63">
        <v>-16171050.73</v>
      </c>
      <c r="I1522" s="63">
        <v>-16223694.619999999</v>
      </c>
      <c r="J1522" s="63">
        <v>-16220789.92</v>
      </c>
      <c r="K1522" s="63">
        <v>-16316104.59</v>
      </c>
      <c r="L1522" s="63">
        <v>-16408539.43</v>
      </c>
      <c r="M1522" s="63">
        <v>-16613401.380000001</v>
      </c>
      <c r="N1522" s="63">
        <v>-16655345.050000001</v>
      </c>
      <c r="O1522" s="63">
        <v>-16718741.109999999</v>
      </c>
      <c r="P1522" s="63">
        <v>-16877818.699999999</v>
      </c>
      <c r="Q1522" s="63">
        <v>-16992022.43</v>
      </c>
      <c r="R1522" s="63">
        <v>-17111961.550000001</v>
      </c>
      <c r="S1522" s="63">
        <v>-17143851.52</v>
      </c>
      <c r="T1522" s="63">
        <v>-17164157.670000002</v>
      </c>
      <c r="U1522" s="63"/>
      <c r="V1522" s="63">
        <f t="shared" si="1625"/>
        <v>-16662489.541666666</v>
      </c>
      <c r="W1522" s="69"/>
      <c r="X1522" s="69"/>
      <c r="Y1522" s="82">
        <f t="shared" si="1654"/>
        <v>0</v>
      </c>
      <c r="Z1522" s="325">
        <f t="shared" si="1654"/>
        <v>-17164157.670000002</v>
      </c>
      <c r="AA1522" s="325">
        <f t="shared" si="1654"/>
        <v>0</v>
      </c>
      <c r="AB1522" s="326">
        <f t="shared" si="1623"/>
        <v>0</v>
      </c>
      <c r="AC1522" s="312">
        <f t="shared" si="1624"/>
        <v>0</v>
      </c>
      <c r="AD1522" s="325">
        <f t="shared" si="1627"/>
        <v>0</v>
      </c>
      <c r="AE1522" s="329">
        <f t="shared" si="1628"/>
        <v>0</v>
      </c>
      <c r="AF1522" s="326">
        <f t="shared" si="1629"/>
        <v>0</v>
      </c>
      <c r="AG1522" s="174">
        <f t="shared" si="1639"/>
        <v>0</v>
      </c>
      <c r="AH1522" s="312">
        <f t="shared" si="1604"/>
        <v>0</v>
      </c>
      <c r="AI1522" s="324">
        <f t="shared" si="1655"/>
        <v>0</v>
      </c>
      <c r="AJ1522" s="325">
        <f t="shared" si="1655"/>
        <v>-16662489.541666666</v>
      </c>
      <c r="AK1522" s="325">
        <f t="shared" si="1655"/>
        <v>0</v>
      </c>
      <c r="AL1522" s="326">
        <f t="shared" si="1605"/>
        <v>0</v>
      </c>
      <c r="AM1522" s="312">
        <f t="shared" si="1606"/>
        <v>0</v>
      </c>
      <c r="AN1522" s="325">
        <f t="shared" si="1610"/>
        <v>0</v>
      </c>
      <c r="AO1522" s="325">
        <f t="shared" si="1611"/>
        <v>0</v>
      </c>
      <c r="AP1522" s="325">
        <f t="shared" si="1608"/>
        <v>0</v>
      </c>
      <c r="AQ1522" s="174">
        <f t="shared" si="1665"/>
        <v>0</v>
      </c>
      <c r="AR1522" s="312">
        <f t="shared" si="1607"/>
        <v>0</v>
      </c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N1522" s="62"/>
    </row>
    <row r="1523" spans="1:66" s="11" customFormat="1" ht="12" customHeight="1">
      <c r="A1523" s="114">
        <v>25300153</v>
      </c>
      <c r="B1523" s="74" t="str">
        <f t="shared" si="1603"/>
        <v>25300153</v>
      </c>
      <c r="C1523" s="62" t="s">
        <v>859</v>
      </c>
      <c r="D1523" s="78" t="s">
        <v>1725</v>
      </c>
      <c r="E1523" s="78"/>
      <c r="F1523" s="62"/>
      <c r="G1523" s="78"/>
      <c r="H1523" s="63">
        <v>0</v>
      </c>
      <c r="I1523" s="63">
        <v>0</v>
      </c>
      <c r="J1523" s="63">
        <v>0</v>
      </c>
      <c r="K1523" s="63">
        <v>0</v>
      </c>
      <c r="L1523" s="63">
        <v>0</v>
      </c>
      <c r="M1523" s="63">
        <v>0</v>
      </c>
      <c r="N1523" s="63">
        <v>0</v>
      </c>
      <c r="O1523" s="63">
        <v>0</v>
      </c>
      <c r="P1523" s="63">
        <v>0</v>
      </c>
      <c r="Q1523" s="63">
        <v>0</v>
      </c>
      <c r="R1523" s="63">
        <v>0</v>
      </c>
      <c r="S1523" s="63">
        <v>0</v>
      </c>
      <c r="T1523" s="63">
        <v>0</v>
      </c>
      <c r="U1523" s="63"/>
      <c r="V1523" s="63">
        <f t="shared" si="1625"/>
        <v>0</v>
      </c>
      <c r="W1523" s="69"/>
      <c r="X1523" s="69"/>
      <c r="Y1523" s="82">
        <f t="shared" si="1654"/>
        <v>0</v>
      </c>
      <c r="Z1523" s="325">
        <f t="shared" si="1654"/>
        <v>0</v>
      </c>
      <c r="AA1523" s="325">
        <f t="shared" si="1654"/>
        <v>0</v>
      </c>
      <c r="AB1523" s="326">
        <f t="shared" si="1623"/>
        <v>0</v>
      </c>
      <c r="AC1523" s="312">
        <f t="shared" si="1624"/>
        <v>0</v>
      </c>
      <c r="AD1523" s="325">
        <f t="shared" si="1627"/>
        <v>0</v>
      </c>
      <c r="AE1523" s="329">
        <f t="shared" si="1628"/>
        <v>0</v>
      </c>
      <c r="AF1523" s="326">
        <f t="shared" si="1629"/>
        <v>0</v>
      </c>
      <c r="AG1523" s="174">
        <f t="shared" si="1639"/>
        <v>0</v>
      </c>
      <c r="AH1523" s="312">
        <f t="shared" ref="AH1523:AH1602" si="1666">AG1523-AB1523</f>
        <v>0</v>
      </c>
      <c r="AI1523" s="324">
        <f t="shared" si="1655"/>
        <v>0</v>
      </c>
      <c r="AJ1523" s="325">
        <f t="shared" si="1655"/>
        <v>0</v>
      </c>
      <c r="AK1523" s="325">
        <f t="shared" si="1655"/>
        <v>0</v>
      </c>
      <c r="AL1523" s="326">
        <f t="shared" ref="AL1523:AL1602" si="1667">V1523-SUM(AI1523:AK1523)</f>
        <v>0</v>
      </c>
      <c r="AM1523" s="312">
        <f t="shared" ref="AM1523:AM1602" si="1668">V1523-SUM(AI1523:AK1523)-AL1523</f>
        <v>0</v>
      </c>
      <c r="AN1523" s="325">
        <f t="shared" si="1610"/>
        <v>0</v>
      </c>
      <c r="AO1523" s="325">
        <f t="shared" si="1611"/>
        <v>0</v>
      </c>
      <c r="AP1523" s="325">
        <f t="shared" si="1608"/>
        <v>0</v>
      </c>
      <c r="AQ1523" s="174">
        <f t="shared" si="1665"/>
        <v>0</v>
      </c>
      <c r="AR1523" s="312">
        <f t="shared" ref="AR1523:AR1602" si="1669">AQ1523-AL1523</f>
        <v>0</v>
      </c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N1523" s="62"/>
    </row>
    <row r="1524" spans="1:66" s="11" customFormat="1" ht="12" customHeight="1">
      <c r="A1524" s="114">
        <v>25300161</v>
      </c>
      <c r="B1524" s="74" t="str">
        <f t="shared" si="1603"/>
        <v>25300161</v>
      </c>
      <c r="C1524" s="62" t="s">
        <v>106</v>
      </c>
      <c r="D1524" s="78" t="s">
        <v>1725</v>
      </c>
      <c r="E1524" s="78"/>
      <c r="F1524" s="62"/>
      <c r="G1524" s="78"/>
      <c r="H1524" s="63">
        <v>0</v>
      </c>
      <c r="I1524" s="63">
        <v>0</v>
      </c>
      <c r="J1524" s="63">
        <v>0</v>
      </c>
      <c r="K1524" s="63">
        <v>0</v>
      </c>
      <c r="L1524" s="63">
        <v>0</v>
      </c>
      <c r="M1524" s="63">
        <v>0</v>
      </c>
      <c r="N1524" s="63">
        <v>0</v>
      </c>
      <c r="O1524" s="63">
        <v>0</v>
      </c>
      <c r="P1524" s="63">
        <v>0.01</v>
      </c>
      <c r="Q1524" s="63">
        <v>0.01</v>
      </c>
      <c r="R1524" s="63">
        <v>0.01</v>
      </c>
      <c r="S1524" s="63">
        <v>0.01</v>
      </c>
      <c r="T1524" s="63">
        <v>0.01</v>
      </c>
      <c r="U1524" s="63"/>
      <c r="V1524" s="63">
        <f t="shared" si="1625"/>
        <v>3.7499999999999999E-3</v>
      </c>
      <c r="W1524" s="69"/>
      <c r="X1524" s="69"/>
      <c r="Y1524" s="82">
        <f t="shared" si="1654"/>
        <v>0</v>
      </c>
      <c r="Z1524" s="325">
        <f t="shared" si="1654"/>
        <v>0.01</v>
      </c>
      <c r="AA1524" s="325">
        <f t="shared" si="1654"/>
        <v>0</v>
      </c>
      <c r="AB1524" s="326">
        <f t="shared" si="1623"/>
        <v>0</v>
      </c>
      <c r="AC1524" s="312">
        <f t="shared" si="1624"/>
        <v>0</v>
      </c>
      <c r="AD1524" s="325">
        <f t="shared" si="1627"/>
        <v>0</v>
      </c>
      <c r="AE1524" s="329">
        <f t="shared" si="1628"/>
        <v>0</v>
      </c>
      <c r="AF1524" s="326">
        <f t="shared" si="1629"/>
        <v>0</v>
      </c>
      <c r="AG1524" s="174">
        <f t="shared" si="1639"/>
        <v>0</v>
      </c>
      <c r="AH1524" s="312">
        <f t="shared" si="1666"/>
        <v>0</v>
      </c>
      <c r="AI1524" s="324">
        <f t="shared" si="1655"/>
        <v>0</v>
      </c>
      <c r="AJ1524" s="325">
        <f t="shared" si="1655"/>
        <v>3.7499999999999999E-3</v>
      </c>
      <c r="AK1524" s="325">
        <f t="shared" si="1655"/>
        <v>0</v>
      </c>
      <c r="AL1524" s="326">
        <f t="shared" si="1667"/>
        <v>0</v>
      </c>
      <c r="AM1524" s="312">
        <f t="shared" si="1668"/>
        <v>0</v>
      </c>
      <c r="AN1524" s="325">
        <f t="shared" si="1610"/>
        <v>0</v>
      </c>
      <c r="AO1524" s="325">
        <f t="shared" si="1611"/>
        <v>0</v>
      </c>
      <c r="AP1524" s="325">
        <f t="shared" si="1608"/>
        <v>0</v>
      </c>
      <c r="AQ1524" s="174">
        <f t="shared" si="1665"/>
        <v>0</v>
      </c>
      <c r="AR1524" s="312">
        <f t="shared" si="1669"/>
        <v>0</v>
      </c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N1524" s="62"/>
    </row>
    <row r="1525" spans="1:66" s="11" customFormat="1" ht="12" customHeight="1">
      <c r="A1525" s="114">
        <v>25300181</v>
      </c>
      <c r="B1525" s="74" t="str">
        <f t="shared" si="1603"/>
        <v>25300181</v>
      </c>
      <c r="C1525" s="62" t="s">
        <v>680</v>
      </c>
      <c r="D1525" s="78" t="s">
        <v>184</v>
      </c>
      <c r="E1525" s="78"/>
      <c r="F1525" s="62"/>
      <c r="G1525" s="78"/>
      <c r="H1525" s="63">
        <v>-3355562.74</v>
      </c>
      <c r="I1525" s="63">
        <v>-3338453.74</v>
      </c>
      <c r="J1525" s="63">
        <v>-3320664.74</v>
      </c>
      <c r="K1525" s="63">
        <v>-3303412.74</v>
      </c>
      <c r="L1525" s="63">
        <v>-3285944.74</v>
      </c>
      <c r="M1525" s="63">
        <v>-3122088.74</v>
      </c>
      <c r="N1525" s="63">
        <v>-3251001.74</v>
      </c>
      <c r="O1525" s="63">
        <v>-3233575.74</v>
      </c>
      <c r="P1525" s="63">
        <v>-3216078.74</v>
      </c>
      <c r="Q1525" s="63">
        <v>-3198319.74</v>
      </c>
      <c r="R1525" s="63">
        <v>-3180733.74</v>
      </c>
      <c r="S1525" s="63">
        <v>-3162889.74</v>
      </c>
      <c r="T1525" s="63">
        <v>-3145161.74</v>
      </c>
      <c r="U1525" s="63"/>
      <c r="V1525" s="63">
        <f t="shared" si="1625"/>
        <v>-3238627.1983333342</v>
      </c>
      <c r="W1525" s="102"/>
      <c r="X1525" s="102"/>
      <c r="Y1525" s="82">
        <f t="shared" si="1654"/>
        <v>0</v>
      </c>
      <c r="Z1525" s="325">
        <f t="shared" si="1654"/>
        <v>0</v>
      </c>
      <c r="AA1525" s="325">
        <f t="shared" si="1654"/>
        <v>0</v>
      </c>
      <c r="AB1525" s="326">
        <f t="shared" si="1623"/>
        <v>-3145161.74</v>
      </c>
      <c r="AC1525" s="312">
        <f t="shared" si="1624"/>
        <v>0</v>
      </c>
      <c r="AD1525" s="325">
        <f t="shared" si="1627"/>
        <v>0</v>
      </c>
      <c r="AE1525" s="329">
        <f t="shared" si="1628"/>
        <v>0</v>
      </c>
      <c r="AF1525" s="326">
        <f t="shared" si="1629"/>
        <v>-3145161.74</v>
      </c>
      <c r="AG1525" s="174">
        <f t="shared" si="1639"/>
        <v>-3145161.74</v>
      </c>
      <c r="AH1525" s="312">
        <f t="shared" si="1666"/>
        <v>0</v>
      </c>
      <c r="AI1525" s="324">
        <f t="shared" si="1655"/>
        <v>0</v>
      </c>
      <c r="AJ1525" s="325">
        <f t="shared" si="1655"/>
        <v>0</v>
      </c>
      <c r="AK1525" s="325">
        <f t="shared" si="1655"/>
        <v>0</v>
      </c>
      <c r="AL1525" s="326">
        <f t="shared" si="1667"/>
        <v>-3238627.1983333342</v>
      </c>
      <c r="AM1525" s="312">
        <f t="shared" si="1668"/>
        <v>0</v>
      </c>
      <c r="AN1525" s="325">
        <f t="shared" si="1610"/>
        <v>0</v>
      </c>
      <c r="AO1525" s="325">
        <f t="shared" si="1611"/>
        <v>0</v>
      </c>
      <c r="AP1525" s="325">
        <f t="shared" si="1608"/>
        <v>-3238627.1983333342</v>
      </c>
      <c r="AQ1525" s="174">
        <f t="shared" si="1665"/>
        <v>-3238627.1983333342</v>
      </c>
      <c r="AR1525" s="312">
        <f t="shared" si="1669"/>
        <v>0</v>
      </c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N1525" s="62"/>
    </row>
    <row r="1526" spans="1:66" s="11" customFormat="1" ht="12" customHeight="1">
      <c r="A1526" s="114">
        <v>25300201</v>
      </c>
      <c r="B1526" s="74" t="str">
        <f t="shared" ref="B1526:B1623" si="1670">TEXT(A1526,"##")</f>
        <v>25300201</v>
      </c>
      <c r="C1526" s="62" t="s">
        <v>681</v>
      </c>
      <c r="D1526" s="78" t="s">
        <v>184</v>
      </c>
      <c r="E1526" s="78"/>
      <c r="F1526" s="62"/>
      <c r="G1526" s="78"/>
      <c r="H1526" s="63">
        <v>-4242305</v>
      </c>
      <c r="I1526" s="63">
        <v>-4219249</v>
      </c>
      <c r="J1526" s="63">
        <v>-4196193</v>
      </c>
      <c r="K1526" s="63">
        <v>-4173137</v>
      </c>
      <c r="L1526" s="63">
        <v>-4150081</v>
      </c>
      <c r="M1526" s="63">
        <v>-4127025</v>
      </c>
      <c r="N1526" s="63">
        <v>-4103969</v>
      </c>
      <c r="O1526" s="63">
        <v>-4080913</v>
      </c>
      <c r="P1526" s="63">
        <v>-4057857</v>
      </c>
      <c r="Q1526" s="63">
        <v>-4034801</v>
      </c>
      <c r="R1526" s="63">
        <v>-4011745</v>
      </c>
      <c r="S1526" s="63">
        <v>-3988689</v>
      </c>
      <c r="T1526" s="63">
        <v>-3965633</v>
      </c>
      <c r="U1526" s="63"/>
      <c r="V1526" s="63">
        <f t="shared" si="1625"/>
        <v>-4103969</v>
      </c>
      <c r="W1526" s="69"/>
      <c r="X1526" s="69"/>
      <c r="Y1526" s="82">
        <f t="shared" si="1654"/>
        <v>0</v>
      </c>
      <c r="Z1526" s="325">
        <f t="shared" si="1654"/>
        <v>0</v>
      </c>
      <c r="AA1526" s="325">
        <f t="shared" si="1654"/>
        <v>0</v>
      </c>
      <c r="AB1526" s="326">
        <f t="shared" si="1623"/>
        <v>-3965633</v>
      </c>
      <c r="AC1526" s="312">
        <f t="shared" si="1624"/>
        <v>0</v>
      </c>
      <c r="AD1526" s="325">
        <f t="shared" si="1627"/>
        <v>0</v>
      </c>
      <c r="AE1526" s="329">
        <f t="shared" si="1628"/>
        <v>0</v>
      </c>
      <c r="AF1526" s="326">
        <f t="shared" si="1629"/>
        <v>-3965633</v>
      </c>
      <c r="AG1526" s="174">
        <f t="shared" si="1639"/>
        <v>-3965633</v>
      </c>
      <c r="AH1526" s="312">
        <f t="shared" si="1666"/>
        <v>0</v>
      </c>
      <c r="AI1526" s="324">
        <f t="shared" si="1655"/>
        <v>0</v>
      </c>
      <c r="AJ1526" s="325">
        <f t="shared" si="1655"/>
        <v>0</v>
      </c>
      <c r="AK1526" s="325">
        <f t="shared" si="1655"/>
        <v>0</v>
      </c>
      <c r="AL1526" s="326">
        <f t="shared" si="1667"/>
        <v>-4103969</v>
      </c>
      <c r="AM1526" s="312">
        <f t="shared" si="1668"/>
        <v>0</v>
      </c>
      <c r="AN1526" s="325">
        <f t="shared" si="1610"/>
        <v>0</v>
      </c>
      <c r="AO1526" s="325">
        <f t="shared" si="1611"/>
        <v>0</v>
      </c>
      <c r="AP1526" s="325">
        <f t="shared" si="1608"/>
        <v>-4103969</v>
      </c>
      <c r="AQ1526" s="174">
        <f t="shared" si="1665"/>
        <v>-4103969</v>
      </c>
      <c r="AR1526" s="312">
        <f t="shared" si="1669"/>
        <v>0</v>
      </c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N1526" s="62"/>
    </row>
    <row r="1527" spans="1:66" s="11" customFormat="1" ht="12" customHeight="1">
      <c r="A1527" s="114">
        <v>25300212</v>
      </c>
      <c r="B1527" s="74" t="str">
        <f t="shared" si="1670"/>
        <v>25300212</v>
      </c>
      <c r="C1527" s="62" t="s">
        <v>318</v>
      </c>
      <c r="D1527" s="78" t="s">
        <v>1138</v>
      </c>
      <c r="E1527" s="78"/>
      <c r="F1527" s="62"/>
      <c r="G1527" s="78"/>
      <c r="H1527" s="63">
        <v>0</v>
      </c>
      <c r="I1527" s="63">
        <v>0</v>
      </c>
      <c r="J1527" s="63">
        <v>0</v>
      </c>
      <c r="K1527" s="63">
        <v>0</v>
      </c>
      <c r="L1527" s="63">
        <v>0</v>
      </c>
      <c r="M1527" s="63">
        <v>0</v>
      </c>
      <c r="N1527" s="63">
        <v>0</v>
      </c>
      <c r="O1527" s="63">
        <v>0</v>
      </c>
      <c r="P1527" s="63">
        <v>0</v>
      </c>
      <c r="Q1527" s="63">
        <v>0</v>
      </c>
      <c r="R1527" s="63">
        <v>0</v>
      </c>
      <c r="S1527" s="63">
        <v>0</v>
      </c>
      <c r="T1527" s="63">
        <v>0</v>
      </c>
      <c r="U1527" s="63"/>
      <c r="V1527" s="63">
        <f t="shared" si="1625"/>
        <v>0</v>
      </c>
      <c r="W1527" s="69" t="s">
        <v>96</v>
      </c>
      <c r="X1527" s="69" t="s">
        <v>649</v>
      </c>
      <c r="Y1527" s="82">
        <f t="shared" si="1654"/>
        <v>0</v>
      </c>
      <c r="Z1527" s="325">
        <f t="shared" si="1654"/>
        <v>0</v>
      </c>
      <c r="AA1527" s="325">
        <f t="shared" si="1654"/>
        <v>0</v>
      </c>
      <c r="AB1527" s="326">
        <f t="shared" si="1623"/>
        <v>0</v>
      </c>
      <c r="AC1527" s="312">
        <f t="shared" si="1624"/>
        <v>0</v>
      </c>
      <c r="AD1527" s="325">
        <f t="shared" si="1627"/>
        <v>0</v>
      </c>
      <c r="AE1527" s="329">
        <f t="shared" si="1628"/>
        <v>0</v>
      </c>
      <c r="AF1527" s="326">
        <f t="shared" si="1629"/>
        <v>0</v>
      </c>
      <c r="AG1527" s="174">
        <f t="shared" si="1639"/>
        <v>0</v>
      </c>
      <c r="AH1527" s="312">
        <f t="shared" si="1666"/>
        <v>0</v>
      </c>
      <c r="AI1527" s="324">
        <f t="shared" si="1655"/>
        <v>0</v>
      </c>
      <c r="AJ1527" s="325">
        <f t="shared" si="1655"/>
        <v>0</v>
      </c>
      <c r="AK1527" s="325">
        <f t="shared" si="1655"/>
        <v>0</v>
      </c>
      <c r="AL1527" s="326">
        <f t="shared" si="1667"/>
        <v>0</v>
      </c>
      <c r="AM1527" s="312">
        <f t="shared" si="1668"/>
        <v>0</v>
      </c>
      <c r="AN1527" s="325">
        <f t="shared" si="1610"/>
        <v>0</v>
      </c>
      <c r="AO1527" s="325">
        <f t="shared" si="1611"/>
        <v>0</v>
      </c>
      <c r="AP1527" s="325">
        <f t="shared" si="1608"/>
        <v>0</v>
      </c>
      <c r="AQ1527" s="174">
        <f t="shared" si="1665"/>
        <v>0</v>
      </c>
      <c r="AR1527" s="312">
        <f t="shared" si="1669"/>
        <v>0</v>
      </c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N1527" s="62"/>
    </row>
    <row r="1528" spans="1:66" s="11" customFormat="1" ht="12" customHeight="1">
      <c r="A1528" s="114">
        <v>25300271</v>
      </c>
      <c r="B1528" s="74" t="str">
        <f t="shared" si="1670"/>
        <v>25300271</v>
      </c>
      <c r="C1528" s="62" t="s">
        <v>784</v>
      </c>
      <c r="D1528" s="78" t="s">
        <v>184</v>
      </c>
      <c r="E1528" s="78"/>
      <c r="F1528" s="62"/>
      <c r="G1528" s="78"/>
      <c r="H1528" s="63">
        <v>0</v>
      </c>
      <c r="I1528" s="63">
        <v>0</v>
      </c>
      <c r="J1528" s="63">
        <v>0</v>
      </c>
      <c r="K1528" s="63">
        <v>0</v>
      </c>
      <c r="L1528" s="63">
        <v>0</v>
      </c>
      <c r="M1528" s="63">
        <v>0</v>
      </c>
      <c r="N1528" s="63">
        <v>0</v>
      </c>
      <c r="O1528" s="63">
        <v>0</v>
      </c>
      <c r="P1528" s="63">
        <v>0</v>
      </c>
      <c r="Q1528" s="63">
        <v>0</v>
      </c>
      <c r="R1528" s="63">
        <v>0</v>
      </c>
      <c r="S1528" s="63">
        <v>0</v>
      </c>
      <c r="T1528" s="63">
        <v>0</v>
      </c>
      <c r="U1528" s="63"/>
      <c r="V1528" s="63">
        <f t="shared" si="1625"/>
        <v>0</v>
      </c>
      <c r="W1528" s="69"/>
      <c r="X1528" s="69"/>
      <c r="Y1528" s="82">
        <f t="shared" ref="Y1528:AA1547" si="1671">IF($D1528=Y$5,$T1528,0)</f>
        <v>0</v>
      </c>
      <c r="Z1528" s="325">
        <f t="shared" si="1671"/>
        <v>0</v>
      </c>
      <c r="AA1528" s="325">
        <f t="shared" si="1671"/>
        <v>0</v>
      </c>
      <c r="AB1528" s="326">
        <f t="shared" si="1623"/>
        <v>0</v>
      </c>
      <c r="AC1528" s="312">
        <f t="shared" si="1624"/>
        <v>0</v>
      </c>
      <c r="AD1528" s="325">
        <f t="shared" si="1627"/>
        <v>0</v>
      </c>
      <c r="AE1528" s="329">
        <f t="shared" si="1628"/>
        <v>0</v>
      </c>
      <c r="AF1528" s="326">
        <f t="shared" si="1629"/>
        <v>0</v>
      </c>
      <c r="AG1528" s="174">
        <f t="shared" si="1639"/>
        <v>0</v>
      </c>
      <c r="AH1528" s="312">
        <f t="shared" si="1666"/>
        <v>0</v>
      </c>
      <c r="AI1528" s="324">
        <f t="shared" si="1655"/>
        <v>0</v>
      </c>
      <c r="AJ1528" s="325">
        <f t="shared" si="1655"/>
        <v>0</v>
      </c>
      <c r="AK1528" s="325">
        <f t="shared" si="1655"/>
        <v>0</v>
      </c>
      <c r="AL1528" s="326">
        <f t="shared" si="1667"/>
        <v>0</v>
      </c>
      <c r="AM1528" s="312">
        <f t="shared" si="1668"/>
        <v>0</v>
      </c>
      <c r="AN1528" s="325">
        <f t="shared" si="1610"/>
        <v>0</v>
      </c>
      <c r="AO1528" s="325">
        <f t="shared" si="1611"/>
        <v>0</v>
      </c>
      <c r="AP1528" s="325">
        <f t="shared" ref="AP1528:AP1611" si="1672">IF($D1528=AP$5,$V1528,IF($D1528=AP$4, $V1528*$AL$2,0))</f>
        <v>0</v>
      </c>
      <c r="AQ1528" s="174">
        <f t="shared" si="1665"/>
        <v>0</v>
      </c>
      <c r="AR1528" s="312">
        <f t="shared" si="1669"/>
        <v>0</v>
      </c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N1528" s="62"/>
    </row>
    <row r="1529" spans="1:66" s="11" customFormat="1" ht="12" customHeight="1">
      <c r="A1529" s="114">
        <v>25300281</v>
      </c>
      <c r="B1529" s="74" t="str">
        <f t="shared" si="1670"/>
        <v>25300281</v>
      </c>
      <c r="C1529" s="62" t="s">
        <v>830</v>
      </c>
      <c r="D1529" s="78" t="s">
        <v>184</v>
      </c>
      <c r="E1529" s="78"/>
      <c r="F1529" s="62"/>
      <c r="G1529" s="78"/>
      <c r="H1529" s="63">
        <v>-560320</v>
      </c>
      <c r="I1529" s="63">
        <v>-560320</v>
      </c>
      <c r="J1529" s="63">
        <v>-560320</v>
      </c>
      <c r="K1529" s="63">
        <v>-560320</v>
      </c>
      <c r="L1529" s="63">
        <v>-560320</v>
      </c>
      <c r="M1529" s="63">
        <v>-560320</v>
      </c>
      <c r="N1529" s="63">
        <v>-560320</v>
      </c>
      <c r="O1529" s="63">
        <v>-560320</v>
      </c>
      <c r="P1529" s="63">
        <v>-560320</v>
      </c>
      <c r="Q1529" s="63">
        <v>-560320</v>
      </c>
      <c r="R1529" s="63">
        <v>-560320</v>
      </c>
      <c r="S1529" s="63">
        <v>-560320</v>
      </c>
      <c r="T1529" s="63">
        <v>-552160</v>
      </c>
      <c r="U1529" s="63"/>
      <c r="V1529" s="63">
        <f t="shared" si="1625"/>
        <v>-559980</v>
      </c>
      <c r="W1529" s="102" t="s">
        <v>96</v>
      </c>
      <c r="X1529" s="102"/>
      <c r="Y1529" s="82">
        <f t="shared" si="1671"/>
        <v>0</v>
      </c>
      <c r="Z1529" s="325">
        <f t="shared" si="1671"/>
        <v>0</v>
      </c>
      <c r="AA1529" s="325">
        <f t="shared" si="1671"/>
        <v>0</v>
      </c>
      <c r="AB1529" s="326">
        <f t="shared" si="1623"/>
        <v>-552160</v>
      </c>
      <c r="AC1529" s="312">
        <f t="shared" si="1624"/>
        <v>0</v>
      </c>
      <c r="AD1529" s="325">
        <f t="shared" si="1627"/>
        <v>0</v>
      </c>
      <c r="AE1529" s="329">
        <f t="shared" si="1628"/>
        <v>0</v>
      </c>
      <c r="AF1529" s="326">
        <f t="shared" si="1629"/>
        <v>-552160</v>
      </c>
      <c r="AG1529" s="174">
        <f t="shared" si="1639"/>
        <v>-552160</v>
      </c>
      <c r="AH1529" s="312">
        <f t="shared" si="1666"/>
        <v>0</v>
      </c>
      <c r="AI1529" s="324">
        <f t="shared" si="1655"/>
        <v>0</v>
      </c>
      <c r="AJ1529" s="325">
        <f t="shared" si="1655"/>
        <v>0</v>
      </c>
      <c r="AK1529" s="325">
        <f t="shared" si="1655"/>
        <v>0</v>
      </c>
      <c r="AL1529" s="326">
        <f t="shared" si="1667"/>
        <v>-559980</v>
      </c>
      <c r="AM1529" s="312">
        <f t="shared" si="1668"/>
        <v>0</v>
      </c>
      <c r="AN1529" s="325">
        <f t="shared" si="1610"/>
        <v>0</v>
      </c>
      <c r="AO1529" s="325">
        <f t="shared" si="1611"/>
        <v>0</v>
      </c>
      <c r="AP1529" s="325">
        <f t="shared" si="1672"/>
        <v>-559980</v>
      </c>
      <c r="AQ1529" s="174">
        <f t="shared" si="1665"/>
        <v>-559980</v>
      </c>
      <c r="AR1529" s="312">
        <f t="shared" si="1669"/>
        <v>0</v>
      </c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N1529" s="62"/>
    </row>
    <row r="1530" spans="1:66" s="11" customFormat="1" ht="12" customHeight="1">
      <c r="A1530" s="114">
        <v>25300293</v>
      </c>
      <c r="B1530" s="74" t="str">
        <f t="shared" si="1670"/>
        <v>25300293</v>
      </c>
      <c r="C1530" s="62" t="s">
        <v>591</v>
      </c>
      <c r="D1530" s="78" t="s">
        <v>184</v>
      </c>
      <c r="E1530" s="78"/>
      <c r="F1530" s="62"/>
      <c r="G1530" s="78"/>
      <c r="H1530" s="63">
        <v>-13251015.640000001</v>
      </c>
      <c r="I1530" s="63">
        <v>-13734034.640000001</v>
      </c>
      <c r="J1530" s="63">
        <v>-14217053.640000001</v>
      </c>
      <c r="K1530" s="63">
        <v>-8110689.6600000001</v>
      </c>
      <c r="L1530" s="63">
        <v>-8814565.6600000001</v>
      </c>
      <c r="M1530" s="63">
        <v>-9518441.6600000001</v>
      </c>
      <c r="N1530" s="63">
        <v>-10371432.66</v>
      </c>
      <c r="O1530" s="63">
        <v>-11050456.66</v>
      </c>
      <c r="P1530" s="63">
        <v>-11729480.66</v>
      </c>
      <c r="Q1530" s="63">
        <v>-12446011.66</v>
      </c>
      <c r="R1530" s="63">
        <v>-13164899.66</v>
      </c>
      <c r="S1530" s="63">
        <v>-13883787.66</v>
      </c>
      <c r="T1530" s="63">
        <v>-13984328.66</v>
      </c>
      <c r="U1530" s="63"/>
      <c r="V1530" s="63">
        <f t="shared" si="1625"/>
        <v>-11721543.864166664</v>
      </c>
      <c r="W1530" s="69"/>
      <c r="X1530" s="69"/>
      <c r="Y1530" s="82">
        <f t="shared" si="1671"/>
        <v>0</v>
      </c>
      <c r="Z1530" s="325">
        <f t="shared" si="1671"/>
        <v>0</v>
      </c>
      <c r="AA1530" s="325">
        <f t="shared" si="1671"/>
        <v>0</v>
      </c>
      <c r="AB1530" s="326">
        <f t="shared" si="1623"/>
        <v>-13984328.66</v>
      </c>
      <c r="AC1530" s="312">
        <f t="shared" si="1624"/>
        <v>0</v>
      </c>
      <c r="AD1530" s="325">
        <f t="shared" si="1627"/>
        <v>0</v>
      </c>
      <c r="AE1530" s="329">
        <f t="shared" si="1628"/>
        <v>0</v>
      </c>
      <c r="AF1530" s="326">
        <f t="shared" si="1629"/>
        <v>-13984328.66</v>
      </c>
      <c r="AG1530" s="174">
        <f t="shared" si="1639"/>
        <v>-13984328.66</v>
      </c>
      <c r="AH1530" s="312">
        <f t="shared" si="1666"/>
        <v>0</v>
      </c>
      <c r="AI1530" s="324">
        <f t="shared" si="1655"/>
        <v>0</v>
      </c>
      <c r="AJ1530" s="325">
        <f t="shared" si="1655"/>
        <v>0</v>
      </c>
      <c r="AK1530" s="325">
        <f t="shared" si="1655"/>
        <v>0</v>
      </c>
      <c r="AL1530" s="326">
        <f t="shared" si="1667"/>
        <v>-11721543.864166664</v>
      </c>
      <c r="AM1530" s="312">
        <f t="shared" si="1668"/>
        <v>0</v>
      </c>
      <c r="AN1530" s="325">
        <f t="shared" si="1610"/>
        <v>0</v>
      </c>
      <c r="AO1530" s="325">
        <f t="shared" si="1611"/>
        <v>0</v>
      </c>
      <c r="AP1530" s="325">
        <f t="shared" si="1672"/>
        <v>-11721543.864166664</v>
      </c>
      <c r="AQ1530" s="174">
        <f t="shared" si="1665"/>
        <v>-11721543.864166664</v>
      </c>
      <c r="AR1530" s="312">
        <f t="shared" si="1669"/>
        <v>0</v>
      </c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N1530" s="62"/>
    </row>
    <row r="1531" spans="1:66" s="11" customFormat="1" ht="12" customHeight="1">
      <c r="A1531" s="114">
        <v>25300303</v>
      </c>
      <c r="B1531" s="74" t="str">
        <f t="shared" si="1670"/>
        <v>25300303</v>
      </c>
      <c r="C1531" s="62" t="s">
        <v>592</v>
      </c>
      <c r="D1531" s="78" t="s">
        <v>1725</v>
      </c>
      <c r="E1531" s="78"/>
      <c r="F1531" s="62"/>
      <c r="G1531" s="78"/>
      <c r="H1531" s="63">
        <v>-44462.1</v>
      </c>
      <c r="I1531" s="63">
        <v>-44462.1</v>
      </c>
      <c r="J1531" s="63">
        <v>-44462.1</v>
      </c>
      <c r="K1531" s="63">
        <v>-44462.1</v>
      </c>
      <c r="L1531" s="63">
        <v>-43369.59</v>
      </c>
      <c r="M1531" s="63">
        <v>-43369.59</v>
      </c>
      <c r="N1531" s="63">
        <v>-43369.59</v>
      </c>
      <c r="O1531" s="63">
        <v>-43369.59</v>
      </c>
      <c r="P1531" s="63">
        <v>-43369.59</v>
      </c>
      <c r="Q1531" s="63">
        <v>-155707.85999999999</v>
      </c>
      <c r="R1531" s="63">
        <v>-138143.1</v>
      </c>
      <c r="S1531" s="63">
        <v>-138143.1</v>
      </c>
      <c r="T1531" s="63">
        <v>-138143.1</v>
      </c>
      <c r="U1531" s="63"/>
      <c r="V1531" s="63">
        <f t="shared" si="1625"/>
        <v>-72794.242499999978</v>
      </c>
      <c r="W1531" s="69"/>
      <c r="X1531" s="69"/>
      <c r="Y1531" s="82">
        <f t="shared" si="1671"/>
        <v>0</v>
      </c>
      <c r="Z1531" s="325">
        <f t="shared" si="1671"/>
        <v>-138143.1</v>
      </c>
      <c r="AA1531" s="325">
        <f t="shared" si="1671"/>
        <v>0</v>
      </c>
      <c r="AB1531" s="326">
        <f t="shared" si="1623"/>
        <v>0</v>
      </c>
      <c r="AC1531" s="312">
        <f t="shared" si="1624"/>
        <v>0</v>
      </c>
      <c r="AD1531" s="325">
        <f t="shared" si="1627"/>
        <v>0</v>
      </c>
      <c r="AE1531" s="329">
        <f t="shared" si="1628"/>
        <v>0</v>
      </c>
      <c r="AF1531" s="326">
        <f t="shared" si="1629"/>
        <v>0</v>
      </c>
      <c r="AG1531" s="174">
        <f t="shared" si="1639"/>
        <v>0</v>
      </c>
      <c r="AH1531" s="312">
        <f t="shared" si="1666"/>
        <v>0</v>
      </c>
      <c r="AI1531" s="324">
        <f t="shared" si="1655"/>
        <v>0</v>
      </c>
      <c r="AJ1531" s="325">
        <f t="shared" si="1655"/>
        <v>-72794.242499999978</v>
      </c>
      <c r="AK1531" s="325">
        <f t="shared" si="1655"/>
        <v>0</v>
      </c>
      <c r="AL1531" s="326">
        <f t="shared" si="1667"/>
        <v>0</v>
      </c>
      <c r="AM1531" s="312">
        <f t="shared" si="1668"/>
        <v>0</v>
      </c>
      <c r="AN1531" s="325">
        <f t="shared" si="1610"/>
        <v>0</v>
      </c>
      <c r="AO1531" s="325">
        <f t="shared" si="1611"/>
        <v>0</v>
      </c>
      <c r="AP1531" s="325">
        <f t="shared" si="1672"/>
        <v>0</v>
      </c>
      <c r="AQ1531" s="174">
        <f t="shared" si="1665"/>
        <v>0</v>
      </c>
      <c r="AR1531" s="312">
        <f t="shared" si="1669"/>
        <v>0</v>
      </c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N1531" s="62"/>
    </row>
    <row r="1532" spans="1:66" s="11" customFormat="1" ht="12" customHeight="1">
      <c r="A1532" s="114">
        <v>25300323</v>
      </c>
      <c r="B1532" s="74" t="str">
        <f t="shared" si="1670"/>
        <v>25300323</v>
      </c>
      <c r="C1532" s="62" t="s">
        <v>50</v>
      </c>
      <c r="D1532" s="78" t="s">
        <v>1725</v>
      </c>
      <c r="E1532" s="78"/>
      <c r="F1532" s="62"/>
      <c r="G1532" s="78"/>
      <c r="H1532" s="63">
        <v>0</v>
      </c>
      <c r="I1532" s="63">
        <v>0</v>
      </c>
      <c r="J1532" s="63">
        <v>0</v>
      </c>
      <c r="K1532" s="63">
        <v>0</v>
      </c>
      <c r="L1532" s="63">
        <v>0</v>
      </c>
      <c r="M1532" s="63">
        <v>0</v>
      </c>
      <c r="N1532" s="63">
        <v>0</v>
      </c>
      <c r="O1532" s="63">
        <v>0</v>
      </c>
      <c r="P1532" s="63">
        <v>0</v>
      </c>
      <c r="Q1532" s="63">
        <v>0</v>
      </c>
      <c r="R1532" s="63">
        <v>0</v>
      </c>
      <c r="S1532" s="63">
        <v>0</v>
      </c>
      <c r="T1532" s="63">
        <v>0</v>
      </c>
      <c r="U1532" s="63"/>
      <c r="V1532" s="63">
        <f t="shared" si="1625"/>
        <v>0</v>
      </c>
      <c r="W1532" s="69"/>
      <c r="X1532" s="68"/>
      <c r="Y1532" s="82">
        <f t="shared" si="1671"/>
        <v>0</v>
      </c>
      <c r="Z1532" s="325">
        <f t="shared" si="1671"/>
        <v>0</v>
      </c>
      <c r="AA1532" s="325">
        <f t="shared" si="1671"/>
        <v>0</v>
      </c>
      <c r="AB1532" s="326">
        <f t="shared" si="1623"/>
        <v>0</v>
      </c>
      <c r="AC1532" s="312">
        <f t="shared" si="1624"/>
        <v>0</v>
      </c>
      <c r="AD1532" s="325">
        <f t="shared" si="1627"/>
        <v>0</v>
      </c>
      <c r="AE1532" s="329">
        <f t="shared" si="1628"/>
        <v>0</v>
      </c>
      <c r="AF1532" s="326">
        <f t="shared" si="1629"/>
        <v>0</v>
      </c>
      <c r="AG1532" s="174">
        <f t="shared" si="1639"/>
        <v>0</v>
      </c>
      <c r="AH1532" s="312">
        <f t="shared" si="1666"/>
        <v>0</v>
      </c>
      <c r="AI1532" s="324">
        <f t="shared" si="1655"/>
        <v>0</v>
      </c>
      <c r="AJ1532" s="325">
        <f t="shared" si="1655"/>
        <v>0</v>
      </c>
      <c r="AK1532" s="325">
        <f t="shared" si="1655"/>
        <v>0</v>
      </c>
      <c r="AL1532" s="326">
        <f t="shared" si="1667"/>
        <v>0</v>
      </c>
      <c r="AM1532" s="312">
        <f t="shared" si="1668"/>
        <v>0</v>
      </c>
      <c r="AN1532" s="325">
        <f t="shared" si="1610"/>
        <v>0</v>
      </c>
      <c r="AO1532" s="325">
        <f t="shared" si="1611"/>
        <v>0</v>
      </c>
      <c r="AP1532" s="325">
        <f t="shared" si="1672"/>
        <v>0</v>
      </c>
      <c r="AQ1532" s="174">
        <f t="shared" si="1665"/>
        <v>0</v>
      </c>
      <c r="AR1532" s="312">
        <f t="shared" si="1669"/>
        <v>0</v>
      </c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N1532" s="62"/>
    </row>
    <row r="1533" spans="1:66" s="11" customFormat="1" ht="12" customHeight="1">
      <c r="A1533" s="114">
        <v>25300343</v>
      </c>
      <c r="B1533" s="74" t="str">
        <f t="shared" si="1670"/>
        <v>25300343</v>
      </c>
      <c r="C1533" s="62" t="s">
        <v>909</v>
      </c>
      <c r="D1533" s="78" t="s">
        <v>1725</v>
      </c>
      <c r="E1533" s="78"/>
      <c r="F1533" s="62"/>
      <c r="G1533" s="78"/>
      <c r="H1533" s="63">
        <v>-1997242.87</v>
      </c>
      <c r="I1533" s="63">
        <v>-1997242.87</v>
      </c>
      <c r="J1533" s="63">
        <v>-1997242.87</v>
      </c>
      <c r="K1533" s="63">
        <v>-1895098.39</v>
      </c>
      <c r="L1533" s="63">
        <v>-1895098.39</v>
      </c>
      <c r="M1533" s="63">
        <v>-1895098.39</v>
      </c>
      <c r="N1533" s="63">
        <v>-1804616.71</v>
      </c>
      <c r="O1533" s="63">
        <v>-1804616.71</v>
      </c>
      <c r="P1533" s="63">
        <v>-1804616.71</v>
      </c>
      <c r="Q1533" s="63">
        <v>-1662885.67</v>
      </c>
      <c r="R1533" s="63">
        <v>-1662885.67</v>
      </c>
      <c r="S1533" s="63">
        <v>-1662885.67</v>
      </c>
      <c r="T1533" s="63">
        <v>-1774824.72</v>
      </c>
      <c r="U1533" s="63"/>
      <c r="V1533" s="63">
        <f t="shared" si="1625"/>
        <v>-1830693.4870833338</v>
      </c>
      <c r="W1533" s="69"/>
      <c r="X1533" s="68"/>
      <c r="Y1533" s="82">
        <f t="shared" si="1671"/>
        <v>0</v>
      </c>
      <c r="Z1533" s="325">
        <f t="shared" si="1671"/>
        <v>-1774824.72</v>
      </c>
      <c r="AA1533" s="325">
        <f t="shared" si="1671"/>
        <v>0</v>
      </c>
      <c r="AB1533" s="326">
        <f t="shared" si="1623"/>
        <v>0</v>
      </c>
      <c r="AC1533" s="312">
        <f t="shared" si="1624"/>
        <v>0</v>
      </c>
      <c r="AD1533" s="325">
        <f t="shared" si="1627"/>
        <v>0</v>
      </c>
      <c r="AE1533" s="329">
        <f t="shared" si="1628"/>
        <v>0</v>
      </c>
      <c r="AF1533" s="326">
        <f t="shared" si="1629"/>
        <v>0</v>
      </c>
      <c r="AG1533" s="174">
        <f t="shared" si="1639"/>
        <v>0</v>
      </c>
      <c r="AH1533" s="312">
        <f t="shared" si="1666"/>
        <v>0</v>
      </c>
      <c r="AI1533" s="324">
        <f t="shared" ref="AI1533:AK1552" si="1673">IF($D1533=AI$5,$V1533,0)</f>
        <v>0</v>
      </c>
      <c r="AJ1533" s="325">
        <f t="shared" si="1673"/>
        <v>-1830693.4870833338</v>
      </c>
      <c r="AK1533" s="325">
        <f t="shared" si="1673"/>
        <v>0</v>
      </c>
      <c r="AL1533" s="326">
        <f t="shared" si="1667"/>
        <v>0</v>
      </c>
      <c r="AM1533" s="312">
        <f t="shared" si="1668"/>
        <v>0</v>
      </c>
      <c r="AN1533" s="325">
        <f t="shared" ref="AN1533:AN1623" si="1674">IF($D1533=AN$5,$V1533,IF($D1533=AN$4, $V1533*$AK$1,0))</f>
        <v>0</v>
      </c>
      <c r="AO1533" s="325">
        <f t="shared" ref="AO1533:AO1623" si="1675">IF($D1533=AO$5,$V1533,IF($D1533=AO$4, $V1533*$AK$2,0))</f>
        <v>0</v>
      </c>
      <c r="AP1533" s="325">
        <f t="shared" si="1672"/>
        <v>0</v>
      </c>
      <c r="AQ1533" s="174">
        <f t="shared" si="1665"/>
        <v>0</v>
      </c>
      <c r="AR1533" s="312">
        <f t="shared" si="1669"/>
        <v>0</v>
      </c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N1533" s="62"/>
    </row>
    <row r="1534" spans="1:66" s="11" customFormat="1" ht="12" customHeight="1">
      <c r="A1534" s="114">
        <v>25300353</v>
      </c>
      <c r="B1534" s="74" t="str">
        <f t="shared" si="1670"/>
        <v>25300353</v>
      </c>
      <c r="C1534" s="62" t="s">
        <v>594</v>
      </c>
      <c r="D1534" s="78" t="s">
        <v>1727</v>
      </c>
      <c r="E1534" s="78"/>
      <c r="F1534" s="62"/>
      <c r="G1534" s="78"/>
      <c r="H1534" s="63">
        <v>-4772752.83</v>
      </c>
      <c r="I1534" s="63">
        <v>-4714548.53</v>
      </c>
      <c r="J1534" s="63">
        <v>-4656344.2300000004</v>
      </c>
      <c r="K1534" s="63">
        <v>-4598139.93</v>
      </c>
      <c r="L1534" s="63">
        <v>-4539935.63</v>
      </c>
      <c r="M1534" s="63">
        <v>-4481731.33</v>
      </c>
      <c r="N1534" s="63">
        <v>-4423527.03</v>
      </c>
      <c r="O1534" s="63">
        <v>-4365322.7300000004</v>
      </c>
      <c r="P1534" s="63">
        <v>-4307118.43</v>
      </c>
      <c r="Q1534" s="63">
        <v>-4248914.13</v>
      </c>
      <c r="R1534" s="63">
        <v>-4190709.83</v>
      </c>
      <c r="S1534" s="63">
        <v>-4132505.53</v>
      </c>
      <c r="T1534" s="63">
        <v>-4074301.23</v>
      </c>
      <c r="U1534" s="63"/>
      <c r="V1534" s="63">
        <f t="shared" si="1625"/>
        <v>-4423527.03</v>
      </c>
      <c r="W1534" s="69">
        <v>5</v>
      </c>
      <c r="X1534" s="68" t="s">
        <v>421</v>
      </c>
      <c r="Y1534" s="82">
        <f t="shared" si="1671"/>
        <v>0</v>
      </c>
      <c r="Z1534" s="325">
        <f t="shared" si="1671"/>
        <v>0</v>
      </c>
      <c r="AA1534" s="325">
        <f t="shared" si="1671"/>
        <v>0</v>
      </c>
      <c r="AB1534" s="326">
        <f t="shared" si="1623"/>
        <v>-4074301.23</v>
      </c>
      <c r="AC1534" s="312">
        <f t="shared" si="1624"/>
        <v>0</v>
      </c>
      <c r="AD1534" s="325">
        <f t="shared" si="1627"/>
        <v>-2675186.187618</v>
      </c>
      <c r="AE1534" s="329">
        <f t="shared" si="1628"/>
        <v>-1399115.042382</v>
      </c>
      <c r="AF1534" s="326">
        <f t="shared" si="1629"/>
        <v>0</v>
      </c>
      <c r="AG1534" s="174">
        <f t="shared" si="1639"/>
        <v>-4074301.23</v>
      </c>
      <c r="AH1534" s="312">
        <f t="shared" si="1666"/>
        <v>0</v>
      </c>
      <c r="AI1534" s="324">
        <f t="shared" si="1673"/>
        <v>0</v>
      </c>
      <c r="AJ1534" s="325">
        <f t="shared" si="1673"/>
        <v>0</v>
      </c>
      <c r="AK1534" s="325">
        <f t="shared" si="1673"/>
        <v>0</v>
      </c>
      <c r="AL1534" s="326">
        <f t="shared" si="1667"/>
        <v>-4423527.03</v>
      </c>
      <c r="AM1534" s="312">
        <f t="shared" si="1668"/>
        <v>0</v>
      </c>
      <c r="AN1534" s="325">
        <f t="shared" si="1674"/>
        <v>-2904487.8478979999</v>
      </c>
      <c r="AO1534" s="325">
        <f t="shared" si="1675"/>
        <v>-1519039.1821020001</v>
      </c>
      <c r="AP1534" s="325">
        <f t="shared" si="1672"/>
        <v>0</v>
      </c>
      <c r="AQ1534" s="174">
        <f t="shared" si="1665"/>
        <v>-4423527.03</v>
      </c>
      <c r="AR1534" s="312">
        <f t="shared" si="1669"/>
        <v>0</v>
      </c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N1534" s="62"/>
    </row>
    <row r="1535" spans="1:66" s="11" customFormat="1" ht="12" customHeight="1">
      <c r="A1535" s="114">
        <v>25300363</v>
      </c>
      <c r="B1535" s="74" t="str">
        <f t="shared" si="1670"/>
        <v>25300363</v>
      </c>
      <c r="C1535" s="62" t="s">
        <v>571</v>
      </c>
      <c r="D1535" s="78" t="s">
        <v>1727</v>
      </c>
      <c r="E1535" s="78"/>
      <c r="F1535" s="62"/>
      <c r="G1535" s="78"/>
      <c r="H1535" s="63">
        <v>0</v>
      </c>
      <c r="I1535" s="63">
        <v>0</v>
      </c>
      <c r="J1535" s="63">
        <v>0</v>
      </c>
      <c r="K1535" s="63">
        <v>0</v>
      </c>
      <c r="L1535" s="63">
        <v>0</v>
      </c>
      <c r="M1535" s="63">
        <v>0</v>
      </c>
      <c r="N1535" s="63">
        <v>0</v>
      </c>
      <c r="O1535" s="63">
        <v>0</v>
      </c>
      <c r="P1535" s="63">
        <v>0</v>
      </c>
      <c r="Q1535" s="63">
        <v>0</v>
      </c>
      <c r="R1535" s="63">
        <v>0</v>
      </c>
      <c r="S1535" s="63">
        <v>0</v>
      </c>
      <c r="T1535" s="63">
        <v>0</v>
      </c>
      <c r="U1535" s="63"/>
      <c r="V1535" s="63">
        <f t="shared" si="1625"/>
        <v>0</v>
      </c>
      <c r="W1535" s="69">
        <v>5</v>
      </c>
      <c r="X1535" s="68" t="s">
        <v>421</v>
      </c>
      <c r="Y1535" s="82">
        <f t="shared" si="1671"/>
        <v>0</v>
      </c>
      <c r="Z1535" s="325">
        <f t="shared" si="1671"/>
        <v>0</v>
      </c>
      <c r="AA1535" s="325">
        <f t="shared" si="1671"/>
        <v>0</v>
      </c>
      <c r="AB1535" s="326">
        <f t="shared" si="1623"/>
        <v>0</v>
      </c>
      <c r="AC1535" s="312">
        <f t="shared" si="1624"/>
        <v>0</v>
      </c>
      <c r="AD1535" s="325">
        <f t="shared" si="1627"/>
        <v>0</v>
      </c>
      <c r="AE1535" s="329">
        <f t="shared" si="1628"/>
        <v>0</v>
      </c>
      <c r="AF1535" s="326">
        <f t="shared" si="1629"/>
        <v>0</v>
      </c>
      <c r="AG1535" s="174">
        <f t="shared" si="1639"/>
        <v>0</v>
      </c>
      <c r="AH1535" s="312">
        <f t="shared" si="1666"/>
        <v>0</v>
      </c>
      <c r="AI1535" s="324">
        <f t="shared" si="1673"/>
        <v>0</v>
      </c>
      <c r="AJ1535" s="325">
        <f t="shared" si="1673"/>
        <v>0</v>
      </c>
      <c r="AK1535" s="325">
        <f t="shared" si="1673"/>
        <v>0</v>
      </c>
      <c r="AL1535" s="326">
        <f t="shared" si="1667"/>
        <v>0</v>
      </c>
      <c r="AM1535" s="312">
        <f t="shared" si="1668"/>
        <v>0</v>
      </c>
      <c r="AN1535" s="325">
        <f t="shared" si="1674"/>
        <v>0</v>
      </c>
      <c r="AO1535" s="325">
        <f t="shared" si="1675"/>
        <v>0</v>
      </c>
      <c r="AP1535" s="325">
        <f t="shared" si="1672"/>
        <v>0</v>
      </c>
      <c r="AQ1535" s="174">
        <f t="shared" si="1665"/>
        <v>0</v>
      </c>
      <c r="AR1535" s="312">
        <f t="shared" si="1669"/>
        <v>0</v>
      </c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N1535" s="62"/>
    </row>
    <row r="1536" spans="1:66" s="11" customFormat="1" ht="12" customHeight="1">
      <c r="A1536" s="114">
        <v>25300371</v>
      </c>
      <c r="B1536" s="74" t="str">
        <f t="shared" si="1670"/>
        <v>25300371</v>
      </c>
      <c r="C1536" s="62" t="s">
        <v>550</v>
      </c>
      <c r="D1536" s="78" t="s">
        <v>1725</v>
      </c>
      <c r="E1536" s="78"/>
      <c r="F1536" s="62"/>
      <c r="G1536" s="78"/>
      <c r="H1536" s="63">
        <v>0</v>
      </c>
      <c r="I1536" s="63">
        <v>-3709900.81</v>
      </c>
      <c r="J1536" s="63">
        <v>-6257731.4500000002</v>
      </c>
      <c r="K1536" s="63">
        <v>-6257731.4500000002</v>
      </c>
      <c r="L1536" s="63">
        <v>-6257731.4500000002</v>
      </c>
      <c r="M1536" s="63">
        <v>-6257731.4500000002</v>
      </c>
      <c r="N1536" s="63">
        <v>-5308644.6100000003</v>
      </c>
      <c r="O1536" s="63">
        <v>0</v>
      </c>
      <c r="P1536" s="63">
        <v>0</v>
      </c>
      <c r="Q1536" s="63">
        <v>0</v>
      </c>
      <c r="R1536" s="63">
        <v>0</v>
      </c>
      <c r="S1536" s="63">
        <v>0</v>
      </c>
      <c r="T1536" s="63">
        <v>0</v>
      </c>
      <c r="U1536" s="63"/>
      <c r="V1536" s="63">
        <f t="shared" si="1625"/>
        <v>-2837455.9350000001</v>
      </c>
      <c r="W1536" s="69"/>
      <c r="X1536" s="68"/>
      <c r="Y1536" s="82">
        <f t="shared" si="1671"/>
        <v>0</v>
      </c>
      <c r="Z1536" s="325">
        <f t="shared" si="1671"/>
        <v>0</v>
      </c>
      <c r="AA1536" s="325">
        <f t="shared" si="1671"/>
        <v>0</v>
      </c>
      <c r="AB1536" s="326">
        <f t="shared" si="1623"/>
        <v>0</v>
      </c>
      <c r="AC1536" s="312">
        <f t="shared" si="1624"/>
        <v>0</v>
      </c>
      <c r="AD1536" s="325">
        <f t="shared" si="1627"/>
        <v>0</v>
      </c>
      <c r="AE1536" s="329">
        <f t="shared" si="1628"/>
        <v>0</v>
      </c>
      <c r="AF1536" s="326">
        <f t="shared" si="1629"/>
        <v>0</v>
      </c>
      <c r="AG1536" s="174">
        <f t="shared" si="1639"/>
        <v>0</v>
      </c>
      <c r="AH1536" s="312">
        <f t="shared" si="1666"/>
        <v>0</v>
      </c>
      <c r="AI1536" s="324">
        <f t="shared" si="1673"/>
        <v>0</v>
      </c>
      <c r="AJ1536" s="325">
        <f t="shared" si="1673"/>
        <v>-2837455.9350000001</v>
      </c>
      <c r="AK1536" s="325">
        <f t="shared" si="1673"/>
        <v>0</v>
      </c>
      <c r="AL1536" s="326">
        <f t="shared" si="1667"/>
        <v>0</v>
      </c>
      <c r="AM1536" s="312">
        <f t="shared" si="1668"/>
        <v>0</v>
      </c>
      <c r="AN1536" s="325">
        <f t="shared" si="1674"/>
        <v>0</v>
      </c>
      <c r="AO1536" s="325">
        <f t="shared" si="1675"/>
        <v>0</v>
      </c>
      <c r="AP1536" s="325">
        <f t="shared" si="1672"/>
        <v>0</v>
      </c>
      <c r="AQ1536" s="174">
        <f t="shared" si="1665"/>
        <v>0</v>
      </c>
      <c r="AR1536" s="312">
        <f t="shared" si="1669"/>
        <v>0</v>
      </c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N1536" s="62"/>
    </row>
    <row r="1537" spans="1:66" s="11" customFormat="1" ht="12" customHeight="1">
      <c r="A1537" s="114">
        <v>25300413</v>
      </c>
      <c r="B1537" s="74" t="str">
        <f t="shared" si="1670"/>
        <v>25300413</v>
      </c>
      <c r="C1537" s="62" t="s">
        <v>304</v>
      </c>
      <c r="D1537" s="78" t="s">
        <v>1727</v>
      </c>
      <c r="E1537" s="78"/>
      <c r="F1537" s="62"/>
      <c r="G1537" s="78"/>
      <c r="H1537" s="63">
        <v>0</v>
      </c>
      <c r="I1537" s="63">
        <v>0</v>
      </c>
      <c r="J1537" s="63">
        <v>0</v>
      </c>
      <c r="K1537" s="63">
        <v>0</v>
      </c>
      <c r="L1537" s="63">
        <v>0</v>
      </c>
      <c r="M1537" s="63">
        <v>0</v>
      </c>
      <c r="N1537" s="63">
        <v>0</v>
      </c>
      <c r="O1537" s="63">
        <v>0</v>
      </c>
      <c r="P1537" s="63">
        <v>0</v>
      </c>
      <c r="Q1537" s="63">
        <v>0</v>
      </c>
      <c r="R1537" s="63">
        <v>0</v>
      </c>
      <c r="S1537" s="63">
        <v>0</v>
      </c>
      <c r="T1537" s="63">
        <v>0</v>
      </c>
      <c r="U1537" s="63"/>
      <c r="V1537" s="63">
        <f t="shared" si="1625"/>
        <v>0</v>
      </c>
      <c r="W1537" s="69">
        <v>5</v>
      </c>
      <c r="X1537" s="68" t="s">
        <v>421</v>
      </c>
      <c r="Y1537" s="82">
        <f t="shared" si="1671"/>
        <v>0</v>
      </c>
      <c r="Z1537" s="325">
        <f t="shared" si="1671"/>
        <v>0</v>
      </c>
      <c r="AA1537" s="325">
        <f t="shared" si="1671"/>
        <v>0</v>
      </c>
      <c r="AB1537" s="326">
        <f t="shared" si="1623"/>
        <v>0</v>
      </c>
      <c r="AC1537" s="312">
        <f t="shared" si="1624"/>
        <v>0</v>
      </c>
      <c r="AD1537" s="325">
        <f t="shared" si="1627"/>
        <v>0</v>
      </c>
      <c r="AE1537" s="329">
        <f t="shared" si="1628"/>
        <v>0</v>
      </c>
      <c r="AF1537" s="326">
        <f t="shared" si="1629"/>
        <v>0</v>
      </c>
      <c r="AG1537" s="174">
        <f t="shared" si="1639"/>
        <v>0</v>
      </c>
      <c r="AH1537" s="312">
        <f t="shared" si="1666"/>
        <v>0</v>
      </c>
      <c r="AI1537" s="324">
        <f t="shared" si="1673"/>
        <v>0</v>
      </c>
      <c r="AJ1537" s="325">
        <f t="shared" si="1673"/>
        <v>0</v>
      </c>
      <c r="AK1537" s="325">
        <f t="shared" si="1673"/>
        <v>0</v>
      </c>
      <c r="AL1537" s="326">
        <f t="shared" si="1667"/>
        <v>0</v>
      </c>
      <c r="AM1537" s="312">
        <f t="shared" si="1668"/>
        <v>0</v>
      </c>
      <c r="AN1537" s="325">
        <f t="shared" si="1674"/>
        <v>0</v>
      </c>
      <c r="AO1537" s="325">
        <f t="shared" si="1675"/>
        <v>0</v>
      </c>
      <c r="AP1537" s="325">
        <f t="shared" si="1672"/>
        <v>0</v>
      </c>
      <c r="AQ1537" s="174">
        <f t="shared" si="1665"/>
        <v>0</v>
      </c>
      <c r="AR1537" s="312">
        <f t="shared" si="1669"/>
        <v>0</v>
      </c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N1537" s="62"/>
    </row>
    <row r="1538" spans="1:66" s="11" customFormat="1" ht="12" customHeight="1">
      <c r="A1538" s="114">
        <v>25300443</v>
      </c>
      <c r="B1538" s="74" t="str">
        <f t="shared" si="1670"/>
        <v>25300443</v>
      </c>
      <c r="C1538" s="62" t="s">
        <v>704</v>
      </c>
      <c r="D1538" s="78" t="s">
        <v>1727</v>
      </c>
      <c r="E1538" s="78"/>
      <c r="F1538" s="62"/>
      <c r="G1538" s="78"/>
      <c r="H1538" s="63">
        <v>0</v>
      </c>
      <c r="I1538" s="63">
        <v>0</v>
      </c>
      <c r="J1538" s="63">
        <v>0</v>
      </c>
      <c r="K1538" s="63">
        <v>0</v>
      </c>
      <c r="L1538" s="63">
        <v>0</v>
      </c>
      <c r="M1538" s="63">
        <v>0</v>
      </c>
      <c r="N1538" s="63">
        <v>0</v>
      </c>
      <c r="O1538" s="63">
        <v>0</v>
      </c>
      <c r="P1538" s="63">
        <v>0</v>
      </c>
      <c r="Q1538" s="63">
        <v>0</v>
      </c>
      <c r="R1538" s="63">
        <v>0</v>
      </c>
      <c r="S1538" s="63">
        <v>0</v>
      </c>
      <c r="T1538" s="63">
        <v>0</v>
      </c>
      <c r="U1538" s="63"/>
      <c r="V1538" s="63">
        <f t="shared" si="1625"/>
        <v>0</v>
      </c>
      <c r="W1538" s="69">
        <v>5</v>
      </c>
      <c r="X1538" s="68" t="s">
        <v>421</v>
      </c>
      <c r="Y1538" s="82">
        <f t="shared" si="1671"/>
        <v>0</v>
      </c>
      <c r="Z1538" s="325">
        <f t="shared" si="1671"/>
        <v>0</v>
      </c>
      <c r="AA1538" s="325">
        <f t="shared" si="1671"/>
        <v>0</v>
      </c>
      <c r="AB1538" s="326">
        <f t="shared" si="1623"/>
        <v>0</v>
      </c>
      <c r="AC1538" s="312">
        <f t="shared" si="1624"/>
        <v>0</v>
      </c>
      <c r="AD1538" s="325">
        <f t="shared" si="1627"/>
        <v>0</v>
      </c>
      <c r="AE1538" s="329">
        <f t="shared" si="1628"/>
        <v>0</v>
      </c>
      <c r="AF1538" s="326">
        <f t="shared" si="1629"/>
        <v>0</v>
      </c>
      <c r="AG1538" s="174">
        <f t="shared" si="1639"/>
        <v>0</v>
      </c>
      <c r="AH1538" s="312">
        <f t="shared" si="1666"/>
        <v>0</v>
      </c>
      <c r="AI1538" s="324">
        <f t="shared" si="1673"/>
        <v>0</v>
      </c>
      <c r="AJ1538" s="325">
        <f t="shared" si="1673"/>
        <v>0</v>
      </c>
      <c r="AK1538" s="325">
        <f t="shared" si="1673"/>
        <v>0</v>
      </c>
      <c r="AL1538" s="326">
        <f t="shared" si="1667"/>
        <v>0</v>
      </c>
      <c r="AM1538" s="312">
        <f t="shared" si="1668"/>
        <v>0</v>
      </c>
      <c r="AN1538" s="325">
        <f t="shared" si="1674"/>
        <v>0</v>
      </c>
      <c r="AO1538" s="325">
        <f t="shared" si="1675"/>
        <v>0</v>
      </c>
      <c r="AP1538" s="325">
        <f t="shared" si="1672"/>
        <v>0</v>
      </c>
      <c r="AQ1538" s="174">
        <f t="shared" si="1665"/>
        <v>0</v>
      </c>
      <c r="AR1538" s="312">
        <f t="shared" si="1669"/>
        <v>0</v>
      </c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N1538" s="62"/>
    </row>
    <row r="1539" spans="1:66" s="11" customFormat="1" ht="12" customHeight="1">
      <c r="A1539" s="120">
        <v>25300463</v>
      </c>
      <c r="B1539" s="74" t="str">
        <f t="shared" si="1670"/>
        <v>25300463</v>
      </c>
      <c r="C1539" s="438" t="s">
        <v>1467</v>
      </c>
      <c r="D1539" s="78" t="s">
        <v>1727</v>
      </c>
      <c r="E1539" s="78"/>
      <c r="F1539" s="408">
        <v>43221</v>
      </c>
      <c r="G1539" s="78"/>
      <c r="H1539" s="63">
        <v>-96546.48</v>
      </c>
      <c r="I1539" s="63">
        <v>-96546.48</v>
      </c>
      <c r="J1539" s="63">
        <v>-96546.48</v>
      </c>
      <c r="K1539" s="63">
        <v>-96546.48</v>
      </c>
      <c r="L1539" s="63">
        <v>-96546.48</v>
      </c>
      <c r="M1539" s="63">
        <v>-96546.48</v>
      </c>
      <c r="N1539" s="63">
        <v>-96546.48</v>
      </c>
      <c r="O1539" s="63">
        <v>-96546.48</v>
      </c>
      <c r="P1539" s="63">
        <v>-96546.48</v>
      </c>
      <c r="Q1539" s="63">
        <v>-96546.48</v>
      </c>
      <c r="R1539" s="63">
        <v>-96546.48</v>
      </c>
      <c r="S1539" s="63">
        <v>-96546.48</v>
      </c>
      <c r="T1539" s="63">
        <v>-96546.48</v>
      </c>
      <c r="U1539" s="63"/>
      <c r="V1539" s="63">
        <f t="shared" si="1625"/>
        <v>-96546.48</v>
      </c>
      <c r="W1539" s="69">
        <v>5</v>
      </c>
      <c r="X1539" s="68" t="s">
        <v>421</v>
      </c>
      <c r="Y1539" s="82">
        <f t="shared" si="1671"/>
        <v>0</v>
      </c>
      <c r="Z1539" s="325">
        <f t="shared" si="1671"/>
        <v>0</v>
      </c>
      <c r="AA1539" s="325">
        <f t="shared" si="1671"/>
        <v>0</v>
      </c>
      <c r="AB1539" s="326">
        <f t="shared" si="1623"/>
        <v>-96546.48</v>
      </c>
      <c r="AC1539" s="312">
        <f t="shared" si="1624"/>
        <v>0</v>
      </c>
      <c r="AD1539" s="325">
        <f t="shared" si="1627"/>
        <v>-63392.418767999996</v>
      </c>
      <c r="AE1539" s="329">
        <f t="shared" si="1628"/>
        <v>-33154.061232</v>
      </c>
      <c r="AF1539" s="326">
        <f t="shared" si="1629"/>
        <v>0</v>
      </c>
      <c r="AG1539" s="174">
        <f t="shared" si="1639"/>
        <v>-96546.48</v>
      </c>
      <c r="AH1539" s="312">
        <f t="shared" si="1666"/>
        <v>0</v>
      </c>
      <c r="AI1539" s="324">
        <f t="shared" si="1673"/>
        <v>0</v>
      </c>
      <c r="AJ1539" s="325">
        <f t="shared" si="1673"/>
        <v>0</v>
      </c>
      <c r="AK1539" s="325">
        <f t="shared" si="1673"/>
        <v>0</v>
      </c>
      <c r="AL1539" s="326">
        <f t="shared" si="1667"/>
        <v>-96546.48</v>
      </c>
      <c r="AM1539" s="312">
        <f t="shared" si="1668"/>
        <v>0</v>
      </c>
      <c r="AN1539" s="325">
        <f t="shared" si="1674"/>
        <v>-63392.418767999996</v>
      </c>
      <c r="AO1539" s="325">
        <f t="shared" si="1675"/>
        <v>-33154.061232</v>
      </c>
      <c r="AP1539" s="325">
        <f t="shared" si="1672"/>
        <v>0</v>
      </c>
      <c r="AQ1539" s="174">
        <f t="shared" si="1665"/>
        <v>-96546.48</v>
      </c>
      <c r="AR1539" s="312">
        <f t="shared" si="1669"/>
        <v>0</v>
      </c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 s="4"/>
      <c r="BH1539" s="4"/>
      <c r="BI1539" s="4"/>
      <c r="BJ1539" s="4"/>
      <c r="BK1539" s="4"/>
      <c r="BL1539" s="4"/>
      <c r="BN1539" s="62"/>
    </row>
    <row r="1540" spans="1:66" s="11" customFormat="1" ht="12" customHeight="1">
      <c r="A1540" s="114">
        <v>25300503</v>
      </c>
      <c r="B1540" s="74" t="str">
        <f t="shared" si="1670"/>
        <v>25300503</v>
      </c>
      <c r="C1540" s="62" t="s">
        <v>127</v>
      </c>
      <c r="D1540" s="78" t="s">
        <v>1725</v>
      </c>
      <c r="E1540" s="78"/>
      <c r="F1540" s="62"/>
      <c r="G1540" s="78"/>
      <c r="H1540" s="63">
        <v>-80375.600000000006</v>
      </c>
      <c r="I1540" s="63">
        <v>-80375.600000000006</v>
      </c>
      <c r="J1540" s="63">
        <v>-80375.600000000006</v>
      </c>
      <c r="K1540" s="63">
        <v>-80375.600000000006</v>
      </c>
      <c r="L1540" s="63">
        <v>-60472.27</v>
      </c>
      <c r="M1540" s="63">
        <v>-60472.27</v>
      </c>
      <c r="N1540" s="63">
        <v>-71329.919999999998</v>
      </c>
      <c r="O1540" s="63">
        <v>-71329.919999999998</v>
      </c>
      <c r="P1540" s="63">
        <v>-71329.919999999998</v>
      </c>
      <c r="Q1540" s="63">
        <v>-1182427.55</v>
      </c>
      <c r="R1540" s="63">
        <v>-309878.53000000003</v>
      </c>
      <c r="S1540" s="63">
        <v>-309878.53000000003</v>
      </c>
      <c r="T1540" s="63">
        <v>-309878.53000000003</v>
      </c>
      <c r="U1540" s="63"/>
      <c r="V1540" s="63">
        <f t="shared" si="1625"/>
        <v>-214447.73124999998</v>
      </c>
      <c r="W1540" s="69"/>
      <c r="X1540" s="69"/>
      <c r="Y1540" s="82">
        <f t="shared" si="1671"/>
        <v>0</v>
      </c>
      <c r="Z1540" s="325">
        <f t="shared" si="1671"/>
        <v>-309878.53000000003</v>
      </c>
      <c r="AA1540" s="325">
        <f t="shared" si="1671"/>
        <v>0</v>
      </c>
      <c r="AB1540" s="326">
        <f t="shared" si="1623"/>
        <v>0</v>
      </c>
      <c r="AC1540" s="312">
        <f t="shared" si="1624"/>
        <v>0</v>
      </c>
      <c r="AD1540" s="325">
        <f t="shared" si="1627"/>
        <v>0</v>
      </c>
      <c r="AE1540" s="329">
        <f t="shared" si="1628"/>
        <v>0</v>
      </c>
      <c r="AF1540" s="326">
        <f t="shared" si="1629"/>
        <v>0</v>
      </c>
      <c r="AG1540" s="174">
        <f t="shared" si="1639"/>
        <v>0</v>
      </c>
      <c r="AH1540" s="312">
        <f t="shared" si="1666"/>
        <v>0</v>
      </c>
      <c r="AI1540" s="324">
        <f t="shared" si="1673"/>
        <v>0</v>
      </c>
      <c r="AJ1540" s="325">
        <f t="shared" si="1673"/>
        <v>-214447.73124999998</v>
      </c>
      <c r="AK1540" s="325">
        <f t="shared" si="1673"/>
        <v>0</v>
      </c>
      <c r="AL1540" s="326">
        <f t="shared" si="1667"/>
        <v>0</v>
      </c>
      <c r="AM1540" s="312">
        <f t="shared" si="1668"/>
        <v>0</v>
      </c>
      <c r="AN1540" s="325">
        <f t="shared" si="1674"/>
        <v>0</v>
      </c>
      <c r="AO1540" s="325">
        <f t="shared" si="1675"/>
        <v>0</v>
      </c>
      <c r="AP1540" s="325">
        <f t="shared" si="1672"/>
        <v>0</v>
      </c>
      <c r="AQ1540" s="174">
        <f t="shared" si="1665"/>
        <v>0</v>
      </c>
      <c r="AR1540" s="312">
        <f t="shared" si="1669"/>
        <v>0</v>
      </c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N1540" s="62"/>
    </row>
    <row r="1541" spans="1:66" s="11" customFormat="1" ht="12" customHeight="1">
      <c r="A1541" s="114">
        <v>25300513</v>
      </c>
      <c r="B1541" s="74" t="str">
        <f t="shared" si="1670"/>
        <v>25300513</v>
      </c>
      <c r="C1541" s="62" t="s">
        <v>128</v>
      </c>
      <c r="D1541" s="78" t="s">
        <v>1725</v>
      </c>
      <c r="E1541" s="78"/>
      <c r="F1541" s="62"/>
      <c r="G1541" s="78"/>
      <c r="H1541" s="63">
        <v>110.54</v>
      </c>
      <c r="I1541" s="63">
        <v>110.54</v>
      </c>
      <c r="J1541" s="63">
        <v>110.54</v>
      </c>
      <c r="K1541" s="63">
        <v>110.54</v>
      </c>
      <c r="L1541" s="63">
        <v>110.54</v>
      </c>
      <c r="M1541" s="63">
        <v>110.54</v>
      </c>
      <c r="N1541" s="63">
        <v>110.54</v>
      </c>
      <c r="O1541" s="63">
        <v>110.54</v>
      </c>
      <c r="P1541" s="63">
        <v>110.54</v>
      </c>
      <c r="Q1541" s="63">
        <v>110.54</v>
      </c>
      <c r="R1541" s="63">
        <v>397.88</v>
      </c>
      <c r="S1541" s="63">
        <v>397.88</v>
      </c>
      <c r="T1541" s="63">
        <v>397.88</v>
      </c>
      <c r="U1541" s="63"/>
      <c r="V1541" s="63">
        <f t="shared" si="1625"/>
        <v>170.4025</v>
      </c>
      <c r="W1541" s="69"/>
      <c r="X1541" s="69"/>
      <c r="Y1541" s="82">
        <f t="shared" si="1671"/>
        <v>0</v>
      </c>
      <c r="Z1541" s="325">
        <f t="shared" si="1671"/>
        <v>397.88</v>
      </c>
      <c r="AA1541" s="325">
        <f t="shared" si="1671"/>
        <v>0</v>
      </c>
      <c r="AB1541" s="326">
        <f t="shared" si="1623"/>
        <v>0</v>
      </c>
      <c r="AC1541" s="312">
        <f t="shared" si="1624"/>
        <v>0</v>
      </c>
      <c r="AD1541" s="325">
        <f t="shared" si="1627"/>
        <v>0</v>
      </c>
      <c r="AE1541" s="329">
        <f t="shared" si="1628"/>
        <v>0</v>
      </c>
      <c r="AF1541" s="326">
        <f t="shared" si="1629"/>
        <v>0</v>
      </c>
      <c r="AG1541" s="174">
        <f t="shared" si="1639"/>
        <v>0</v>
      </c>
      <c r="AH1541" s="312">
        <f t="shared" si="1666"/>
        <v>0</v>
      </c>
      <c r="AI1541" s="324">
        <f t="shared" si="1673"/>
        <v>0</v>
      </c>
      <c r="AJ1541" s="325">
        <f t="shared" si="1673"/>
        <v>170.4025</v>
      </c>
      <c r="AK1541" s="325">
        <f t="shared" si="1673"/>
        <v>0</v>
      </c>
      <c r="AL1541" s="326">
        <f t="shared" si="1667"/>
        <v>0</v>
      </c>
      <c r="AM1541" s="312">
        <f t="shared" si="1668"/>
        <v>0</v>
      </c>
      <c r="AN1541" s="325">
        <f t="shared" si="1674"/>
        <v>0</v>
      </c>
      <c r="AO1541" s="325">
        <f t="shared" si="1675"/>
        <v>0</v>
      </c>
      <c r="AP1541" s="325">
        <f t="shared" si="1672"/>
        <v>0</v>
      </c>
      <c r="AQ1541" s="174">
        <f t="shared" si="1665"/>
        <v>0</v>
      </c>
      <c r="AR1541" s="312">
        <f t="shared" si="1669"/>
        <v>0</v>
      </c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N1541" s="62"/>
    </row>
    <row r="1542" spans="1:66" s="11" customFormat="1" ht="12" customHeight="1">
      <c r="A1542" s="114">
        <v>25300541</v>
      </c>
      <c r="B1542" s="74" t="str">
        <f t="shared" si="1670"/>
        <v>25300541</v>
      </c>
      <c r="C1542" s="62" t="s">
        <v>297</v>
      </c>
      <c r="D1542" s="78" t="s">
        <v>1725</v>
      </c>
      <c r="E1542" s="78"/>
      <c r="F1542" s="62"/>
      <c r="G1542" s="78"/>
      <c r="H1542" s="63">
        <v>0</v>
      </c>
      <c r="I1542" s="63">
        <v>0</v>
      </c>
      <c r="J1542" s="63">
        <v>-539678.41</v>
      </c>
      <c r="K1542" s="63">
        <v>0</v>
      </c>
      <c r="L1542" s="63">
        <v>0</v>
      </c>
      <c r="M1542" s="63">
        <v>0</v>
      </c>
      <c r="N1542" s="63">
        <v>0</v>
      </c>
      <c r="O1542" s="63">
        <v>0</v>
      </c>
      <c r="P1542" s="63">
        <v>0</v>
      </c>
      <c r="Q1542" s="63">
        <v>0</v>
      </c>
      <c r="R1542" s="63">
        <v>0</v>
      </c>
      <c r="S1542" s="63">
        <v>0</v>
      </c>
      <c r="T1542" s="63">
        <v>0.01</v>
      </c>
      <c r="U1542" s="63"/>
      <c r="V1542" s="63">
        <f t="shared" si="1625"/>
        <v>-44973.200416666667</v>
      </c>
      <c r="W1542" s="102"/>
      <c r="X1542" s="102"/>
      <c r="Y1542" s="82">
        <f t="shared" si="1671"/>
        <v>0</v>
      </c>
      <c r="Z1542" s="325">
        <f t="shared" si="1671"/>
        <v>0.01</v>
      </c>
      <c r="AA1542" s="325">
        <f t="shared" si="1671"/>
        <v>0</v>
      </c>
      <c r="AB1542" s="326">
        <f t="shared" si="1623"/>
        <v>0</v>
      </c>
      <c r="AC1542" s="312">
        <f t="shared" si="1624"/>
        <v>0</v>
      </c>
      <c r="AD1542" s="325">
        <f t="shared" si="1627"/>
        <v>0</v>
      </c>
      <c r="AE1542" s="329">
        <f t="shared" si="1628"/>
        <v>0</v>
      </c>
      <c r="AF1542" s="326">
        <f t="shared" si="1629"/>
        <v>0</v>
      </c>
      <c r="AG1542" s="174">
        <f t="shared" si="1639"/>
        <v>0</v>
      </c>
      <c r="AH1542" s="312">
        <f t="shared" si="1666"/>
        <v>0</v>
      </c>
      <c r="AI1542" s="324">
        <f t="shared" si="1673"/>
        <v>0</v>
      </c>
      <c r="AJ1542" s="325">
        <f t="shared" si="1673"/>
        <v>-44973.200416666667</v>
      </c>
      <c r="AK1542" s="325">
        <f t="shared" si="1673"/>
        <v>0</v>
      </c>
      <c r="AL1542" s="326">
        <f t="shared" si="1667"/>
        <v>0</v>
      </c>
      <c r="AM1542" s="312">
        <f t="shared" si="1668"/>
        <v>0</v>
      </c>
      <c r="AN1542" s="325">
        <f t="shared" si="1674"/>
        <v>0</v>
      </c>
      <c r="AO1542" s="325">
        <f t="shared" si="1675"/>
        <v>0</v>
      </c>
      <c r="AP1542" s="325">
        <f t="shared" si="1672"/>
        <v>0</v>
      </c>
      <c r="AQ1542" s="174">
        <f t="shared" si="1665"/>
        <v>0</v>
      </c>
      <c r="AR1542" s="312">
        <f t="shared" si="1669"/>
        <v>0</v>
      </c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N1542" s="62"/>
    </row>
    <row r="1543" spans="1:66" s="11" customFormat="1" ht="12" customHeight="1">
      <c r="A1543" s="120">
        <v>25300543</v>
      </c>
      <c r="B1543" s="145" t="str">
        <f t="shared" si="1670"/>
        <v>25300543</v>
      </c>
      <c r="C1543" s="62" t="s">
        <v>118</v>
      </c>
      <c r="D1543" s="78" t="s">
        <v>1725</v>
      </c>
      <c r="E1543" s="78"/>
      <c r="F1543" s="62"/>
      <c r="G1543" s="78"/>
      <c r="H1543" s="63">
        <v>-1802.42</v>
      </c>
      <c r="I1543" s="63">
        <v>-1802.42</v>
      </c>
      <c r="J1543" s="63">
        <v>-1802.42</v>
      </c>
      <c r="K1543" s="63">
        <v>-1802.42</v>
      </c>
      <c r="L1543" s="63">
        <v>-1802.42</v>
      </c>
      <c r="M1543" s="63">
        <v>-1802.42</v>
      </c>
      <c r="N1543" s="63">
        <v>-1802.42</v>
      </c>
      <c r="O1543" s="63">
        <v>-1802.42</v>
      </c>
      <c r="P1543" s="63">
        <v>-1802.42</v>
      </c>
      <c r="Q1543" s="63">
        <v>-4344.42</v>
      </c>
      <c r="R1543" s="63">
        <v>-4344.42</v>
      </c>
      <c r="S1543" s="63">
        <v>-4344.42</v>
      </c>
      <c r="T1543" s="63">
        <v>-4344.42</v>
      </c>
      <c r="U1543" s="63"/>
      <c r="V1543" s="63">
        <f t="shared" si="1625"/>
        <v>-2543.8366666666661</v>
      </c>
      <c r="W1543" s="102"/>
      <c r="X1543" s="71"/>
      <c r="Y1543" s="82">
        <f t="shared" si="1671"/>
        <v>0</v>
      </c>
      <c r="Z1543" s="325">
        <f t="shared" si="1671"/>
        <v>-4344.42</v>
      </c>
      <c r="AA1543" s="325">
        <f t="shared" si="1671"/>
        <v>0</v>
      </c>
      <c r="AB1543" s="326">
        <f t="shared" si="1623"/>
        <v>0</v>
      </c>
      <c r="AC1543" s="312">
        <f t="shared" si="1624"/>
        <v>0</v>
      </c>
      <c r="AD1543" s="325">
        <f t="shared" si="1627"/>
        <v>0</v>
      </c>
      <c r="AE1543" s="329">
        <f t="shared" si="1628"/>
        <v>0</v>
      </c>
      <c r="AF1543" s="326">
        <f t="shared" si="1629"/>
        <v>0</v>
      </c>
      <c r="AG1543" s="174">
        <f t="shared" si="1639"/>
        <v>0</v>
      </c>
      <c r="AH1543" s="312">
        <f t="shared" si="1666"/>
        <v>0</v>
      </c>
      <c r="AI1543" s="324">
        <f t="shared" si="1673"/>
        <v>0</v>
      </c>
      <c r="AJ1543" s="325">
        <f t="shared" si="1673"/>
        <v>-2543.8366666666661</v>
      </c>
      <c r="AK1543" s="325">
        <f t="shared" si="1673"/>
        <v>0</v>
      </c>
      <c r="AL1543" s="326">
        <f t="shared" si="1667"/>
        <v>0</v>
      </c>
      <c r="AM1543" s="312">
        <f t="shared" si="1668"/>
        <v>0</v>
      </c>
      <c r="AN1543" s="325">
        <f t="shared" si="1674"/>
        <v>0</v>
      </c>
      <c r="AO1543" s="325">
        <f t="shared" si="1675"/>
        <v>0</v>
      </c>
      <c r="AP1543" s="325">
        <f t="shared" si="1672"/>
        <v>0</v>
      </c>
      <c r="AQ1543" s="174">
        <f t="shared" si="1665"/>
        <v>0</v>
      </c>
      <c r="AR1543" s="312">
        <f t="shared" si="1669"/>
        <v>0</v>
      </c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N1543" s="62"/>
    </row>
    <row r="1544" spans="1:66" s="11" customFormat="1" ht="12" customHeight="1">
      <c r="A1544" s="114">
        <v>25300553</v>
      </c>
      <c r="B1544" s="74" t="str">
        <f t="shared" si="1670"/>
        <v>25300553</v>
      </c>
      <c r="C1544" s="103" t="s">
        <v>119</v>
      </c>
      <c r="D1544" s="78" t="s">
        <v>1725</v>
      </c>
      <c r="E1544" s="78"/>
      <c r="F1544" s="103"/>
      <c r="G1544" s="78"/>
      <c r="H1544" s="63">
        <v>87</v>
      </c>
      <c r="I1544" s="63">
        <v>87</v>
      </c>
      <c r="J1544" s="63">
        <v>87</v>
      </c>
      <c r="K1544" s="63">
        <v>87</v>
      </c>
      <c r="L1544" s="63">
        <v>151.72999999999999</v>
      </c>
      <c r="M1544" s="63">
        <v>151.72999999999999</v>
      </c>
      <c r="N1544" s="63">
        <v>151.72999999999999</v>
      </c>
      <c r="O1544" s="63">
        <v>219.01</v>
      </c>
      <c r="P1544" s="63">
        <v>219.01</v>
      </c>
      <c r="Q1544" s="63">
        <v>394.71</v>
      </c>
      <c r="R1544" s="63">
        <v>394.71</v>
      </c>
      <c r="S1544" s="63">
        <v>394.71</v>
      </c>
      <c r="T1544" s="63">
        <v>463.07</v>
      </c>
      <c r="U1544" s="63"/>
      <c r="V1544" s="63">
        <f t="shared" si="1625"/>
        <v>217.78125</v>
      </c>
      <c r="W1544" s="69"/>
      <c r="X1544" s="68"/>
      <c r="Y1544" s="82">
        <f t="shared" si="1671"/>
        <v>0</v>
      </c>
      <c r="Z1544" s="325">
        <f t="shared" si="1671"/>
        <v>463.07</v>
      </c>
      <c r="AA1544" s="325">
        <f t="shared" si="1671"/>
        <v>0</v>
      </c>
      <c r="AB1544" s="326">
        <f t="shared" ref="AB1544:AB1616" si="1676">T1544-SUM(Y1544:AA1544)</f>
        <v>0</v>
      </c>
      <c r="AC1544" s="312">
        <f t="shared" ref="AC1544:AC1616" si="1677">T1544-SUM(Y1544:AA1544)-AB1544</f>
        <v>0</v>
      </c>
      <c r="AD1544" s="325">
        <f t="shared" si="1627"/>
        <v>0</v>
      </c>
      <c r="AE1544" s="329">
        <f t="shared" si="1628"/>
        <v>0</v>
      </c>
      <c r="AF1544" s="326">
        <f t="shared" si="1629"/>
        <v>0</v>
      </c>
      <c r="AG1544" s="174">
        <f t="shared" si="1639"/>
        <v>0</v>
      </c>
      <c r="AH1544" s="312">
        <f t="shared" si="1666"/>
        <v>0</v>
      </c>
      <c r="AI1544" s="324">
        <f t="shared" si="1673"/>
        <v>0</v>
      </c>
      <c r="AJ1544" s="325">
        <f t="shared" si="1673"/>
        <v>217.78125</v>
      </c>
      <c r="AK1544" s="325">
        <f t="shared" si="1673"/>
        <v>0</v>
      </c>
      <c r="AL1544" s="326">
        <f t="shared" si="1667"/>
        <v>0</v>
      </c>
      <c r="AM1544" s="312">
        <f t="shared" si="1668"/>
        <v>0</v>
      </c>
      <c r="AN1544" s="325">
        <f t="shared" si="1674"/>
        <v>0</v>
      </c>
      <c r="AO1544" s="325">
        <f t="shared" si="1675"/>
        <v>0</v>
      </c>
      <c r="AP1544" s="325">
        <f t="shared" si="1672"/>
        <v>0</v>
      </c>
      <c r="AQ1544" s="174">
        <f t="shared" si="1665"/>
        <v>0</v>
      </c>
      <c r="AR1544" s="312">
        <f t="shared" si="1669"/>
        <v>0</v>
      </c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N1544" s="62"/>
    </row>
    <row r="1545" spans="1:66" s="11" customFormat="1" ht="12" customHeight="1">
      <c r="A1545" s="114">
        <v>25300561</v>
      </c>
      <c r="B1545" s="74" t="str">
        <f t="shared" si="1670"/>
        <v>25300561</v>
      </c>
      <c r="C1545" s="62" t="s">
        <v>626</v>
      </c>
      <c r="D1545" s="78" t="s">
        <v>184</v>
      </c>
      <c r="E1545" s="78"/>
      <c r="F1545" s="62"/>
      <c r="G1545" s="78"/>
      <c r="H1545" s="63">
        <v>-7446472</v>
      </c>
      <c r="I1545" s="63">
        <v>-7446472</v>
      </c>
      <c r="J1545" s="63">
        <v>-7446472</v>
      </c>
      <c r="K1545" s="63">
        <v>-7446061</v>
      </c>
      <c r="L1545" s="63">
        <v>-7446061</v>
      </c>
      <c r="M1545" s="63">
        <v>-7446061</v>
      </c>
      <c r="N1545" s="63">
        <v>-7445642</v>
      </c>
      <c r="O1545" s="63">
        <v>-7445642</v>
      </c>
      <c r="P1545" s="63">
        <v>-7445642</v>
      </c>
      <c r="Q1545" s="63">
        <v>-7445215</v>
      </c>
      <c r="R1545" s="63">
        <v>-7445215</v>
      </c>
      <c r="S1545" s="63">
        <v>-7445215</v>
      </c>
      <c r="T1545" s="63">
        <v>-7444780</v>
      </c>
      <c r="U1545" s="63"/>
      <c r="V1545" s="63">
        <f t="shared" si="1625"/>
        <v>-7445777</v>
      </c>
      <c r="W1545" s="69"/>
      <c r="X1545" s="68"/>
      <c r="Y1545" s="82">
        <f t="shared" si="1671"/>
        <v>0</v>
      </c>
      <c r="Z1545" s="325">
        <f t="shared" si="1671"/>
        <v>0</v>
      </c>
      <c r="AA1545" s="325">
        <f t="shared" si="1671"/>
        <v>0</v>
      </c>
      <c r="AB1545" s="326">
        <f t="shared" si="1676"/>
        <v>-7444780</v>
      </c>
      <c r="AC1545" s="312">
        <f t="shared" si="1677"/>
        <v>0</v>
      </c>
      <c r="AD1545" s="325">
        <f t="shared" si="1627"/>
        <v>0</v>
      </c>
      <c r="AE1545" s="329">
        <f t="shared" si="1628"/>
        <v>0</v>
      </c>
      <c r="AF1545" s="326">
        <f t="shared" si="1629"/>
        <v>-7444780</v>
      </c>
      <c r="AG1545" s="174">
        <f t="shared" si="1639"/>
        <v>-7444780</v>
      </c>
      <c r="AH1545" s="312">
        <f t="shared" si="1666"/>
        <v>0</v>
      </c>
      <c r="AI1545" s="324">
        <f t="shared" si="1673"/>
        <v>0</v>
      </c>
      <c r="AJ1545" s="325">
        <f t="shared" si="1673"/>
        <v>0</v>
      </c>
      <c r="AK1545" s="325">
        <f t="shared" si="1673"/>
        <v>0</v>
      </c>
      <c r="AL1545" s="326">
        <f t="shared" si="1667"/>
        <v>-7445777</v>
      </c>
      <c r="AM1545" s="312">
        <f t="shared" si="1668"/>
        <v>0</v>
      </c>
      <c r="AN1545" s="325">
        <f t="shared" si="1674"/>
        <v>0</v>
      </c>
      <c r="AO1545" s="325">
        <f t="shared" si="1675"/>
        <v>0</v>
      </c>
      <c r="AP1545" s="325">
        <f t="shared" si="1672"/>
        <v>-7445777</v>
      </c>
      <c r="AQ1545" s="174">
        <f t="shared" si="1665"/>
        <v>-7445777</v>
      </c>
      <c r="AR1545" s="312">
        <f t="shared" si="1669"/>
        <v>0</v>
      </c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N1545" s="62"/>
    </row>
    <row r="1546" spans="1:66" s="11" customFormat="1" ht="12" customHeight="1">
      <c r="A1546" s="120">
        <v>25300563</v>
      </c>
      <c r="B1546" s="74" t="str">
        <f t="shared" si="1670"/>
        <v>25300563</v>
      </c>
      <c r="C1546" s="62" t="s">
        <v>1533</v>
      </c>
      <c r="D1546" s="78" t="s">
        <v>1725</v>
      </c>
      <c r="E1546" s="78"/>
      <c r="F1546" s="408">
        <v>43405</v>
      </c>
      <c r="G1546" s="78"/>
      <c r="H1546" s="63">
        <v>0</v>
      </c>
      <c r="I1546" s="63">
        <v>0</v>
      </c>
      <c r="J1546" s="63">
        <v>0</v>
      </c>
      <c r="K1546" s="63">
        <v>0</v>
      </c>
      <c r="L1546" s="63">
        <v>0</v>
      </c>
      <c r="M1546" s="63">
        <v>0</v>
      </c>
      <c r="N1546" s="63">
        <v>0</v>
      </c>
      <c r="O1546" s="63">
        <v>0</v>
      </c>
      <c r="P1546" s="63">
        <v>0</v>
      </c>
      <c r="Q1546" s="63">
        <v>0</v>
      </c>
      <c r="R1546" s="63">
        <v>0</v>
      </c>
      <c r="S1546" s="63">
        <v>0</v>
      </c>
      <c r="T1546" s="63">
        <v>0</v>
      </c>
      <c r="U1546" s="63"/>
      <c r="V1546" s="63">
        <f t="shared" si="1625"/>
        <v>0</v>
      </c>
      <c r="W1546" s="69"/>
      <c r="X1546" s="338"/>
      <c r="Y1546" s="82">
        <f t="shared" si="1671"/>
        <v>0</v>
      </c>
      <c r="Z1546" s="325">
        <f t="shared" si="1671"/>
        <v>0</v>
      </c>
      <c r="AA1546" s="325">
        <f t="shared" si="1671"/>
        <v>0</v>
      </c>
      <c r="AB1546" s="326">
        <f t="shared" si="1676"/>
        <v>0</v>
      </c>
      <c r="AC1546" s="312">
        <f t="shared" si="1677"/>
        <v>0</v>
      </c>
      <c r="AD1546" s="325">
        <f t="shared" si="1627"/>
        <v>0</v>
      </c>
      <c r="AE1546" s="329">
        <f t="shared" si="1628"/>
        <v>0</v>
      </c>
      <c r="AF1546" s="326">
        <f t="shared" si="1629"/>
        <v>0</v>
      </c>
      <c r="AG1546" s="174">
        <f t="shared" si="1639"/>
        <v>0</v>
      </c>
      <c r="AH1546" s="312">
        <f t="shared" si="1666"/>
        <v>0</v>
      </c>
      <c r="AI1546" s="324">
        <f t="shared" si="1673"/>
        <v>0</v>
      </c>
      <c r="AJ1546" s="325">
        <f t="shared" si="1673"/>
        <v>0</v>
      </c>
      <c r="AK1546" s="325">
        <f t="shared" si="1673"/>
        <v>0</v>
      </c>
      <c r="AL1546" s="326">
        <f t="shared" si="1667"/>
        <v>0</v>
      </c>
      <c r="AM1546" s="312">
        <f t="shared" si="1668"/>
        <v>0</v>
      </c>
      <c r="AN1546" s="325">
        <f t="shared" si="1674"/>
        <v>0</v>
      </c>
      <c r="AO1546" s="325">
        <f t="shared" si="1675"/>
        <v>0</v>
      </c>
      <c r="AP1546" s="325">
        <f t="shared" si="1672"/>
        <v>0</v>
      </c>
      <c r="AQ1546" s="174">
        <f t="shared" si="1665"/>
        <v>0</v>
      </c>
      <c r="AR1546" s="312">
        <f t="shared" si="1669"/>
        <v>0</v>
      </c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 s="4"/>
      <c r="BH1546" s="4"/>
      <c r="BI1546" s="4"/>
      <c r="BJ1546" s="4"/>
      <c r="BK1546" s="4"/>
      <c r="BL1546" s="4"/>
      <c r="BN1546" s="62"/>
    </row>
    <row r="1547" spans="1:66" s="11" customFormat="1" ht="12" customHeight="1">
      <c r="A1547" s="118">
        <v>25300581</v>
      </c>
      <c r="B1547" s="73" t="str">
        <f t="shared" si="1670"/>
        <v>25300581</v>
      </c>
      <c r="C1547" s="73" t="s">
        <v>29</v>
      </c>
      <c r="D1547" s="78" t="s">
        <v>1725</v>
      </c>
      <c r="E1547" s="78"/>
      <c r="F1547" s="73"/>
      <c r="G1547" s="78"/>
      <c r="H1547" s="63">
        <v>-8998435.3599999994</v>
      </c>
      <c r="I1547" s="63">
        <v>-8998435.3599999994</v>
      </c>
      <c r="J1547" s="63">
        <v>-8998435.3599999994</v>
      </c>
      <c r="K1547" s="63">
        <v>-8998435.3599999994</v>
      </c>
      <c r="L1547" s="63">
        <v>-8998435.3599999994</v>
      </c>
      <c r="M1547" s="63">
        <v>-8998435.3599999994</v>
      </c>
      <c r="N1547" s="63">
        <v>-8998435.3599999994</v>
      </c>
      <c r="O1547" s="63">
        <v>-8998435.3599999994</v>
      </c>
      <c r="P1547" s="63">
        <v>-8998435.3599999994</v>
      </c>
      <c r="Q1547" s="63">
        <v>-8998435.3599999994</v>
      </c>
      <c r="R1547" s="63">
        <v>-9169986.8000000007</v>
      </c>
      <c r="S1547" s="63">
        <v>-9464714.8200000003</v>
      </c>
      <c r="T1547" s="63">
        <v>-9616956.8399999999</v>
      </c>
      <c r="U1547" s="63"/>
      <c r="V1547" s="63">
        <f t="shared" si="1625"/>
        <v>-9077359.6633333322</v>
      </c>
      <c r="W1547" s="69"/>
      <c r="X1547" s="69"/>
      <c r="Y1547" s="82">
        <f t="shared" si="1671"/>
        <v>0</v>
      </c>
      <c r="Z1547" s="325">
        <f t="shared" si="1671"/>
        <v>-9616956.8399999999</v>
      </c>
      <c r="AA1547" s="325">
        <f t="shared" si="1671"/>
        <v>0</v>
      </c>
      <c r="AB1547" s="326">
        <f t="shared" si="1676"/>
        <v>0</v>
      </c>
      <c r="AC1547" s="312">
        <f t="shared" si="1677"/>
        <v>0</v>
      </c>
      <c r="AD1547" s="325">
        <f t="shared" si="1627"/>
        <v>0</v>
      </c>
      <c r="AE1547" s="329">
        <f t="shared" si="1628"/>
        <v>0</v>
      </c>
      <c r="AF1547" s="326">
        <f t="shared" si="1629"/>
        <v>0</v>
      </c>
      <c r="AG1547" s="174">
        <f t="shared" si="1639"/>
        <v>0</v>
      </c>
      <c r="AH1547" s="312">
        <f t="shared" si="1666"/>
        <v>0</v>
      </c>
      <c r="AI1547" s="324">
        <f t="shared" si="1673"/>
        <v>0</v>
      </c>
      <c r="AJ1547" s="325">
        <f t="shared" si="1673"/>
        <v>-9077359.6633333322</v>
      </c>
      <c r="AK1547" s="325">
        <f t="shared" si="1673"/>
        <v>0</v>
      </c>
      <c r="AL1547" s="326">
        <f t="shared" si="1667"/>
        <v>0</v>
      </c>
      <c r="AM1547" s="312">
        <f t="shared" si="1668"/>
        <v>0</v>
      </c>
      <c r="AN1547" s="325">
        <f t="shared" si="1674"/>
        <v>0</v>
      </c>
      <c r="AO1547" s="325">
        <f t="shared" si="1675"/>
        <v>0</v>
      </c>
      <c r="AP1547" s="325">
        <f t="shared" si="1672"/>
        <v>0</v>
      </c>
      <c r="AQ1547" s="174">
        <f t="shared" si="1665"/>
        <v>0</v>
      </c>
      <c r="AR1547" s="312">
        <f t="shared" si="1669"/>
        <v>0</v>
      </c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N1547" s="62"/>
    </row>
    <row r="1548" spans="1:66" s="11" customFormat="1" ht="12" customHeight="1">
      <c r="A1548" s="118">
        <v>25300582</v>
      </c>
      <c r="B1548" s="73" t="str">
        <f t="shared" si="1670"/>
        <v>25300582</v>
      </c>
      <c r="C1548" s="73" t="s">
        <v>30</v>
      </c>
      <c r="D1548" s="78" t="s">
        <v>1725</v>
      </c>
      <c r="E1548" s="78"/>
      <c r="F1548" s="73"/>
      <c r="G1548" s="78"/>
      <c r="H1548" s="63">
        <v>-4129977.17</v>
      </c>
      <c r="I1548" s="63">
        <v>-4129977.17</v>
      </c>
      <c r="J1548" s="63">
        <v>-4129977.17</v>
      </c>
      <c r="K1548" s="63">
        <v>-4129977.17</v>
      </c>
      <c r="L1548" s="63">
        <v>-4129977.17</v>
      </c>
      <c r="M1548" s="63">
        <v>-4129977.17</v>
      </c>
      <c r="N1548" s="63">
        <v>-4129977.17</v>
      </c>
      <c r="O1548" s="63">
        <v>-4129977.17</v>
      </c>
      <c r="P1548" s="63">
        <v>-4129977.17</v>
      </c>
      <c r="Q1548" s="63">
        <v>-4129977.17</v>
      </c>
      <c r="R1548" s="63">
        <v>-4218430.95</v>
      </c>
      <c r="S1548" s="63">
        <v>-4370395.9000000004</v>
      </c>
      <c r="T1548" s="63">
        <v>-4448893.53</v>
      </c>
      <c r="U1548" s="63"/>
      <c r="V1548" s="63">
        <f t="shared" si="1625"/>
        <v>-4170671.3941666675</v>
      </c>
      <c r="W1548" s="69"/>
      <c r="X1548" s="69"/>
      <c r="Y1548" s="82">
        <f t="shared" ref="Y1548:AA1569" si="1678">IF($D1548=Y$5,$T1548,0)</f>
        <v>0</v>
      </c>
      <c r="Z1548" s="325">
        <f t="shared" si="1678"/>
        <v>-4448893.53</v>
      </c>
      <c r="AA1548" s="325">
        <f t="shared" si="1678"/>
        <v>0</v>
      </c>
      <c r="AB1548" s="326">
        <f t="shared" si="1676"/>
        <v>0</v>
      </c>
      <c r="AC1548" s="312">
        <f t="shared" si="1677"/>
        <v>0</v>
      </c>
      <c r="AD1548" s="325">
        <f t="shared" si="1627"/>
        <v>0</v>
      </c>
      <c r="AE1548" s="329">
        <f t="shared" si="1628"/>
        <v>0</v>
      </c>
      <c r="AF1548" s="326">
        <f t="shared" si="1629"/>
        <v>0</v>
      </c>
      <c r="AG1548" s="174">
        <f t="shared" si="1639"/>
        <v>0</v>
      </c>
      <c r="AH1548" s="312">
        <f t="shared" si="1666"/>
        <v>0</v>
      </c>
      <c r="AI1548" s="324">
        <f t="shared" si="1673"/>
        <v>0</v>
      </c>
      <c r="AJ1548" s="325">
        <f t="shared" si="1673"/>
        <v>-4170671.3941666675</v>
      </c>
      <c r="AK1548" s="325">
        <f t="shared" si="1673"/>
        <v>0</v>
      </c>
      <c r="AL1548" s="326">
        <f t="shared" si="1667"/>
        <v>0</v>
      </c>
      <c r="AM1548" s="312">
        <f t="shared" si="1668"/>
        <v>0</v>
      </c>
      <c r="AN1548" s="325">
        <f t="shared" si="1674"/>
        <v>0</v>
      </c>
      <c r="AO1548" s="325">
        <f t="shared" si="1675"/>
        <v>0</v>
      </c>
      <c r="AP1548" s="325">
        <f t="shared" si="1672"/>
        <v>0</v>
      </c>
      <c r="AQ1548" s="174">
        <f t="shared" si="1665"/>
        <v>0</v>
      </c>
      <c r="AR1548" s="312">
        <f t="shared" si="1669"/>
        <v>0</v>
      </c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N1548" s="62"/>
    </row>
    <row r="1549" spans="1:66" s="11" customFormat="1" ht="12" customHeight="1">
      <c r="A1549" s="118">
        <v>25300591</v>
      </c>
      <c r="B1549" s="73" t="str">
        <f t="shared" si="1670"/>
        <v>25300591</v>
      </c>
      <c r="C1549" s="73" t="s">
        <v>31</v>
      </c>
      <c r="D1549" s="78" t="s">
        <v>1725</v>
      </c>
      <c r="E1549" s="78"/>
      <c r="F1549" s="73"/>
      <c r="G1549" s="78"/>
      <c r="H1549" s="63">
        <v>8998435.3599999994</v>
      </c>
      <c r="I1549" s="63">
        <v>8998435.3599999994</v>
      </c>
      <c r="J1549" s="63">
        <v>8998435.3599999994</v>
      </c>
      <c r="K1549" s="63">
        <v>8998435.3599999994</v>
      </c>
      <c r="L1549" s="63">
        <v>8998435.3599999994</v>
      </c>
      <c r="M1549" s="63">
        <v>8998435.3599999994</v>
      </c>
      <c r="N1549" s="63">
        <v>8998435.3599999994</v>
      </c>
      <c r="O1549" s="63">
        <v>8998435.3599999994</v>
      </c>
      <c r="P1549" s="63">
        <v>8998435.3599999994</v>
      </c>
      <c r="Q1549" s="63">
        <v>8998435.3599999994</v>
      </c>
      <c r="R1549" s="63">
        <v>9169986.8000000007</v>
      </c>
      <c r="S1549" s="63">
        <v>9464714.8200000003</v>
      </c>
      <c r="T1549" s="63">
        <v>9616956.8399999999</v>
      </c>
      <c r="U1549" s="63"/>
      <c r="V1549" s="63">
        <f t="shared" si="1625"/>
        <v>9077359.6633333322</v>
      </c>
      <c r="W1549" s="69"/>
      <c r="X1549" s="69"/>
      <c r="Y1549" s="82">
        <f t="shared" si="1678"/>
        <v>0</v>
      </c>
      <c r="Z1549" s="325">
        <f t="shared" si="1678"/>
        <v>9616956.8399999999</v>
      </c>
      <c r="AA1549" s="325">
        <f t="shared" si="1678"/>
        <v>0</v>
      </c>
      <c r="AB1549" s="326">
        <f t="shared" si="1676"/>
        <v>0</v>
      </c>
      <c r="AC1549" s="312">
        <f t="shared" si="1677"/>
        <v>0</v>
      </c>
      <c r="AD1549" s="325">
        <f t="shared" si="1627"/>
        <v>0</v>
      </c>
      <c r="AE1549" s="329">
        <f t="shared" si="1628"/>
        <v>0</v>
      </c>
      <c r="AF1549" s="326">
        <f t="shared" si="1629"/>
        <v>0</v>
      </c>
      <c r="AG1549" s="174">
        <f t="shared" si="1639"/>
        <v>0</v>
      </c>
      <c r="AH1549" s="312">
        <f t="shared" si="1666"/>
        <v>0</v>
      </c>
      <c r="AI1549" s="324">
        <f t="shared" si="1673"/>
        <v>0</v>
      </c>
      <c r="AJ1549" s="325">
        <f t="shared" si="1673"/>
        <v>9077359.6633333322</v>
      </c>
      <c r="AK1549" s="325">
        <f t="shared" si="1673"/>
        <v>0</v>
      </c>
      <c r="AL1549" s="326">
        <f t="shared" si="1667"/>
        <v>0</v>
      </c>
      <c r="AM1549" s="312">
        <f t="shared" si="1668"/>
        <v>0</v>
      </c>
      <c r="AN1549" s="325">
        <f t="shared" si="1674"/>
        <v>0</v>
      </c>
      <c r="AO1549" s="325">
        <f t="shared" si="1675"/>
        <v>0</v>
      </c>
      <c r="AP1549" s="325">
        <f t="shared" si="1672"/>
        <v>0</v>
      </c>
      <c r="AQ1549" s="174">
        <f t="shared" si="1665"/>
        <v>0</v>
      </c>
      <c r="AR1549" s="312">
        <f t="shared" si="1669"/>
        <v>0</v>
      </c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N1549" s="62"/>
    </row>
    <row r="1550" spans="1:66" s="11" customFormat="1" ht="12" customHeight="1">
      <c r="A1550" s="118">
        <v>25300592</v>
      </c>
      <c r="B1550" s="73" t="str">
        <f t="shared" si="1670"/>
        <v>25300592</v>
      </c>
      <c r="C1550" s="73" t="s">
        <v>32</v>
      </c>
      <c r="D1550" s="78" t="s">
        <v>1725</v>
      </c>
      <c r="E1550" s="78"/>
      <c r="F1550" s="73"/>
      <c r="G1550" s="78"/>
      <c r="H1550" s="63">
        <v>4129977.17</v>
      </c>
      <c r="I1550" s="63">
        <v>4129977.17</v>
      </c>
      <c r="J1550" s="63">
        <v>4129977.17</v>
      </c>
      <c r="K1550" s="63">
        <v>4129977.17</v>
      </c>
      <c r="L1550" s="63">
        <v>4129977.17</v>
      </c>
      <c r="M1550" s="63">
        <v>4129977.17</v>
      </c>
      <c r="N1550" s="63">
        <v>4129977.17</v>
      </c>
      <c r="O1550" s="63">
        <v>4129977.17</v>
      </c>
      <c r="P1550" s="63">
        <v>4129977.17</v>
      </c>
      <c r="Q1550" s="63">
        <v>4129977.17</v>
      </c>
      <c r="R1550" s="63">
        <v>4218430.95</v>
      </c>
      <c r="S1550" s="63">
        <v>4370395.9000000004</v>
      </c>
      <c r="T1550" s="63">
        <v>4448893.53</v>
      </c>
      <c r="U1550" s="63"/>
      <c r="V1550" s="63">
        <f t="shared" si="1625"/>
        <v>4170671.3941666675</v>
      </c>
      <c r="W1550" s="69"/>
      <c r="X1550" s="69"/>
      <c r="Y1550" s="82">
        <f t="shared" si="1678"/>
        <v>0</v>
      </c>
      <c r="Z1550" s="325">
        <f t="shared" si="1678"/>
        <v>4448893.53</v>
      </c>
      <c r="AA1550" s="325">
        <f t="shared" si="1678"/>
        <v>0</v>
      </c>
      <c r="AB1550" s="326">
        <f t="shared" si="1676"/>
        <v>0</v>
      </c>
      <c r="AC1550" s="312">
        <f t="shared" si="1677"/>
        <v>0</v>
      </c>
      <c r="AD1550" s="325">
        <f t="shared" si="1627"/>
        <v>0</v>
      </c>
      <c r="AE1550" s="329">
        <f t="shared" si="1628"/>
        <v>0</v>
      </c>
      <c r="AF1550" s="326">
        <f t="shared" si="1629"/>
        <v>0</v>
      </c>
      <c r="AG1550" s="174">
        <f t="shared" si="1639"/>
        <v>0</v>
      </c>
      <c r="AH1550" s="312">
        <f t="shared" si="1666"/>
        <v>0</v>
      </c>
      <c r="AI1550" s="324">
        <f t="shared" si="1673"/>
        <v>0</v>
      </c>
      <c r="AJ1550" s="325">
        <f t="shared" si="1673"/>
        <v>4170671.3941666675</v>
      </c>
      <c r="AK1550" s="325">
        <f t="shared" si="1673"/>
        <v>0</v>
      </c>
      <c r="AL1550" s="326">
        <f t="shared" si="1667"/>
        <v>0</v>
      </c>
      <c r="AM1550" s="312">
        <f t="shared" si="1668"/>
        <v>0</v>
      </c>
      <c r="AN1550" s="325">
        <f t="shared" si="1674"/>
        <v>0</v>
      </c>
      <c r="AO1550" s="325">
        <f t="shared" si="1675"/>
        <v>0</v>
      </c>
      <c r="AP1550" s="325">
        <f t="shared" si="1672"/>
        <v>0</v>
      </c>
      <c r="AQ1550" s="174">
        <f t="shared" si="1665"/>
        <v>0</v>
      </c>
      <c r="AR1550" s="312">
        <f t="shared" si="1669"/>
        <v>0</v>
      </c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N1550" s="62"/>
    </row>
    <row r="1551" spans="1:66" s="11" customFormat="1" ht="12" customHeight="1">
      <c r="A1551" s="120">
        <v>25300602</v>
      </c>
      <c r="B1551" s="145" t="str">
        <f t="shared" si="1670"/>
        <v>25300602</v>
      </c>
      <c r="C1551" s="73" t="s">
        <v>848</v>
      </c>
      <c r="D1551" s="78" t="s">
        <v>184</v>
      </c>
      <c r="E1551" s="78"/>
      <c r="F1551" s="73"/>
      <c r="G1551" s="78"/>
      <c r="H1551" s="63">
        <v>-60728493.140000001</v>
      </c>
      <c r="I1551" s="63">
        <v>-96497302.430000007</v>
      </c>
      <c r="J1551" s="63">
        <v>-80116596.569999993</v>
      </c>
      <c r="K1551" s="63">
        <v>-146637747.47</v>
      </c>
      <c r="L1551" s="63">
        <v>-205340069.61000001</v>
      </c>
      <c r="M1551" s="63">
        <v>-227920408.62</v>
      </c>
      <c r="N1551" s="63">
        <v>-103396222</v>
      </c>
      <c r="O1551" s="63">
        <v>-178747574.93000001</v>
      </c>
      <c r="P1551" s="63">
        <v>-230846265.19</v>
      </c>
      <c r="Q1551" s="63">
        <v>-107740627.62</v>
      </c>
      <c r="R1551" s="63">
        <v>-85937860.349999994</v>
      </c>
      <c r="S1551" s="63">
        <v>-178780156.94</v>
      </c>
      <c r="T1551" s="63">
        <v>-287725008.97000003</v>
      </c>
      <c r="U1551" s="63"/>
      <c r="V1551" s="63">
        <f t="shared" si="1625"/>
        <v>-151348965.23208335</v>
      </c>
      <c r="W1551" s="69"/>
      <c r="X1551" s="68"/>
      <c r="Y1551" s="82">
        <f t="shared" si="1678"/>
        <v>0</v>
      </c>
      <c r="Z1551" s="325">
        <f t="shared" si="1678"/>
        <v>0</v>
      </c>
      <c r="AA1551" s="325">
        <f t="shared" si="1678"/>
        <v>0</v>
      </c>
      <c r="AB1551" s="326">
        <f t="shared" si="1676"/>
        <v>-287725008.97000003</v>
      </c>
      <c r="AC1551" s="312">
        <f t="shared" si="1677"/>
        <v>0</v>
      </c>
      <c r="AD1551" s="325">
        <f t="shared" si="1627"/>
        <v>0</v>
      </c>
      <c r="AE1551" s="329">
        <f t="shared" si="1628"/>
        <v>0</v>
      </c>
      <c r="AF1551" s="326">
        <f t="shared" si="1629"/>
        <v>-287725008.97000003</v>
      </c>
      <c r="AG1551" s="174">
        <f t="shared" si="1639"/>
        <v>-287725008.97000003</v>
      </c>
      <c r="AH1551" s="312">
        <f t="shared" si="1666"/>
        <v>0</v>
      </c>
      <c r="AI1551" s="324">
        <f t="shared" si="1673"/>
        <v>0</v>
      </c>
      <c r="AJ1551" s="325">
        <f t="shared" si="1673"/>
        <v>0</v>
      </c>
      <c r="AK1551" s="325">
        <f t="shared" si="1673"/>
        <v>0</v>
      </c>
      <c r="AL1551" s="326">
        <f t="shared" si="1667"/>
        <v>-151348965.23208335</v>
      </c>
      <c r="AM1551" s="312">
        <f t="shared" si="1668"/>
        <v>0</v>
      </c>
      <c r="AN1551" s="325">
        <f t="shared" si="1674"/>
        <v>0</v>
      </c>
      <c r="AO1551" s="325">
        <f t="shared" si="1675"/>
        <v>0</v>
      </c>
      <c r="AP1551" s="325">
        <f t="shared" si="1672"/>
        <v>-151348965.23208335</v>
      </c>
      <c r="AQ1551" s="174">
        <f t="shared" si="1665"/>
        <v>-151348965.23208335</v>
      </c>
      <c r="AR1551" s="312">
        <f t="shared" si="1669"/>
        <v>0</v>
      </c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N1551" s="62"/>
    </row>
    <row r="1552" spans="1:66" s="11" customFormat="1" ht="12" customHeight="1">
      <c r="A1552" s="120">
        <v>25300603</v>
      </c>
      <c r="B1552" s="145" t="str">
        <f t="shared" si="1670"/>
        <v>25300603</v>
      </c>
      <c r="C1552" s="62" t="s">
        <v>1510</v>
      </c>
      <c r="D1552" s="78" t="s">
        <v>184</v>
      </c>
      <c r="E1552" s="78"/>
      <c r="F1552" s="396">
        <v>43329</v>
      </c>
      <c r="G1552" s="78"/>
      <c r="H1552" s="63">
        <v>-50000</v>
      </c>
      <c r="I1552" s="63">
        <v>-50000</v>
      </c>
      <c r="J1552" s="63">
        <v>-50000</v>
      </c>
      <c r="K1552" s="63">
        <v>-50000</v>
      </c>
      <c r="L1552" s="63">
        <v>-50000</v>
      </c>
      <c r="M1552" s="63">
        <v>-50000</v>
      </c>
      <c r="N1552" s="63">
        <v>-50000</v>
      </c>
      <c r="O1552" s="63">
        <v>0</v>
      </c>
      <c r="P1552" s="63">
        <v>0</v>
      </c>
      <c r="Q1552" s="63">
        <v>0</v>
      </c>
      <c r="R1552" s="63">
        <v>0</v>
      </c>
      <c r="S1552" s="63">
        <v>0</v>
      </c>
      <c r="T1552" s="63">
        <v>0</v>
      </c>
      <c r="U1552" s="63"/>
      <c r="V1552" s="63">
        <f t="shared" ref="V1552:V1626" si="1679">(H1552+T1552+SUM(I1552:S1552)*2)/24</f>
        <v>-27083.333333333332</v>
      </c>
      <c r="W1552" s="69"/>
      <c r="X1552" s="68"/>
      <c r="Y1552" s="82">
        <f t="shared" si="1678"/>
        <v>0</v>
      </c>
      <c r="Z1552" s="325">
        <f t="shared" si="1678"/>
        <v>0</v>
      </c>
      <c r="AA1552" s="325">
        <f t="shared" si="1678"/>
        <v>0</v>
      </c>
      <c r="AB1552" s="326">
        <f t="shared" si="1676"/>
        <v>0</v>
      </c>
      <c r="AC1552" s="312">
        <f t="shared" si="1677"/>
        <v>0</v>
      </c>
      <c r="AD1552" s="325">
        <f t="shared" ref="AD1552:AD1626" si="1680">IF($D1552=AD$5,$T1552,IF($D1552=AD$4, $T1552*$AK$1,0))</f>
        <v>0</v>
      </c>
      <c r="AE1552" s="329">
        <f t="shared" ref="AE1552:AE1626" si="1681">IF($D1552=AE$5,$T1552,IF($D1552=AE$4, $T1552*$AK$2,0))</f>
        <v>0</v>
      </c>
      <c r="AF1552" s="326">
        <f t="shared" ref="AF1552:AF1626" si="1682">IF($D1552=AF$5,$T1552,IF($D1552=AF$4, $T1552*$AL$2,0))</f>
        <v>0</v>
      </c>
      <c r="AG1552" s="174">
        <f t="shared" si="1639"/>
        <v>0</v>
      </c>
      <c r="AH1552" s="312">
        <f t="shared" si="1666"/>
        <v>0</v>
      </c>
      <c r="AI1552" s="324">
        <f t="shared" si="1673"/>
        <v>0</v>
      </c>
      <c r="AJ1552" s="325">
        <f t="shared" si="1673"/>
        <v>0</v>
      </c>
      <c r="AK1552" s="325">
        <f t="shared" si="1673"/>
        <v>0</v>
      </c>
      <c r="AL1552" s="326">
        <f t="shared" si="1667"/>
        <v>-27083.333333333332</v>
      </c>
      <c r="AM1552" s="312">
        <f t="shared" si="1668"/>
        <v>0</v>
      </c>
      <c r="AN1552" s="325">
        <f t="shared" si="1674"/>
        <v>0</v>
      </c>
      <c r="AO1552" s="325">
        <f t="shared" si="1675"/>
        <v>0</v>
      </c>
      <c r="AP1552" s="325">
        <f t="shared" si="1672"/>
        <v>-27083.333333333332</v>
      </c>
      <c r="AQ1552" s="174">
        <f t="shared" ref="AQ1552" si="1683">SUM(AN1552:AP1552)</f>
        <v>-27083.333333333332</v>
      </c>
      <c r="AR1552" s="312">
        <f t="shared" si="1669"/>
        <v>0</v>
      </c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 s="4"/>
      <c r="BH1552" s="4"/>
      <c r="BI1552" s="4"/>
      <c r="BJ1552" s="4"/>
      <c r="BK1552" s="4"/>
      <c r="BL1552" s="4"/>
      <c r="BN1552" s="62"/>
    </row>
    <row r="1553" spans="1:66" s="11" customFormat="1" ht="12" customHeight="1">
      <c r="A1553" s="114">
        <v>25300611</v>
      </c>
      <c r="B1553" s="74" t="str">
        <f t="shared" si="1670"/>
        <v>25300611</v>
      </c>
      <c r="C1553" s="62" t="s">
        <v>462</v>
      </c>
      <c r="D1553" s="78" t="s">
        <v>184</v>
      </c>
      <c r="E1553" s="78"/>
      <c r="F1553" s="62"/>
      <c r="G1553" s="78"/>
      <c r="H1553" s="63">
        <v>-54524622.75</v>
      </c>
      <c r="I1553" s="63">
        <v>-54524622.75</v>
      </c>
      <c r="J1553" s="63">
        <v>-54524622.75</v>
      </c>
      <c r="K1553" s="63">
        <v>-54346691.25</v>
      </c>
      <c r="L1553" s="63">
        <v>-54346691.25</v>
      </c>
      <c r="M1553" s="63">
        <v>-54346691.25</v>
      </c>
      <c r="N1553" s="63">
        <v>-54182521.07</v>
      </c>
      <c r="O1553" s="63">
        <v>-54182521.07</v>
      </c>
      <c r="P1553" s="63">
        <v>-54182521.07</v>
      </c>
      <c r="Q1553" s="63">
        <v>-54864111.159999996</v>
      </c>
      <c r="R1553" s="63">
        <v>-54864111.159999996</v>
      </c>
      <c r="S1553" s="63">
        <v>-54864111.159999996</v>
      </c>
      <c r="T1553" s="63">
        <v>-55049618.82</v>
      </c>
      <c r="U1553" s="63"/>
      <c r="V1553" s="63">
        <f t="shared" si="1679"/>
        <v>-54501361.39374999</v>
      </c>
      <c r="W1553" s="69"/>
      <c r="X1553" s="68"/>
      <c r="Y1553" s="82">
        <f t="shared" si="1678"/>
        <v>0</v>
      </c>
      <c r="Z1553" s="325">
        <f t="shared" si="1678"/>
        <v>0</v>
      </c>
      <c r="AA1553" s="325">
        <f t="shared" si="1678"/>
        <v>0</v>
      </c>
      <c r="AB1553" s="326">
        <f t="shared" si="1676"/>
        <v>-55049618.82</v>
      </c>
      <c r="AC1553" s="312">
        <f t="shared" si="1677"/>
        <v>0</v>
      </c>
      <c r="AD1553" s="325">
        <f t="shared" si="1680"/>
        <v>0</v>
      </c>
      <c r="AE1553" s="329">
        <f t="shared" si="1681"/>
        <v>0</v>
      </c>
      <c r="AF1553" s="326">
        <f t="shared" si="1682"/>
        <v>-55049618.82</v>
      </c>
      <c r="AG1553" s="174">
        <f t="shared" si="1639"/>
        <v>-55049618.82</v>
      </c>
      <c r="AH1553" s="312">
        <f t="shared" si="1666"/>
        <v>0</v>
      </c>
      <c r="AI1553" s="324">
        <f t="shared" ref="AI1553:AK1582" si="1684">IF($D1553=AI$5,$V1553,0)</f>
        <v>0</v>
      </c>
      <c r="AJ1553" s="325">
        <f t="shared" si="1684"/>
        <v>0</v>
      </c>
      <c r="AK1553" s="325">
        <f t="shared" si="1684"/>
        <v>0</v>
      </c>
      <c r="AL1553" s="326">
        <f t="shared" si="1667"/>
        <v>-54501361.39374999</v>
      </c>
      <c r="AM1553" s="312">
        <f t="shared" si="1668"/>
        <v>0</v>
      </c>
      <c r="AN1553" s="325">
        <f t="shared" si="1674"/>
        <v>0</v>
      </c>
      <c r="AO1553" s="325">
        <f t="shared" si="1675"/>
        <v>0</v>
      </c>
      <c r="AP1553" s="325">
        <f t="shared" si="1672"/>
        <v>-54501361.39374999</v>
      </c>
      <c r="AQ1553" s="174">
        <f t="shared" si="1665"/>
        <v>-54501361.39374999</v>
      </c>
      <c r="AR1553" s="312">
        <f t="shared" si="1669"/>
        <v>0</v>
      </c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N1553" s="62"/>
    </row>
    <row r="1554" spans="1:66" s="11" customFormat="1" ht="12" customHeight="1">
      <c r="A1554" s="114">
        <v>25300621</v>
      </c>
      <c r="B1554" s="74" t="str">
        <f t="shared" si="1670"/>
        <v>25300621</v>
      </c>
      <c r="C1554" s="62" t="s">
        <v>466</v>
      </c>
      <c r="D1554" s="78" t="s">
        <v>184</v>
      </c>
      <c r="E1554" s="78"/>
      <c r="F1554" s="62"/>
      <c r="G1554" s="78"/>
      <c r="H1554" s="63">
        <v>-2892542.4</v>
      </c>
      <c r="I1554" s="63">
        <v>-2818815.44</v>
      </c>
      <c r="J1554" s="63">
        <v>-2745088.48</v>
      </c>
      <c r="K1554" s="63">
        <v>-2671361.52</v>
      </c>
      <c r="L1554" s="63">
        <v>-2597634.56</v>
      </c>
      <c r="M1554" s="63">
        <v>-2523907.6</v>
      </c>
      <c r="N1554" s="63">
        <v>-2450180.64</v>
      </c>
      <c r="O1554" s="63">
        <v>-2376453.6800000002</v>
      </c>
      <c r="P1554" s="63">
        <v>-2302726.7200000002</v>
      </c>
      <c r="Q1554" s="63">
        <v>-2228999.7599999998</v>
      </c>
      <c r="R1554" s="63">
        <v>-2155272.7999999998</v>
      </c>
      <c r="S1554" s="63">
        <v>-2081545.84</v>
      </c>
      <c r="T1554" s="63">
        <v>-2007818.88</v>
      </c>
      <c r="U1554" s="63"/>
      <c r="V1554" s="63">
        <f t="shared" si="1679"/>
        <v>-2450180.64</v>
      </c>
      <c r="W1554" s="69"/>
      <c r="X1554" s="69"/>
      <c r="Y1554" s="82">
        <f t="shared" si="1678"/>
        <v>0</v>
      </c>
      <c r="Z1554" s="325">
        <f t="shared" si="1678"/>
        <v>0</v>
      </c>
      <c r="AA1554" s="325">
        <f t="shared" si="1678"/>
        <v>0</v>
      </c>
      <c r="AB1554" s="326">
        <f t="shared" si="1676"/>
        <v>-2007818.88</v>
      </c>
      <c r="AC1554" s="312">
        <f t="shared" si="1677"/>
        <v>0</v>
      </c>
      <c r="AD1554" s="325">
        <f t="shared" si="1680"/>
        <v>0</v>
      </c>
      <c r="AE1554" s="329">
        <f t="shared" si="1681"/>
        <v>0</v>
      </c>
      <c r="AF1554" s="326">
        <f t="shared" si="1682"/>
        <v>-2007818.88</v>
      </c>
      <c r="AG1554" s="174">
        <f t="shared" si="1639"/>
        <v>-2007818.88</v>
      </c>
      <c r="AH1554" s="312">
        <f t="shared" si="1666"/>
        <v>0</v>
      </c>
      <c r="AI1554" s="324">
        <f t="shared" si="1684"/>
        <v>0</v>
      </c>
      <c r="AJ1554" s="325">
        <f t="shared" si="1684"/>
        <v>0</v>
      </c>
      <c r="AK1554" s="325">
        <f t="shared" si="1684"/>
        <v>0</v>
      </c>
      <c r="AL1554" s="326">
        <f t="shared" si="1667"/>
        <v>-2450180.64</v>
      </c>
      <c r="AM1554" s="312">
        <f t="shared" si="1668"/>
        <v>0</v>
      </c>
      <c r="AN1554" s="325">
        <f t="shared" si="1674"/>
        <v>0</v>
      </c>
      <c r="AO1554" s="325">
        <f t="shared" si="1675"/>
        <v>0</v>
      </c>
      <c r="AP1554" s="325">
        <f t="shared" si="1672"/>
        <v>-2450180.64</v>
      </c>
      <c r="AQ1554" s="174">
        <f t="shared" si="1665"/>
        <v>-2450180.64</v>
      </c>
      <c r="AR1554" s="312">
        <f t="shared" si="1669"/>
        <v>0</v>
      </c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N1554" s="62"/>
    </row>
    <row r="1555" spans="1:66" s="11" customFormat="1" ht="12" customHeight="1">
      <c r="A1555" s="114">
        <v>25300641</v>
      </c>
      <c r="B1555" s="74" t="str">
        <f t="shared" si="1670"/>
        <v>25300641</v>
      </c>
      <c r="C1555" s="62" t="s">
        <v>722</v>
      </c>
      <c r="D1555" s="78" t="s">
        <v>184</v>
      </c>
      <c r="E1555" s="78"/>
      <c r="F1555" s="62"/>
      <c r="G1555" s="78"/>
      <c r="H1555" s="63">
        <v>0</v>
      </c>
      <c r="I1555" s="63">
        <v>0</v>
      </c>
      <c r="J1555" s="63">
        <v>0</v>
      </c>
      <c r="K1555" s="63">
        <v>0</v>
      </c>
      <c r="L1555" s="63">
        <v>0</v>
      </c>
      <c r="M1555" s="63">
        <v>0</v>
      </c>
      <c r="N1555" s="63">
        <v>0</v>
      </c>
      <c r="O1555" s="63">
        <v>0</v>
      </c>
      <c r="P1555" s="63">
        <v>0</v>
      </c>
      <c r="Q1555" s="63">
        <v>0</v>
      </c>
      <c r="R1555" s="63">
        <v>0</v>
      </c>
      <c r="S1555" s="63">
        <v>0</v>
      </c>
      <c r="T1555" s="63">
        <v>0</v>
      </c>
      <c r="U1555" s="63"/>
      <c r="V1555" s="63">
        <f t="shared" si="1679"/>
        <v>0</v>
      </c>
      <c r="W1555" s="69"/>
      <c r="X1555" s="69"/>
      <c r="Y1555" s="82">
        <f t="shared" si="1678"/>
        <v>0</v>
      </c>
      <c r="Z1555" s="325">
        <f t="shared" si="1678"/>
        <v>0</v>
      </c>
      <c r="AA1555" s="325">
        <f t="shared" si="1678"/>
        <v>0</v>
      </c>
      <c r="AB1555" s="326">
        <f t="shared" si="1676"/>
        <v>0</v>
      </c>
      <c r="AC1555" s="312">
        <f t="shared" si="1677"/>
        <v>0</v>
      </c>
      <c r="AD1555" s="325">
        <f t="shared" si="1680"/>
        <v>0</v>
      </c>
      <c r="AE1555" s="329">
        <f t="shared" si="1681"/>
        <v>0</v>
      </c>
      <c r="AF1555" s="326">
        <f t="shared" si="1682"/>
        <v>0</v>
      </c>
      <c r="AG1555" s="174">
        <f t="shared" si="1639"/>
        <v>0</v>
      </c>
      <c r="AH1555" s="312">
        <f t="shared" si="1666"/>
        <v>0</v>
      </c>
      <c r="AI1555" s="324">
        <f t="shared" si="1684"/>
        <v>0</v>
      </c>
      <c r="AJ1555" s="325">
        <f t="shared" si="1684"/>
        <v>0</v>
      </c>
      <c r="AK1555" s="325">
        <f t="shared" si="1684"/>
        <v>0</v>
      </c>
      <c r="AL1555" s="326">
        <f t="shared" si="1667"/>
        <v>0</v>
      </c>
      <c r="AM1555" s="312">
        <f t="shared" si="1668"/>
        <v>0</v>
      </c>
      <c r="AN1555" s="325">
        <f t="shared" si="1674"/>
        <v>0</v>
      </c>
      <c r="AO1555" s="325">
        <f t="shared" si="1675"/>
        <v>0</v>
      </c>
      <c r="AP1555" s="325">
        <f t="shared" si="1672"/>
        <v>0</v>
      </c>
      <c r="AQ1555" s="174">
        <f t="shared" si="1665"/>
        <v>0</v>
      </c>
      <c r="AR1555" s="312">
        <f t="shared" si="1669"/>
        <v>0</v>
      </c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N1555" s="62"/>
    </row>
    <row r="1556" spans="1:66" s="11" customFormat="1" ht="12" customHeight="1">
      <c r="A1556" s="114">
        <v>25300642</v>
      </c>
      <c r="B1556" s="74" t="str">
        <f t="shared" si="1670"/>
        <v>25300642</v>
      </c>
      <c r="C1556" s="62" t="s">
        <v>723</v>
      </c>
      <c r="D1556" s="78" t="s">
        <v>184</v>
      </c>
      <c r="E1556" s="78"/>
      <c r="F1556" s="62"/>
      <c r="G1556" s="78"/>
      <c r="H1556" s="63">
        <v>0</v>
      </c>
      <c r="I1556" s="63">
        <v>0</v>
      </c>
      <c r="J1556" s="63">
        <v>0</v>
      </c>
      <c r="K1556" s="63">
        <v>0</v>
      </c>
      <c r="L1556" s="63">
        <v>0</v>
      </c>
      <c r="M1556" s="63">
        <v>0</v>
      </c>
      <c r="N1556" s="63">
        <v>0</v>
      </c>
      <c r="O1556" s="63">
        <v>0</v>
      </c>
      <c r="P1556" s="63">
        <v>0</v>
      </c>
      <c r="Q1556" s="63">
        <v>0</v>
      </c>
      <c r="R1556" s="63">
        <v>0</v>
      </c>
      <c r="S1556" s="63">
        <v>0</v>
      </c>
      <c r="T1556" s="63">
        <v>0</v>
      </c>
      <c r="U1556" s="63"/>
      <c r="V1556" s="63">
        <f t="shared" si="1679"/>
        <v>0</v>
      </c>
      <c r="W1556" s="69"/>
      <c r="X1556" s="69"/>
      <c r="Y1556" s="82">
        <f t="shared" si="1678"/>
        <v>0</v>
      </c>
      <c r="Z1556" s="325">
        <f t="shared" si="1678"/>
        <v>0</v>
      </c>
      <c r="AA1556" s="325">
        <f t="shared" si="1678"/>
        <v>0</v>
      </c>
      <c r="AB1556" s="326">
        <f t="shared" si="1676"/>
        <v>0</v>
      </c>
      <c r="AC1556" s="312">
        <f t="shared" si="1677"/>
        <v>0</v>
      </c>
      <c r="AD1556" s="325">
        <f t="shared" si="1680"/>
        <v>0</v>
      </c>
      <c r="AE1556" s="329">
        <f t="shared" si="1681"/>
        <v>0</v>
      </c>
      <c r="AF1556" s="326">
        <f t="shared" si="1682"/>
        <v>0</v>
      </c>
      <c r="AG1556" s="174">
        <f t="shared" si="1639"/>
        <v>0</v>
      </c>
      <c r="AH1556" s="312">
        <f t="shared" si="1666"/>
        <v>0</v>
      </c>
      <c r="AI1556" s="324">
        <f t="shared" si="1684"/>
        <v>0</v>
      </c>
      <c r="AJ1556" s="325">
        <f t="shared" si="1684"/>
        <v>0</v>
      </c>
      <c r="AK1556" s="325">
        <f t="shared" si="1684"/>
        <v>0</v>
      </c>
      <c r="AL1556" s="326">
        <f t="shared" si="1667"/>
        <v>0</v>
      </c>
      <c r="AM1556" s="312">
        <f t="shared" si="1668"/>
        <v>0</v>
      </c>
      <c r="AN1556" s="325">
        <f t="shared" si="1674"/>
        <v>0</v>
      </c>
      <c r="AO1556" s="325">
        <f t="shared" si="1675"/>
        <v>0</v>
      </c>
      <c r="AP1556" s="325">
        <f t="shared" si="1672"/>
        <v>0</v>
      </c>
      <c r="AQ1556" s="174">
        <f t="shared" si="1665"/>
        <v>0</v>
      </c>
      <c r="AR1556" s="312">
        <f t="shared" si="1669"/>
        <v>0</v>
      </c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N1556" s="62"/>
    </row>
    <row r="1557" spans="1:66" s="11" customFormat="1" ht="12" customHeight="1">
      <c r="A1557" s="114">
        <v>25300663</v>
      </c>
      <c r="B1557" s="74" t="str">
        <f t="shared" si="1670"/>
        <v>25300663</v>
      </c>
      <c r="C1557" s="62" t="s">
        <v>837</v>
      </c>
      <c r="D1557" s="78" t="s">
        <v>1727</v>
      </c>
      <c r="E1557" s="78"/>
      <c r="F1557" s="62"/>
      <c r="G1557" s="78"/>
      <c r="H1557" s="63">
        <v>0</v>
      </c>
      <c r="I1557" s="63">
        <v>0</v>
      </c>
      <c r="J1557" s="63">
        <v>0</v>
      </c>
      <c r="K1557" s="63">
        <v>0</v>
      </c>
      <c r="L1557" s="63">
        <v>0</v>
      </c>
      <c r="M1557" s="63">
        <v>0</v>
      </c>
      <c r="N1557" s="63">
        <v>0</v>
      </c>
      <c r="O1557" s="63">
        <v>0</v>
      </c>
      <c r="P1557" s="63">
        <v>0</v>
      </c>
      <c r="Q1557" s="63">
        <v>0</v>
      </c>
      <c r="R1557" s="63">
        <v>0</v>
      </c>
      <c r="S1557" s="63">
        <v>0</v>
      </c>
      <c r="T1557" s="63">
        <v>0</v>
      </c>
      <c r="U1557" s="63"/>
      <c r="V1557" s="63">
        <f t="shared" si="1679"/>
        <v>0</v>
      </c>
      <c r="W1557" s="69" t="s">
        <v>632</v>
      </c>
      <c r="X1557" s="69" t="s">
        <v>421</v>
      </c>
      <c r="Y1557" s="82">
        <f t="shared" si="1678"/>
        <v>0</v>
      </c>
      <c r="Z1557" s="325">
        <f t="shared" si="1678"/>
        <v>0</v>
      </c>
      <c r="AA1557" s="325">
        <f t="shared" si="1678"/>
        <v>0</v>
      </c>
      <c r="AB1557" s="326">
        <f t="shared" si="1676"/>
        <v>0</v>
      </c>
      <c r="AC1557" s="312">
        <f t="shared" si="1677"/>
        <v>0</v>
      </c>
      <c r="AD1557" s="325">
        <f t="shared" si="1680"/>
        <v>0</v>
      </c>
      <c r="AE1557" s="329">
        <f t="shared" si="1681"/>
        <v>0</v>
      </c>
      <c r="AF1557" s="326">
        <f t="shared" si="1682"/>
        <v>0</v>
      </c>
      <c r="AG1557" s="174">
        <f t="shared" ref="AG1557:AG1647" si="1685">SUM(AD1557:AF1557)</f>
        <v>0</v>
      </c>
      <c r="AH1557" s="312">
        <f t="shared" si="1666"/>
        <v>0</v>
      </c>
      <c r="AI1557" s="324">
        <f t="shared" si="1684"/>
        <v>0</v>
      </c>
      <c r="AJ1557" s="325">
        <f t="shared" si="1684"/>
        <v>0</v>
      </c>
      <c r="AK1557" s="325">
        <f t="shared" si="1684"/>
        <v>0</v>
      </c>
      <c r="AL1557" s="326">
        <f t="shared" si="1667"/>
        <v>0</v>
      </c>
      <c r="AM1557" s="312">
        <f t="shared" si="1668"/>
        <v>0</v>
      </c>
      <c r="AN1557" s="325">
        <f t="shared" si="1674"/>
        <v>0</v>
      </c>
      <c r="AO1557" s="325">
        <f t="shared" si="1675"/>
        <v>0</v>
      </c>
      <c r="AP1557" s="325">
        <f t="shared" si="1672"/>
        <v>0</v>
      </c>
      <c r="AQ1557" s="174">
        <f t="shared" si="1665"/>
        <v>0</v>
      </c>
      <c r="AR1557" s="312">
        <f t="shared" si="1669"/>
        <v>0</v>
      </c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N1557" s="62"/>
    </row>
    <row r="1558" spans="1:66" s="11" customFormat="1" ht="12" customHeight="1">
      <c r="A1558" s="114">
        <v>25300712</v>
      </c>
      <c r="B1558" s="74" t="str">
        <f t="shared" si="1670"/>
        <v>25300712</v>
      </c>
      <c r="C1558" s="62" t="s">
        <v>1580</v>
      </c>
      <c r="D1558" s="78" t="s">
        <v>184</v>
      </c>
      <c r="E1558" s="78"/>
      <c r="F1558" s="396">
        <v>43541</v>
      </c>
      <c r="G1558" s="78"/>
      <c r="H1558" s="63">
        <v>-1851635</v>
      </c>
      <c r="I1558" s="63">
        <v>-1926897</v>
      </c>
      <c r="J1558" s="63">
        <v>-2000683</v>
      </c>
      <c r="K1558" s="63">
        <v>-2072993</v>
      </c>
      <c r="L1558" s="63">
        <v>-2143827</v>
      </c>
      <c r="M1558" s="63">
        <v>-2213185</v>
      </c>
      <c r="N1558" s="63">
        <v>-2281067</v>
      </c>
      <c r="O1558" s="63">
        <v>-2347473</v>
      </c>
      <c r="P1558" s="63">
        <v>-2412403</v>
      </c>
      <c r="Q1558" s="63">
        <v>-2475857</v>
      </c>
      <c r="R1558" s="63">
        <v>-2537836</v>
      </c>
      <c r="S1558" s="63">
        <v>-2598339</v>
      </c>
      <c r="T1558" s="465">
        <v>-4942612</v>
      </c>
      <c r="U1558" s="63"/>
      <c r="V1558" s="63">
        <f t="shared" si="1679"/>
        <v>-2367306.9583333335</v>
      </c>
      <c r="W1558" s="69"/>
      <c r="X1558" s="69"/>
      <c r="Y1558" s="82">
        <f t="shared" si="1678"/>
        <v>0</v>
      </c>
      <c r="Z1558" s="325">
        <f t="shared" si="1678"/>
        <v>0</v>
      </c>
      <c r="AA1558" s="325">
        <f t="shared" si="1678"/>
        <v>0</v>
      </c>
      <c r="AB1558" s="326">
        <f t="shared" si="1676"/>
        <v>-4942612</v>
      </c>
      <c r="AC1558" s="312">
        <f t="shared" si="1677"/>
        <v>0</v>
      </c>
      <c r="AD1558" s="325">
        <f t="shared" si="1680"/>
        <v>0</v>
      </c>
      <c r="AE1558" s="329">
        <f t="shared" si="1681"/>
        <v>0</v>
      </c>
      <c r="AF1558" s="326">
        <f t="shared" si="1682"/>
        <v>-4942612</v>
      </c>
      <c r="AG1558" s="174">
        <f t="shared" si="1685"/>
        <v>-4942612</v>
      </c>
      <c r="AH1558" s="312">
        <f t="shared" si="1666"/>
        <v>0</v>
      </c>
      <c r="AI1558" s="324">
        <f t="shared" si="1684"/>
        <v>0</v>
      </c>
      <c r="AJ1558" s="325">
        <f t="shared" si="1684"/>
        <v>0</v>
      </c>
      <c r="AK1558" s="325">
        <f t="shared" si="1684"/>
        <v>0</v>
      </c>
      <c r="AL1558" s="326">
        <f t="shared" si="1667"/>
        <v>-2367306.9583333335</v>
      </c>
      <c r="AM1558" s="312">
        <f t="shared" si="1668"/>
        <v>0</v>
      </c>
      <c r="AN1558" s="325">
        <f t="shared" si="1674"/>
        <v>0</v>
      </c>
      <c r="AO1558" s="325">
        <f t="shared" si="1675"/>
        <v>0</v>
      </c>
      <c r="AP1558" s="325">
        <f t="shared" si="1672"/>
        <v>-2367306.9583333335</v>
      </c>
      <c r="AQ1558" s="174">
        <f t="shared" ref="AQ1558" si="1686">SUM(AN1558:AP1558)</f>
        <v>-2367306.9583333335</v>
      </c>
      <c r="AR1558" s="312">
        <f t="shared" si="1669"/>
        <v>0</v>
      </c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 s="4"/>
      <c r="BH1558" s="4"/>
      <c r="BI1558" s="4"/>
      <c r="BJ1558" s="4"/>
      <c r="BK1558" s="4"/>
      <c r="BL1558" s="4"/>
      <c r="BN1558" s="62"/>
    </row>
    <row r="1559" spans="1:66" s="11" customFormat="1" ht="12" customHeight="1">
      <c r="A1559" s="114">
        <v>25300731</v>
      </c>
      <c r="B1559" s="74" t="str">
        <f t="shared" si="1670"/>
        <v>25300731</v>
      </c>
      <c r="C1559" s="62" t="s">
        <v>1079</v>
      </c>
      <c r="D1559" s="78" t="s">
        <v>1725</v>
      </c>
      <c r="E1559" s="78"/>
      <c r="F1559" s="62"/>
      <c r="G1559" s="78"/>
      <c r="H1559" s="63">
        <v>0</v>
      </c>
      <c r="I1559" s="63">
        <v>0</v>
      </c>
      <c r="J1559" s="63">
        <v>0</v>
      </c>
      <c r="K1559" s="63">
        <v>0</v>
      </c>
      <c r="L1559" s="63">
        <v>0</v>
      </c>
      <c r="M1559" s="63">
        <v>0</v>
      </c>
      <c r="N1559" s="63">
        <v>0</v>
      </c>
      <c r="O1559" s="63">
        <v>0</v>
      </c>
      <c r="P1559" s="63">
        <v>0</v>
      </c>
      <c r="Q1559" s="63">
        <v>0</v>
      </c>
      <c r="R1559" s="63">
        <v>0</v>
      </c>
      <c r="S1559" s="63">
        <v>0</v>
      </c>
      <c r="T1559" s="63">
        <v>0</v>
      </c>
      <c r="U1559" s="63"/>
      <c r="V1559" s="63">
        <f t="shared" si="1679"/>
        <v>0</v>
      </c>
      <c r="W1559" s="69"/>
      <c r="X1559" s="69"/>
      <c r="Y1559" s="82">
        <f t="shared" si="1678"/>
        <v>0</v>
      </c>
      <c r="Z1559" s="325">
        <f t="shared" si="1678"/>
        <v>0</v>
      </c>
      <c r="AA1559" s="325">
        <f t="shared" si="1678"/>
        <v>0</v>
      </c>
      <c r="AB1559" s="326">
        <f t="shared" si="1676"/>
        <v>0</v>
      </c>
      <c r="AC1559" s="312">
        <f t="shared" si="1677"/>
        <v>0</v>
      </c>
      <c r="AD1559" s="325">
        <f t="shared" si="1680"/>
        <v>0</v>
      </c>
      <c r="AE1559" s="329">
        <f t="shared" si="1681"/>
        <v>0</v>
      </c>
      <c r="AF1559" s="326">
        <f t="shared" si="1682"/>
        <v>0</v>
      </c>
      <c r="AG1559" s="174">
        <f t="shared" si="1685"/>
        <v>0</v>
      </c>
      <c r="AH1559" s="312">
        <f t="shared" si="1666"/>
        <v>0</v>
      </c>
      <c r="AI1559" s="324">
        <f t="shared" si="1684"/>
        <v>0</v>
      </c>
      <c r="AJ1559" s="325">
        <f t="shared" si="1684"/>
        <v>0</v>
      </c>
      <c r="AK1559" s="325">
        <f t="shared" si="1684"/>
        <v>0</v>
      </c>
      <c r="AL1559" s="326">
        <f t="shared" si="1667"/>
        <v>0</v>
      </c>
      <c r="AM1559" s="312">
        <f t="shared" si="1668"/>
        <v>0</v>
      </c>
      <c r="AN1559" s="325">
        <f t="shared" si="1674"/>
        <v>0</v>
      </c>
      <c r="AO1559" s="325">
        <f t="shared" si="1675"/>
        <v>0</v>
      </c>
      <c r="AP1559" s="325">
        <f t="shared" si="1672"/>
        <v>0</v>
      </c>
      <c r="AQ1559" s="174">
        <f t="shared" si="1665"/>
        <v>0</v>
      </c>
      <c r="AR1559" s="312">
        <f t="shared" si="1669"/>
        <v>0</v>
      </c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N1559" s="62"/>
    </row>
    <row r="1560" spans="1:66" s="11" customFormat="1" ht="12" customHeight="1">
      <c r="A1560" s="114">
        <v>25300733</v>
      </c>
      <c r="B1560" s="74" t="str">
        <f t="shared" si="1670"/>
        <v>25300733</v>
      </c>
      <c r="C1560" s="62" t="s">
        <v>1080</v>
      </c>
      <c r="D1560" s="78" t="s">
        <v>1725</v>
      </c>
      <c r="E1560" s="78"/>
      <c r="F1560" s="62"/>
      <c r="G1560" s="78"/>
      <c r="H1560" s="63">
        <v>0</v>
      </c>
      <c r="I1560" s="63">
        <v>0</v>
      </c>
      <c r="J1560" s="63">
        <v>0</v>
      </c>
      <c r="K1560" s="63">
        <v>0</v>
      </c>
      <c r="L1560" s="63">
        <v>0</v>
      </c>
      <c r="M1560" s="63">
        <v>0</v>
      </c>
      <c r="N1560" s="63">
        <v>0</v>
      </c>
      <c r="O1560" s="63">
        <v>0</v>
      </c>
      <c r="P1560" s="63">
        <v>0</v>
      </c>
      <c r="Q1560" s="63">
        <v>0</v>
      </c>
      <c r="R1560" s="63">
        <v>0</v>
      </c>
      <c r="S1560" s="63">
        <v>0</v>
      </c>
      <c r="T1560" s="63">
        <v>0</v>
      </c>
      <c r="U1560" s="63"/>
      <c r="V1560" s="63">
        <f t="shared" si="1679"/>
        <v>0</v>
      </c>
      <c r="W1560" s="69"/>
      <c r="X1560" s="69"/>
      <c r="Y1560" s="82">
        <f t="shared" si="1678"/>
        <v>0</v>
      </c>
      <c r="Z1560" s="325">
        <f t="shared" si="1678"/>
        <v>0</v>
      </c>
      <c r="AA1560" s="325">
        <f t="shared" si="1678"/>
        <v>0</v>
      </c>
      <c r="AB1560" s="326">
        <f t="shared" si="1676"/>
        <v>0</v>
      </c>
      <c r="AC1560" s="312">
        <f t="shared" si="1677"/>
        <v>0</v>
      </c>
      <c r="AD1560" s="325">
        <f t="shared" si="1680"/>
        <v>0</v>
      </c>
      <c r="AE1560" s="329">
        <f t="shared" si="1681"/>
        <v>0</v>
      </c>
      <c r="AF1560" s="326">
        <f t="shared" si="1682"/>
        <v>0</v>
      </c>
      <c r="AG1560" s="174">
        <f t="shared" si="1685"/>
        <v>0</v>
      </c>
      <c r="AH1560" s="312">
        <f t="shared" si="1666"/>
        <v>0</v>
      </c>
      <c r="AI1560" s="324">
        <f t="shared" si="1684"/>
        <v>0</v>
      </c>
      <c r="AJ1560" s="325">
        <f t="shared" si="1684"/>
        <v>0</v>
      </c>
      <c r="AK1560" s="325">
        <f t="shared" si="1684"/>
        <v>0</v>
      </c>
      <c r="AL1560" s="326">
        <f t="shared" si="1667"/>
        <v>0</v>
      </c>
      <c r="AM1560" s="312">
        <f t="shared" si="1668"/>
        <v>0</v>
      </c>
      <c r="AN1560" s="325">
        <f t="shared" si="1674"/>
        <v>0</v>
      </c>
      <c r="AO1560" s="325">
        <f t="shared" si="1675"/>
        <v>0</v>
      </c>
      <c r="AP1560" s="325">
        <f t="shared" si="1672"/>
        <v>0</v>
      </c>
      <c r="AQ1560" s="174">
        <f t="shared" si="1665"/>
        <v>0</v>
      </c>
      <c r="AR1560" s="312">
        <f t="shared" si="1669"/>
        <v>0</v>
      </c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N1560" s="62"/>
    </row>
    <row r="1561" spans="1:66" s="11" customFormat="1" ht="12" customHeight="1">
      <c r="A1561" s="121">
        <v>25300741</v>
      </c>
      <c r="B1561" s="78" t="str">
        <f t="shared" si="1670"/>
        <v>25300741</v>
      </c>
      <c r="C1561" s="62" t="s">
        <v>1105</v>
      </c>
      <c r="D1561" s="78" t="s">
        <v>184</v>
      </c>
      <c r="E1561" s="78"/>
      <c r="F1561" s="62"/>
      <c r="G1561" s="78"/>
      <c r="H1561" s="63">
        <v>-2979105.15</v>
      </c>
      <c r="I1561" s="63">
        <v>0</v>
      </c>
      <c r="J1561" s="63">
        <v>0</v>
      </c>
      <c r="K1561" s="63">
        <v>0</v>
      </c>
      <c r="L1561" s="63">
        <v>0</v>
      </c>
      <c r="M1561" s="63">
        <v>0</v>
      </c>
      <c r="N1561" s="63">
        <v>0</v>
      </c>
      <c r="O1561" s="63">
        <v>0</v>
      </c>
      <c r="P1561" s="63">
        <v>0</v>
      </c>
      <c r="Q1561" s="63">
        <v>0</v>
      </c>
      <c r="R1561" s="63">
        <v>0</v>
      </c>
      <c r="S1561" s="63">
        <v>0</v>
      </c>
      <c r="T1561" s="63">
        <v>0</v>
      </c>
      <c r="U1561" s="63"/>
      <c r="V1561" s="63">
        <f t="shared" si="1679"/>
        <v>-124129.38124999999</v>
      </c>
      <c r="W1561" s="69"/>
      <c r="X1561" s="69"/>
      <c r="Y1561" s="82">
        <f t="shared" si="1678"/>
        <v>0</v>
      </c>
      <c r="Z1561" s="325">
        <f t="shared" si="1678"/>
        <v>0</v>
      </c>
      <c r="AA1561" s="325">
        <f t="shared" si="1678"/>
        <v>0</v>
      </c>
      <c r="AB1561" s="326">
        <f t="shared" si="1676"/>
        <v>0</v>
      </c>
      <c r="AC1561" s="312">
        <f t="shared" si="1677"/>
        <v>0</v>
      </c>
      <c r="AD1561" s="325">
        <f t="shared" si="1680"/>
        <v>0</v>
      </c>
      <c r="AE1561" s="329">
        <f t="shared" si="1681"/>
        <v>0</v>
      </c>
      <c r="AF1561" s="326">
        <f t="shared" si="1682"/>
        <v>0</v>
      </c>
      <c r="AG1561" s="174">
        <f t="shared" si="1685"/>
        <v>0</v>
      </c>
      <c r="AH1561" s="312">
        <f t="shared" si="1666"/>
        <v>0</v>
      </c>
      <c r="AI1561" s="324">
        <f t="shared" si="1684"/>
        <v>0</v>
      </c>
      <c r="AJ1561" s="325">
        <f t="shared" si="1684"/>
        <v>0</v>
      </c>
      <c r="AK1561" s="325">
        <f t="shared" si="1684"/>
        <v>0</v>
      </c>
      <c r="AL1561" s="326">
        <f t="shared" si="1667"/>
        <v>-124129.38124999999</v>
      </c>
      <c r="AM1561" s="312">
        <f t="shared" si="1668"/>
        <v>0</v>
      </c>
      <c r="AN1561" s="325">
        <f t="shared" si="1674"/>
        <v>0</v>
      </c>
      <c r="AO1561" s="325">
        <f t="shared" si="1675"/>
        <v>0</v>
      </c>
      <c r="AP1561" s="325">
        <f t="shared" si="1672"/>
        <v>-124129.38124999999</v>
      </c>
      <c r="AQ1561" s="174">
        <f t="shared" si="1665"/>
        <v>-124129.38124999999</v>
      </c>
      <c r="AR1561" s="312">
        <f t="shared" si="1669"/>
        <v>0</v>
      </c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N1561" s="62"/>
    </row>
    <row r="1562" spans="1:66" s="11" customFormat="1" ht="12" customHeight="1">
      <c r="A1562" s="121">
        <v>25300742</v>
      </c>
      <c r="B1562" s="78" t="str">
        <f t="shared" si="1670"/>
        <v>25300742</v>
      </c>
      <c r="C1562" s="62" t="s">
        <v>1102</v>
      </c>
      <c r="D1562" s="78" t="s">
        <v>184</v>
      </c>
      <c r="E1562" s="78"/>
      <c r="F1562" s="62"/>
      <c r="G1562" s="78"/>
      <c r="H1562" s="63">
        <v>0</v>
      </c>
      <c r="I1562" s="63">
        <v>0</v>
      </c>
      <c r="J1562" s="63">
        <v>0</v>
      </c>
      <c r="K1562" s="63">
        <v>0</v>
      </c>
      <c r="L1562" s="63">
        <v>0</v>
      </c>
      <c r="M1562" s="63">
        <v>0</v>
      </c>
      <c r="N1562" s="63">
        <v>0</v>
      </c>
      <c r="O1562" s="63">
        <v>0</v>
      </c>
      <c r="P1562" s="63">
        <v>0</v>
      </c>
      <c r="Q1562" s="63">
        <v>0</v>
      </c>
      <c r="R1562" s="63">
        <v>0</v>
      </c>
      <c r="S1562" s="63">
        <v>0</v>
      </c>
      <c r="T1562" s="63">
        <v>0</v>
      </c>
      <c r="U1562" s="63"/>
      <c r="V1562" s="63">
        <f t="shared" si="1679"/>
        <v>0</v>
      </c>
      <c r="W1562" s="69"/>
      <c r="X1562" s="69"/>
      <c r="Y1562" s="82">
        <f t="shared" si="1678"/>
        <v>0</v>
      </c>
      <c r="Z1562" s="325">
        <f t="shared" si="1678"/>
        <v>0</v>
      </c>
      <c r="AA1562" s="325">
        <f t="shared" si="1678"/>
        <v>0</v>
      </c>
      <c r="AB1562" s="326">
        <f t="shared" si="1676"/>
        <v>0</v>
      </c>
      <c r="AC1562" s="312">
        <f t="shared" si="1677"/>
        <v>0</v>
      </c>
      <c r="AD1562" s="325">
        <f t="shared" si="1680"/>
        <v>0</v>
      </c>
      <c r="AE1562" s="329">
        <f t="shared" si="1681"/>
        <v>0</v>
      </c>
      <c r="AF1562" s="326">
        <f t="shared" si="1682"/>
        <v>0</v>
      </c>
      <c r="AG1562" s="174">
        <f t="shared" si="1685"/>
        <v>0</v>
      </c>
      <c r="AH1562" s="312">
        <f t="shared" si="1666"/>
        <v>0</v>
      </c>
      <c r="AI1562" s="324">
        <f t="shared" si="1684"/>
        <v>0</v>
      </c>
      <c r="AJ1562" s="325">
        <f t="shared" si="1684"/>
        <v>0</v>
      </c>
      <c r="AK1562" s="325">
        <f t="shared" si="1684"/>
        <v>0</v>
      </c>
      <c r="AL1562" s="326">
        <f t="shared" si="1667"/>
        <v>0</v>
      </c>
      <c r="AM1562" s="312">
        <f t="shared" si="1668"/>
        <v>0</v>
      </c>
      <c r="AN1562" s="325">
        <f t="shared" si="1674"/>
        <v>0</v>
      </c>
      <c r="AO1562" s="325">
        <f t="shared" si="1675"/>
        <v>0</v>
      </c>
      <c r="AP1562" s="325">
        <f t="shared" si="1672"/>
        <v>0</v>
      </c>
      <c r="AQ1562" s="174">
        <f t="shared" si="1665"/>
        <v>0</v>
      </c>
      <c r="AR1562" s="312">
        <f t="shared" si="1669"/>
        <v>0</v>
      </c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N1562" s="62"/>
    </row>
    <row r="1563" spans="1:66" s="11" customFormat="1" ht="12" customHeight="1">
      <c r="A1563" s="114">
        <v>25300761</v>
      </c>
      <c r="B1563" s="74" t="str">
        <f t="shared" si="1670"/>
        <v>25300761</v>
      </c>
      <c r="C1563" s="62" t="s">
        <v>103</v>
      </c>
      <c r="D1563" s="78" t="s">
        <v>1725</v>
      </c>
      <c r="E1563" s="78"/>
      <c r="F1563" s="62"/>
      <c r="G1563" s="78"/>
      <c r="H1563" s="63">
        <v>-21306.05</v>
      </c>
      <c r="I1563" s="63">
        <v>-19059.61</v>
      </c>
      <c r="J1563" s="63">
        <v>-16813.169999999998</v>
      </c>
      <c r="K1563" s="63">
        <v>-14566.73</v>
      </c>
      <c r="L1563" s="63">
        <v>-12320.29</v>
      </c>
      <c r="M1563" s="63">
        <v>-10073.85</v>
      </c>
      <c r="N1563" s="63">
        <v>-7827.41</v>
      </c>
      <c r="O1563" s="63">
        <v>-5580.97</v>
      </c>
      <c r="P1563" s="63">
        <v>-3334.53</v>
      </c>
      <c r="Q1563" s="63">
        <v>-1088.0899999999999</v>
      </c>
      <c r="R1563" s="63">
        <v>0</v>
      </c>
      <c r="S1563" s="63">
        <v>0</v>
      </c>
      <c r="T1563" s="63">
        <v>0</v>
      </c>
      <c r="U1563" s="63"/>
      <c r="V1563" s="63">
        <f t="shared" si="1679"/>
        <v>-8443.1395833333318</v>
      </c>
      <c r="W1563" s="69"/>
      <c r="X1563" s="69"/>
      <c r="Y1563" s="82">
        <f t="shared" si="1678"/>
        <v>0</v>
      </c>
      <c r="Z1563" s="325">
        <f t="shared" si="1678"/>
        <v>0</v>
      </c>
      <c r="AA1563" s="325">
        <f t="shared" si="1678"/>
        <v>0</v>
      </c>
      <c r="AB1563" s="326">
        <f t="shared" si="1676"/>
        <v>0</v>
      </c>
      <c r="AC1563" s="312">
        <f t="shared" si="1677"/>
        <v>0</v>
      </c>
      <c r="AD1563" s="325">
        <f t="shared" si="1680"/>
        <v>0</v>
      </c>
      <c r="AE1563" s="329">
        <f t="shared" si="1681"/>
        <v>0</v>
      </c>
      <c r="AF1563" s="326">
        <f t="shared" si="1682"/>
        <v>0</v>
      </c>
      <c r="AG1563" s="174">
        <f t="shared" si="1685"/>
        <v>0</v>
      </c>
      <c r="AH1563" s="312">
        <f t="shared" si="1666"/>
        <v>0</v>
      </c>
      <c r="AI1563" s="324">
        <f t="shared" si="1684"/>
        <v>0</v>
      </c>
      <c r="AJ1563" s="325">
        <f t="shared" si="1684"/>
        <v>-8443.1395833333318</v>
      </c>
      <c r="AK1563" s="325">
        <f t="shared" si="1684"/>
        <v>0</v>
      </c>
      <c r="AL1563" s="326">
        <f t="shared" si="1667"/>
        <v>0</v>
      </c>
      <c r="AM1563" s="312">
        <f t="shared" si="1668"/>
        <v>0</v>
      </c>
      <c r="AN1563" s="325">
        <f t="shared" si="1674"/>
        <v>0</v>
      </c>
      <c r="AO1563" s="325">
        <f t="shared" si="1675"/>
        <v>0</v>
      </c>
      <c r="AP1563" s="325">
        <f t="shared" si="1672"/>
        <v>0</v>
      </c>
      <c r="AQ1563" s="174">
        <f t="shared" si="1665"/>
        <v>0</v>
      </c>
      <c r="AR1563" s="312">
        <f t="shared" si="1669"/>
        <v>0</v>
      </c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N1563" s="62"/>
    </row>
    <row r="1564" spans="1:66" s="11" customFormat="1" ht="12" customHeight="1">
      <c r="A1564" s="114">
        <v>25300771</v>
      </c>
      <c r="B1564" s="74" t="str">
        <f t="shared" si="1670"/>
        <v>25300771</v>
      </c>
      <c r="C1564" s="62" t="s">
        <v>67</v>
      </c>
      <c r="D1564" s="78" t="s">
        <v>1725</v>
      </c>
      <c r="E1564" s="78"/>
      <c r="F1564" s="62"/>
      <c r="G1564" s="78"/>
      <c r="H1564" s="63">
        <v>-6731071.6500000004</v>
      </c>
      <c r="I1564" s="63">
        <v>-8079999.8799999999</v>
      </c>
      <c r="J1564" s="63">
        <v>-8529114.9100000001</v>
      </c>
      <c r="K1564" s="63">
        <v>-8624581.5600000005</v>
      </c>
      <c r="L1564" s="63">
        <v>-9103945.2100000009</v>
      </c>
      <c r="M1564" s="63">
        <v>-7863910.6100000003</v>
      </c>
      <c r="N1564" s="63">
        <v>-7663304.71</v>
      </c>
      <c r="O1564" s="63">
        <v>-8047689.7199999997</v>
      </c>
      <c r="P1564" s="63">
        <v>-8077977.3600000003</v>
      </c>
      <c r="Q1564" s="63">
        <v>-8426864.4800000004</v>
      </c>
      <c r="R1564" s="63">
        <v>-8536648.2300000004</v>
      </c>
      <c r="S1564" s="63">
        <v>-8571922.2699999996</v>
      </c>
      <c r="T1564" s="63">
        <v>-8602938.9900000002</v>
      </c>
      <c r="U1564" s="63"/>
      <c r="V1564" s="63">
        <f t="shared" si="1679"/>
        <v>-8266080.3549999995</v>
      </c>
      <c r="W1564" s="69"/>
      <c r="X1564" s="69"/>
      <c r="Y1564" s="82">
        <f t="shared" si="1678"/>
        <v>0</v>
      </c>
      <c r="Z1564" s="325">
        <f t="shared" si="1678"/>
        <v>-8602938.9900000002</v>
      </c>
      <c r="AA1564" s="325">
        <f t="shared" si="1678"/>
        <v>0</v>
      </c>
      <c r="AB1564" s="326">
        <f t="shared" si="1676"/>
        <v>0</v>
      </c>
      <c r="AC1564" s="312">
        <f t="shared" si="1677"/>
        <v>0</v>
      </c>
      <c r="AD1564" s="325">
        <f t="shared" si="1680"/>
        <v>0</v>
      </c>
      <c r="AE1564" s="329">
        <f t="shared" si="1681"/>
        <v>0</v>
      </c>
      <c r="AF1564" s="326">
        <f t="shared" si="1682"/>
        <v>0</v>
      </c>
      <c r="AG1564" s="174">
        <f t="shared" si="1685"/>
        <v>0</v>
      </c>
      <c r="AH1564" s="312">
        <f t="shared" si="1666"/>
        <v>0</v>
      </c>
      <c r="AI1564" s="324">
        <f t="shared" si="1684"/>
        <v>0</v>
      </c>
      <c r="AJ1564" s="325">
        <f t="shared" si="1684"/>
        <v>-8266080.3549999995</v>
      </c>
      <c r="AK1564" s="325">
        <f t="shared" si="1684"/>
        <v>0</v>
      </c>
      <c r="AL1564" s="326">
        <f t="shared" si="1667"/>
        <v>0</v>
      </c>
      <c r="AM1564" s="312">
        <f t="shared" si="1668"/>
        <v>0</v>
      </c>
      <c r="AN1564" s="325">
        <f t="shared" si="1674"/>
        <v>0</v>
      </c>
      <c r="AO1564" s="325">
        <f t="shared" si="1675"/>
        <v>0</v>
      </c>
      <c r="AP1564" s="325">
        <f t="shared" si="1672"/>
        <v>0</v>
      </c>
      <c r="AQ1564" s="174">
        <f t="shared" si="1665"/>
        <v>0</v>
      </c>
      <c r="AR1564" s="312">
        <f t="shared" si="1669"/>
        <v>0</v>
      </c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N1564" s="62"/>
    </row>
    <row r="1565" spans="1:66" s="11" customFormat="1" ht="12" customHeight="1">
      <c r="A1565" s="114">
        <v>25300772</v>
      </c>
      <c r="B1565" s="74" t="str">
        <f t="shared" si="1670"/>
        <v>25300772</v>
      </c>
      <c r="C1565" s="62" t="s">
        <v>711</v>
      </c>
      <c r="D1565" s="78" t="s">
        <v>1725</v>
      </c>
      <c r="E1565" s="78"/>
      <c r="F1565" s="62"/>
      <c r="G1565" s="78"/>
      <c r="H1565" s="63">
        <v>-601755.26</v>
      </c>
      <c r="I1565" s="63">
        <v>-703031.55</v>
      </c>
      <c r="J1565" s="63">
        <v>102154.56</v>
      </c>
      <c r="K1565" s="63">
        <v>-4342.03</v>
      </c>
      <c r="L1565" s="63">
        <v>40256.410000000003</v>
      </c>
      <c r="M1565" s="63">
        <v>-54462.559999999998</v>
      </c>
      <c r="N1565" s="63">
        <v>-147133.21</v>
      </c>
      <c r="O1565" s="63">
        <v>-102604.54</v>
      </c>
      <c r="P1565" s="63">
        <v>-195366.5</v>
      </c>
      <c r="Q1565" s="63">
        <v>-289681.7</v>
      </c>
      <c r="R1565" s="63">
        <v>-249503.06</v>
      </c>
      <c r="S1565" s="63">
        <v>-335510.84999999998</v>
      </c>
      <c r="T1565" s="63">
        <v>-453630.16</v>
      </c>
      <c r="U1565" s="63"/>
      <c r="V1565" s="63">
        <f t="shared" si="1679"/>
        <v>-205576.4783333333</v>
      </c>
      <c r="W1565" s="69"/>
      <c r="X1565" s="69"/>
      <c r="Y1565" s="82">
        <f t="shared" si="1678"/>
        <v>0</v>
      </c>
      <c r="Z1565" s="325">
        <f t="shared" si="1678"/>
        <v>-453630.16</v>
      </c>
      <c r="AA1565" s="325">
        <f t="shared" si="1678"/>
        <v>0</v>
      </c>
      <c r="AB1565" s="326">
        <f t="shared" si="1676"/>
        <v>0</v>
      </c>
      <c r="AC1565" s="312">
        <f t="shared" si="1677"/>
        <v>0</v>
      </c>
      <c r="AD1565" s="325">
        <f t="shared" si="1680"/>
        <v>0</v>
      </c>
      <c r="AE1565" s="329">
        <f t="shared" si="1681"/>
        <v>0</v>
      </c>
      <c r="AF1565" s="326">
        <f t="shared" si="1682"/>
        <v>0</v>
      </c>
      <c r="AG1565" s="174">
        <f t="shared" si="1685"/>
        <v>0</v>
      </c>
      <c r="AH1565" s="312">
        <f t="shared" si="1666"/>
        <v>0</v>
      </c>
      <c r="AI1565" s="324">
        <f t="shared" si="1684"/>
        <v>0</v>
      </c>
      <c r="AJ1565" s="325">
        <f t="shared" si="1684"/>
        <v>-205576.4783333333</v>
      </c>
      <c r="AK1565" s="325">
        <f t="shared" si="1684"/>
        <v>0</v>
      </c>
      <c r="AL1565" s="326">
        <f t="shared" si="1667"/>
        <v>0</v>
      </c>
      <c r="AM1565" s="312">
        <f t="shared" si="1668"/>
        <v>0</v>
      </c>
      <c r="AN1565" s="325">
        <f t="shared" si="1674"/>
        <v>0</v>
      </c>
      <c r="AO1565" s="325">
        <f t="shared" si="1675"/>
        <v>0</v>
      </c>
      <c r="AP1565" s="325">
        <f t="shared" si="1672"/>
        <v>0</v>
      </c>
      <c r="AQ1565" s="174">
        <f t="shared" si="1665"/>
        <v>0</v>
      </c>
      <c r="AR1565" s="312">
        <f t="shared" si="1669"/>
        <v>0</v>
      </c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N1565" s="62"/>
    </row>
    <row r="1566" spans="1:66" s="11" customFormat="1" ht="12" customHeight="1">
      <c r="A1566" s="120">
        <v>25300871</v>
      </c>
      <c r="B1566" s="145" t="str">
        <f t="shared" si="1670"/>
        <v>25300871</v>
      </c>
      <c r="C1566" s="62" t="s">
        <v>1276</v>
      </c>
      <c r="D1566" s="78" t="s">
        <v>1725</v>
      </c>
      <c r="E1566" s="78"/>
      <c r="F1566" s="396">
        <v>42933</v>
      </c>
      <c r="G1566" s="78"/>
      <c r="H1566" s="63">
        <v>0</v>
      </c>
      <c r="I1566" s="63">
        <v>0</v>
      </c>
      <c r="J1566" s="63">
        <v>0</v>
      </c>
      <c r="K1566" s="63">
        <v>0</v>
      </c>
      <c r="L1566" s="63">
        <v>0</v>
      </c>
      <c r="M1566" s="63">
        <v>0</v>
      </c>
      <c r="N1566" s="63">
        <v>0</v>
      </c>
      <c r="O1566" s="63">
        <v>0</v>
      </c>
      <c r="P1566" s="63">
        <v>0</v>
      </c>
      <c r="Q1566" s="63">
        <v>0</v>
      </c>
      <c r="R1566" s="63">
        <v>0</v>
      </c>
      <c r="S1566" s="63">
        <v>0</v>
      </c>
      <c r="T1566" s="63">
        <v>0</v>
      </c>
      <c r="U1566" s="63"/>
      <c r="V1566" s="63">
        <f t="shared" si="1679"/>
        <v>0</v>
      </c>
      <c r="W1566" s="69"/>
      <c r="X1566" s="68"/>
      <c r="Y1566" s="82">
        <f t="shared" si="1678"/>
        <v>0</v>
      </c>
      <c r="Z1566" s="325">
        <f t="shared" si="1678"/>
        <v>0</v>
      </c>
      <c r="AA1566" s="325">
        <f t="shared" si="1678"/>
        <v>0</v>
      </c>
      <c r="AB1566" s="326">
        <f t="shared" si="1676"/>
        <v>0</v>
      </c>
      <c r="AC1566" s="312">
        <f t="shared" si="1677"/>
        <v>0</v>
      </c>
      <c r="AD1566" s="325">
        <f t="shared" si="1680"/>
        <v>0</v>
      </c>
      <c r="AE1566" s="329">
        <f t="shared" si="1681"/>
        <v>0</v>
      </c>
      <c r="AF1566" s="326">
        <f t="shared" si="1682"/>
        <v>0</v>
      </c>
      <c r="AG1566" s="174">
        <f t="shared" si="1685"/>
        <v>0</v>
      </c>
      <c r="AH1566" s="312">
        <f t="shared" si="1666"/>
        <v>0</v>
      </c>
      <c r="AI1566" s="324">
        <f t="shared" si="1684"/>
        <v>0</v>
      </c>
      <c r="AJ1566" s="325">
        <f t="shared" si="1684"/>
        <v>0</v>
      </c>
      <c r="AK1566" s="325">
        <f t="shared" si="1684"/>
        <v>0</v>
      </c>
      <c r="AL1566" s="326">
        <f t="shared" si="1667"/>
        <v>0</v>
      </c>
      <c r="AM1566" s="312">
        <f t="shared" si="1668"/>
        <v>0</v>
      </c>
      <c r="AN1566" s="325">
        <f t="shared" si="1674"/>
        <v>0</v>
      </c>
      <c r="AO1566" s="325">
        <f t="shared" si="1675"/>
        <v>0</v>
      </c>
      <c r="AP1566" s="325">
        <f t="shared" si="1672"/>
        <v>0</v>
      </c>
      <c r="AQ1566" s="174">
        <f t="shared" si="1665"/>
        <v>0</v>
      </c>
      <c r="AR1566" s="312">
        <f t="shared" si="1669"/>
        <v>0</v>
      </c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 s="4"/>
      <c r="BH1566" s="4"/>
      <c r="BI1566" s="4"/>
      <c r="BJ1566" s="4"/>
      <c r="BK1566" s="4"/>
      <c r="BL1566" s="4"/>
      <c r="BN1566" s="62"/>
    </row>
    <row r="1567" spans="1:66" s="11" customFormat="1" ht="12" customHeight="1">
      <c r="A1567" s="190">
        <v>25300881</v>
      </c>
      <c r="B1567" s="199" t="str">
        <f t="shared" si="1670"/>
        <v>25300881</v>
      </c>
      <c r="C1567" s="179" t="s">
        <v>1919</v>
      </c>
      <c r="D1567" s="180" t="s">
        <v>1725</v>
      </c>
      <c r="E1567" s="180"/>
      <c r="F1567" s="223">
        <v>44530</v>
      </c>
      <c r="G1567" s="180"/>
      <c r="H1567" s="182">
        <v>-14450729.68</v>
      </c>
      <c r="I1567" s="182">
        <v>-14450729.68</v>
      </c>
      <c r="J1567" s="182">
        <v>-14450729.68</v>
      </c>
      <c r="K1567" s="182">
        <v>-14450729.68</v>
      </c>
      <c r="L1567" s="182">
        <v>-14450729.68</v>
      </c>
      <c r="M1567" s="182">
        <v>-14450729.68</v>
      </c>
      <c r="N1567" s="182">
        <v>-14450729.68</v>
      </c>
      <c r="O1567" s="182">
        <v>-14450729.68</v>
      </c>
      <c r="P1567" s="182">
        <v>-14450729.68</v>
      </c>
      <c r="Q1567" s="182">
        <v>-14450729.68</v>
      </c>
      <c r="R1567" s="182">
        <v>-14450729.68</v>
      </c>
      <c r="S1567" s="182">
        <v>-14450729.68</v>
      </c>
      <c r="T1567" s="182">
        <v>-14450729.68</v>
      </c>
      <c r="U1567" s="182"/>
      <c r="V1567" s="182">
        <f t="shared" ref="V1567" si="1687">(H1567+T1567+SUM(I1567:S1567)*2)/24</f>
        <v>-14450729.680000005</v>
      </c>
      <c r="W1567" s="206"/>
      <c r="X1567" s="219"/>
      <c r="Y1567" s="82">
        <f t="shared" si="1678"/>
        <v>0</v>
      </c>
      <c r="Z1567" s="325">
        <f t="shared" si="1678"/>
        <v>-14450729.68</v>
      </c>
      <c r="AA1567" s="325">
        <f t="shared" si="1678"/>
        <v>0</v>
      </c>
      <c r="AB1567" s="326">
        <f t="shared" ref="AB1567" si="1688">T1567-SUM(Y1567:AA1567)</f>
        <v>0</v>
      </c>
      <c r="AC1567" s="312">
        <f t="shared" ref="AC1567" si="1689">T1567-SUM(Y1567:AA1567)-AB1567</f>
        <v>0</v>
      </c>
      <c r="AD1567" s="325">
        <f t="shared" si="1680"/>
        <v>0</v>
      </c>
      <c r="AE1567" s="329">
        <f t="shared" si="1681"/>
        <v>0</v>
      </c>
      <c r="AF1567" s="326">
        <f t="shared" si="1682"/>
        <v>0</v>
      </c>
      <c r="AG1567" s="174">
        <f t="shared" ref="AG1567" si="1690">SUM(AD1567:AF1567)</f>
        <v>0</v>
      </c>
      <c r="AH1567" s="312">
        <f t="shared" ref="AH1567" si="1691">AG1567-AB1567</f>
        <v>0</v>
      </c>
      <c r="AI1567" s="324">
        <f t="shared" si="1684"/>
        <v>0</v>
      </c>
      <c r="AJ1567" s="325">
        <f t="shared" si="1684"/>
        <v>-14450729.680000005</v>
      </c>
      <c r="AK1567" s="325">
        <f t="shared" si="1684"/>
        <v>0</v>
      </c>
      <c r="AL1567" s="326">
        <f t="shared" ref="AL1567" si="1692">V1567-SUM(AI1567:AK1567)</f>
        <v>0</v>
      </c>
      <c r="AM1567" s="312">
        <f t="shared" ref="AM1567" si="1693">V1567-SUM(AI1567:AK1567)-AL1567</f>
        <v>0</v>
      </c>
      <c r="AN1567" s="325">
        <f t="shared" si="1674"/>
        <v>0</v>
      </c>
      <c r="AO1567" s="325">
        <f t="shared" si="1675"/>
        <v>0</v>
      </c>
      <c r="AP1567" s="325">
        <f t="shared" si="1672"/>
        <v>0</v>
      </c>
      <c r="AQ1567" s="174">
        <f t="shared" ref="AQ1567" si="1694">SUM(AN1567:AP1567)</f>
        <v>0</v>
      </c>
      <c r="AR1567" s="312">
        <f t="shared" ref="AR1567" si="1695">AQ1567-AL1567</f>
        <v>0</v>
      </c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 s="4"/>
      <c r="BH1567" s="4"/>
      <c r="BI1567" s="4"/>
      <c r="BJ1567" s="4"/>
      <c r="BK1567" s="4"/>
      <c r="BL1567" s="4"/>
      <c r="BN1567" s="62"/>
    </row>
    <row r="1568" spans="1:66" s="11" customFormat="1" ht="12" customHeight="1">
      <c r="A1568" s="114">
        <v>25301073</v>
      </c>
      <c r="B1568" s="74" t="str">
        <f t="shared" si="1670"/>
        <v>25301073</v>
      </c>
      <c r="C1568" s="62" t="s">
        <v>36</v>
      </c>
      <c r="D1568" s="78" t="s">
        <v>1725</v>
      </c>
      <c r="E1568" s="78"/>
      <c r="F1568" s="62"/>
      <c r="G1568" s="78"/>
      <c r="H1568" s="63">
        <v>0</v>
      </c>
      <c r="I1568" s="63">
        <v>0</v>
      </c>
      <c r="J1568" s="63">
        <v>0</v>
      </c>
      <c r="K1568" s="63">
        <v>0</v>
      </c>
      <c r="L1568" s="63">
        <v>0</v>
      </c>
      <c r="M1568" s="63">
        <v>0</v>
      </c>
      <c r="N1568" s="63">
        <v>0</v>
      </c>
      <c r="O1568" s="63">
        <v>0</v>
      </c>
      <c r="P1568" s="63">
        <v>0</v>
      </c>
      <c r="Q1568" s="63">
        <v>0</v>
      </c>
      <c r="R1568" s="63">
        <v>0</v>
      </c>
      <c r="S1568" s="63">
        <v>0</v>
      </c>
      <c r="T1568" s="63">
        <v>0</v>
      </c>
      <c r="U1568" s="63"/>
      <c r="V1568" s="63">
        <f t="shared" si="1679"/>
        <v>0</v>
      </c>
      <c r="W1568" s="69"/>
      <c r="X1568" s="68"/>
      <c r="Y1568" s="82">
        <f t="shared" si="1678"/>
        <v>0</v>
      </c>
      <c r="Z1568" s="325">
        <f t="shared" si="1678"/>
        <v>0</v>
      </c>
      <c r="AA1568" s="325">
        <f t="shared" si="1678"/>
        <v>0</v>
      </c>
      <c r="AB1568" s="326">
        <f t="shared" si="1676"/>
        <v>0</v>
      </c>
      <c r="AC1568" s="312">
        <f t="shared" si="1677"/>
        <v>0</v>
      </c>
      <c r="AD1568" s="325">
        <f t="shared" si="1680"/>
        <v>0</v>
      </c>
      <c r="AE1568" s="329">
        <f t="shared" si="1681"/>
        <v>0</v>
      </c>
      <c r="AF1568" s="326">
        <f t="shared" si="1682"/>
        <v>0</v>
      </c>
      <c r="AG1568" s="174">
        <f t="shared" si="1685"/>
        <v>0</v>
      </c>
      <c r="AH1568" s="312">
        <f t="shared" si="1666"/>
        <v>0</v>
      </c>
      <c r="AI1568" s="324">
        <f t="shared" si="1684"/>
        <v>0</v>
      </c>
      <c r="AJ1568" s="325">
        <f t="shared" si="1684"/>
        <v>0</v>
      </c>
      <c r="AK1568" s="325">
        <f t="shared" si="1684"/>
        <v>0</v>
      </c>
      <c r="AL1568" s="326">
        <f t="shared" si="1667"/>
        <v>0</v>
      </c>
      <c r="AM1568" s="312">
        <f t="shared" si="1668"/>
        <v>0</v>
      </c>
      <c r="AN1568" s="325">
        <f t="shared" si="1674"/>
        <v>0</v>
      </c>
      <c r="AO1568" s="325">
        <f t="shared" si="1675"/>
        <v>0</v>
      </c>
      <c r="AP1568" s="325">
        <f t="shared" si="1672"/>
        <v>0</v>
      </c>
      <c r="AQ1568" s="174">
        <f t="shared" si="1665"/>
        <v>0</v>
      </c>
      <c r="AR1568" s="312">
        <f t="shared" si="1669"/>
        <v>0</v>
      </c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N1568" s="62"/>
    </row>
    <row r="1569" spans="1:66" s="11" customFormat="1" ht="12" customHeight="1">
      <c r="A1569" s="190" t="s">
        <v>1946</v>
      </c>
      <c r="B1569" s="199" t="str">
        <f t="shared" si="1670"/>
        <v>25301083</v>
      </c>
      <c r="C1569" s="179" t="s">
        <v>1941</v>
      </c>
      <c r="D1569" s="180" t="s">
        <v>1725</v>
      </c>
      <c r="E1569" s="180"/>
      <c r="F1569" s="223">
        <v>44592</v>
      </c>
      <c r="G1569" s="180"/>
      <c r="H1569" s="182"/>
      <c r="I1569" s="182">
        <v>-252.22</v>
      </c>
      <c r="J1569" s="182">
        <v>-252.22</v>
      </c>
      <c r="K1569" s="182">
        <v>-252.22</v>
      </c>
      <c r="L1569" s="182">
        <v>-252.22</v>
      </c>
      <c r="M1569" s="182">
        <v>-252.22</v>
      </c>
      <c r="N1569" s="182">
        <v>-252.22</v>
      </c>
      <c r="O1569" s="182">
        <v>-252.22</v>
      </c>
      <c r="P1569" s="182">
        <v>-252.22</v>
      </c>
      <c r="Q1569" s="182">
        <v>-252.22</v>
      </c>
      <c r="R1569" s="182">
        <v>-252.22</v>
      </c>
      <c r="S1569" s="182">
        <v>0</v>
      </c>
      <c r="T1569" s="182">
        <v>0</v>
      </c>
      <c r="U1569" s="182"/>
      <c r="V1569" s="182">
        <f t="shared" ref="V1569" si="1696">(H1569+T1569+SUM(I1569:S1569)*2)/24</f>
        <v>-210.18333333333331</v>
      </c>
      <c r="W1569" s="206"/>
      <c r="X1569" s="219"/>
      <c r="Y1569" s="82">
        <f t="shared" si="1678"/>
        <v>0</v>
      </c>
      <c r="Z1569" s="325">
        <f t="shared" si="1678"/>
        <v>0</v>
      </c>
      <c r="AA1569" s="325">
        <f t="shared" si="1678"/>
        <v>0</v>
      </c>
      <c r="AB1569" s="326">
        <f t="shared" ref="AB1569" si="1697">T1569-SUM(Y1569:AA1569)</f>
        <v>0</v>
      </c>
      <c r="AC1569" s="312">
        <f t="shared" ref="AC1569" si="1698">T1569-SUM(Y1569:AA1569)-AB1569</f>
        <v>0</v>
      </c>
      <c r="AD1569" s="325">
        <f t="shared" si="1680"/>
        <v>0</v>
      </c>
      <c r="AE1569" s="329">
        <f t="shared" si="1681"/>
        <v>0</v>
      </c>
      <c r="AF1569" s="326">
        <f t="shared" si="1682"/>
        <v>0</v>
      </c>
      <c r="AG1569" s="174">
        <f t="shared" ref="AG1569" si="1699">SUM(AD1569:AF1569)</f>
        <v>0</v>
      </c>
      <c r="AH1569" s="312">
        <f t="shared" ref="AH1569" si="1700">AG1569-AB1569</f>
        <v>0</v>
      </c>
      <c r="AI1569" s="324">
        <f t="shared" si="1684"/>
        <v>0</v>
      </c>
      <c r="AJ1569" s="325">
        <f t="shared" si="1684"/>
        <v>-210.18333333333331</v>
      </c>
      <c r="AK1569" s="325">
        <f t="shared" si="1684"/>
        <v>0</v>
      </c>
      <c r="AL1569" s="326">
        <f t="shared" ref="AL1569" si="1701">V1569-SUM(AI1569:AK1569)</f>
        <v>0</v>
      </c>
      <c r="AM1569" s="312">
        <f t="shared" ref="AM1569" si="1702">V1569-SUM(AI1569:AK1569)-AL1569</f>
        <v>0</v>
      </c>
      <c r="AN1569" s="325">
        <f t="shared" si="1674"/>
        <v>0</v>
      </c>
      <c r="AO1569" s="325">
        <f t="shared" si="1675"/>
        <v>0</v>
      </c>
      <c r="AP1569" s="325">
        <f t="shared" si="1672"/>
        <v>0</v>
      </c>
      <c r="AQ1569" s="174">
        <f t="shared" ref="AQ1569" si="1703">SUM(AN1569:AP1569)</f>
        <v>0</v>
      </c>
      <c r="AR1569" s="312">
        <f t="shared" ref="AR1569" si="1704">AQ1569-AL1569</f>
        <v>0</v>
      </c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N1569" s="62"/>
    </row>
    <row r="1570" spans="1:66" s="11" customFormat="1" ht="12" customHeight="1">
      <c r="A1570" s="190">
        <v>25301132</v>
      </c>
      <c r="B1570" s="185" t="str">
        <f t="shared" si="1670"/>
        <v>25301132</v>
      </c>
      <c r="C1570" s="179" t="s">
        <v>1801</v>
      </c>
      <c r="D1570" s="180" t="s">
        <v>184</v>
      </c>
      <c r="E1570" s="180"/>
      <c r="F1570" s="186">
        <v>44105</v>
      </c>
      <c r="G1570" s="180"/>
      <c r="H1570" s="182">
        <v>-205566.3</v>
      </c>
      <c r="I1570" s="182">
        <v>-219270.72</v>
      </c>
      <c r="J1570" s="182">
        <v>-232975.14</v>
      </c>
      <c r="K1570" s="182">
        <v>-246679.56</v>
      </c>
      <c r="L1570" s="182">
        <v>-260383.98</v>
      </c>
      <c r="M1570" s="182">
        <v>-274088.40000000002</v>
      </c>
      <c r="N1570" s="182">
        <v>-287792.82</v>
      </c>
      <c r="O1570" s="182">
        <v>-301497.24</v>
      </c>
      <c r="P1570" s="182">
        <v>-315201.65999999997</v>
      </c>
      <c r="Q1570" s="182">
        <v>-328906.08</v>
      </c>
      <c r="R1570" s="182">
        <v>-342610.5</v>
      </c>
      <c r="S1570" s="182">
        <v>-356314.92</v>
      </c>
      <c r="T1570" s="182">
        <v>0</v>
      </c>
      <c r="U1570" s="182"/>
      <c r="V1570" s="182">
        <f t="shared" si="1679"/>
        <v>-272375.34749999997</v>
      </c>
      <c r="W1570" s="206"/>
      <c r="X1570" s="219"/>
      <c r="Y1570" s="82">
        <f t="shared" ref="Y1570:AA1589" si="1705">IF($D1570=Y$5,$T1570,0)</f>
        <v>0</v>
      </c>
      <c r="Z1570" s="325">
        <f t="shared" si="1705"/>
        <v>0</v>
      </c>
      <c r="AA1570" s="325">
        <f t="shared" si="1705"/>
        <v>0</v>
      </c>
      <c r="AB1570" s="326">
        <f t="shared" si="1676"/>
        <v>0</v>
      </c>
      <c r="AC1570" s="312">
        <f t="shared" si="1677"/>
        <v>0</v>
      </c>
      <c r="AD1570" s="325">
        <f t="shared" si="1680"/>
        <v>0</v>
      </c>
      <c r="AE1570" s="329">
        <f t="shared" si="1681"/>
        <v>0</v>
      </c>
      <c r="AF1570" s="326">
        <f t="shared" si="1682"/>
        <v>0</v>
      </c>
      <c r="AG1570" s="174">
        <f t="shared" ref="AG1570:AG1571" si="1706">SUM(AD1570:AF1570)</f>
        <v>0</v>
      </c>
      <c r="AH1570" s="312">
        <f t="shared" ref="AH1570:AH1571" si="1707">AG1570-AB1570</f>
        <v>0</v>
      </c>
      <c r="AI1570" s="324">
        <f t="shared" si="1684"/>
        <v>0</v>
      </c>
      <c r="AJ1570" s="325">
        <f t="shared" si="1684"/>
        <v>0</v>
      </c>
      <c r="AK1570" s="325">
        <f t="shared" si="1684"/>
        <v>0</v>
      </c>
      <c r="AL1570" s="326">
        <f t="shared" ref="AL1570:AL1571" si="1708">V1570-SUM(AI1570:AK1570)</f>
        <v>-272375.34749999997</v>
      </c>
      <c r="AM1570" s="312">
        <f t="shared" ref="AM1570:AM1571" si="1709">V1570-SUM(AI1570:AK1570)-AL1570</f>
        <v>0</v>
      </c>
      <c r="AN1570" s="325">
        <f t="shared" si="1674"/>
        <v>0</v>
      </c>
      <c r="AO1570" s="325">
        <f t="shared" si="1675"/>
        <v>0</v>
      </c>
      <c r="AP1570" s="325">
        <f t="shared" si="1672"/>
        <v>-272375.34749999997</v>
      </c>
      <c r="AQ1570" s="174">
        <f t="shared" ref="AQ1570:AQ1571" si="1710">SUM(AN1570:AP1570)</f>
        <v>-272375.34749999997</v>
      </c>
      <c r="AR1570" s="312">
        <f t="shared" ref="AR1570:AR1571" si="1711">AQ1570-AL1570</f>
        <v>0</v>
      </c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N1570" s="62"/>
    </row>
    <row r="1571" spans="1:66" s="11" customFormat="1" ht="12" customHeight="1">
      <c r="A1571" s="190">
        <v>25301142</v>
      </c>
      <c r="B1571" s="185" t="str">
        <f t="shared" si="1670"/>
        <v>25301142</v>
      </c>
      <c r="C1571" s="179" t="s">
        <v>1802</v>
      </c>
      <c r="D1571" s="180" t="s">
        <v>184</v>
      </c>
      <c r="E1571" s="180"/>
      <c r="F1571" s="186">
        <v>44105</v>
      </c>
      <c r="G1571" s="180"/>
      <c r="H1571" s="182">
        <v>-136587.35999999999</v>
      </c>
      <c r="I1571" s="182">
        <v>-143091.51999999999</v>
      </c>
      <c r="J1571" s="182">
        <v>-149270.47</v>
      </c>
      <c r="K1571" s="182">
        <v>-155124.21</v>
      </c>
      <c r="L1571" s="182">
        <v>-160652.75</v>
      </c>
      <c r="M1571" s="182">
        <v>-165856.07999999999</v>
      </c>
      <c r="N1571" s="182">
        <v>-170734.2</v>
      </c>
      <c r="O1571" s="182">
        <v>-175287.11</v>
      </c>
      <c r="P1571" s="182">
        <v>-179514.81</v>
      </c>
      <c r="Q1571" s="182">
        <v>-183417.31</v>
      </c>
      <c r="R1571" s="182">
        <v>-186994.6</v>
      </c>
      <c r="S1571" s="182">
        <v>-190246.68</v>
      </c>
      <c r="T1571" s="182">
        <v>-193173.55</v>
      </c>
      <c r="U1571" s="182"/>
      <c r="V1571" s="182">
        <f t="shared" si="1679"/>
        <v>-168755.84958333333</v>
      </c>
      <c r="W1571" s="206"/>
      <c r="X1571" s="219"/>
      <c r="Y1571" s="82">
        <f t="shared" si="1705"/>
        <v>0</v>
      </c>
      <c r="Z1571" s="325">
        <f t="shared" si="1705"/>
        <v>0</v>
      </c>
      <c r="AA1571" s="325">
        <f t="shared" si="1705"/>
        <v>0</v>
      </c>
      <c r="AB1571" s="326">
        <f t="shared" si="1676"/>
        <v>-193173.55</v>
      </c>
      <c r="AC1571" s="312">
        <f t="shared" si="1677"/>
        <v>0</v>
      </c>
      <c r="AD1571" s="325">
        <f t="shared" si="1680"/>
        <v>0</v>
      </c>
      <c r="AE1571" s="329">
        <f t="shared" si="1681"/>
        <v>0</v>
      </c>
      <c r="AF1571" s="326">
        <f t="shared" si="1682"/>
        <v>-193173.55</v>
      </c>
      <c r="AG1571" s="174">
        <f t="shared" si="1706"/>
        <v>-193173.55</v>
      </c>
      <c r="AH1571" s="312">
        <f t="shared" si="1707"/>
        <v>0</v>
      </c>
      <c r="AI1571" s="324">
        <f t="shared" si="1684"/>
        <v>0</v>
      </c>
      <c r="AJ1571" s="325">
        <f t="shared" si="1684"/>
        <v>0</v>
      </c>
      <c r="AK1571" s="325">
        <f t="shared" si="1684"/>
        <v>0</v>
      </c>
      <c r="AL1571" s="326">
        <f t="shared" si="1708"/>
        <v>-168755.84958333333</v>
      </c>
      <c r="AM1571" s="312">
        <f t="shared" si="1709"/>
        <v>0</v>
      </c>
      <c r="AN1571" s="325">
        <f t="shared" si="1674"/>
        <v>0</v>
      </c>
      <c r="AO1571" s="325">
        <f t="shared" si="1675"/>
        <v>0</v>
      </c>
      <c r="AP1571" s="325">
        <f t="shared" si="1672"/>
        <v>-168755.84958333333</v>
      </c>
      <c r="AQ1571" s="174">
        <f t="shared" si="1710"/>
        <v>-168755.84958333333</v>
      </c>
      <c r="AR1571" s="312">
        <f t="shared" si="1711"/>
        <v>0</v>
      </c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N1571" s="62"/>
    </row>
    <row r="1572" spans="1:66" s="11" customFormat="1" ht="12" customHeight="1">
      <c r="A1572" s="114">
        <v>25301151</v>
      </c>
      <c r="B1572" s="74" t="str">
        <f t="shared" si="1670"/>
        <v>25301151</v>
      </c>
      <c r="C1572" s="62" t="s">
        <v>863</v>
      </c>
      <c r="D1572" s="78" t="s">
        <v>184</v>
      </c>
      <c r="E1572" s="78"/>
      <c r="F1572" s="62"/>
      <c r="G1572" s="78"/>
      <c r="H1572" s="63">
        <v>0</v>
      </c>
      <c r="I1572" s="63">
        <v>0</v>
      </c>
      <c r="J1572" s="63">
        <v>0</v>
      </c>
      <c r="K1572" s="63">
        <v>0</v>
      </c>
      <c r="L1572" s="63">
        <v>0</v>
      </c>
      <c r="M1572" s="63">
        <v>0</v>
      </c>
      <c r="N1572" s="63">
        <v>0</v>
      </c>
      <c r="O1572" s="63">
        <v>0</v>
      </c>
      <c r="P1572" s="63">
        <v>0</v>
      </c>
      <c r="Q1572" s="63">
        <v>0</v>
      </c>
      <c r="R1572" s="63">
        <v>0</v>
      </c>
      <c r="S1572" s="63">
        <v>0</v>
      </c>
      <c r="T1572" s="63">
        <v>0</v>
      </c>
      <c r="U1572" s="63"/>
      <c r="V1572" s="63">
        <f t="shared" si="1679"/>
        <v>0</v>
      </c>
      <c r="W1572" s="69" t="s">
        <v>96</v>
      </c>
      <c r="X1572" s="68"/>
      <c r="Y1572" s="82">
        <f t="shared" si="1705"/>
        <v>0</v>
      </c>
      <c r="Z1572" s="325">
        <f t="shared" si="1705"/>
        <v>0</v>
      </c>
      <c r="AA1572" s="325">
        <f t="shared" si="1705"/>
        <v>0</v>
      </c>
      <c r="AB1572" s="326">
        <f t="shared" si="1676"/>
        <v>0</v>
      </c>
      <c r="AC1572" s="312">
        <f t="shared" si="1677"/>
        <v>0</v>
      </c>
      <c r="AD1572" s="325">
        <f t="shared" si="1680"/>
        <v>0</v>
      </c>
      <c r="AE1572" s="329">
        <f t="shared" si="1681"/>
        <v>0</v>
      </c>
      <c r="AF1572" s="326">
        <f t="shared" si="1682"/>
        <v>0</v>
      </c>
      <c r="AG1572" s="174">
        <f t="shared" si="1685"/>
        <v>0</v>
      </c>
      <c r="AH1572" s="312">
        <f t="shared" si="1666"/>
        <v>0</v>
      </c>
      <c r="AI1572" s="324">
        <f t="shared" si="1684"/>
        <v>0</v>
      </c>
      <c r="AJ1572" s="325">
        <f t="shared" si="1684"/>
        <v>0</v>
      </c>
      <c r="AK1572" s="325">
        <f t="shared" si="1684"/>
        <v>0</v>
      </c>
      <c r="AL1572" s="326">
        <f t="shared" si="1667"/>
        <v>0</v>
      </c>
      <c r="AM1572" s="312">
        <f t="shared" si="1668"/>
        <v>0</v>
      </c>
      <c r="AN1572" s="325">
        <f t="shared" si="1674"/>
        <v>0</v>
      </c>
      <c r="AO1572" s="325">
        <f t="shared" si="1675"/>
        <v>0</v>
      </c>
      <c r="AP1572" s="325">
        <f t="shared" si="1672"/>
        <v>0</v>
      </c>
      <c r="AQ1572" s="174">
        <f t="shared" si="1665"/>
        <v>0</v>
      </c>
      <c r="AR1572" s="312">
        <f t="shared" si="1669"/>
        <v>0</v>
      </c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N1572" s="62"/>
    </row>
    <row r="1573" spans="1:66" s="11" customFormat="1" ht="12" customHeight="1">
      <c r="A1573" s="190">
        <v>25301152</v>
      </c>
      <c r="B1573" s="185" t="str">
        <f t="shared" si="1670"/>
        <v>25301152</v>
      </c>
      <c r="C1573" s="179" t="s">
        <v>1802</v>
      </c>
      <c r="D1573" s="180" t="s">
        <v>184</v>
      </c>
      <c r="E1573" s="180"/>
      <c r="F1573" s="186">
        <v>44105</v>
      </c>
      <c r="G1573" s="180"/>
      <c r="H1573" s="182">
        <v>-52708.800000000003</v>
      </c>
      <c r="I1573" s="182">
        <v>-56222.720000000001</v>
      </c>
      <c r="J1573" s="182">
        <v>-59736.639999999999</v>
      </c>
      <c r="K1573" s="182">
        <v>-63250.559999999998</v>
      </c>
      <c r="L1573" s="182">
        <v>-66764.479999999996</v>
      </c>
      <c r="M1573" s="182">
        <v>-70278.399999999994</v>
      </c>
      <c r="N1573" s="182">
        <v>-73792.320000000007</v>
      </c>
      <c r="O1573" s="182">
        <v>-77306.240000000005</v>
      </c>
      <c r="P1573" s="182">
        <v>-80820.160000000003</v>
      </c>
      <c r="Q1573" s="182">
        <v>-84334.080000000002</v>
      </c>
      <c r="R1573" s="182">
        <v>-87848</v>
      </c>
      <c r="S1573" s="182">
        <v>-91361.919999999998</v>
      </c>
      <c r="T1573" s="182">
        <v>-94875.839999999997</v>
      </c>
      <c r="U1573" s="182"/>
      <c r="V1573" s="182">
        <f t="shared" si="1679"/>
        <v>-73792.319999999992</v>
      </c>
      <c r="W1573" s="206"/>
      <c r="X1573" s="219"/>
      <c r="Y1573" s="82">
        <f t="shared" si="1705"/>
        <v>0</v>
      </c>
      <c r="Z1573" s="325">
        <f t="shared" si="1705"/>
        <v>0</v>
      </c>
      <c r="AA1573" s="325">
        <f t="shared" si="1705"/>
        <v>0</v>
      </c>
      <c r="AB1573" s="326">
        <f t="shared" si="1676"/>
        <v>-94875.839999999997</v>
      </c>
      <c r="AC1573" s="312">
        <f t="shared" si="1677"/>
        <v>0</v>
      </c>
      <c r="AD1573" s="325">
        <f t="shared" si="1680"/>
        <v>0</v>
      </c>
      <c r="AE1573" s="329">
        <f t="shared" si="1681"/>
        <v>0</v>
      </c>
      <c r="AF1573" s="326">
        <f t="shared" si="1682"/>
        <v>-94875.839999999997</v>
      </c>
      <c r="AG1573" s="174">
        <f t="shared" ref="AG1573:AG1574" si="1712">SUM(AD1573:AF1573)</f>
        <v>-94875.839999999997</v>
      </c>
      <c r="AH1573" s="312">
        <f t="shared" ref="AH1573:AH1574" si="1713">AG1573-AB1573</f>
        <v>0</v>
      </c>
      <c r="AI1573" s="324">
        <f t="shared" si="1684"/>
        <v>0</v>
      </c>
      <c r="AJ1573" s="325">
        <f t="shared" si="1684"/>
        <v>0</v>
      </c>
      <c r="AK1573" s="325">
        <f t="shared" si="1684"/>
        <v>0</v>
      </c>
      <c r="AL1573" s="326">
        <f t="shared" ref="AL1573:AL1574" si="1714">V1573-SUM(AI1573:AK1573)</f>
        <v>-73792.319999999992</v>
      </c>
      <c r="AM1573" s="312">
        <f t="shared" ref="AM1573:AM1574" si="1715">V1573-SUM(AI1573:AK1573)-AL1573</f>
        <v>0</v>
      </c>
      <c r="AN1573" s="325">
        <f t="shared" si="1674"/>
        <v>0</v>
      </c>
      <c r="AO1573" s="325">
        <f t="shared" si="1675"/>
        <v>0</v>
      </c>
      <c r="AP1573" s="325">
        <f t="shared" si="1672"/>
        <v>-73792.319999999992</v>
      </c>
      <c r="AQ1573" s="174">
        <f t="shared" ref="AQ1573:AQ1574" si="1716">SUM(AN1573:AP1573)</f>
        <v>-73792.319999999992</v>
      </c>
      <c r="AR1573" s="312">
        <f t="shared" ref="AR1573:AR1574" si="1717">AQ1573-AL1573</f>
        <v>0</v>
      </c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N1573" s="62"/>
    </row>
    <row r="1574" spans="1:66" s="11" customFormat="1" ht="12" customHeight="1">
      <c r="A1574" s="190">
        <v>25301162</v>
      </c>
      <c r="B1574" s="185" t="str">
        <f t="shared" si="1670"/>
        <v>25301162</v>
      </c>
      <c r="C1574" s="179" t="s">
        <v>1803</v>
      </c>
      <c r="D1574" s="180" t="s">
        <v>184</v>
      </c>
      <c r="E1574" s="180"/>
      <c r="F1574" s="186">
        <v>44105</v>
      </c>
      <c r="G1574" s="180"/>
      <c r="H1574" s="182">
        <v>-2006004</v>
      </c>
      <c r="I1574" s="182">
        <v>-2006004</v>
      </c>
      <c r="J1574" s="182">
        <v>-2006004</v>
      </c>
      <c r="K1574" s="182">
        <v>-2006004</v>
      </c>
      <c r="L1574" s="182">
        <v>-2006004</v>
      </c>
      <c r="M1574" s="182">
        <v>-2006004</v>
      </c>
      <c r="N1574" s="182">
        <v>-2006004</v>
      </c>
      <c r="O1574" s="182">
        <v>-2006004</v>
      </c>
      <c r="P1574" s="182">
        <v>-2006004</v>
      </c>
      <c r="Q1574" s="182">
        <v>-2006004</v>
      </c>
      <c r="R1574" s="182">
        <v>-2006004</v>
      </c>
      <c r="S1574" s="182">
        <v>-2006004</v>
      </c>
      <c r="T1574" s="182">
        <v>-2006004</v>
      </c>
      <c r="U1574" s="182"/>
      <c r="V1574" s="182">
        <f t="shared" si="1679"/>
        <v>-2006004</v>
      </c>
      <c r="W1574" s="206"/>
      <c r="X1574" s="219"/>
      <c r="Y1574" s="82">
        <f t="shared" si="1705"/>
        <v>0</v>
      </c>
      <c r="Z1574" s="325">
        <f t="shared" si="1705"/>
        <v>0</v>
      </c>
      <c r="AA1574" s="325">
        <f t="shared" si="1705"/>
        <v>0</v>
      </c>
      <c r="AB1574" s="326">
        <f t="shared" si="1676"/>
        <v>-2006004</v>
      </c>
      <c r="AC1574" s="312">
        <f t="shared" si="1677"/>
        <v>0</v>
      </c>
      <c r="AD1574" s="325">
        <f t="shared" si="1680"/>
        <v>0</v>
      </c>
      <c r="AE1574" s="329">
        <f t="shared" si="1681"/>
        <v>0</v>
      </c>
      <c r="AF1574" s="326">
        <f t="shared" si="1682"/>
        <v>-2006004</v>
      </c>
      <c r="AG1574" s="174">
        <f t="shared" si="1712"/>
        <v>-2006004</v>
      </c>
      <c r="AH1574" s="312">
        <f t="shared" si="1713"/>
        <v>0</v>
      </c>
      <c r="AI1574" s="324">
        <f t="shared" si="1684"/>
        <v>0</v>
      </c>
      <c r="AJ1574" s="325">
        <f t="shared" si="1684"/>
        <v>0</v>
      </c>
      <c r="AK1574" s="325">
        <f t="shared" si="1684"/>
        <v>0</v>
      </c>
      <c r="AL1574" s="326">
        <f t="shared" si="1714"/>
        <v>-2006004</v>
      </c>
      <c r="AM1574" s="312">
        <f t="shared" si="1715"/>
        <v>0</v>
      </c>
      <c r="AN1574" s="325">
        <f t="shared" si="1674"/>
        <v>0</v>
      </c>
      <c r="AO1574" s="325">
        <f t="shared" si="1675"/>
        <v>0</v>
      </c>
      <c r="AP1574" s="325">
        <f t="shared" si="1672"/>
        <v>-2006004</v>
      </c>
      <c r="AQ1574" s="174">
        <f t="shared" si="1716"/>
        <v>-2006004</v>
      </c>
      <c r="AR1574" s="312">
        <f t="shared" si="1717"/>
        <v>0</v>
      </c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N1574" s="62"/>
    </row>
    <row r="1575" spans="1:66" s="11" customFormat="1" ht="12" customHeight="1">
      <c r="A1575" s="190">
        <v>25301171</v>
      </c>
      <c r="B1575" s="185" t="str">
        <f t="shared" si="1670"/>
        <v>25301171</v>
      </c>
      <c r="C1575" s="179" t="s">
        <v>1580</v>
      </c>
      <c r="D1575" s="180" t="s">
        <v>184</v>
      </c>
      <c r="E1575" s="180"/>
      <c r="F1575" s="186">
        <v>43525</v>
      </c>
      <c r="G1575" s="180"/>
      <c r="H1575" s="182">
        <v>-4510539</v>
      </c>
      <c r="I1575" s="182">
        <v>-4681415</v>
      </c>
      <c r="J1575" s="182">
        <v>-4848346</v>
      </c>
      <c r="K1575" s="182">
        <v>-5011331</v>
      </c>
      <c r="L1575" s="182">
        <v>-5170370</v>
      </c>
      <c r="M1575" s="182">
        <v>-5325463</v>
      </c>
      <c r="N1575" s="182">
        <v>-5476611</v>
      </c>
      <c r="O1575" s="182">
        <v>-5623813</v>
      </c>
      <c r="P1575" s="182">
        <v>-5767069</v>
      </c>
      <c r="Q1575" s="182">
        <v>-5906380</v>
      </c>
      <c r="R1575" s="182">
        <v>-6041745</v>
      </c>
      <c r="S1575" s="182">
        <v>-6173164</v>
      </c>
      <c r="T1575" s="465">
        <v>-11722002</v>
      </c>
      <c r="U1575" s="182"/>
      <c r="V1575" s="182">
        <f t="shared" si="1679"/>
        <v>-5678498.125</v>
      </c>
      <c r="W1575" s="206"/>
      <c r="X1575" s="219"/>
      <c r="Y1575" s="82">
        <f t="shared" si="1705"/>
        <v>0</v>
      </c>
      <c r="Z1575" s="325">
        <f t="shared" si="1705"/>
        <v>0</v>
      </c>
      <c r="AA1575" s="325">
        <f t="shared" si="1705"/>
        <v>0</v>
      </c>
      <c r="AB1575" s="326">
        <f t="shared" si="1676"/>
        <v>-11722002</v>
      </c>
      <c r="AC1575" s="312">
        <f t="shared" si="1677"/>
        <v>0</v>
      </c>
      <c r="AD1575" s="325">
        <f t="shared" si="1680"/>
        <v>0</v>
      </c>
      <c r="AE1575" s="329">
        <f t="shared" si="1681"/>
        <v>0</v>
      </c>
      <c r="AF1575" s="326">
        <f t="shared" si="1682"/>
        <v>-11722002</v>
      </c>
      <c r="AG1575" s="174">
        <f t="shared" si="1685"/>
        <v>-11722002</v>
      </c>
      <c r="AH1575" s="312">
        <f t="shared" si="1666"/>
        <v>0</v>
      </c>
      <c r="AI1575" s="324">
        <f t="shared" si="1684"/>
        <v>0</v>
      </c>
      <c r="AJ1575" s="325">
        <f t="shared" si="1684"/>
        <v>0</v>
      </c>
      <c r="AK1575" s="325">
        <f t="shared" si="1684"/>
        <v>0</v>
      </c>
      <c r="AL1575" s="326">
        <f t="shared" si="1667"/>
        <v>-5678498.125</v>
      </c>
      <c r="AM1575" s="312">
        <f t="shared" si="1668"/>
        <v>0</v>
      </c>
      <c r="AN1575" s="325">
        <f t="shared" si="1674"/>
        <v>0</v>
      </c>
      <c r="AO1575" s="325">
        <f t="shared" si="1675"/>
        <v>0</v>
      </c>
      <c r="AP1575" s="325">
        <f t="shared" si="1672"/>
        <v>-5678498.125</v>
      </c>
      <c r="AQ1575" s="174">
        <f t="shared" ref="AQ1575" si="1718">SUM(AN1575:AP1575)</f>
        <v>-5678498.125</v>
      </c>
      <c r="AR1575" s="312">
        <f t="shared" si="1669"/>
        <v>0</v>
      </c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N1575" s="62"/>
    </row>
    <row r="1576" spans="1:66" s="11" customFormat="1" ht="12" customHeight="1">
      <c r="A1576" s="190">
        <v>25301172</v>
      </c>
      <c r="B1576" s="185" t="str">
        <f t="shared" si="1670"/>
        <v>25301172</v>
      </c>
      <c r="C1576" s="179" t="s">
        <v>1804</v>
      </c>
      <c r="D1576" s="180" t="s">
        <v>184</v>
      </c>
      <c r="E1576" s="180"/>
      <c r="F1576" s="186">
        <v>44105</v>
      </c>
      <c r="G1576" s="180"/>
      <c r="H1576" s="182">
        <v>-6255145.0300000003</v>
      </c>
      <c r="I1576" s="182">
        <v>-6255145.0300000003</v>
      </c>
      <c r="J1576" s="182">
        <v>-6255145.0300000003</v>
      </c>
      <c r="K1576" s="182">
        <v>-6255145.0300000003</v>
      </c>
      <c r="L1576" s="182">
        <v>-6255145.0300000003</v>
      </c>
      <c r="M1576" s="182">
        <v>-6255145.0300000003</v>
      </c>
      <c r="N1576" s="182">
        <v>-6255145.0300000003</v>
      </c>
      <c r="O1576" s="182">
        <v>-6255145.0300000003</v>
      </c>
      <c r="P1576" s="182">
        <v>-6255145.0300000003</v>
      </c>
      <c r="Q1576" s="182">
        <v>-6255145.0300000003</v>
      </c>
      <c r="R1576" s="182">
        <v>-6255145.0300000003</v>
      </c>
      <c r="S1576" s="182">
        <v>-6255145.0300000003</v>
      </c>
      <c r="T1576" s="182">
        <v>-6255145.0300000003</v>
      </c>
      <c r="U1576" s="182"/>
      <c r="V1576" s="182">
        <f t="shared" si="1679"/>
        <v>-6255145.0300000003</v>
      </c>
      <c r="W1576" s="206"/>
      <c r="X1576" s="219"/>
      <c r="Y1576" s="82">
        <f t="shared" si="1705"/>
        <v>0</v>
      </c>
      <c r="Z1576" s="325">
        <f t="shared" si="1705"/>
        <v>0</v>
      </c>
      <c r="AA1576" s="325">
        <f t="shared" si="1705"/>
        <v>0</v>
      </c>
      <c r="AB1576" s="326">
        <f t="shared" si="1676"/>
        <v>-6255145.0300000003</v>
      </c>
      <c r="AC1576" s="312">
        <f t="shared" si="1677"/>
        <v>0</v>
      </c>
      <c r="AD1576" s="325">
        <f t="shared" si="1680"/>
        <v>0</v>
      </c>
      <c r="AE1576" s="329">
        <f t="shared" si="1681"/>
        <v>0</v>
      </c>
      <c r="AF1576" s="326">
        <f t="shared" si="1682"/>
        <v>-6255145.0300000003</v>
      </c>
      <c r="AG1576" s="174">
        <f t="shared" ref="AG1576" si="1719">SUM(AD1576:AF1576)</f>
        <v>-6255145.0300000003</v>
      </c>
      <c r="AH1576" s="312">
        <f t="shared" ref="AH1576" si="1720">AG1576-AB1576</f>
        <v>0</v>
      </c>
      <c r="AI1576" s="324">
        <f t="shared" si="1684"/>
        <v>0</v>
      </c>
      <c r="AJ1576" s="325">
        <f t="shared" si="1684"/>
        <v>0</v>
      </c>
      <c r="AK1576" s="325">
        <f t="shared" si="1684"/>
        <v>0</v>
      </c>
      <c r="AL1576" s="326">
        <f t="shared" ref="AL1576" si="1721">V1576-SUM(AI1576:AK1576)</f>
        <v>-6255145.0300000003</v>
      </c>
      <c r="AM1576" s="312">
        <f t="shared" ref="AM1576" si="1722">V1576-SUM(AI1576:AK1576)-AL1576</f>
        <v>0</v>
      </c>
      <c r="AN1576" s="325">
        <f t="shared" si="1674"/>
        <v>0</v>
      </c>
      <c r="AO1576" s="325">
        <f t="shared" si="1675"/>
        <v>0</v>
      </c>
      <c r="AP1576" s="325">
        <f t="shared" si="1672"/>
        <v>-6255145.0300000003</v>
      </c>
      <c r="AQ1576" s="174">
        <f t="shared" ref="AQ1576" si="1723">SUM(AN1576:AP1576)</f>
        <v>-6255145.0300000003</v>
      </c>
      <c r="AR1576" s="312">
        <f t="shared" ref="AR1576" si="1724">AQ1576-AL1576</f>
        <v>0</v>
      </c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N1576" s="62"/>
    </row>
    <row r="1577" spans="1:66" s="11" customFormat="1" ht="12" customHeight="1">
      <c r="A1577" s="190">
        <v>25301181</v>
      </c>
      <c r="B1577" s="185" t="str">
        <f t="shared" si="1670"/>
        <v>25301181</v>
      </c>
      <c r="C1577" s="179" t="s">
        <v>1627</v>
      </c>
      <c r="D1577" s="180" t="s">
        <v>184</v>
      </c>
      <c r="E1577" s="180"/>
      <c r="F1577" s="186">
        <v>43647</v>
      </c>
      <c r="G1577" s="180"/>
      <c r="H1577" s="182">
        <v>0</v>
      </c>
      <c r="I1577" s="182">
        <v>0</v>
      </c>
      <c r="J1577" s="182">
        <v>0</v>
      </c>
      <c r="K1577" s="182">
        <v>0</v>
      </c>
      <c r="L1577" s="182">
        <v>0</v>
      </c>
      <c r="M1577" s="182">
        <v>0</v>
      </c>
      <c r="N1577" s="182">
        <v>0</v>
      </c>
      <c r="O1577" s="182">
        <v>0</v>
      </c>
      <c r="P1577" s="182">
        <v>0</v>
      </c>
      <c r="Q1577" s="182">
        <v>0</v>
      </c>
      <c r="R1577" s="182">
        <v>0</v>
      </c>
      <c r="S1577" s="182">
        <v>0</v>
      </c>
      <c r="T1577" s="182">
        <v>0</v>
      </c>
      <c r="U1577" s="182"/>
      <c r="V1577" s="182">
        <f t="shared" si="1679"/>
        <v>0</v>
      </c>
      <c r="W1577" s="206"/>
      <c r="X1577" s="219"/>
      <c r="Y1577" s="82">
        <f t="shared" si="1705"/>
        <v>0</v>
      </c>
      <c r="Z1577" s="325">
        <f t="shared" si="1705"/>
        <v>0</v>
      </c>
      <c r="AA1577" s="325">
        <f t="shared" si="1705"/>
        <v>0</v>
      </c>
      <c r="AB1577" s="326">
        <f t="shared" si="1676"/>
        <v>0</v>
      </c>
      <c r="AC1577" s="312">
        <f t="shared" si="1677"/>
        <v>0</v>
      </c>
      <c r="AD1577" s="325">
        <f t="shared" si="1680"/>
        <v>0</v>
      </c>
      <c r="AE1577" s="329">
        <f t="shared" si="1681"/>
        <v>0</v>
      </c>
      <c r="AF1577" s="326">
        <f t="shared" si="1682"/>
        <v>0</v>
      </c>
      <c r="AG1577" s="174">
        <f t="shared" si="1685"/>
        <v>0</v>
      </c>
      <c r="AH1577" s="312">
        <f t="shared" si="1666"/>
        <v>0</v>
      </c>
      <c r="AI1577" s="324">
        <f t="shared" si="1684"/>
        <v>0</v>
      </c>
      <c r="AJ1577" s="325">
        <f t="shared" si="1684"/>
        <v>0</v>
      </c>
      <c r="AK1577" s="325">
        <f t="shared" si="1684"/>
        <v>0</v>
      </c>
      <c r="AL1577" s="326">
        <f t="shared" si="1667"/>
        <v>0</v>
      </c>
      <c r="AM1577" s="312">
        <f t="shared" si="1668"/>
        <v>0</v>
      </c>
      <c r="AN1577" s="325">
        <f t="shared" si="1674"/>
        <v>0</v>
      </c>
      <c r="AO1577" s="325">
        <f t="shared" si="1675"/>
        <v>0</v>
      </c>
      <c r="AP1577" s="325">
        <f t="shared" si="1672"/>
        <v>0</v>
      </c>
      <c r="AQ1577" s="174">
        <f t="shared" ref="AQ1577:AQ1579" si="1725">SUM(AN1577:AP1577)</f>
        <v>0</v>
      </c>
      <c r="AR1577" s="312">
        <f t="shared" si="1669"/>
        <v>0</v>
      </c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N1577" s="62"/>
    </row>
    <row r="1578" spans="1:66" s="11" customFormat="1" ht="12" customHeight="1">
      <c r="A1578" s="190">
        <v>25301182</v>
      </c>
      <c r="B1578" s="185" t="str">
        <f t="shared" si="1670"/>
        <v>25301182</v>
      </c>
      <c r="C1578" s="179" t="s">
        <v>1805</v>
      </c>
      <c r="D1578" s="180" t="s">
        <v>184</v>
      </c>
      <c r="E1578" s="180"/>
      <c r="F1578" s="186">
        <v>44105</v>
      </c>
      <c r="G1578" s="180"/>
      <c r="H1578" s="182">
        <v>-4197280.83</v>
      </c>
      <c r="I1578" s="182">
        <v>-4197280.83</v>
      </c>
      <c r="J1578" s="182">
        <v>-4197280.83</v>
      </c>
      <c r="K1578" s="182">
        <v>-4197280.83</v>
      </c>
      <c r="L1578" s="182">
        <v>-4197280.83</v>
      </c>
      <c r="M1578" s="182">
        <v>-4197280.83</v>
      </c>
      <c r="N1578" s="182">
        <v>-4197280.83</v>
      </c>
      <c r="O1578" s="182">
        <v>-4197280.83</v>
      </c>
      <c r="P1578" s="182">
        <v>-4197280.83</v>
      </c>
      <c r="Q1578" s="182">
        <v>-4197280.83</v>
      </c>
      <c r="R1578" s="182">
        <v>-4197280.83</v>
      </c>
      <c r="S1578" s="182">
        <v>-4197280.83</v>
      </c>
      <c r="T1578" s="182">
        <v>-4197280.83</v>
      </c>
      <c r="U1578" s="182"/>
      <c r="V1578" s="182">
        <f t="shared" si="1679"/>
        <v>-4197280.8299999991</v>
      </c>
      <c r="W1578" s="206"/>
      <c r="X1578" s="219"/>
      <c r="Y1578" s="82">
        <f t="shared" si="1705"/>
        <v>0</v>
      </c>
      <c r="Z1578" s="325">
        <f t="shared" si="1705"/>
        <v>0</v>
      </c>
      <c r="AA1578" s="325">
        <f t="shared" si="1705"/>
        <v>0</v>
      </c>
      <c r="AB1578" s="326">
        <f t="shared" si="1676"/>
        <v>-4197280.83</v>
      </c>
      <c r="AC1578" s="312">
        <f t="shared" si="1677"/>
        <v>0</v>
      </c>
      <c r="AD1578" s="325">
        <f t="shared" si="1680"/>
        <v>0</v>
      </c>
      <c r="AE1578" s="329">
        <f t="shared" si="1681"/>
        <v>0</v>
      </c>
      <c r="AF1578" s="326">
        <f t="shared" si="1682"/>
        <v>-4197280.83</v>
      </c>
      <c r="AG1578" s="174">
        <f t="shared" ref="AG1578" si="1726">SUM(AD1578:AF1578)</f>
        <v>-4197280.83</v>
      </c>
      <c r="AH1578" s="312">
        <f t="shared" ref="AH1578" si="1727">AG1578-AB1578</f>
        <v>0</v>
      </c>
      <c r="AI1578" s="324">
        <f t="shared" si="1684"/>
        <v>0</v>
      </c>
      <c r="AJ1578" s="325">
        <f t="shared" si="1684"/>
        <v>0</v>
      </c>
      <c r="AK1578" s="325">
        <f t="shared" si="1684"/>
        <v>0</v>
      </c>
      <c r="AL1578" s="326">
        <f t="shared" ref="AL1578" si="1728">V1578-SUM(AI1578:AK1578)</f>
        <v>-4197280.8299999991</v>
      </c>
      <c r="AM1578" s="312">
        <f t="shared" ref="AM1578" si="1729">V1578-SUM(AI1578:AK1578)-AL1578</f>
        <v>0</v>
      </c>
      <c r="AN1578" s="325">
        <f t="shared" si="1674"/>
        <v>0</v>
      </c>
      <c r="AO1578" s="325">
        <f t="shared" si="1675"/>
        <v>0</v>
      </c>
      <c r="AP1578" s="325">
        <f t="shared" si="1672"/>
        <v>-4197280.8299999991</v>
      </c>
      <c r="AQ1578" s="174">
        <f t="shared" ref="AQ1578" si="1730">SUM(AN1578:AP1578)</f>
        <v>-4197280.8299999991</v>
      </c>
      <c r="AR1578" s="312">
        <f t="shared" ref="AR1578" si="1731">AQ1578-AL1578</f>
        <v>0</v>
      </c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N1578" s="62"/>
    </row>
    <row r="1579" spans="1:66" s="11" customFormat="1" ht="12" customHeight="1">
      <c r="A1579" s="190">
        <v>25301191</v>
      </c>
      <c r="B1579" s="185" t="str">
        <f t="shared" si="1670"/>
        <v>25301191</v>
      </c>
      <c r="C1579" s="179" t="s">
        <v>1627</v>
      </c>
      <c r="D1579" s="180" t="s">
        <v>184</v>
      </c>
      <c r="E1579" s="180"/>
      <c r="F1579" s="186">
        <v>43800</v>
      </c>
      <c r="G1579" s="180"/>
      <c r="H1579" s="182">
        <v>-39135.129999999997</v>
      </c>
      <c r="I1579" s="182">
        <v>-40706.17</v>
      </c>
      <c r="J1579" s="182">
        <v>-42256.4</v>
      </c>
      <c r="K1579" s="182">
        <v>-43785.8</v>
      </c>
      <c r="L1579" s="182">
        <v>-45294.38</v>
      </c>
      <c r="M1579" s="182">
        <v>-46782.14</v>
      </c>
      <c r="N1579" s="182">
        <v>-48249.08</v>
      </c>
      <c r="O1579" s="182">
        <v>-49695.199999999997</v>
      </c>
      <c r="P1579" s="182">
        <v>-51120.5</v>
      </c>
      <c r="Q1579" s="182">
        <v>-52545.8</v>
      </c>
      <c r="R1579" s="182">
        <v>-53971.1</v>
      </c>
      <c r="S1579" s="182">
        <v>-55396.4</v>
      </c>
      <c r="T1579" s="182">
        <v>-56821.7</v>
      </c>
      <c r="U1579" s="182"/>
      <c r="V1579" s="182">
        <f t="shared" si="1679"/>
        <v>-48148.448750000003</v>
      </c>
      <c r="W1579" s="206"/>
      <c r="X1579" s="219"/>
      <c r="Y1579" s="82">
        <f t="shared" si="1705"/>
        <v>0</v>
      </c>
      <c r="Z1579" s="325">
        <f t="shared" si="1705"/>
        <v>0</v>
      </c>
      <c r="AA1579" s="325">
        <f t="shared" si="1705"/>
        <v>0</v>
      </c>
      <c r="AB1579" s="326">
        <f t="shared" si="1676"/>
        <v>-56821.7</v>
      </c>
      <c r="AC1579" s="312">
        <f t="shared" si="1677"/>
        <v>0</v>
      </c>
      <c r="AD1579" s="325">
        <f t="shared" si="1680"/>
        <v>0</v>
      </c>
      <c r="AE1579" s="329">
        <f t="shared" si="1681"/>
        <v>0</v>
      </c>
      <c r="AF1579" s="326">
        <f t="shared" si="1682"/>
        <v>-56821.7</v>
      </c>
      <c r="AG1579" s="174">
        <f t="shared" si="1685"/>
        <v>-56821.7</v>
      </c>
      <c r="AH1579" s="312">
        <f t="shared" si="1666"/>
        <v>0</v>
      </c>
      <c r="AI1579" s="324">
        <f t="shared" si="1684"/>
        <v>0</v>
      </c>
      <c r="AJ1579" s="325">
        <f t="shared" si="1684"/>
        <v>0</v>
      </c>
      <c r="AK1579" s="325">
        <f t="shared" si="1684"/>
        <v>0</v>
      </c>
      <c r="AL1579" s="326">
        <f t="shared" si="1667"/>
        <v>-48148.448750000003</v>
      </c>
      <c r="AM1579" s="312">
        <f t="shared" si="1668"/>
        <v>0</v>
      </c>
      <c r="AN1579" s="325">
        <f t="shared" si="1674"/>
        <v>0</v>
      </c>
      <c r="AO1579" s="325">
        <f t="shared" si="1675"/>
        <v>0</v>
      </c>
      <c r="AP1579" s="325">
        <f t="shared" si="1672"/>
        <v>-48148.448750000003</v>
      </c>
      <c r="AQ1579" s="174">
        <f t="shared" si="1725"/>
        <v>-48148.448750000003</v>
      </c>
      <c r="AR1579" s="312">
        <f t="shared" si="1669"/>
        <v>0</v>
      </c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N1579" s="62"/>
    </row>
    <row r="1580" spans="1:66" s="11" customFormat="1" ht="12" customHeight="1">
      <c r="A1580" s="190">
        <v>25301192</v>
      </c>
      <c r="B1580" s="185" t="str">
        <f t="shared" si="1670"/>
        <v>25301192</v>
      </c>
      <c r="C1580" s="179" t="s">
        <v>1806</v>
      </c>
      <c r="D1580" s="180" t="s">
        <v>184</v>
      </c>
      <c r="E1580" s="180"/>
      <c r="F1580" s="186">
        <v>44105</v>
      </c>
      <c r="G1580" s="180"/>
      <c r="H1580" s="182">
        <v>-1774463</v>
      </c>
      <c r="I1580" s="182">
        <v>-1890402</v>
      </c>
      <c r="J1580" s="182">
        <v>-2006051</v>
      </c>
      <c r="K1580" s="182">
        <v>-2121410</v>
      </c>
      <c r="L1580" s="182">
        <v>-2236479</v>
      </c>
      <c r="M1580" s="182">
        <v>-2351258</v>
      </c>
      <c r="N1580" s="182">
        <v>-2465746</v>
      </c>
      <c r="O1580" s="182">
        <v>-2579944</v>
      </c>
      <c r="P1580" s="182">
        <v>-2693852</v>
      </c>
      <c r="Q1580" s="182">
        <v>-2807470</v>
      </c>
      <c r="R1580" s="182">
        <v>-2920798</v>
      </c>
      <c r="S1580" s="182">
        <v>-3033836</v>
      </c>
      <c r="T1580" s="182">
        <v>-3146584</v>
      </c>
      <c r="U1580" s="182"/>
      <c r="V1580" s="182">
        <f t="shared" si="1679"/>
        <v>-2463980.7916666665</v>
      </c>
      <c r="W1580" s="206"/>
      <c r="X1580" s="219"/>
      <c r="Y1580" s="82">
        <f t="shared" si="1705"/>
        <v>0</v>
      </c>
      <c r="Z1580" s="325">
        <f t="shared" si="1705"/>
        <v>0</v>
      </c>
      <c r="AA1580" s="325">
        <f t="shared" si="1705"/>
        <v>0</v>
      </c>
      <c r="AB1580" s="326">
        <f t="shared" si="1676"/>
        <v>-3146584</v>
      </c>
      <c r="AC1580" s="312">
        <f t="shared" si="1677"/>
        <v>0</v>
      </c>
      <c r="AD1580" s="325">
        <f t="shared" si="1680"/>
        <v>0</v>
      </c>
      <c r="AE1580" s="329">
        <f t="shared" si="1681"/>
        <v>0</v>
      </c>
      <c r="AF1580" s="326">
        <f t="shared" si="1682"/>
        <v>-3146584</v>
      </c>
      <c r="AG1580" s="174">
        <f t="shared" ref="AG1580" si="1732">SUM(AD1580:AF1580)</f>
        <v>-3146584</v>
      </c>
      <c r="AH1580" s="312">
        <f t="shared" ref="AH1580" si="1733">AG1580-AB1580</f>
        <v>0</v>
      </c>
      <c r="AI1580" s="324">
        <f t="shared" si="1684"/>
        <v>0</v>
      </c>
      <c r="AJ1580" s="325">
        <f t="shared" si="1684"/>
        <v>0</v>
      </c>
      <c r="AK1580" s="325">
        <f t="shared" si="1684"/>
        <v>0</v>
      </c>
      <c r="AL1580" s="326">
        <f t="shared" ref="AL1580" si="1734">V1580-SUM(AI1580:AK1580)</f>
        <v>-2463980.7916666665</v>
      </c>
      <c r="AM1580" s="312">
        <f t="shared" ref="AM1580" si="1735">V1580-SUM(AI1580:AK1580)-AL1580</f>
        <v>0</v>
      </c>
      <c r="AN1580" s="325">
        <f t="shared" si="1674"/>
        <v>0</v>
      </c>
      <c r="AO1580" s="325">
        <f t="shared" si="1675"/>
        <v>0</v>
      </c>
      <c r="AP1580" s="325">
        <f t="shared" si="1672"/>
        <v>-2463980.7916666665</v>
      </c>
      <c r="AQ1580" s="174">
        <f t="shared" ref="AQ1580" si="1736">SUM(AN1580:AP1580)</f>
        <v>-2463980.7916666665</v>
      </c>
      <c r="AR1580" s="312">
        <f t="shared" ref="AR1580" si="1737">AQ1580-AL1580</f>
        <v>0</v>
      </c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N1580" s="62"/>
    </row>
    <row r="1581" spans="1:66" s="11" customFormat="1" ht="12" customHeight="1">
      <c r="A1581" s="190">
        <v>25301201</v>
      </c>
      <c r="B1581" s="185" t="str">
        <f t="shared" si="1670"/>
        <v>25301201</v>
      </c>
      <c r="C1581" s="179" t="s">
        <v>1807</v>
      </c>
      <c r="D1581" s="180" t="s">
        <v>184</v>
      </c>
      <c r="E1581" s="180"/>
      <c r="F1581" s="186">
        <v>44105</v>
      </c>
      <c r="G1581" s="180"/>
      <c r="H1581" s="182">
        <v>-491936.4</v>
      </c>
      <c r="I1581" s="182">
        <v>-525750.21</v>
      </c>
      <c r="J1581" s="182">
        <v>-559564.02</v>
      </c>
      <c r="K1581" s="182">
        <v>-593377.82999999996</v>
      </c>
      <c r="L1581" s="182">
        <v>-627191.64</v>
      </c>
      <c r="M1581" s="182">
        <v>-661005.44999999995</v>
      </c>
      <c r="N1581" s="182">
        <v>-694819.26</v>
      </c>
      <c r="O1581" s="182">
        <v>-728633.07</v>
      </c>
      <c r="P1581" s="182">
        <v>-762446.88</v>
      </c>
      <c r="Q1581" s="182">
        <v>-796260.69</v>
      </c>
      <c r="R1581" s="182">
        <v>-830074.5</v>
      </c>
      <c r="S1581" s="182">
        <v>-863888.31</v>
      </c>
      <c r="T1581" s="182">
        <v>0</v>
      </c>
      <c r="U1581" s="182"/>
      <c r="V1581" s="182">
        <f t="shared" si="1679"/>
        <v>-657415.00500000012</v>
      </c>
      <c r="W1581" s="206"/>
      <c r="X1581" s="219"/>
      <c r="Y1581" s="82">
        <f t="shared" si="1705"/>
        <v>0</v>
      </c>
      <c r="Z1581" s="325">
        <f t="shared" si="1705"/>
        <v>0</v>
      </c>
      <c r="AA1581" s="325">
        <f t="shared" si="1705"/>
        <v>0</v>
      </c>
      <c r="AB1581" s="326">
        <f t="shared" si="1676"/>
        <v>0</v>
      </c>
      <c r="AC1581" s="312">
        <f t="shared" si="1677"/>
        <v>0</v>
      </c>
      <c r="AD1581" s="325">
        <f t="shared" si="1680"/>
        <v>0</v>
      </c>
      <c r="AE1581" s="329">
        <f t="shared" si="1681"/>
        <v>0</v>
      </c>
      <c r="AF1581" s="326">
        <f t="shared" si="1682"/>
        <v>0</v>
      </c>
      <c r="AG1581" s="174">
        <f t="shared" ref="AG1581" si="1738">SUM(AD1581:AF1581)</f>
        <v>0</v>
      </c>
      <c r="AH1581" s="312">
        <f t="shared" ref="AH1581" si="1739">AG1581-AB1581</f>
        <v>0</v>
      </c>
      <c r="AI1581" s="324">
        <f t="shared" si="1684"/>
        <v>0</v>
      </c>
      <c r="AJ1581" s="325">
        <f t="shared" si="1684"/>
        <v>0</v>
      </c>
      <c r="AK1581" s="325">
        <f t="shared" si="1684"/>
        <v>0</v>
      </c>
      <c r="AL1581" s="326">
        <f t="shared" ref="AL1581" si="1740">V1581-SUM(AI1581:AK1581)</f>
        <v>-657415.00500000012</v>
      </c>
      <c r="AM1581" s="312">
        <f t="shared" ref="AM1581" si="1741">V1581-SUM(AI1581:AK1581)-AL1581</f>
        <v>0</v>
      </c>
      <c r="AN1581" s="325">
        <f t="shared" si="1674"/>
        <v>0</v>
      </c>
      <c r="AO1581" s="325">
        <f t="shared" si="1675"/>
        <v>0</v>
      </c>
      <c r="AP1581" s="325">
        <f t="shared" si="1672"/>
        <v>-657415.00500000012</v>
      </c>
      <c r="AQ1581" s="174">
        <f t="shared" ref="AQ1581" si="1742">SUM(AN1581:AP1581)</f>
        <v>-657415.00500000012</v>
      </c>
      <c r="AR1581" s="312">
        <f t="shared" ref="AR1581" si="1743">AQ1581-AL1581</f>
        <v>0</v>
      </c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N1581" s="62"/>
    </row>
    <row r="1582" spans="1:66" s="11" customFormat="1" ht="12" customHeight="1">
      <c r="A1582" s="114">
        <v>25301203</v>
      </c>
      <c r="B1582" s="74" t="str">
        <f t="shared" si="1670"/>
        <v>25301203</v>
      </c>
      <c r="C1582" s="62" t="s">
        <v>351</v>
      </c>
      <c r="D1582" s="78" t="s">
        <v>1727</v>
      </c>
      <c r="E1582" s="78"/>
      <c r="F1582" s="62"/>
      <c r="G1582" s="78"/>
      <c r="H1582" s="63">
        <v>0</v>
      </c>
      <c r="I1582" s="63">
        <v>0</v>
      </c>
      <c r="J1582" s="63">
        <v>0</v>
      </c>
      <c r="K1582" s="63">
        <v>0</v>
      </c>
      <c r="L1582" s="63">
        <v>0</v>
      </c>
      <c r="M1582" s="63">
        <v>0</v>
      </c>
      <c r="N1582" s="63">
        <v>0</v>
      </c>
      <c r="O1582" s="63">
        <v>0</v>
      </c>
      <c r="P1582" s="63">
        <v>0</v>
      </c>
      <c r="Q1582" s="63">
        <v>0</v>
      </c>
      <c r="R1582" s="63">
        <v>0</v>
      </c>
      <c r="S1582" s="63">
        <v>0</v>
      </c>
      <c r="T1582" s="63">
        <v>0</v>
      </c>
      <c r="U1582" s="63"/>
      <c r="V1582" s="63">
        <f t="shared" si="1679"/>
        <v>0</v>
      </c>
      <c r="W1582" s="69">
        <v>5</v>
      </c>
      <c r="X1582" s="68" t="s">
        <v>421</v>
      </c>
      <c r="Y1582" s="82">
        <f t="shared" si="1705"/>
        <v>0</v>
      </c>
      <c r="Z1582" s="325">
        <f t="shared" si="1705"/>
        <v>0</v>
      </c>
      <c r="AA1582" s="325">
        <f t="shared" si="1705"/>
        <v>0</v>
      </c>
      <c r="AB1582" s="326">
        <f t="shared" si="1676"/>
        <v>0</v>
      </c>
      <c r="AC1582" s="312">
        <f t="shared" si="1677"/>
        <v>0</v>
      </c>
      <c r="AD1582" s="325">
        <f t="shared" si="1680"/>
        <v>0</v>
      </c>
      <c r="AE1582" s="329">
        <f t="shared" si="1681"/>
        <v>0</v>
      </c>
      <c r="AF1582" s="326">
        <f t="shared" si="1682"/>
        <v>0</v>
      </c>
      <c r="AG1582" s="174">
        <f t="shared" si="1685"/>
        <v>0</v>
      </c>
      <c r="AH1582" s="312">
        <f t="shared" si="1666"/>
        <v>0</v>
      </c>
      <c r="AI1582" s="324">
        <f t="shared" si="1684"/>
        <v>0</v>
      </c>
      <c r="AJ1582" s="325">
        <f t="shared" si="1684"/>
        <v>0</v>
      </c>
      <c r="AK1582" s="325">
        <f t="shared" si="1684"/>
        <v>0</v>
      </c>
      <c r="AL1582" s="326">
        <f t="shared" si="1667"/>
        <v>0</v>
      </c>
      <c r="AM1582" s="312">
        <f t="shared" si="1668"/>
        <v>0</v>
      </c>
      <c r="AN1582" s="325">
        <f t="shared" si="1674"/>
        <v>0</v>
      </c>
      <c r="AO1582" s="325">
        <f t="shared" si="1675"/>
        <v>0</v>
      </c>
      <c r="AP1582" s="325">
        <f t="shared" si="1672"/>
        <v>0</v>
      </c>
      <c r="AQ1582" s="174">
        <f t="shared" si="1665"/>
        <v>0</v>
      </c>
      <c r="AR1582" s="312">
        <f t="shared" si="1669"/>
        <v>0</v>
      </c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N1582" s="62"/>
    </row>
    <row r="1583" spans="1:66" s="11" customFormat="1" ht="12" customHeight="1">
      <c r="A1583" s="114">
        <v>25301213</v>
      </c>
      <c r="B1583" s="74" t="str">
        <f t="shared" si="1670"/>
        <v>25301213</v>
      </c>
      <c r="C1583" s="62" t="s">
        <v>1083</v>
      </c>
      <c r="D1583" s="78" t="s">
        <v>1727</v>
      </c>
      <c r="E1583" s="78"/>
      <c r="F1583" s="62"/>
      <c r="G1583" s="78"/>
      <c r="H1583" s="63">
        <v>-185047.06</v>
      </c>
      <c r="I1583" s="63">
        <v>-177001.52</v>
      </c>
      <c r="J1583" s="63">
        <v>-168955.98</v>
      </c>
      <c r="K1583" s="63">
        <v>-160910.44</v>
      </c>
      <c r="L1583" s="63">
        <v>-152864.9</v>
      </c>
      <c r="M1583" s="63">
        <v>-144819.35999999999</v>
      </c>
      <c r="N1583" s="63">
        <v>-136773.82</v>
      </c>
      <c r="O1583" s="63">
        <v>-128728.28</v>
      </c>
      <c r="P1583" s="63">
        <v>-120682.74</v>
      </c>
      <c r="Q1583" s="63">
        <v>-112637.2</v>
      </c>
      <c r="R1583" s="63">
        <v>-104591.66</v>
      </c>
      <c r="S1583" s="63">
        <v>-96546.12</v>
      </c>
      <c r="T1583" s="63">
        <v>-88500.58</v>
      </c>
      <c r="U1583" s="63"/>
      <c r="V1583" s="63">
        <f t="shared" si="1679"/>
        <v>-136773.82</v>
      </c>
      <c r="W1583" s="69" t="s">
        <v>632</v>
      </c>
      <c r="X1583" s="68" t="s">
        <v>421</v>
      </c>
      <c r="Y1583" s="82">
        <f t="shared" si="1705"/>
        <v>0</v>
      </c>
      <c r="Z1583" s="325">
        <f t="shared" si="1705"/>
        <v>0</v>
      </c>
      <c r="AA1583" s="325">
        <f t="shared" si="1705"/>
        <v>0</v>
      </c>
      <c r="AB1583" s="326">
        <f t="shared" si="1676"/>
        <v>-88500.58</v>
      </c>
      <c r="AC1583" s="312">
        <f t="shared" si="1677"/>
        <v>0</v>
      </c>
      <c r="AD1583" s="325">
        <f t="shared" si="1680"/>
        <v>-58109.480828</v>
      </c>
      <c r="AE1583" s="329">
        <f t="shared" si="1681"/>
        <v>-30391.099171999998</v>
      </c>
      <c r="AF1583" s="326">
        <f t="shared" si="1682"/>
        <v>0</v>
      </c>
      <c r="AG1583" s="174">
        <f t="shared" si="1685"/>
        <v>-88500.58</v>
      </c>
      <c r="AH1583" s="312">
        <f t="shared" si="1666"/>
        <v>0</v>
      </c>
      <c r="AI1583" s="324">
        <f t="shared" ref="AI1583:AK1613" si="1744">IF($D1583=AI$5,$V1583,0)</f>
        <v>0</v>
      </c>
      <c r="AJ1583" s="325">
        <f t="shared" si="1744"/>
        <v>0</v>
      </c>
      <c r="AK1583" s="325">
        <f t="shared" si="1744"/>
        <v>0</v>
      </c>
      <c r="AL1583" s="326">
        <f t="shared" si="1667"/>
        <v>-136773.82</v>
      </c>
      <c r="AM1583" s="312">
        <f t="shared" si="1668"/>
        <v>0</v>
      </c>
      <c r="AN1583" s="325">
        <f t="shared" si="1674"/>
        <v>-89805.690212000001</v>
      </c>
      <c r="AO1583" s="325">
        <f t="shared" si="1675"/>
        <v>-46968.129787999998</v>
      </c>
      <c r="AP1583" s="325">
        <f t="shared" si="1672"/>
        <v>0</v>
      </c>
      <c r="AQ1583" s="174">
        <f t="shared" si="1665"/>
        <v>-136773.82</v>
      </c>
      <c r="AR1583" s="312">
        <f t="shared" si="1669"/>
        <v>0</v>
      </c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N1583" s="62"/>
    </row>
    <row r="1584" spans="1:66" s="11" customFormat="1" ht="12" customHeight="1">
      <c r="A1584" s="190">
        <v>25301221</v>
      </c>
      <c r="B1584" s="185" t="str">
        <f t="shared" si="1670"/>
        <v>25301221</v>
      </c>
      <c r="C1584" s="179" t="s">
        <v>1808</v>
      </c>
      <c r="D1584" s="180" t="s">
        <v>184</v>
      </c>
      <c r="E1584" s="180"/>
      <c r="F1584" s="186">
        <v>44105</v>
      </c>
      <c r="G1584" s="180"/>
      <c r="H1584" s="182">
        <v>-294332.55</v>
      </c>
      <c r="I1584" s="182">
        <v>-308896.49</v>
      </c>
      <c r="J1584" s="182">
        <v>-322732.23</v>
      </c>
      <c r="K1584" s="182">
        <v>-335839.78</v>
      </c>
      <c r="L1584" s="182">
        <v>-348219.13</v>
      </c>
      <c r="M1584" s="182">
        <v>-359870.28</v>
      </c>
      <c r="N1584" s="182">
        <v>-370793.24</v>
      </c>
      <c r="O1584" s="182">
        <v>-380988</v>
      </c>
      <c r="P1584" s="182">
        <v>-390454.56</v>
      </c>
      <c r="Q1584" s="182">
        <v>-399192.92</v>
      </c>
      <c r="R1584" s="182">
        <v>-407203.09</v>
      </c>
      <c r="S1584" s="182">
        <v>-414485.06</v>
      </c>
      <c r="T1584" s="182">
        <v>-421038.83</v>
      </c>
      <c r="U1584" s="182"/>
      <c r="V1584" s="182">
        <f t="shared" si="1679"/>
        <v>-366363.3725</v>
      </c>
      <c r="W1584" s="206"/>
      <c r="X1584" s="219"/>
      <c r="Y1584" s="82">
        <f t="shared" si="1705"/>
        <v>0</v>
      </c>
      <c r="Z1584" s="325">
        <f t="shared" si="1705"/>
        <v>0</v>
      </c>
      <c r="AA1584" s="325">
        <f t="shared" si="1705"/>
        <v>0</v>
      </c>
      <c r="AB1584" s="326">
        <f t="shared" si="1676"/>
        <v>-421038.83</v>
      </c>
      <c r="AC1584" s="312">
        <f t="shared" si="1677"/>
        <v>0</v>
      </c>
      <c r="AD1584" s="325">
        <f t="shared" si="1680"/>
        <v>0</v>
      </c>
      <c r="AE1584" s="329">
        <f t="shared" si="1681"/>
        <v>0</v>
      </c>
      <c r="AF1584" s="326">
        <f t="shared" si="1682"/>
        <v>-421038.83</v>
      </c>
      <c r="AG1584" s="174">
        <f t="shared" ref="AG1584:AG1585" si="1745">SUM(AD1584:AF1584)</f>
        <v>-421038.83</v>
      </c>
      <c r="AH1584" s="312">
        <f t="shared" ref="AH1584:AH1585" si="1746">AG1584-AB1584</f>
        <v>0</v>
      </c>
      <c r="AI1584" s="324">
        <f t="shared" si="1744"/>
        <v>0</v>
      </c>
      <c r="AJ1584" s="325">
        <f t="shared" si="1744"/>
        <v>0</v>
      </c>
      <c r="AK1584" s="325">
        <f t="shared" si="1744"/>
        <v>0</v>
      </c>
      <c r="AL1584" s="326">
        <f t="shared" ref="AL1584:AL1585" si="1747">V1584-SUM(AI1584:AK1584)</f>
        <v>-366363.3725</v>
      </c>
      <c r="AM1584" s="312">
        <f t="shared" ref="AM1584:AM1585" si="1748">V1584-SUM(AI1584:AK1584)-AL1584</f>
        <v>0</v>
      </c>
      <c r="AN1584" s="325">
        <f t="shared" si="1674"/>
        <v>0</v>
      </c>
      <c r="AO1584" s="325">
        <f t="shared" si="1675"/>
        <v>0</v>
      </c>
      <c r="AP1584" s="325">
        <f t="shared" si="1672"/>
        <v>-366363.3725</v>
      </c>
      <c r="AQ1584" s="174">
        <f t="shared" ref="AQ1584:AQ1585" si="1749">SUM(AN1584:AP1584)</f>
        <v>-366363.3725</v>
      </c>
      <c r="AR1584" s="312">
        <f t="shared" ref="AR1584:AR1585" si="1750">AQ1584-AL1584</f>
        <v>0</v>
      </c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N1584" s="62"/>
    </row>
    <row r="1585" spans="1:66" s="11" customFormat="1" ht="12" customHeight="1">
      <c r="A1585" s="190">
        <v>25301231</v>
      </c>
      <c r="B1585" s="185" t="str">
        <f t="shared" si="1670"/>
        <v>25301231</v>
      </c>
      <c r="C1585" s="179" t="s">
        <v>1808</v>
      </c>
      <c r="D1585" s="180" t="s">
        <v>184</v>
      </c>
      <c r="E1585" s="180"/>
      <c r="F1585" s="186">
        <v>44105</v>
      </c>
      <c r="G1585" s="180"/>
      <c r="H1585" s="182">
        <v>-126136.41</v>
      </c>
      <c r="I1585" s="182">
        <v>-134806.54</v>
      </c>
      <c r="J1585" s="182">
        <v>-143476.67000000001</v>
      </c>
      <c r="K1585" s="182">
        <v>-152146.79999999999</v>
      </c>
      <c r="L1585" s="182">
        <v>-160816.93</v>
      </c>
      <c r="M1585" s="182">
        <v>-169487.06</v>
      </c>
      <c r="N1585" s="182">
        <v>-178157.19</v>
      </c>
      <c r="O1585" s="182">
        <v>-186827.32</v>
      </c>
      <c r="P1585" s="182">
        <v>-195497.45</v>
      </c>
      <c r="Q1585" s="182">
        <v>-204167.58</v>
      </c>
      <c r="R1585" s="182">
        <v>-212837.71</v>
      </c>
      <c r="S1585" s="182">
        <v>-221507.84</v>
      </c>
      <c r="T1585" s="182">
        <v>-230177.97</v>
      </c>
      <c r="U1585" s="182"/>
      <c r="V1585" s="182">
        <f t="shared" si="1679"/>
        <v>-178157.19000000003</v>
      </c>
      <c r="W1585" s="206"/>
      <c r="X1585" s="219"/>
      <c r="Y1585" s="82">
        <f t="shared" si="1705"/>
        <v>0</v>
      </c>
      <c r="Z1585" s="325">
        <f t="shared" si="1705"/>
        <v>0</v>
      </c>
      <c r="AA1585" s="325">
        <f t="shared" si="1705"/>
        <v>0</v>
      </c>
      <c r="AB1585" s="326">
        <f t="shared" si="1676"/>
        <v>-230177.97</v>
      </c>
      <c r="AC1585" s="312">
        <f t="shared" si="1677"/>
        <v>0</v>
      </c>
      <c r="AD1585" s="325">
        <f t="shared" si="1680"/>
        <v>0</v>
      </c>
      <c r="AE1585" s="329">
        <f t="shared" si="1681"/>
        <v>0</v>
      </c>
      <c r="AF1585" s="326">
        <f t="shared" si="1682"/>
        <v>-230177.97</v>
      </c>
      <c r="AG1585" s="174">
        <f t="shared" si="1745"/>
        <v>-230177.97</v>
      </c>
      <c r="AH1585" s="312">
        <f t="shared" si="1746"/>
        <v>0</v>
      </c>
      <c r="AI1585" s="324">
        <f t="shared" si="1744"/>
        <v>0</v>
      </c>
      <c r="AJ1585" s="325">
        <f t="shared" si="1744"/>
        <v>0</v>
      </c>
      <c r="AK1585" s="325">
        <f t="shared" si="1744"/>
        <v>0</v>
      </c>
      <c r="AL1585" s="326">
        <f t="shared" si="1747"/>
        <v>-178157.19000000003</v>
      </c>
      <c r="AM1585" s="312">
        <f t="shared" si="1748"/>
        <v>0</v>
      </c>
      <c r="AN1585" s="325">
        <f t="shared" si="1674"/>
        <v>0</v>
      </c>
      <c r="AO1585" s="325">
        <f t="shared" si="1675"/>
        <v>0</v>
      </c>
      <c r="AP1585" s="325">
        <f t="shared" si="1672"/>
        <v>-178157.19000000003</v>
      </c>
      <c r="AQ1585" s="174">
        <f t="shared" si="1749"/>
        <v>-178157.19000000003</v>
      </c>
      <c r="AR1585" s="312">
        <f t="shared" si="1750"/>
        <v>0</v>
      </c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N1585" s="62"/>
    </row>
    <row r="1586" spans="1:66" s="11" customFormat="1" ht="12" customHeight="1">
      <c r="A1586" s="190">
        <v>25302083</v>
      </c>
      <c r="B1586" s="185" t="str">
        <f t="shared" si="1670"/>
        <v>25302083</v>
      </c>
      <c r="C1586" s="179" t="s">
        <v>1559</v>
      </c>
      <c r="D1586" s="180" t="s">
        <v>184</v>
      </c>
      <c r="E1586" s="180"/>
      <c r="F1586" s="186">
        <v>43466</v>
      </c>
      <c r="G1586" s="180"/>
      <c r="H1586" s="182">
        <v>-172510433.34</v>
      </c>
      <c r="I1586" s="182">
        <v>-171082964.11000001</v>
      </c>
      <c r="J1586" s="182">
        <v>-168748867.63999999</v>
      </c>
      <c r="K1586" s="182">
        <v>-168637148.11000001</v>
      </c>
      <c r="L1586" s="182">
        <v>-167621500.77000001</v>
      </c>
      <c r="M1586" s="182">
        <v>-166189958.47999999</v>
      </c>
      <c r="N1586" s="182">
        <v>-166238455.02000001</v>
      </c>
      <c r="O1586" s="182">
        <v>-164868628.33000001</v>
      </c>
      <c r="P1586" s="182">
        <v>-164139324.31999999</v>
      </c>
      <c r="Q1586" s="182">
        <v>-162693776.53999999</v>
      </c>
      <c r="R1586" s="182">
        <v>-184064816.03</v>
      </c>
      <c r="S1586" s="182">
        <v>-182810187.91999999</v>
      </c>
      <c r="T1586" s="182">
        <v>-181264524.06999999</v>
      </c>
      <c r="U1586" s="182"/>
      <c r="V1586" s="182">
        <f t="shared" si="1679"/>
        <v>-170331925.49791667</v>
      </c>
      <c r="W1586" s="206"/>
      <c r="X1586" s="219"/>
      <c r="Y1586" s="82">
        <f t="shared" si="1705"/>
        <v>0</v>
      </c>
      <c r="Z1586" s="325">
        <f t="shared" si="1705"/>
        <v>0</v>
      </c>
      <c r="AA1586" s="325">
        <f t="shared" si="1705"/>
        <v>0</v>
      </c>
      <c r="AB1586" s="326">
        <f t="shared" si="1676"/>
        <v>-181264524.06999999</v>
      </c>
      <c r="AC1586" s="312">
        <f t="shared" si="1677"/>
        <v>0</v>
      </c>
      <c r="AD1586" s="325">
        <f t="shared" si="1680"/>
        <v>0</v>
      </c>
      <c r="AE1586" s="329">
        <f t="shared" si="1681"/>
        <v>0</v>
      </c>
      <c r="AF1586" s="326">
        <f t="shared" si="1682"/>
        <v>-181264524.06999999</v>
      </c>
      <c r="AG1586" s="174">
        <f t="shared" si="1685"/>
        <v>-181264524.06999999</v>
      </c>
      <c r="AH1586" s="312">
        <f t="shared" si="1666"/>
        <v>0</v>
      </c>
      <c r="AI1586" s="324">
        <f t="shared" si="1744"/>
        <v>0</v>
      </c>
      <c r="AJ1586" s="325">
        <f t="shared" si="1744"/>
        <v>0</v>
      </c>
      <c r="AK1586" s="325">
        <f t="shared" si="1744"/>
        <v>0</v>
      </c>
      <c r="AL1586" s="326">
        <f t="shared" si="1667"/>
        <v>-170331925.49791667</v>
      </c>
      <c r="AM1586" s="312">
        <f t="shared" si="1668"/>
        <v>0</v>
      </c>
      <c r="AN1586" s="325">
        <f t="shared" si="1674"/>
        <v>0</v>
      </c>
      <c r="AO1586" s="325">
        <f t="shared" si="1675"/>
        <v>0</v>
      </c>
      <c r="AP1586" s="325">
        <f t="shared" si="1672"/>
        <v>-170331925.49791667</v>
      </c>
      <c r="AQ1586" s="174">
        <f t="shared" ref="AQ1586" si="1751">SUM(AN1586:AP1586)</f>
        <v>-170331925.49791667</v>
      </c>
      <c r="AR1586" s="312">
        <f t="shared" si="1669"/>
        <v>0</v>
      </c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N1586" s="62"/>
    </row>
    <row r="1587" spans="1:66" s="11" customFormat="1" ht="12" customHeight="1">
      <c r="A1587" s="190">
        <v>25302123</v>
      </c>
      <c r="B1587" s="185" t="str">
        <f t="shared" si="1670"/>
        <v>25302123</v>
      </c>
      <c r="C1587" s="179" t="s">
        <v>1592</v>
      </c>
      <c r="D1587" s="180" t="s">
        <v>184</v>
      </c>
      <c r="E1587" s="180"/>
      <c r="F1587" s="186">
        <v>43556</v>
      </c>
      <c r="G1587" s="180"/>
      <c r="H1587" s="182">
        <v>-2300000</v>
      </c>
      <c r="I1587" s="182">
        <v>-2300000</v>
      </c>
      <c r="J1587" s="182">
        <v>-3800000</v>
      </c>
      <c r="K1587" s="182">
        <v>-3800000</v>
      </c>
      <c r="L1587" s="182">
        <v>-3800000</v>
      </c>
      <c r="M1587" s="182">
        <v>-3800000</v>
      </c>
      <c r="N1587" s="182">
        <v>-3800000</v>
      </c>
      <c r="O1587" s="182">
        <v>-3800000</v>
      </c>
      <c r="P1587" s="182">
        <v>-3800000</v>
      </c>
      <c r="Q1587" s="182">
        <v>-3800000</v>
      </c>
      <c r="R1587" s="182">
        <v>-3800000</v>
      </c>
      <c r="S1587" s="182">
        <v>-3800000</v>
      </c>
      <c r="T1587" s="182">
        <v>-3800000</v>
      </c>
      <c r="U1587" s="182"/>
      <c r="V1587" s="182">
        <f t="shared" si="1679"/>
        <v>-3612500</v>
      </c>
      <c r="W1587" s="206"/>
      <c r="X1587" s="219"/>
      <c r="Y1587" s="82">
        <f t="shared" si="1705"/>
        <v>0</v>
      </c>
      <c r="Z1587" s="325">
        <f t="shared" si="1705"/>
        <v>0</v>
      </c>
      <c r="AA1587" s="325">
        <f t="shared" si="1705"/>
        <v>0</v>
      </c>
      <c r="AB1587" s="326">
        <f t="shared" si="1676"/>
        <v>-3800000</v>
      </c>
      <c r="AC1587" s="312">
        <f t="shared" si="1677"/>
        <v>0</v>
      </c>
      <c r="AD1587" s="325">
        <f t="shared" si="1680"/>
        <v>0</v>
      </c>
      <c r="AE1587" s="329">
        <f t="shared" si="1681"/>
        <v>0</v>
      </c>
      <c r="AF1587" s="326">
        <f t="shared" si="1682"/>
        <v>-3800000</v>
      </c>
      <c r="AG1587" s="174">
        <f t="shared" si="1685"/>
        <v>-3800000</v>
      </c>
      <c r="AH1587" s="312">
        <f t="shared" si="1666"/>
        <v>0</v>
      </c>
      <c r="AI1587" s="324">
        <f t="shared" si="1744"/>
        <v>0</v>
      </c>
      <c r="AJ1587" s="325">
        <f t="shared" si="1744"/>
        <v>0</v>
      </c>
      <c r="AK1587" s="325">
        <f t="shared" si="1744"/>
        <v>0</v>
      </c>
      <c r="AL1587" s="326">
        <f t="shared" si="1667"/>
        <v>-3612500</v>
      </c>
      <c r="AM1587" s="312">
        <f t="shared" si="1668"/>
        <v>0</v>
      </c>
      <c r="AN1587" s="325">
        <f t="shared" si="1674"/>
        <v>0</v>
      </c>
      <c r="AO1587" s="325">
        <f t="shared" si="1675"/>
        <v>0</v>
      </c>
      <c r="AP1587" s="325">
        <f t="shared" si="1672"/>
        <v>-3612500</v>
      </c>
      <c r="AQ1587" s="174">
        <f t="shared" si="1665"/>
        <v>-3612500</v>
      </c>
      <c r="AR1587" s="312">
        <f t="shared" si="1669"/>
        <v>0</v>
      </c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N1587" s="62"/>
    </row>
    <row r="1588" spans="1:66" s="11" customFormat="1" ht="12" customHeight="1">
      <c r="A1588" s="120">
        <v>25302151</v>
      </c>
      <c r="B1588" s="74" t="str">
        <f t="shared" si="1670"/>
        <v>25302151</v>
      </c>
      <c r="C1588" s="62" t="s">
        <v>1645</v>
      </c>
      <c r="D1588" s="78" t="s">
        <v>1725</v>
      </c>
      <c r="E1588" s="78"/>
      <c r="F1588" s="140">
        <v>43739</v>
      </c>
      <c r="G1588" s="78"/>
      <c r="H1588" s="63">
        <v>0</v>
      </c>
      <c r="I1588" s="63">
        <v>0</v>
      </c>
      <c r="J1588" s="63">
        <v>0</v>
      </c>
      <c r="K1588" s="63">
        <v>0</v>
      </c>
      <c r="L1588" s="63">
        <v>0</v>
      </c>
      <c r="M1588" s="63">
        <v>0</v>
      </c>
      <c r="N1588" s="63">
        <v>0</v>
      </c>
      <c r="O1588" s="63">
        <v>0</v>
      </c>
      <c r="P1588" s="63">
        <v>0</v>
      </c>
      <c r="Q1588" s="63">
        <v>0</v>
      </c>
      <c r="R1588" s="63">
        <v>0</v>
      </c>
      <c r="S1588" s="63">
        <v>0</v>
      </c>
      <c r="T1588" s="63">
        <v>0</v>
      </c>
      <c r="U1588" s="63"/>
      <c r="V1588" s="63">
        <f t="shared" si="1679"/>
        <v>0</v>
      </c>
      <c r="W1588" s="69"/>
      <c r="X1588" s="338"/>
      <c r="Y1588" s="82">
        <f t="shared" si="1705"/>
        <v>0</v>
      </c>
      <c r="Z1588" s="325">
        <f t="shared" si="1705"/>
        <v>0</v>
      </c>
      <c r="AA1588" s="325">
        <f t="shared" si="1705"/>
        <v>0</v>
      </c>
      <c r="AB1588" s="326">
        <f t="shared" si="1676"/>
        <v>0</v>
      </c>
      <c r="AC1588" s="312">
        <f t="shared" si="1677"/>
        <v>0</v>
      </c>
      <c r="AD1588" s="325">
        <f t="shared" si="1680"/>
        <v>0</v>
      </c>
      <c r="AE1588" s="329">
        <f t="shared" si="1681"/>
        <v>0</v>
      </c>
      <c r="AF1588" s="326">
        <f t="shared" si="1682"/>
        <v>0</v>
      </c>
      <c r="AG1588" s="174">
        <f t="shared" si="1685"/>
        <v>0</v>
      </c>
      <c r="AH1588" s="312">
        <f t="shared" si="1666"/>
        <v>0</v>
      </c>
      <c r="AI1588" s="324">
        <f t="shared" si="1744"/>
        <v>0</v>
      </c>
      <c r="AJ1588" s="325">
        <f t="shared" si="1744"/>
        <v>0</v>
      </c>
      <c r="AK1588" s="325">
        <f t="shared" si="1744"/>
        <v>0</v>
      </c>
      <c r="AL1588" s="326">
        <f t="shared" si="1667"/>
        <v>0</v>
      </c>
      <c r="AM1588" s="312">
        <f t="shared" si="1668"/>
        <v>0</v>
      </c>
      <c r="AN1588" s="325">
        <f t="shared" si="1674"/>
        <v>0</v>
      </c>
      <c r="AO1588" s="325">
        <f t="shared" si="1675"/>
        <v>0</v>
      </c>
      <c r="AP1588" s="325">
        <f t="shared" si="1672"/>
        <v>0</v>
      </c>
      <c r="AQ1588" s="174">
        <f t="shared" si="1665"/>
        <v>0</v>
      </c>
      <c r="AR1588" s="312">
        <f t="shared" si="1669"/>
        <v>0</v>
      </c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 s="4"/>
      <c r="BH1588" s="4"/>
      <c r="BI1588" s="4"/>
      <c r="BJ1588" s="4"/>
      <c r="BK1588" s="4"/>
      <c r="BL1588" s="4"/>
      <c r="BN1588" s="62"/>
    </row>
    <row r="1589" spans="1:66" s="11" customFormat="1" ht="12" customHeight="1">
      <c r="A1589" s="114">
        <v>25302221</v>
      </c>
      <c r="B1589" s="74" t="str">
        <f t="shared" si="1670"/>
        <v>25302221</v>
      </c>
      <c r="C1589" s="62" t="s">
        <v>584</v>
      </c>
      <c r="D1589" s="78" t="s">
        <v>1725</v>
      </c>
      <c r="E1589" s="78"/>
      <c r="F1589" s="62"/>
      <c r="G1589" s="78"/>
      <c r="H1589" s="63">
        <v>-6122225.2300000004</v>
      </c>
      <c r="I1589" s="63">
        <v>-6371194.8700000001</v>
      </c>
      <c r="J1589" s="63">
        <v>-6672597.3399999999</v>
      </c>
      <c r="K1589" s="63">
        <v>-7994846.5099999998</v>
      </c>
      <c r="L1589" s="63">
        <v>-8338681.3300000001</v>
      </c>
      <c r="M1589" s="63">
        <v>-9057945.2699999996</v>
      </c>
      <c r="N1589" s="63">
        <v>-9509062.9499999993</v>
      </c>
      <c r="O1589" s="63">
        <v>-10390104.43</v>
      </c>
      <c r="P1589" s="63">
        <v>-11521075.210000001</v>
      </c>
      <c r="Q1589" s="63">
        <v>-11594437.060000001</v>
      </c>
      <c r="R1589" s="63">
        <v>-12568135.640000001</v>
      </c>
      <c r="S1589" s="63">
        <v>-14406896.380000001</v>
      </c>
      <c r="T1589" s="63">
        <v>-15095502.91</v>
      </c>
      <c r="U1589" s="63"/>
      <c r="V1589" s="63">
        <f t="shared" si="1679"/>
        <v>-9919486.7550000008</v>
      </c>
      <c r="W1589" s="102"/>
      <c r="X1589" s="102"/>
      <c r="Y1589" s="82">
        <f t="shared" si="1705"/>
        <v>0</v>
      </c>
      <c r="Z1589" s="325">
        <f t="shared" si="1705"/>
        <v>-15095502.91</v>
      </c>
      <c r="AA1589" s="325">
        <f t="shared" si="1705"/>
        <v>0</v>
      </c>
      <c r="AB1589" s="326">
        <f t="shared" si="1676"/>
        <v>0</v>
      </c>
      <c r="AC1589" s="312">
        <f t="shared" si="1677"/>
        <v>0</v>
      </c>
      <c r="AD1589" s="325">
        <f t="shared" si="1680"/>
        <v>0</v>
      </c>
      <c r="AE1589" s="329">
        <f t="shared" si="1681"/>
        <v>0</v>
      </c>
      <c r="AF1589" s="326">
        <f t="shared" si="1682"/>
        <v>0</v>
      </c>
      <c r="AG1589" s="174">
        <f t="shared" si="1685"/>
        <v>0</v>
      </c>
      <c r="AH1589" s="312">
        <f t="shared" si="1666"/>
        <v>0</v>
      </c>
      <c r="AI1589" s="324">
        <f t="shared" si="1744"/>
        <v>0</v>
      </c>
      <c r="AJ1589" s="325">
        <f t="shared" si="1744"/>
        <v>-9919486.7550000008</v>
      </c>
      <c r="AK1589" s="325">
        <f t="shared" si="1744"/>
        <v>0</v>
      </c>
      <c r="AL1589" s="326">
        <f t="shared" si="1667"/>
        <v>0</v>
      </c>
      <c r="AM1589" s="312">
        <f t="shared" si="1668"/>
        <v>0</v>
      </c>
      <c r="AN1589" s="325">
        <f t="shared" si="1674"/>
        <v>0</v>
      </c>
      <c r="AO1589" s="325">
        <f t="shared" si="1675"/>
        <v>0</v>
      </c>
      <c r="AP1589" s="325">
        <f t="shared" si="1672"/>
        <v>0</v>
      </c>
      <c r="AQ1589" s="174">
        <f t="shared" si="1665"/>
        <v>0</v>
      </c>
      <c r="AR1589" s="312">
        <f t="shared" si="1669"/>
        <v>0</v>
      </c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N1589" s="62"/>
    </row>
    <row r="1590" spans="1:66" s="11" customFormat="1" ht="12" customHeight="1">
      <c r="A1590" s="114">
        <v>25302222</v>
      </c>
      <c r="B1590" s="74" t="str">
        <f t="shared" si="1670"/>
        <v>25302222</v>
      </c>
      <c r="C1590" s="62" t="s">
        <v>414</v>
      </c>
      <c r="D1590" s="78" t="s">
        <v>1725</v>
      </c>
      <c r="E1590" s="78"/>
      <c r="F1590" s="62"/>
      <c r="G1590" s="78"/>
      <c r="H1590" s="63">
        <v>-6904661.4900000002</v>
      </c>
      <c r="I1590" s="63">
        <v>-6981136.1699999999</v>
      </c>
      <c r="J1590" s="63">
        <v>-6875101.3300000001</v>
      </c>
      <c r="K1590" s="63">
        <v>-6907204.4299999997</v>
      </c>
      <c r="L1590" s="63">
        <v>-6862179.0899999999</v>
      </c>
      <c r="M1590" s="63">
        <v>-6855740.75</v>
      </c>
      <c r="N1590" s="63">
        <v>-6636235.7400000002</v>
      </c>
      <c r="O1590" s="63">
        <v>-6518594.0800000001</v>
      </c>
      <c r="P1590" s="63">
        <v>-6445021.3499999996</v>
      </c>
      <c r="Q1590" s="63">
        <v>-6155108.7000000002</v>
      </c>
      <c r="R1590" s="63">
        <v>-6282972.2400000002</v>
      </c>
      <c r="S1590" s="63">
        <v>-6710294.7400000002</v>
      </c>
      <c r="T1590" s="63">
        <v>-6921907.4800000004</v>
      </c>
      <c r="U1590" s="63"/>
      <c r="V1590" s="63">
        <f t="shared" si="1679"/>
        <v>-6678572.75875</v>
      </c>
      <c r="W1590" s="102"/>
      <c r="X1590" s="102"/>
      <c r="Y1590" s="82">
        <f t="shared" ref="Y1590:AA1616" si="1752">IF($D1590=Y$5,$T1590,0)</f>
        <v>0</v>
      </c>
      <c r="Z1590" s="325">
        <f t="shared" si="1752"/>
        <v>-6921907.4800000004</v>
      </c>
      <c r="AA1590" s="325">
        <f t="shared" si="1752"/>
        <v>0</v>
      </c>
      <c r="AB1590" s="326">
        <f t="shared" si="1676"/>
        <v>0</v>
      </c>
      <c r="AC1590" s="312">
        <f t="shared" si="1677"/>
        <v>0</v>
      </c>
      <c r="AD1590" s="325">
        <f t="shared" si="1680"/>
        <v>0</v>
      </c>
      <c r="AE1590" s="329">
        <f t="shared" si="1681"/>
        <v>0</v>
      </c>
      <c r="AF1590" s="326">
        <f t="shared" si="1682"/>
        <v>0</v>
      </c>
      <c r="AG1590" s="174">
        <f t="shared" si="1685"/>
        <v>0</v>
      </c>
      <c r="AH1590" s="312">
        <f t="shared" si="1666"/>
        <v>0</v>
      </c>
      <c r="AI1590" s="324">
        <f t="shared" si="1744"/>
        <v>0</v>
      </c>
      <c r="AJ1590" s="325">
        <f t="shared" si="1744"/>
        <v>-6678572.75875</v>
      </c>
      <c r="AK1590" s="325">
        <f t="shared" si="1744"/>
        <v>0</v>
      </c>
      <c r="AL1590" s="326">
        <f t="shared" si="1667"/>
        <v>0</v>
      </c>
      <c r="AM1590" s="312">
        <f t="shared" si="1668"/>
        <v>0</v>
      </c>
      <c r="AN1590" s="325">
        <f t="shared" si="1674"/>
        <v>0</v>
      </c>
      <c r="AO1590" s="325">
        <f t="shared" si="1675"/>
        <v>0</v>
      </c>
      <c r="AP1590" s="325">
        <f t="shared" si="1672"/>
        <v>0</v>
      </c>
      <c r="AQ1590" s="174">
        <f t="shared" si="1665"/>
        <v>0</v>
      </c>
      <c r="AR1590" s="312">
        <f t="shared" si="1669"/>
        <v>0</v>
      </c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N1590" s="62"/>
    </row>
    <row r="1591" spans="1:66" s="11" customFormat="1" ht="12" customHeight="1">
      <c r="A1591" s="114">
        <v>25302223</v>
      </c>
      <c r="B1591" s="74" t="str">
        <f t="shared" si="1670"/>
        <v>25302223</v>
      </c>
      <c r="C1591" s="62" t="s">
        <v>1074</v>
      </c>
      <c r="D1591" s="78" t="s">
        <v>184</v>
      </c>
      <c r="E1591" s="78"/>
      <c r="F1591" s="62"/>
      <c r="G1591" s="78"/>
      <c r="H1591" s="63">
        <v>0</v>
      </c>
      <c r="I1591" s="63">
        <v>0</v>
      </c>
      <c r="J1591" s="63">
        <v>0</v>
      </c>
      <c r="K1591" s="63">
        <v>0</v>
      </c>
      <c r="L1591" s="63">
        <v>0</v>
      </c>
      <c r="M1591" s="63">
        <v>0</v>
      </c>
      <c r="N1591" s="63">
        <v>0</v>
      </c>
      <c r="O1591" s="63">
        <v>0</v>
      </c>
      <c r="P1591" s="63">
        <v>0</v>
      </c>
      <c r="Q1591" s="63">
        <v>0</v>
      </c>
      <c r="R1591" s="63">
        <v>0</v>
      </c>
      <c r="S1591" s="63">
        <v>0</v>
      </c>
      <c r="T1591" s="63">
        <v>0</v>
      </c>
      <c r="U1591" s="63"/>
      <c r="V1591" s="63">
        <f t="shared" si="1679"/>
        <v>0</v>
      </c>
      <c r="W1591" s="69"/>
      <c r="X1591" s="69"/>
      <c r="Y1591" s="82">
        <f t="shared" si="1752"/>
        <v>0</v>
      </c>
      <c r="Z1591" s="325">
        <f t="shared" si="1752"/>
        <v>0</v>
      </c>
      <c r="AA1591" s="325">
        <f t="shared" si="1752"/>
        <v>0</v>
      </c>
      <c r="AB1591" s="326">
        <f t="shared" si="1676"/>
        <v>0</v>
      </c>
      <c r="AC1591" s="312">
        <f t="shared" si="1677"/>
        <v>0</v>
      </c>
      <c r="AD1591" s="325">
        <f t="shared" si="1680"/>
        <v>0</v>
      </c>
      <c r="AE1591" s="329">
        <f t="shared" si="1681"/>
        <v>0</v>
      </c>
      <c r="AF1591" s="326">
        <f t="shared" si="1682"/>
        <v>0</v>
      </c>
      <c r="AG1591" s="174">
        <f t="shared" si="1685"/>
        <v>0</v>
      </c>
      <c r="AH1591" s="312">
        <f t="shared" si="1666"/>
        <v>0</v>
      </c>
      <c r="AI1591" s="324">
        <f t="shared" si="1744"/>
        <v>0</v>
      </c>
      <c r="AJ1591" s="325">
        <f t="shared" si="1744"/>
        <v>0</v>
      </c>
      <c r="AK1591" s="325">
        <f t="shared" si="1744"/>
        <v>0</v>
      </c>
      <c r="AL1591" s="326">
        <f t="shared" si="1667"/>
        <v>0</v>
      </c>
      <c r="AM1591" s="312">
        <f t="shared" si="1668"/>
        <v>0</v>
      </c>
      <c r="AN1591" s="325">
        <f t="shared" si="1674"/>
        <v>0</v>
      </c>
      <c r="AO1591" s="325">
        <f t="shared" si="1675"/>
        <v>0</v>
      </c>
      <c r="AP1591" s="325">
        <f t="shared" si="1672"/>
        <v>0</v>
      </c>
      <c r="AQ1591" s="174">
        <f t="shared" si="1665"/>
        <v>0</v>
      </c>
      <c r="AR1591" s="312">
        <f t="shared" si="1669"/>
        <v>0</v>
      </c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N1591" s="62"/>
    </row>
    <row r="1592" spans="1:66" s="11" customFormat="1" ht="12" customHeight="1">
      <c r="A1592" s="120">
        <v>25302233</v>
      </c>
      <c r="B1592" s="74" t="str">
        <f t="shared" si="1670"/>
        <v>25302233</v>
      </c>
      <c r="C1592" s="62" t="s">
        <v>1628</v>
      </c>
      <c r="D1592" s="78" t="s">
        <v>1727</v>
      </c>
      <c r="E1592" s="78"/>
      <c r="F1592" s="140">
        <v>43647</v>
      </c>
      <c r="G1592" s="78"/>
      <c r="H1592" s="63">
        <v>0</v>
      </c>
      <c r="I1592" s="63">
        <v>0</v>
      </c>
      <c r="J1592" s="63">
        <v>0</v>
      </c>
      <c r="K1592" s="63">
        <v>0</v>
      </c>
      <c r="L1592" s="63">
        <v>0</v>
      </c>
      <c r="M1592" s="63">
        <v>0</v>
      </c>
      <c r="N1592" s="63">
        <v>0</v>
      </c>
      <c r="O1592" s="63">
        <v>0</v>
      </c>
      <c r="P1592" s="63">
        <v>0</v>
      </c>
      <c r="Q1592" s="63">
        <v>0</v>
      </c>
      <c r="R1592" s="63">
        <v>0</v>
      </c>
      <c r="S1592" s="63">
        <v>0</v>
      </c>
      <c r="T1592" s="63">
        <v>0</v>
      </c>
      <c r="U1592" s="63"/>
      <c r="V1592" s="63">
        <f t="shared" si="1679"/>
        <v>0</v>
      </c>
      <c r="W1592" s="69" t="s">
        <v>632</v>
      </c>
      <c r="X1592" s="68" t="s">
        <v>421</v>
      </c>
      <c r="Y1592" s="82">
        <f t="shared" si="1752"/>
        <v>0</v>
      </c>
      <c r="Z1592" s="325">
        <f t="shared" si="1752"/>
        <v>0</v>
      </c>
      <c r="AA1592" s="325">
        <f t="shared" si="1752"/>
        <v>0</v>
      </c>
      <c r="AB1592" s="326">
        <f t="shared" si="1676"/>
        <v>0</v>
      </c>
      <c r="AC1592" s="312">
        <f t="shared" si="1677"/>
        <v>0</v>
      </c>
      <c r="AD1592" s="325">
        <f t="shared" si="1680"/>
        <v>0</v>
      </c>
      <c r="AE1592" s="329">
        <f t="shared" si="1681"/>
        <v>0</v>
      </c>
      <c r="AF1592" s="326">
        <f t="shared" si="1682"/>
        <v>0</v>
      </c>
      <c r="AG1592" s="174">
        <f t="shared" si="1685"/>
        <v>0</v>
      </c>
      <c r="AH1592" s="312">
        <f t="shared" si="1666"/>
        <v>0</v>
      </c>
      <c r="AI1592" s="324">
        <f t="shared" si="1744"/>
        <v>0</v>
      </c>
      <c r="AJ1592" s="325">
        <f t="shared" si="1744"/>
        <v>0</v>
      </c>
      <c r="AK1592" s="325">
        <f t="shared" si="1744"/>
        <v>0</v>
      </c>
      <c r="AL1592" s="326">
        <f t="shared" si="1667"/>
        <v>0</v>
      </c>
      <c r="AM1592" s="312">
        <f t="shared" si="1668"/>
        <v>0</v>
      </c>
      <c r="AN1592" s="325">
        <f t="shared" si="1674"/>
        <v>0</v>
      </c>
      <c r="AO1592" s="325">
        <f t="shared" si="1675"/>
        <v>0</v>
      </c>
      <c r="AP1592" s="325">
        <f t="shared" si="1672"/>
        <v>0</v>
      </c>
      <c r="AQ1592" s="174">
        <f t="shared" ref="AQ1592" si="1753">SUM(AN1592:AP1592)</f>
        <v>0</v>
      </c>
      <c r="AR1592" s="312">
        <f t="shared" si="1669"/>
        <v>0</v>
      </c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 s="4"/>
      <c r="BH1592" s="4"/>
      <c r="BI1592" s="4"/>
      <c r="BJ1592" s="4"/>
      <c r="BK1592" s="4"/>
      <c r="BL1592" s="4"/>
      <c r="BN1592" s="62"/>
    </row>
    <row r="1593" spans="1:66" s="11" customFormat="1" ht="12" customHeight="1">
      <c r="A1593" s="114">
        <v>25302241</v>
      </c>
      <c r="B1593" s="74" t="str">
        <f t="shared" si="1670"/>
        <v>25302241</v>
      </c>
      <c r="C1593" s="62" t="s">
        <v>1581</v>
      </c>
      <c r="D1593" s="78" t="s">
        <v>1725</v>
      </c>
      <c r="E1593" s="78"/>
      <c r="F1593" s="140">
        <v>43525</v>
      </c>
      <c r="G1593" s="78"/>
      <c r="H1593" s="63">
        <v>0</v>
      </c>
      <c r="I1593" s="63">
        <v>0</v>
      </c>
      <c r="J1593" s="63">
        <v>0</v>
      </c>
      <c r="K1593" s="63">
        <v>0</v>
      </c>
      <c r="L1593" s="63">
        <v>0</v>
      </c>
      <c r="M1593" s="63">
        <v>0</v>
      </c>
      <c r="N1593" s="63">
        <v>0</v>
      </c>
      <c r="O1593" s="63">
        <v>0</v>
      </c>
      <c r="P1593" s="63">
        <v>0</v>
      </c>
      <c r="Q1593" s="63">
        <v>0</v>
      </c>
      <c r="R1593" s="63">
        <v>0</v>
      </c>
      <c r="S1593" s="63">
        <v>0</v>
      </c>
      <c r="T1593" s="63">
        <v>0</v>
      </c>
      <c r="U1593" s="63"/>
      <c r="V1593" s="63">
        <f t="shared" si="1679"/>
        <v>0</v>
      </c>
      <c r="W1593" s="69"/>
      <c r="X1593" s="338"/>
      <c r="Y1593" s="82">
        <f t="shared" si="1752"/>
        <v>0</v>
      </c>
      <c r="Z1593" s="325">
        <f t="shared" si="1752"/>
        <v>0</v>
      </c>
      <c r="AA1593" s="325">
        <f t="shared" si="1752"/>
        <v>0</v>
      </c>
      <c r="AB1593" s="326">
        <f t="shared" si="1676"/>
        <v>0</v>
      </c>
      <c r="AC1593" s="312">
        <f t="shared" si="1677"/>
        <v>0</v>
      </c>
      <c r="AD1593" s="325">
        <f t="shared" si="1680"/>
        <v>0</v>
      </c>
      <c r="AE1593" s="329">
        <f t="shared" si="1681"/>
        <v>0</v>
      </c>
      <c r="AF1593" s="326">
        <f t="shared" si="1682"/>
        <v>0</v>
      </c>
      <c r="AG1593" s="174">
        <f t="shared" si="1685"/>
        <v>0</v>
      </c>
      <c r="AH1593" s="312">
        <f t="shared" si="1666"/>
        <v>0</v>
      </c>
      <c r="AI1593" s="324">
        <f t="shared" si="1744"/>
        <v>0</v>
      </c>
      <c r="AJ1593" s="325">
        <f t="shared" si="1744"/>
        <v>0</v>
      </c>
      <c r="AK1593" s="325">
        <f t="shared" si="1744"/>
        <v>0</v>
      </c>
      <c r="AL1593" s="326">
        <f t="shared" si="1667"/>
        <v>0</v>
      </c>
      <c r="AM1593" s="312">
        <f t="shared" si="1668"/>
        <v>0</v>
      </c>
      <c r="AN1593" s="325">
        <f t="shared" si="1674"/>
        <v>0</v>
      </c>
      <c r="AO1593" s="325">
        <f t="shared" si="1675"/>
        <v>0</v>
      </c>
      <c r="AP1593" s="325">
        <f t="shared" si="1672"/>
        <v>0</v>
      </c>
      <c r="AQ1593" s="174">
        <f t="shared" ref="AQ1593" si="1754">SUM(AN1593:AP1593)</f>
        <v>0</v>
      </c>
      <c r="AR1593" s="312">
        <f t="shared" si="1669"/>
        <v>0</v>
      </c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 s="4"/>
      <c r="BH1593" s="4"/>
      <c r="BI1593" s="4"/>
      <c r="BJ1593" s="4"/>
      <c r="BK1593" s="4"/>
      <c r="BL1593" s="4"/>
      <c r="BN1593" s="62"/>
    </row>
    <row r="1594" spans="1:66" s="11" customFormat="1" ht="12" customHeight="1">
      <c r="A1594" s="120">
        <v>25302243</v>
      </c>
      <c r="B1594" s="74" t="str">
        <f t="shared" si="1670"/>
        <v>25302243</v>
      </c>
      <c r="C1594" s="62" t="s">
        <v>1629</v>
      </c>
      <c r="D1594" s="78" t="s">
        <v>1727</v>
      </c>
      <c r="E1594" s="78"/>
      <c r="F1594" s="140">
        <v>43647</v>
      </c>
      <c r="G1594" s="78"/>
      <c r="H1594" s="63">
        <v>0</v>
      </c>
      <c r="I1594" s="63">
        <v>0</v>
      </c>
      <c r="J1594" s="63">
        <v>0</v>
      </c>
      <c r="K1594" s="63">
        <v>0</v>
      </c>
      <c r="L1594" s="63">
        <v>0</v>
      </c>
      <c r="M1594" s="63">
        <v>0</v>
      </c>
      <c r="N1594" s="63">
        <v>0</v>
      </c>
      <c r="O1594" s="63">
        <v>0</v>
      </c>
      <c r="P1594" s="63">
        <v>0</v>
      </c>
      <c r="Q1594" s="63">
        <v>0</v>
      </c>
      <c r="R1594" s="63">
        <v>0</v>
      </c>
      <c r="S1594" s="63">
        <v>0</v>
      </c>
      <c r="T1594" s="63">
        <v>0</v>
      </c>
      <c r="U1594" s="63"/>
      <c r="V1594" s="63">
        <f t="shared" si="1679"/>
        <v>0</v>
      </c>
      <c r="W1594" s="69" t="s">
        <v>632</v>
      </c>
      <c r="X1594" s="68" t="s">
        <v>421</v>
      </c>
      <c r="Y1594" s="82">
        <f t="shared" si="1752"/>
        <v>0</v>
      </c>
      <c r="Z1594" s="325">
        <f t="shared" si="1752"/>
        <v>0</v>
      </c>
      <c r="AA1594" s="325">
        <f t="shared" si="1752"/>
        <v>0</v>
      </c>
      <c r="AB1594" s="326">
        <f t="shared" si="1676"/>
        <v>0</v>
      </c>
      <c r="AC1594" s="312">
        <f t="shared" si="1677"/>
        <v>0</v>
      </c>
      <c r="AD1594" s="325">
        <f t="shared" si="1680"/>
        <v>0</v>
      </c>
      <c r="AE1594" s="329">
        <f t="shared" si="1681"/>
        <v>0</v>
      </c>
      <c r="AF1594" s="326">
        <f t="shared" si="1682"/>
        <v>0</v>
      </c>
      <c r="AG1594" s="174">
        <f t="shared" si="1685"/>
        <v>0</v>
      </c>
      <c r="AH1594" s="312">
        <f t="shared" si="1666"/>
        <v>0</v>
      </c>
      <c r="AI1594" s="324">
        <f t="shared" si="1744"/>
        <v>0</v>
      </c>
      <c r="AJ1594" s="325">
        <f t="shared" si="1744"/>
        <v>0</v>
      </c>
      <c r="AK1594" s="325">
        <f t="shared" si="1744"/>
        <v>0</v>
      </c>
      <c r="AL1594" s="326">
        <f t="shared" si="1667"/>
        <v>0</v>
      </c>
      <c r="AM1594" s="312">
        <f t="shared" si="1668"/>
        <v>0</v>
      </c>
      <c r="AN1594" s="325">
        <f t="shared" si="1674"/>
        <v>0</v>
      </c>
      <c r="AO1594" s="325">
        <f t="shared" si="1675"/>
        <v>0</v>
      </c>
      <c r="AP1594" s="325">
        <f t="shared" si="1672"/>
        <v>0</v>
      </c>
      <c r="AQ1594" s="174">
        <f t="shared" ref="AQ1594" si="1755">SUM(AN1594:AP1594)</f>
        <v>0</v>
      </c>
      <c r="AR1594" s="312">
        <f t="shared" si="1669"/>
        <v>0</v>
      </c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 s="4"/>
      <c r="BH1594" s="4"/>
      <c r="BI1594" s="4"/>
      <c r="BJ1594" s="4"/>
      <c r="BK1594" s="4"/>
      <c r="BL1594" s="4"/>
      <c r="BN1594" s="62"/>
    </row>
    <row r="1595" spans="1:66" s="11" customFormat="1" ht="12" customHeight="1">
      <c r="A1595" s="190">
        <v>25302251</v>
      </c>
      <c r="B1595" s="185" t="str">
        <f t="shared" si="1670"/>
        <v>25302251</v>
      </c>
      <c r="C1595" s="179" t="s">
        <v>1909</v>
      </c>
      <c r="D1595" s="180" t="s">
        <v>1727</v>
      </c>
      <c r="E1595" s="180"/>
      <c r="F1595" s="186">
        <v>44470</v>
      </c>
      <c r="G1595" s="180"/>
      <c r="H1595" s="182">
        <v>-4441379.5199999996</v>
      </c>
      <c r="I1595" s="182">
        <v>-4441379.5199999996</v>
      </c>
      <c r="J1595" s="182">
        <v>-4441379.5199999996</v>
      </c>
      <c r="K1595" s="182">
        <v>-4441379.5199999996</v>
      </c>
      <c r="L1595" s="182">
        <v>-4237816.2699999996</v>
      </c>
      <c r="M1595" s="182">
        <v>-4219310.5199999996</v>
      </c>
      <c r="N1595" s="182">
        <v>-4200804.7699999996</v>
      </c>
      <c r="O1595" s="182">
        <v>-4182299.02</v>
      </c>
      <c r="P1595" s="182">
        <v>-4163793.27</v>
      </c>
      <c r="Q1595" s="182">
        <v>-4145287.52</v>
      </c>
      <c r="R1595" s="182">
        <v>-4126781.77</v>
      </c>
      <c r="S1595" s="182">
        <v>-4108276.02</v>
      </c>
      <c r="T1595" s="182">
        <v>-4089770.27</v>
      </c>
      <c r="U1595" s="182"/>
      <c r="V1595" s="182">
        <f t="shared" ref="V1595" si="1756">(H1595+T1595+SUM(I1595:S1595)*2)/24</f>
        <v>-4247840.2179166675</v>
      </c>
      <c r="W1595" s="206" t="s">
        <v>632</v>
      </c>
      <c r="X1595" s="183" t="s">
        <v>421</v>
      </c>
      <c r="Y1595" s="82">
        <f t="shared" si="1752"/>
        <v>0</v>
      </c>
      <c r="Z1595" s="325">
        <f t="shared" si="1752"/>
        <v>0</v>
      </c>
      <c r="AA1595" s="325">
        <f t="shared" si="1752"/>
        <v>0</v>
      </c>
      <c r="AB1595" s="326">
        <f t="shared" ref="AB1595" si="1757">T1595-SUM(Y1595:AA1595)</f>
        <v>-4089770.27</v>
      </c>
      <c r="AC1595" s="312">
        <f t="shared" ref="AC1595" si="1758">T1595-SUM(Y1595:AA1595)-AB1595</f>
        <v>0</v>
      </c>
      <c r="AD1595" s="325">
        <f t="shared" si="1680"/>
        <v>-2685343.1592819998</v>
      </c>
      <c r="AE1595" s="329">
        <f t="shared" si="1681"/>
        <v>-1404427.110718</v>
      </c>
      <c r="AF1595" s="326">
        <f t="shared" si="1682"/>
        <v>0</v>
      </c>
      <c r="AG1595" s="174">
        <f t="shared" ref="AG1595" si="1759">SUM(AD1595:AF1595)</f>
        <v>-4089770.2699999996</v>
      </c>
      <c r="AH1595" s="312">
        <f t="shared" ref="AH1595" si="1760">AG1595-AB1595</f>
        <v>0</v>
      </c>
      <c r="AI1595" s="324">
        <f t="shared" si="1744"/>
        <v>0</v>
      </c>
      <c r="AJ1595" s="325">
        <f t="shared" si="1744"/>
        <v>0</v>
      </c>
      <c r="AK1595" s="325">
        <f t="shared" si="1744"/>
        <v>0</v>
      </c>
      <c r="AL1595" s="326">
        <f t="shared" ref="AL1595" si="1761">V1595-SUM(AI1595:AK1595)</f>
        <v>-4247840.2179166675</v>
      </c>
      <c r="AM1595" s="312">
        <f t="shared" ref="AM1595" si="1762">V1595-SUM(AI1595:AK1595)-AL1595</f>
        <v>0</v>
      </c>
      <c r="AN1595" s="325">
        <f t="shared" si="1674"/>
        <v>-2789131.8870840836</v>
      </c>
      <c r="AO1595" s="325">
        <f t="shared" si="1675"/>
        <v>-1458708.3308325836</v>
      </c>
      <c r="AP1595" s="325">
        <f t="shared" si="1672"/>
        <v>0</v>
      </c>
      <c r="AQ1595" s="174">
        <f t="shared" ref="AQ1595" si="1763">SUM(AN1595:AP1595)</f>
        <v>-4247840.2179166675</v>
      </c>
      <c r="AR1595" s="312">
        <f t="shared" ref="AR1595" si="1764">AQ1595-AL1595</f>
        <v>0</v>
      </c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 s="4"/>
      <c r="BH1595" s="4"/>
      <c r="BI1595" s="4"/>
      <c r="BJ1595" s="4"/>
      <c r="BK1595" s="4"/>
      <c r="BL1595" s="4"/>
      <c r="BN1595" s="62"/>
    </row>
    <row r="1596" spans="1:66" s="11" customFormat="1" ht="12" customHeight="1">
      <c r="A1596" s="190">
        <v>25302253</v>
      </c>
      <c r="B1596" s="185" t="str">
        <f t="shared" si="1670"/>
        <v>25302253</v>
      </c>
      <c r="C1596" s="179" t="s">
        <v>1628</v>
      </c>
      <c r="D1596" s="180" t="s">
        <v>1727</v>
      </c>
      <c r="E1596" s="180"/>
      <c r="F1596" s="186">
        <v>43800</v>
      </c>
      <c r="G1596" s="180"/>
      <c r="H1596" s="182">
        <v>-1403019.77</v>
      </c>
      <c r="I1596" s="182">
        <v>-1369614.54</v>
      </c>
      <c r="J1596" s="182">
        <v>-1336209.31</v>
      </c>
      <c r="K1596" s="182">
        <v>-1302804.08</v>
      </c>
      <c r="L1596" s="182">
        <v>-1269398.8500000001</v>
      </c>
      <c r="M1596" s="182">
        <v>-1235993.6200000001</v>
      </c>
      <c r="N1596" s="182">
        <v>-1202588.3899999999</v>
      </c>
      <c r="O1596" s="182">
        <v>-1169183.1599999999</v>
      </c>
      <c r="P1596" s="182">
        <v>-1135777.93</v>
      </c>
      <c r="Q1596" s="182">
        <v>-1102372.7</v>
      </c>
      <c r="R1596" s="182">
        <v>-1068967.47</v>
      </c>
      <c r="S1596" s="182">
        <v>-1035562.24</v>
      </c>
      <c r="T1596" s="182">
        <v>-1002157.01</v>
      </c>
      <c r="U1596" s="182"/>
      <c r="V1596" s="182">
        <f t="shared" si="1679"/>
        <v>-1202588.3899999999</v>
      </c>
      <c r="W1596" s="206" t="s">
        <v>632</v>
      </c>
      <c r="X1596" s="183" t="s">
        <v>421</v>
      </c>
      <c r="Y1596" s="82">
        <f t="shared" si="1752"/>
        <v>0</v>
      </c>
      <c r="Z1596" s="325">
        <f t="shared" si="1752"/>
        <v>0</v>
      </c>
      <c r="AA1596" s="325">
        <f t="shared" si="1752"/>
        <v>0</v>
      </c>
      <c r="AB1596" s="326">
        <f t="shared" si="1676"/>
        <v>-1002157.01</v>
      </c>
      <c r="AC1596" s="312">
        <f t="shared" si="1677"/>
        <v>0</v>
      </c>
      <c r="AD1596" s="325">
        <f t="shared" si="1680"/>
        <v>-658016.29276599991</v>
      </c>
      <c r="AE1596" s="329">
        <f t="shared" si="1681"/>
        <v>-344140.71723399998</v>
      </c>
      <c r="AF1596" s="326">
        <f t="shared" si="1682"/>
        <v>0</v>
      </c>
      <c r="AG1596" s="174">
        <f t="shared" si="1685"/>
        <v>-1002157.0099999999</v>
      </c>
      <c r="AH1596" s="312">
        <f t="shared" si="1666"/>
        <v>0</v>
      </c>
      <c r="AI1596" s="324">
        <f t="shared" si="1744"/>
        <v>0</v>
      </c>
      <c r="AJ1596" s="325">
        <f t="shared" si="1744"/>
        <v>0</v>
      </c>
      <c r="AK1596" s="325">
        <f t="shared" si="1744"/>
        <v>0</v>
      </c>
      <c r="AL1596" s="326">
        <f t="shared" si="1667"/>
        <v>-1202588.3899999999</v>
      </c>
      <c r="AM1596" s="312">
        <f t="shared" si="1668"/>
        <v>0</v>
      </c>
      <c r="AN1596" s="325">
        <f t="shared" si="1674"/>
        <v>-789619.53687399987</v>
      </c>
      <c r="AO1596" s="325">
        <f t="shared" si="1675"/>
        <v>-412968.85312599997</v>
      </c>
      <c r="AP1596" s="325">
        <f t="shared" si="1672"/>
        <v>0</v>
      </c>
      <c r="AQ1596" s="174">
        <f t="shared" ref="AQ1596:AQ1598" si="1765">SUM(AN1596:AP1596)</f>
        <v>-1202588.3899999999</v>
      </c>
      <c r="AR1596" s="312">
        <f t="shared" si="1669"/>
        <v>0</v>
      </c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N1596" s="62"/>
    </row>
    <row r="1597" spans="1:66" s="11" customFormat="1" ht="12" customHeight="1">
      <c r="A1597" s="190">
        <v>25302261</v>
      </c>
      <c r="B1597" s="185" t="str">
        <f t="shared" si="1670"/>
        <v>25302261</v>
      </c>
      <c r="C1597" s="179" t="s">
        <v>2001</v>
      </c>
      <c r="D1597" s="180" t="s">
        <v>1725</v>
      </c>
      <c r="E1597" s="180"/>
      <c r="F1597" s="186">
        <v>44896</v>
      </c>
      <c r="G1597" s="180"/>
      <c r="H1597" s="182"/>
      <c r="I1597" s="182"/>
      <c r="J1597" s="182"/>
      <c r="K1597" s="182"/>
      <c r="L1597" s="182"/>
      <c r="M1597" s="182"/>
      <c r="N1597" s="182"/>
      <c r="O1597" s="182"/>
      <c r="P1597" s="182"/>
      <c r="Q1597" s="182"/>
      <c r="R1597" s="182"/>
      <c r="S1597" s="182"/>
      <c r="T1597" s="182">
        <v>-6990637.6900000004</v>
      </c>
      <c r="U1597" s="182"/>
      <c r="V1597" s="182">
        <f t="shared" ref="V1597" si="1766">(H1597+T1597+SUM(I1597:S1597)*2)/24</f>
        <v>-291276.57041666668</v>
      </c>
      <c r="W1597" s="206"/>
      <c r="X1597" s="219"/>
      <c r="Y1597" s="82">
        <f t="shared" si="1752"/>
        <v>0</v>
      </c>
      <c r="Z1597" s="325">
        <f t="shared" si="1752"/>
        <v>-6990637.6900000004</v>
      </c>
      <c r="AA1597" s="325">
        <f t="shared" si="1752"/>
        <v>0</v>
      </c>
      <c r="AB1597" s="326">
        <f t="shared" ref="AB1597" si="1767">T1597-SUM(Y1597:AA1597)</f>
        <v>0</v>
      </c>
      <c r="AC1597" s="312">
        <f t="shared" ref="AC1597" si="1768">T1597-SUM(Y1597:AA1597)-AB1597</f>
        <v>0</v>
      </c>
      <c r="AD1597" s="325">
        <f t="shared" si="1680"/>
        <v>0</v>
      </c>
      <c r="AE1597" s="329">
        <f t="shared" si="1681"/>
        <v>0</v>
      </c>
      <c r="AF1597" s="326">
        <f t="shared" si="1682"/>
        <v>0</v>
      </c>
      <c r="AG1597" s="174">
        <f t="shared" ref="AG1597" si="1769">SUM(AD1597:AF1597)</f>
        <v>0</v>
      </c>
      <c r="AH1597" s="312">
        <f t="shared" ref="AH1597" si="1770">AG1597-AB1597</f>
        <v>0</v>
      </c>
      <c r="AI1597" s="324">
        <f t="shared" si="1744"/>
        <v>0</v>
      </c>
      <c r="AJ1597" s="325">
        <f t="shared" si="1744"/>
        <v>-291276.57041666668</v>
      </c>
      <c r="AK1597" s="325">
        <f t="shared" si="1744"/>
        <v>0</v>
      </c>
      <c r="AL1597" s="326">
        <f t="shared" ref="AL1597" si="1771">V1597-SUM(AI1597:AK1597)</f>
        <v>0</v>
      </c>
      <c r="AM1597" s="312">
        <f t="shared" ref="AM1597" si="1772">V1597-SUM(AI1597:AK1597)-AL1597</f>
        <v>0</v>
      </c>
      <c r="AN1597" s="325">
        <f t="shared" si="1674"/>
        <v>0</v>
      </c>
      <c r="AO1597" s="325">
        <f t="shared" si="1675"/>
        <v>0</v>
      </c>
      <c r="AP1597" s="325">
        <f t="shared" si="1672"/>
        <v>0</v>
      </c>
      <c r="AQ1597" s="174">
        <f t="shared" ref="AQ1597" si="1773">SUM(AN1597:AP1597)</f>
        <v>0</v>
      </c>
      <c r="AR1597" s="312">
        <f t="shared" ref="AR1597" si="1774">AQ1597-AL1597</f>
        <v>0</v>
      </c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N1597" s="62"/>
    </row>
    <row r="1598" spans="1:66" s="11" customFormat="1" ht="12" customHeight="1">
      <c r="A1598" s="190">
        <v>25302263</v>
      </c>
      <c r="B1598" s="185" t="str">
        <f t="shared" si="1670"/>
        <v>25302263</v>
      </c>
      <c r="C1598" s="179" t="s">
        <v>1629</v>
      </c>
      <c r="D1598" s="180" t="s">
        <v>1727</v>
      </c>
      <c r="E1598" s="180"/>
      <c r="F1598" s="186">
        <v>43800</v>
      </c>
      <c r="G1598" s="180"/>
      <c r="H1598" s="182">
        <v>-533779.13</v>
      </c>
      <c r="I1598" s="182">
        <v>-521070.1</v>
      </c>
      <c r="J1598" s="182">
        <v>-508361.07</v>
      </c>
      <c r="K1598" s="182">
        <v>-495652.04</v>
      </c>
      <c r="L1598" s="182">
        <v>-482943.01</v>
      </c>
      <c r="M1598" s="182">
        <v>-470233.98</v>
      </c>
      <c r="N1598" s="182">
        <v>-457524.95</v>
      </c>
      <c r="O1598" s="182">
        <v>-444815.92</v>
      </c>
      <c r="P1598" s="182">
        <v>-432106.89</v>
      </c>
      <c r="Q1598" s="182">
        <v>-419397.86</v>
      </c>
      <c r="R1598" s="182">
        <v>-406688.83</v>
      </c>
      <c r="S1598" s="182">
        <v>-393979.8</v>
      </c>
      <c r="T1598" s="182">
        <v>-381270.77</v>
      </c>
      <c r="U1598" s="182"/>
      <c r="V1598" s="182">
        <f t="shared" si="1679"/>
        <v>-457524.95</v>
      </c>
      <c r="W1598" s="206" t="s">
        <v>632</v>
      </c>
      <c r="X1598" s="183" t="s">
        <v>421</v>
      </c>
      <c r="Y1598" s="82">
        <f t="shared" si="1752"/>
        <v>0</v>
      </c>
      <c r="Z1598" s="325">
        <f t="shared" si="1752"/>
        <v>0</v>
      </c>
      <c r="AA1598" s="325">
        <f t="shared" si="1752"/>
        <v>0</v>
      </c>
      <c r="AB1598" s="326">
        <f t="shared" si="1676"/>
        <v>-381270.77</v>
      </c>
      <c r="AC1598" s="312">
        <f t="shared" si="1677"/>
        <v>0</v>
      </c>
      <c r="AD1598" s="325">
        <f t="shared" si="1680"/>
        <v>-250342.387582</v>
      </c>
      <c r="AE1598" s="329">
        <f t="shared" si="1681"/>
        <v>-130928.38241799999</v>
      </c>
      <c r="AF1598" s="326">
        <f t="shared" si="1682"/>
        <v>0</v>
      </c>
      <c r="AG1598" s="174">
        <f t="shared" si="1685"/>
        <v>-381270.77</v>
      </c>
      <c r="AH1598" s="312">
        <f t="shared" si="1666"/>
        <v>0</v>
      </c>
      <c r="AI1598" s="324">
        <f t="shared" si="1744"/>
        <v>0</v>
      </c>
      <c r="AJ1598" s="325">
        <f t="shared" si="1744"/>
        <v>0</v>
      </c>
      <c r="AK1598" s="325">
        <f t="shared" si="1744"/>
        <v>0</v>
      </c>
      <c r="AL1598" s="326">
        <f t="shared" si="1667"/>
        <v>-457524.95</v>
      </c>
      <c r="AM1598" s="312">
        <f t="shared" si="1668"/>
        <v>0</v>
      </c>
      <c r="AN1598" s="325">
        <f t="shared" si="1674"/>
        <v>-300410.88217</v>
      </c>
      <c r="AO1598" s="325">
        <f>IF($D1598=AO$5,$V1598,IF($D1598=AO$4, $V1598*$AK$2,0))</f>
        <v>-157114.06782999999</v>
      </c>
      <c r="AP1598" s="325">
        <f t="shared" si="1672"/>
        <v>0</v>
      </c>
      <c r="AQ1598" s="174">
        <f t="shared" si="1765"/>
        <v>-457524.94999999995</v>
      </c>
      <c r="AR1598" s="312">
        <f t="shared" si="1669"/>
        <v>0</v>
      </c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N1598" s="62"/>
    </row>
    <row r="1599" spans="1:66" s="11" customFormat="1" ht="12" customHeight="1">
      <c r="A1599" s="190">
        <v>25302273</v>
      </c>
      <c r="B1599" s="185" t="str">
        <f t="shared" si="1670"/>
        <v>25302273</v>
      </c>
      <c r="C1599" s="179" t="s">
        <v>1986</v>
      </c>
      <c r="D1599" s="180" t="s">
        <v>1727</v>
      </c>
      <c r="E1599" s="180"/>
      <c r="F1599" s="186">
        <v>44805</v>
      </c>
      <c r="G1599" s="180"/>
      <c r="H1599" s="182"/>
      <c r="I1599" s="182"/>
      <c r="J1599" s="182"/>
      <c r="K1599" s="182"/>
      <c r="L1599" s="182"/>
      <c r="M1599" s="182"/>
      <c r="N1599" s="182"/>
      <c r="O1599" s="182"/>
      <c r="P1599" s="182"/>
      <c r="Q1599" s="182">
        <v>-2861019.09</v>
      </c>
      <c r="R1599" s="182">
        <v>0</v>
      </c>
      <c r="S1599" s="182">
        <v>0</v>
      </c>
      <c r="T1599" s="182">
        <v>0</v>
      </c>
      <c r="U1599" s="182"/>
      <c r="V1599" s="182">
        <f t="shared" ref="V1599" si="1775">(H1599+T1599+SUM(I1599:S1599)*2)/24</f>
        <v>-238418.25749999998</v>
      </c>
      <c r="W1599" s="206" t="s">
        <v>632</v>
      </c>
      <c r="X1599" s="183" t="s">
        <v>421</v>
      </c>
      <c r="Y1599" s="82">
        <f t="shared" si="1752"/>
        <v>0</v>
      </c>
      <c r="Z1599" s="325">
        <f t="shared" si="1752"/>
        <v>0</v>
      </c>
      <c r="AA1599" s="325">
        <f t="shared" si="1752"/>
        <v>0</v>
      </c>
      <c r="AB1599" s="326">
        <f t="shared" ref="AB1599" si="1776">T1599-SUM(Y1599:AA1599)</f>
        <v>0</v>
      </c>
      <c r="AC1599" s="312">
        <f t="shared" ref="AC1599" si="1777">T1599-SUM(Y1599:AA1599)-AB1599</f>
        <v>0</v>
      </c>
      <c r="AD1599" s="325">
        <f t="shared" si="1680"/>
        <v>0</v>
      </c>
      <c r="AE1599" s="329">
        <f t="shared" si="1681"/>
        <v>0</v>
      </c>
      <c r="AF1599" s="326">
        <f t="shared" si="1682"/>
        <v>0</v>
      </c>
      <c r="AG1599" s="174">
        <f t="shared" ref="AG1599" si="1778">SUM(AD1599:AF1599)</f>
        <v>0</v>
      </c>
      <c r="AH1599" s="312">
        <f t="shared" ref="AH1599" si="1779">AG1599-AB1599</f>
        <v>0</v>
      </c>
      <c r="AI1599" s="324">
        <f t="shared" si="1744"/>
        <v>0</v>
      </c>
      <c r="AJ1599" s="325">
        <f t="shared" si="1744"/>
        <v>0</v>
      </c>
      <c r="AK1599" s="325">
        <f t="shared" si="1744"/>
        <v>0</v>
      </c>
      <c r="AL1599" s="326">
        <f t="shared" ref="AL1599" si="1780">V1599-SUM(AI1599:AK1599)</f>
        <v>-238418.25749999998</v>
      </c>
      <c r="AM1599" s="312">
        <f t="shared" ref="AM1599" si="1781">V1599-SUM(AI1599:AK1599)-AL1599</f>
        <v>0</v>
      </c>
      <c r="AN1599" s="325">
        <f t="shared" si="1674"/>
        <v>-156545.42787449999</v>
      </c>
      <c r="AO1599" s="325">
        <f>IF($D1599=AO$5,$V1599,IF($D1599=AO$4, $V1599*$AK$2,0))</f>
        <v>-81872.829625499988</v>
      </c>
      <c r="AP1599" s="325">
        <f t="shared" si="1672"/>
        <v>0</v>
      </c>
      <c r="AQ1599" s="174">
        <f t="shared" ref="AQ1599" si="1782">SUM(AN1599:AP1599)</f>
        <v>-238418.25749999998</v>
      </c>
      <c r="AR1599" s="312">
        <f t="shared" ref="AR1599" si="1783">AQ1599-AL1599</f>
        <v>0</v>
      </c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N1599" s="62"/>
    </row>
    <row r="1600" spans="1:66" s="11" customFormat="1" ht="12" customHeight="1">
      <c r="A1600" s="190">
        <v>25302283</v>
      </c>
      <c r="B1600" s="185" t="str">
        <f t="shared" si="1670"/>
        <v>25302283</v>
      </c>
      <c r="C1600" s="179" t="s">
        <v>1990</v>
      </c>
      <c r="D1600" s="180" t="s">
        <v>1727</v>
      </c>
      <c r="E1600" s="180"/>
      <c r="F1600" s="186">
        <v>44835</v>
      </c>
      <c r="G1600" s="180"/>
      <c r="H1600" s="182"/>
      <c r="I1600" s="182"/>
      <c r="J1600" s="182"/>
      <c r="K1600" s="182"/>
      <c r="L1600" s="182"/>
      <c r="M1600" s="182"/>
      <c r="N1600" s="182"/>
      <c r="O1600" s="182"/>
      <c r="P1600" s="182"/>
      <c r="Q1600" s="182"/>
      <c r="R1600" s="182">
        <v>-2848896.13</v>
      </c>
      <c r="S1600" s="182">
        <v>-2836773.17</v>
      </c>
      <c r="T1600" s="182">
        <v>-2824650.21</v>
      </c>
      <c r="U1600" s="182"/>
      <c r="V1600" s="182">
        <f t="shared" ref="V1600" si="1784">(H1600+T1600+SUM(I1600:S1600)*2)/24</f>
        <v>-591499.53374999994</v>
      </c>
      <c r="W1600" s="206" t="s">
        <v>632</v>
      </c>
      <c r="X1600" s="183" t="s">
        <v>421</v>
      </c>
      <c r="Y1600" s="82">
        <f t="shared" si="1752"/>
        <v>0</v>
      </c>
      <c r="Z1600" s="325">
        <f t="shared" si="1752"/>
        <v>0</v>
      </c>
      <c r="AA1600" s="325">
        <f t="shared" si="1752"/>
        <v>0</v>
      </c>
      <c r="AB1600" s="326">
        <f t="shared" ref="AB1600" si="1785">T1600-SUM(Y1600:AA1600)</f>
        <v>-2824650.21</v>
      </c>
      <c r="AC1600" s="312">
        <f t="shared" ref="AC1600" si="1786">T1600-SUM(Y1600:AA1600)-AB1600</f>
        <v>0</v>
      </c>
      <c r="AD1600" s="325">
        <f t="shared" si="1680"/>
        <v>-1854665.3278859998</v>
      </c>
      <c r="AE1600" s="329">
        <f t="shared" si="1681"/>
        <v>-969984.88211399992</v>
      </c>
      <c r="AF1600" s="326">
        <f t="shared" si="1682"/>
        <v>0</v>
      </c>
      <c r="AG1600" s="174">
        <f t="shared" ref="AG1600" si="1787">SUM(AD1600:AF1600)</f>
        <v>-2824650.21</v>
      </c>
      <c r="AH1600" s="312">
        <f t="shared" ref="AH1600" si="1788">AG1600-AB1600</f>
        <v>0</v>
      </c>
      <c r="AI1600" s="324">
        <f t="shared" si="1744"/>
        <v>0</v>
      </c>
      <c r="AJ1600" s="325">
        <f t="shared" si="1744"/>
        <v>0</v>
      </c>
      <c r="AK1600" s="325">
        <f t="shared" si="1744"/>
        <v>0</v>
      </c>
      <c r="AL1600" s="326">
        <f t="shared" ref="AL1600" si="1789">V1600-SUM(AI1600:AK1600)</f>
        <v>-591499.53374999994</v>
      </c>
      <c r="AM1600" s="312">
        <f t="shared" ref="AM1600" si="1790">V1600-SUM(AI1600:AK1600)-AL1600</f>
        <v>0</v>
      </c>
      <c r="AN1600" s="325">
        <f t="shared" si="1674"/>
        <v>-388378.59386024997</v>
      </c>
      <c r="AO1600" s="325">
        <f>IF($D1600=AO$5,$V1600,IF($D1600=AO$4, $V1600*$AK$2,0))</f>
        <v>-203120.93988974998</v>
      </c>
      <c r="AP1600" s="325">
        <f t="shared" si="1672"/>
        <v>0</v>
      </c>
      <c r="AQ1600" s="174">
        <f t="shared" ref="AQ1600" si="1791">SUM(AN1600:AP1600)</f>
        <v>-591499.53374999994</v>
      </c>
      <c r="AR1600" s="312">
        <f t="shared" ref="AR1600" si="1792">AQ1600-AL1600</f>
        <v>0</v>
      </c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N1600" s="62"/>
    </row>
    <row r="1601" spans="1:66" s="11" customFormat="1" ht="12" customHeight="1">
      <c r="A1601" s="114">
        <v>25303001</v>
      </c>
      <c r="B1601" s="74" t="str">
        <f t="shared" si="1670"/>
        <v>25303001</v>
      </c>
      <c r="C1601" s="62" t="s">
        <v>1356</v>
      </c>
      <c r="D1601" s="78" t="s">
        <v>184</v>
      </c>
      <c r="E1601" s="78"/>
      <c r="F1601" s="140">
        <v>43070</v>
      </c>
      <c r="G1601" s="78"/>
      <c r="H1601" s="63">
        <v>0</v>
      </c>
      <c r="I1601" s="63">
        <v>0</v>
      </c>
      <c r="J1601" s="63">
        <v>0</v>
      </c>
      <c r="K1601" s="63">
        <v>0</v>
      </c>
      <c r="L1601" s="63">
        <v>0</v>
      </c>
      <c r="M1601" s="63">
        <v>0</v>
      </c>
      <c r="N1601" s="63">
        <v>0</v>
      </c>
      <c r="O1601" s="63">
        <v>0</v>
      </c>
      <c r="P1601" s="63">
        <v>0</v>
      </c>
      <c r="Q1601" s="63">
        <v>0</v>
      </c>
      <c r="R1601" s="63">
        <v>0</v>
      </c>
      <c r="S1601" s="63">
        <v>0</v>
      </c>
      <c r="T1601" s="63">
        <v>0</v>
      </c>
      <c r="U1601" s="63"/>
      <c r="V1601" s="63">
        <f t="shared" si="1679"/>
        <v>0</v>
      </c>
      <c r="W1601" s="69"/>
      <c r="X1601" s="68"/>
      <c r="Y1601" s="82">
        <f t="shared" si="1752"/>
        <v>0</v>
      </c>
      <c r="Z1601" s="325">
        <f t="shared" si="1752"/>
        <v>0</v>
      </c>
      <c r="AA1601" s="325">
        <f t="shared" si="1752"/>
        <v>0</v>
      </c>
      <c r="AB1601" s="326">
        <f t="shared" si="1676"/>
        <v>0</v>
      </c>
      <c r="AC1601" s="312">
        <f t="shared" si="1677"/>
        <v>0</v>
      </c>
      <c r="AD1601" s="325">
        <f t="shared" si="1680"/>
        <v>0</v>
      </c>
      <c r="AE1601" s="329">
        <f t="shared" si="1681"/>
        <v>0</v>
      </c>
      <c r="AF1601" s="326">
        <f t="shared" si="1682"/>
        <v>0</v>
      </c>
      <c r="AG1601" s="174">
        <f t="shared" si="1685"/>
        <v>0</v>
      </c>
      <c r="AH1601" s="312">
        <f t="shared" si="1666"/>
        <v>0</v>
      </c>
      <c r="AI1601" s="324">
        <f t="shared" si="1744"/>
        <v>0</v>
      </c>
      <c r="AJ1601" s="325">
        <f t="shared" si="1744"/>
        <v>0</v>
      </c>
      <c r="AK1601" s="325">
        <f t="shared" si="1744"/>
        <v>0</v>
      </c>
      <c r="AL1601" s="326">
        <f t="shared" si="1667"/>
        <v>0</v>
      </c>
      <c r="AM1601" s="312">
        <f t="shared" si="1668"/>
        <v>0</v>
      </c>
      <c r="AN1601" s="325">
        <f t="shared" si="1674"/>
        <v>0</v>
      </c>
      <c r="AO1601" s="325">
        <f t="shared" si="1675"/>
        <v>0</v>
      </c>
      <c r="AP1601" s="325">
        <f t="shared" si="1672"/>
        <v>0</v>
      </c>
      <c r="AQ1601" s="174">
        <f t="shared" si="1665"/>
        <v>0</v>
      </c>
      <c r="AR1601" s="312">
        <f t="shared" si="1669"/>
        <v>0</v>
      </c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 s="4"/>
      <c r="BH1601" s="4"/>
      <c r="BI1601" s="4"/>
      <c r="BJ1601" s="4"/>
      <c r="BK1601" s="4"/>
      <c r="BL1601" s="4"/>
      <c r="BN1601" s="62"/>
    </row>
    <row r="1602" spans="1:66" s="11" customFormat="1" ht="12" customHeight="1">
      <c r="A1602" s="389">
        <v>25303031</v>
      </c>
      <c r="B1602" s="389" t="str">
        <f t="shared" si="1670"/>
        <v>25303031</v>
      </c>
      <c r="C1602" s="11" t="s">
        <v>1427</v>
      </c>
      <c r="D1602" s="78" t="s">
        <v>184</v>
      </c>
      <c r="E1602" s="78"/>
      <c r="F1602" s="408">
        <v>43101</v>
      </c>
      <c r="G1602" s="78"/>
      <c r="H1602" s="63">
        <v>0</v>
      </c>
      <c r="I1602" s="63">
        <v>0</v>
      </c>
      <c r="J1602" s="63">
        <v>0</v>
      </c>
      <c r="K1602" s="63">
        <v>0</v>
      </c>
      <c r="L1602" s="63">
        <v>0</v>
      </c>
      <c r="M1602" s="63">
        <v>0</v>
      </c>
      <c r="N1602" s="63">
        <v>0</v>
      </c>
      <c r="O1602" s="63">
        <v>0</v>
      </c>
      <c r="P1602" s="63">
        <v>0</v>
      </c>
      <c r="Q1602" s="63">
        <v>0</v>
      </c>
      <c r="R1602" s="63">
        <v>0</v>
      </c>
      <c r="S1602" s="63">
        <v>0</v>
      </c>
      <c r="T1602" s="63">
        <v>0</v>
      </c>
      <c r="U1602" s="63"/>
      <c r="V1602" s="63">
        <f t="shared" si="1679"/>
        <v>0</v>
      </c>
      <c r="W1602" s="69"/>
      <c r="X1602" s="68"/>
      <c r="Y1602" s="82">
        <f t="shared" si="1752"/>
        <v>0</v>
      </c>
      <c r="Z1602" s="325">
        <f t="shared" si="1752"/>
        <v>0</v>
      </c>
      <c r="AA1602" s="325">
        <f t="shared" si="1752"/>
        <v>0</v>
      </c>
      <c r="AB1602" s="326">
        <f t="shared" si="1676"/>
        <v>0</v>
      </c>
      <c r="AC1602" s="312">
        <f t="shared" si="1677"/>
        <v>0</v>
      </c>
      <c r="AD1602" s="325">
        <f t="shared" si="1680"/>
        <v>0</v>
      </c>
      <c r="AE1602" s="329">
        <f t="shared" si="1681"/>
        <v>0</v>
      </c>
      <c r="AF1602" s="326">
        <f t="shared" si="1682"/>
        <v>0</v>
      </c>
      <c r="AG1602" s="174">
        <f t="shared" si="1685"/>
        <v>0</v>
      </c>
      <c r="AH1602" s="312">
        <f t="shared" si="1666"/>
        <v>0</v>
      </c>
      <c r="AI1602" s="324">
        <f t="shared" si="1744"/>
        <v>0</v>
      </c>
      <c r="AJ1602" s="325">
        <f t="shared" si="1744"/>
        <v>0</v>
      </c>
      <c r="AK1602" s="325">
        <f t="shared" si="1744"/>
        <v>0</v>
      </c>
      <c r="AL1602" s="326">
        <f t="shared" si="1667"/>
        <v>0</v>
      </c>
      <c r="AM1602" s="312">
        <f t="shared" si="1668"/>
        <v>0</v>
      </c>
      <c r="AN1602" s="325">
        <f t="shared" si="1674"/>
        <v>0</v>
      </c>
      <c r="AO1602" s="325">
        <f t="shared" si="1675"/>
        <v>0</v>
      </c>
      <c r="AP1602" s="325">
        <f t="shared" si="1672"/>
        <v>0</v>
      </c>
      <c r="AQ1602" s="174">
        <f t="shared" si="1665"/>
        <v>0</v>
      </c>
      <c r="AR1602" s="312">
        <f t="shared" si="1669"/>
        <v>0</v>
      </c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 s="4"/>
      <c r="BH1602" s="4"/>
      <c r="BI1602" s="4"/>
      <c r="BJ1602" s="4"/>
      <c r="BK1602" s="4"/>
      <c r="BL1602" s="4"/>
      <c r="BN1602" s="62"/>
    </row>
    <row r="1603" spans="1:66" s="11" customFormat="1" ht="12" customHeight="1">
      <c r="A1603" s="114">
        <v>25303041</v>
      </c>
      <c r="B1603" s="74" t="str">
        <f t="shared" si="1670"/>
        <v>25303041</v>
      </c>
      <c r="C1603" s="62" t="s">
        <v>1357</v>
      </c>
      <c r="D1603" s="78" t="s">
        <v>184</v>
      </c>
      <c r="E1603" s="78"/>
      <c r="F1603" s="140">
        <v>43070</v>
      </c>
      <c r="G1603" s="78"/>
      <c r="H1603" s="63">
        <v>0</v>
      </c>
      <c r="I1603" s="63">
        <v>0</v>
      </c>
      <c r="J1603" s="63">
        <v>0</v>
      </c>
      <c r="K1603" s="63">
        <v>0</v>
      </c>
      <c r="L1603" s="63">
        <v>0</v>
      </c>
      <c r="M1603" s="63">
        <v>0</v>
      </c>
      <c r="N1603" s="63">
        <v>0</v>
      </c>
      <c r="O1603" s="63">
        <v>0</v>
      </c>
      <c r="P1603" s="63">
        <v>0</v>
      </c>
      <c r="Q1603" s="63">
        <v>0</v>
      </c>
      <c r="R1603" s="63">
        <v>0</v>
      </c>
      <c r="S1603" s="63">
        <v>0</v>
      </c>
      <c r="T1603" s="63">
        <v>0</v>
      </c>
      <c r="U1603" s="63"/>
      <c r="V1603" s="63">
        <f t="shared" si="1679"/>
        <v>0</v>
      </c>
      <c r="W1603" s="69"/>
      <c r="X1603" s="68"/>
      <c r="Y1603" s="82">
        <f t="shared" si="1752"/>
        <v>0</v>
      </c>
      <c r="Z1603" s="325">
        <f t="shared" si="1752"/>
        <v>0</v>
      </c>
      <c r="AA1603" s="325">
        <f t="shared" si="1752"/>
        <v>0</v>
      </c>
      <c r="AB1603" s="326">
        <f t="shared" si="1676"/>
        <v>0</v>
      </c>
      <c r="AC1603" s="312">
        <f t="shared" si="1677"/>
        <v>0</v>
      </c>
      <c r="AD1603" s="325">
        <f t="shared" si="1680"/>
        <v>0</v>
      </c>
      <c r="AE1603" s="329">
        <f t="shared" si="1681"/>
        <v>0</v>
      </c>
      <c r="AF1603" s="326">
        <f t="shared" si="1682"/>
        <v>0</v>
      </c>
      <c r="AG1603" s="174">
        <f t="shared" si="1685"/>
        <v>0</v>
      </c>
      <c r="AH1603" s="312">
        <f t="shared" ref="AH1603:AH1677" si="1793">AG1603-AB1603</f>
        <v>0</v>
      </c>
      <c r="AI1603" s="324">
        <f t="shared" si="1744"/>
        <v>0</v>
      </c>
      <c r="AJ1603" s="325">
        <f t="shared" si="1744"/>
        <v>0</v>
      </c>
      <c r="AK1603" s="325">
        <f t="shared" si="1744"/>
        <v>0</v>
      </c>
      <c r="AL1603" s="326">
        <f t="shared" ref="AL1603:AL1677" si="1794">V1603-SUM(AI1603:AK1603)</f>
        <v>0</v>
      </c>
      <c r="AM1603" s="312">
        <f t="shared" ref="AM1603:AM1677" si="1795">V1603-SUM(AI1603:AK1603)-AL1603</f>
        <v>0</v>
      </c>
      <c r="AN1603" s="325">
        <f t="shared" si="1674"/>
        <v>0</v>
      </c>
      <c r="AO1603" s="325">
        <f t="shared" si="1675"/>
        <v>0</v>
      </c>
      <c r="AP1603" s="325">
        <f t="shared" si="1672"/>
        <v>0</v>
      </c>
      <c r="AQ1603" s="174">
        <f t="shared" si="1665"/>
        <v>0</v>
      </c>
      <c r="AR1603" s="312">
        <f t="shared" ref="AR1603:AR1677" si="1796">AQ1603-AL1603</f>
        <v>0</v>
      </c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 s="4"/>
      <c r="BH1603" s="4"/>
      <c r="BI1603" s="4"/>
      <c r="BJ1603" s="4"/>
      <c r="BK1603" s="4"/>
      <c r="BL1603" s="4"/>
      <c r="BN1603" s="62"/>
    </row>
    <row r="1604" spans="1:66" s="11" customFormat="1" ht="12" customHeight="1">
      <c r="A1604" s="114">
        <v>25303061</v>
      </c>
      <c r="B1604" s="74" t="str">
        <f t="shared" si="1670"/>
        <v>25303061</v>
      </c>
      <c r="C1604" s="62" t="s">
        <v>1358</v>
      </c>
      <c r="D1604" s="78" t="s">
        <v>184</v>
      </c>
      <c r="E1604" s="78"/>
      <c r="F1604" s="140">
        <v>43070</v>
      </c>
      <c r="G1604" s="78"/>
      <c r="H1604" s="63">
        <v>-45328445.259999998</v>
      </c>
      <c r="I1604" s="63">
        <v>-45328445.259999998</v>
      </c>
      <c r="J1604" s="63">
        <v>-45328445.259999998</v>
      </c>
      <c r="K1604" s="63">
        <v>-45328445.259999998</v>
      </c>
      <c r="L1604" s="63">
        <v>-45328445.259999998</v>
      </c>
      <c r="M1604" s="63">
        <v>-45328445.259999998</v>
      </c>
      <c r="N1604" s="63">
        <v>-45328445.259999998</v>
      </c>
      <c r="O1604" s="63">
        <v>-45328445.259999998</v>
      </c>
      <c r="P1604" s="63">
        <v>-45328445.259999998</v>
      </c>
      <c r="Q1604" s="63">
        <v>-45328445.259999998</v>
      </c>
      <c r="R1604" s="63">
        <v>0</v>
      </c>
      <c r="S1604" s="63">
        <v>0</v>
      </c>
      <c r="T1604" s="63">
        <v>0</v>
      </c>
      <c r="U1604" s="63"/>
      <c r="V1604" s="63">
        <f t="shared" si="1679"/>
        <v>-35885019.164166667</v>
      </c>
      <c r="W1604" s="69"/>
      <c r="X1604" s="68"/>
      <c r="Y1604" s="82">
        <f t="shared" si="1752"/>
        <v>0</v>
      </c>
      <c r="Z1604" s="325">
        <f t="shared" si="1752"/>
        <v>0</v>
      </c>
      <c r="AA1604" s="325">
        <f t="shared" si="1752"/>
        <v>0</v>
      </c>
      <c r="AB1604" s="326">
        <f t="shared" si="1676"/>
        <v>0</v>
      </c>
      <c r="AC1604" s="312">
        <f t="shared" si="1677"/>
        <v>0</v>
      </c>
      <c r="AD1604" s="325">
        <f t="shared" si="1680"/>
        <v>0</v>
      </c>
      <c r="AE1604" s="329">
        <f t="shared" si="1681"/>
        <v>0</v>
      </c>
      <c r="AF1604" s="326">
        <f t="shared" si="1682"/>
        <v>0</v>
      </c>
      <c r="AG1604" s="174">
        <f t="shared" si="1685"/>
        <v>0</v>
      </c>
      <c r="AH1604" s="312">
        <f t="shared" si="1793"/>
        <v>0</v>
      </c>
      <c r="AI1604" s="324">
        <f t="shared" si="1744"/>
        <v>0</v>
      </c>
      <c r="AJ1604" s="325">
        <f t="shared" si="1744"/>
        <v>0</v>
      </c>
      <c r="AK1604" s="325">
        <f t="shared" si="1744"/>
        <v>0</v>
      </c>
      <c r="AL1604" s="326">
        <f t="shared" si="1794"/>
        <v>-35885019.164166667</v>
      </c>
      <c r="AM1604" s="312">
        <f t="shared" si="1795"/>
        <v>0</v>
      </c>
      <c r="AN1604" s="325">
        <f t="shared" si="1674"/>
        <v>0</v>
      </c>
      <c r="AO1604" s="325">
        <f t="shared" si="1675"/>
        <v>0</v>
      </c>
      <c r="AP1604" s="325">
        <f t="shared" si="1672"/>
        <v>-35885019.164166667</v>
      </c>
      <c r="AQ1604" s="174">
        <f t="shared" si="1665"/>
        <v>-35885019.164166667</v>
      </c>
      <c r="AR1604" s="312">
        <f t="shared" si="1796"/>
        <v>0</v>
      </c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 s="4"/>
      <c r="BH1604" s="4"/>
      <c r="BI1604" s="4"/>
      <c r="BJ1604" s="4"/>
      <c r="BK1604" s="4"/>
      <c r="BL1604" s="4"/>
      <c r="BN1604" s="62"/>
    </row>
    <row r="1605" spans="1:66" s="11" customFormat="1" ht="12" customHeight="1">
      <c r="A1605" s="184" t="s">
        <v>1900</v>
      </c>
      <c r="B1605" s="185" t="str">
        <f t="shared" ref="B1605" si="1797">TEXT(A1605,"##")</f>
        <v>25303081</v>
      </c>
      <c r="C1605" s="179" t="s">
        <v>1894</v>
      </c>
      <c r="D1605" s="180" t="s">
        <v>1725</v>
      </c>
      <c r="E1605" s="180"/>
      <c r="F1605" s="186">
        <v>44440</v>
      </c>
      <c r="G1605" s="180"/>
      <c r="H1605" s="182">
        <v>-535368.47</v>
      </c>
      <c r="I1605" s="182">
        <v>-535368.47</v>
      </c>
      <c r="J1605" s="182">
        <v>-535368.47</v>
      </c>
      <c r="K1605" s="182">
        <v>-535368.47</v>
      </c>
      <c r="L1605" s="182">
        <v>-535368.47</v>
      </c>
      <c r="M1605" s="182">
        <v>-505038.97</v>
      </c>
      <c r="N1605" s="182">
        <v>-505038.97</v>
      </c>
      <c r="O1605" s="182">
        <v>-201089.76</v>
      </c>
      <c r="P1605" s="182">
        <v>-201089.76</v>
      </c>
      <c r="Q1605" s="182">
        <v>-201089.76</v>
      </c>
      <c r="R1605" s="182">
        <v>-33563.51</v>
      </c>
      <c r="S1605" s="182">
        <v>0</v>
      </c>
      <c r="T1605" s="182">
        <v>0</v>
      </c>
      <c r="U1605" s="182"/>
      <c r="V1605" s="182">
        <f t="shared" ref="V1605" si="1798">(H1605+T1605+SUM(I1605:S1605)*2)/24</f>
        <v>-338005.7370833332</v>
      </c>
      <c r="W1605" s="206"/>
      <c r="X1605" s="219"/>
      <c r="Y1605" s="82">
        <f t="shared" si="1752"/>
        <v>0</v>
      </c>
      <c r="Z1605" s="325">
        <f t="shared" si="1752"/>
        <v>0</v>
      </c>
      <c r="AA1605" s="325">
        <f t="shared" si="1752"/>
        <v>0</v>
      </c>
      <c r="AB1605" s="326">
        <f t="shared" ref="AB1605" si="1799">T1605-SUM(Y1605:AA1605)</f>
        <v>0</v>
      </c>
      <c r="AC1605" s="312">
        <f t="shared" ref="AC1605" si="1800">T1605-SUM(Y1605:AA1605)-AB1605</f>
        <v>0</v>
      </c>
      <c r="AD1605" s="325">
        <f t="shared" si="1680"/>
        <v>0</v>
      </c>
      <c r="AE1605" s="329">
        <f t="shared" si="1681"/>
        <v>0</v>
      </c>
      <c r="AF1605" s="326">
        <f t="shared" si="1682"/>
        <v>0</v>
      </c>
      <c r="AG1605" s="174">
        <f t="shared" ref="AG1605" si="1801">SUM(AD1605:AF1605)</f>
        <v>0</v>
      </c>
      <c r="AH1605" s="312">
        <f t="shared" ref="AH1605" si="1802">AG1605-AB1605</f>
        <v>0</v>
      </c>
      <c r="AI1605" s="324">
        <f t="shared" si="1744"/>
        <v>0</v>
      </c>
      <c r="AJ1605" s="325">
        <f t="shared" si="1744"/>
        <v>-338005.7370833332</v>
      </c>
      <c r="AK1605" s="325">
        <f t="shared" si="1744"/>
        <v>0</v>
      </c>
      <c r="AL1605" s="326">
        <f t="shared" ref="AL1605" si="1803">V1605-SUM(AI1605:AK1605)</f>
        <v>0</v>
      </c>
      <c r="AM1605" s="312">
        <f t="shared" ref="AM1605" si="1804">V1605-SUM(AI1605:AK1605)-AL1605</f>
        <v>0</v>
      </c>
      <c r="AN1605" s="325">
        <f t="shared" si="1674"/>
        <v>0</v>
      </c>
      <c r="AO1605" s="325">
        <f t="shared" si="1675"/>
        <v>0</v>
      </c>
      <c r="AP1605" s="325">
        <f t="shared" si="1672"/>
        <v>0</v>
      </c>
      <c r="AQ1605" s="174">
        <f t="shared" ref="AQ1605" si="1805">SUM(AN1605:AP1605)</f>
        <v>0</v>
      </c>
      <c r="AR1605" s="312">
        <f t="shared" ref="AR1605" si="1806">AQ1605-AL1605</f>
        <v>0</v>
      </c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 s="4"/>
      <c r="BH1605" s="4"/>
      <c r="BI1605" s="4"/>
      <c r="BJ1605" s="4"/>
      <c r="BK1605" s="4"/>
      <c r="BL1605" s="4"/>
      <c r="BN1605" s="62"/>
    </row>
    <row r="1606" spans="1:66" s="11" customFormat="1" ht="12" customHeight="1">
      <c r="A1606" s="190">
        <v>25321011</v>
      </c>
      <c r="B1606" s="185" t="str">
        <f t="shared" ref="B1606" si="1807">TEXT(A1606,"##")</f>
        <v>25321011</v>
      </c>
      <c r="C1606" s="179" t="s">
        <v>1744</v>
      </c>
      <c r="D1606" s="180" t="s">
        <v>1725</v>
      </c>
      <c r="E1606" s="180"/>
      <c r="F1606" s="186">
        <v>44075</v>
      </c>
      <c r="G1606" s="180"/>
      <c r="H1606" s="182">
        <v>0</v>
      </c>
      <c r="I1606" s="182">
        <v>0</v>
      </c>
      <c r="J1606" s="182">
        <v>0</v>
      </c>
      <c r="K1606" s="182">
        <v>0</v>
      </c>
      <c r="L1606" s="182">
        <v>0</v>
      </c>
      <c r="M1606" s="182">
        <v>0</v>
      </c>
      <c r="N1606" s="182">
        <v>0</v>
      </c>
      <c r="O1606" s="182">
        <v>0</v>
      </c>
      <c r="P1606" s="182">
        <v>0</v>
      </c>
      <c r="Q1606" s="182">
        <v>0</v>
      </c>
      <c r="R1606" s="182">
        <v>0</v>
      </c>
      <c r="S1606" s="182">
        <v>0</v>
      </c>
      <c r="T1606" s="182">
        <v>0</v>
      </c>
      <c r="U1606" s="182"/>
      <c r="V1606" s="182">
        <f t="shared" si="1679"/>
        <v>0</v>
      </c>
      <c r="W1606" s="206"/>
      <c r="X1606" s="219"/>
      <c r="Y1606" s="82">
        <f t="shared" si="1752"/>
        <v>0</v>
      </c>
      <c r="Z1606" s="325">
        <f t="shared" si="1752"/>
        <v>0</v>
      </c>
      <c r="AA1606" s="325">
        <f t="shared" si="1752"/>
        <v>0</v>
      </c>
      <c r="AB1606" s="326">
        <f t="shared" si="1676"/>
        <v>0</v>
      </c>
      <c r="AC1606" s="312">
        <f t="shared" si="1677"/>
        <v>0</v>
      </c>
      <c r="AD1606" s="325">
        <f t="shared" si="1680"/>
        <v>0</v>
      </c>
      <c r="AE1606" s="329">
        <f t="shared" si="1681"/>
        <v>0</v>
      </c>
      <c r="AF1606" s="326">
        <f t="shared" si="1682"/>
        <v>0</v>
      </c>
      <c r="AG1606" s="174">
        <f t="shared" ref="AG1606:AG1607" si="1808">SUM(AD1606:AF1606)</f>
        <v>0</v>
      </c>
      <c r="AH1606" s="312">
        <f t="shared" ref="AH1606:AH1607" si="1809">AG1606-AB1606</f>
        <v>0</v>
      </c>
      <c r="AI1606" s="324">
        <f t="shared" si="1744"/>
        <v>0</v>
      </c>
      <c r="AJ1606" s="325">
        <f t="shared" si="1744"/>
        <v>0</v>
      </c>
      <c r="AK1606" s="325">
        <f t="shared" si="1744"/>
        <v>0</v>
      </c>
      <c r="AL1606" s="326">
        <f t="shared" ref="AL1606:AL1607" si="1810">V1606-SUM(AI1606:AK1606)</f>
        <v>0</v>
      </c>
      <c r="AM1606" s="312">
        <f t="shared" ref="AM1606:AM1607" si="1811">V1606-SUM(AI1606:AK1606)-AL1606</f>
        <v>0</v>
      </c>
      <c r="AN1606" s="325">
        <f t="shared" si="1674"/>
        <v>0</v>
      </c>
      <c r="AO1606" s="325">
        <f t="shared" si="1675"/>
        <v>0</v>
      </c>
      <c r="AP1606" s="325">
        <f t="shared" si="1672"/>
        <v>0</v>
      </c>
      <c r="AQ1606" s="174">
        <f t="shared" ref="AQ1606:AQ1607" si="1812">SUM(AN1606:AP1606)</f>
        <v>0</v>
      </c>
      <c r="AR1606" s="312">
        <f t="shared" ref="AR1606:AR1607" si="1813">AQ1606-AL1606</f>
        <v>0</v>
      </c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N1606" s="62"/>
    </row>
    <row r="1607" spans="1:66" s="11" customFormat="1" ht="12" customHeight="1">
      <c r="A1607" s="190">
        <v>25321012</v>
      </c>
      <c r="B1607" s="185" t="str">
        <f t="shared" ref="B1607" si="1814">TEXT(A1607,"##")</f>
        <v>25321012</v>
      </c>
      <c r="C1607" s="179" t="s">
        <v>1745</v>
      </c>
      <c r="D1607" s="180" t="s">
        <v>1725</v>
      </c>
      <c r="E1607" s="180"/>
      <c r="F1607" s="186">
        <v>44075</v>
      </c>
      <c r="G1607" s="180"/>
      <c r="H1607" s="182">
        <v>0</v>
      </c>
      <c r="I1607" s="182">
        <v>0</v>
      </c>
      <c r="J1607" s="182">
        <v>0</v>
      </c>
      <c r="K1607" s="182">
        <v>0</v>
      </c>
      <c r="L1607" s="182">
        <v>0</v>
      </c>
      <c r="M1607" s="182">
        <v>0</v>
      </c>
      <c r="N1607" s="182">
        <v>0</v>
      </c>
      <c r="O1607" s="182">
        <v>0</v>
      </c>
      <c r="P1607" s="182">
        <v>0</v>
      </c>
      <c r="Q1607" s="182">
        <v>0</v>
      </c>
      <c r="R1607" s="182">
        <v>0</v>
      </c>
      <c r="S1607" s="182">
        <v>0</v>
      </c>
      <c r="T1607" s="182">
        <v>0</v>
      </c>
      <c r="U1607" s="182"/>
      <c r="V1607" s="182">
        <f t="shared" si="1679"/>
        <v>0</v>
      </c>
      <c r="W1607" s="206"/>
      <c r="X1607" s="219"/>
      <c r="Y1607" s="82">
        <f t="shared" si="1752"/>
        <v>0</v>
      </c>
      <c r="Z1607" s="325">
        <f t="shared" si="1752"/>
        <v>0</v>
      </c>
      <c r="AA1607" s="325">
        <f t="shared" si="1752"/>
        <v>0</v>
      </c>
      <c r="AB1607" s="326">
        <f t="shared" si="1676"/>
        <v>0</v>
      </c>
      <c r="AC1607" s="312">
        <f t="shared" si="1677"/>
        <v>0</v>
      </c>
      <c r="AD1607" s="325">
        <f t="shared" si="1680"/>
        <v>0</v>
      </c>
      <c r="AE1607" s="329">
        <f t="shared" si="1681"/>
        <v>0</v>
      </c>
      <c r="AF1607" s="326">
        <f t="shared" si="1682"/>
        <v>0</v>
      </c>
      <c r="AG1607" s="174">
        <f t="shared" si="1808"/>
        <v>0</v>
      </c>
      <c r="AH1607" s="312">
        <f t="shared" si="1809"/>
        <v>0</v>
      </c>
      <c r="AI1607" s="324">
        <f t="shared" si="1744"/>
        <v>0</v>
      </c>
      <c r="AJ1607" s="325">
        <f t="shared" si="1744"/>
        <v>0</v>
      </c>
      <c r="AK1607" s="325">
        <f t="shared" si="1744"/>
        <v>0</v>
      </c>
      <c r="AL1607" s="326">
        <f t="shared" si="1810"/>
        <v>0</v>
      </c>
      <c r="AM1607" s="312">
        <f t="shared" si="1811"/>
        <v>0</v>
      </c>
      <c r="AN1607" s="325">
        <f t="shared" si="1674"/>
        <v>0</v>
      </c>
      <c r="AO1607" s="325">
        <f t="shared" si="1675"/>
        <v>0</v>
      </c>
      <c r="AP1607" s="325">
        <f t="shared" si="1672"/>
        <v>0</v>
      </c>
      <c r="AQ1607" s="174">
        <f t="shared" si="1812"/>
        <v>0</v>
      </c>
      <c r="AR1607" s="312">
        <f t="shared" si="1813"/>
        <v>0</v>
      </c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N1607" s="62"/>
    </row>
    <row r="1608" spans="1:66" s="11" customFormat="1" ht="12" customHeight="1">
      <c r="A1608" s="190">
        <v>25321013</v>
      </c>
      <c r="B1608" s="185" t="str">
        <f t="shared" si="1670"/>
        <v>25321013</v>
      </c>
      <c r="C1608" s="179" t="s">
        <v>1706</v>
      </c>
      <c r="D1608" s="180" t="s">
        <v>1725</v>
      </c>
      <c r="E1608" s="180"/>
      <c r="F1608" s="186">
        <v>43952</v>
      </c>
      <c r="G1608" s="180"/>
      <c r="H1608" s="182">
        <v>0</v>
      </c>
      <c r="I1608" s="182">
        <v>0</v>
      </c>
      <c r="J1608" s="182">
        <v>0</v>
      </c>
      <c r="K1608" s="182">
        <v>0</v>
      </c>
      <c r="L1608" s="182">
        <v>0</v>
      </c>
      <c r="M1608" s="182">
        <v>0</v>
      </c>
      <c r="N1608" s="182">
        <v>0</v>
      </c>
      <c r="O1608" s="182">
        <v>0</v>
      </c>
      <c r="P1608" s="182">
        <v>0</v>
      </c>
      <c r="Q1608" s="182">
        <v>0</v>
      </c>
      <c r="R1608" s="182">
        <v>0</v>
      </c>
      <c r="S1608" s="182">
        <v>0</v>
      </c>
      <c r="T1608" s="182">
        <v>0</v>
      </c>
      <c r="U1608" s="182"/>
      <c r="V1608" s="182">
        <f t="shared" si="1679"/>
        <v>0</v>
      </c>
      <c r="W1608" s="206"/>
      <c r="X1608" s="219"/>
      <c r="Y1608" s="82">
        <f t="shared" si="1752"/>
        <v>0</v>
      </c>
      <c r="Z1608" s="325">
        <f t="shared" si="1752"/>
        <v>0</v>
      </c>
      <c r="AA1608" s="325">
        <f t="shared" si="1752"/>
        <v>0</v>
      </c>
      <c r="AB1608" s="326">
        <f t="shared" si="1676"/>
        <v>0</v>
      </c>
      <c r="AC1608" s="312">
        <f t="shared" si="1677"/>
        <v>0</v>
      </c>
      <c r="AD1608" s="325">
        <f t="shared" si="1680"/>
        <v>0</v>
      </c>
      <c r="AE1608" s="329">
        <f t="shared" si="1681"/>
        <v>0</v>
      </c>
      <c r="AF1608" s="326">
        <f t="shared" si="1682"/>
        <v>0</v>
      </c>
      <c r="AG1608" s="174">
        <f t="shared" si="1685"/>
        <v>0</v>
      </c>
      <c r="AH1608" s="312">
        <f t="shared" si="1793"/>
        <v>0</v>
      </c>
      <c r="AI1608" s="324">
        <f t="shared" si="1744"/>
        <v>0</v>
      </c>
      <c r="AJ1608" s="325">
        <f t="shared" si="1744"/>
        <v>0</v>
      </c>
      <c r="AK1608" s="325">
        <f t="shared" si="1744"/>
        <v>0</v>
      </c>
      <c r="AL1608" s="326">
        <f t="shared" si="1794"/>
        <v>0</v>
      </c>
      <c r="AM1608" s="312">
        <f t="shared" si="1795"/>
        <v>0</v>
      </c>
      <c r="AN1608" s="325">
        <f t="shared" si="1674"/>
        <v>0</v>
      </c>
      <c r="AO1608" s="325">
        <f t="shared" si="1675"/>
        <v>0</v>
      </c>
      <c r="AP1608" s="325">
        <f t="shared" si="1672"/>
        <v>0</v>
      </c>
      <c r="AQ1608" s="174">
        <f t="shared" ref="AQ1608" si="1815">SUM(AN1608:AP1608)</f>
        <v>0</v>
      </c>
      <c r="AR1608" s="312">
        <f t="shared" si="1796"/>
        <v>0</v>
      </c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N1608" s="62"/>
    </row>
    <row r="1609" spans="1:66" s="11" customFormat="1" ht="12" customHeight="1">
      <c r="A1609" s="190">
        <v>25321022</v>
      </c>
      <c r="B1609" s="185" t="str">
        <f t="shared" si="1670"/>
        <v>25321022</v>
      </c>
      <c r="C1609" s="179" t="s">
        <v>1867</v>
      </c>
      <c r="D1609" s="180" t="s">
        <v>1725</v>
      </c>
      <c r="E1609" s="180"/>
      <c r="F1609" s="186">
        <v>44531</v>
      </c>
      <c r="G1609" s="180"/>
      <c r="H1609" s="182">
        <v>-4695627.38</v>
      </c>
      <c r="I1609" s="182">
        <v>-4552485.6100000003</v>
      </c>
      <c r="J1609" s="182">
        <v>-4357216.58</v>
      </c>
      <c r="K1609" s="182">
        <v>-4105496.5</v>
      </c>
      <c r="L1609" s="182">
        <v>-3930845.12</v>
      </c>
      <c r="M1609" s="182">
        <v>-3869756.55</v>
      </c>
      <c r="N1609" s="182">
        <v>-3797383.88</v>
      </c>
      <c r="O1609" s="182">
        <v>-3793678.03</v>
      </c>
      <c r="P1609" s="182">
        <v>-3792768.73</v>
      </c>
      <c r="Q1609" s="182">
        <v>-3792765.81</v>
      </c>
      <c r="R1609" s="182">
        <v>-3792757.71</v>
      </c>
      <c r="S1609" s="182">
        <v>-3792773.91</v>
      </c>
      <c r="T1609" s="182">
        <v>-3793040.46</v>
      </c>
      <c r="U1609" s="182"/>
      <c r="V1609" s="182">
        <f t="shared" ref="V1609" si="1816">(H1609+T1609+SUM(I1609:S1609)*2)/24</f>
        <v>-3985188.5291666673</v>
      </c>
      <c r="W1609" s="206"/>
      <c r="X1609" s="219"/>
      <c r="Y1609" s="82">
        <f t="shared" si="1752"/>
        <v>0</v>
      </c>
      <c r="Z1609" s="325">
        <f t="shared" si="1752"/>
        <v>-3793040.46</v>
      </c>
      <c r="AA1609" s="325">
        <f t="shared" si="1752"/>
        <v>0</v>
      </c>
      <c r="AB1609" s="326">
        <f t="shared" ref="AB1609" si="1817">T1609-SUM(Y1609:AA1609)</f>
        <v>0</v>
      </c>
      <c r="AC1609" s="312">
        <f t="shared" ref="AC1609" si="1818">T1609-SUM(Y1609:AA1609)-AB1609</f>
        <v>0</v>
      </c>
      <c r="AD1609" s="325">
        <f t="shared" si="1680"/>
        <v>0</v>
      </c>
      <c r="AE1609" s="329">
        <f t="shared" si="1681"/>
        <v>0</v>
      </c>
      <c r="AF1609" s="326">
        <f t="shared" si="1682"/>
        <v>0</v>
      </c>
      <c r="AG1609" s="174">
        <f t="shared" ref="AG1609" si="1819">SUM(AD1609:AF1609)</f>
        <v>0</v>
      </c>
      <c r="AH1609" s="312">
        <f t="shared" ref="AH1609" si="1820">AG1609-AB1609</f>
        <v>0</v>
      </c>
      <c r="AI1609" s="324">
        <f t="shared" si="1744"/>
        <v>0</v>
      </c>
      <c r="AJ1609" s="325">
        <f t="shared" si="1744"/>
        <v>-3985188.5291666673</v>
      </c>
      <c r="AK1609" s="325">
        <f t="shared" si="1744"/>
        <v>0</v>
      </c>
      <c r="AL1609" s="326">
        <f t="shared" ref="AL1609" si="1821">V1609-SUM(AI1609:AK1609)</f>
        <v>0</v>
      </c>
      <c r="AM1609" s="312">
        <f t="shared" ref="AM1609" si="1822">V1609-SUM(AI1609:AK1609)-AL1609</f>
        <v>0</v>
      </c>
      <c r="AN1609" s="325">
        <f t="shared" si="1674"/>
        <v>0</v>
      </c>
      <c r="AO1609" s="325">
        <f t="shared" si="1675"/>
        <v>0</v>
      </c>
      <c r="AP1609" s="325">
        <f t="shared" si="1672"/>
        <v>0</v>
      </c>
      <c r="AQ1609" s="174">
        <f t="shared" ref="AQ1609" si="1823">SUM(AN1609:AP1609)</f>
        <v>0</v>
      </c>
      <c r="AR1609" s="312">
        <f t="shared" ref="AR1609" si="1824">AQ1609-AL1609</f>
        <v>0</v>
      </c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N1609" s="62"/>
    </row>
    <row r="1610" spans="1:66" s="11" customFormat="1" ht="12" customHeight="1">
      <c r="A1610" s="190">
        <v>25321023</v>
      </c>
      <c r="B1610" s="185" t="str">
        <f t="shared" si="1670"/>
        <v>25321023</v>
      </c>
      <c r="C1610" s="179" t="s">
        <v>1699</v>
      </c>
      <c r="D1610" s="180" t="s">
        <v>1725</v>
      </c>
      <c r="E1610" s="180"/>
      <c r="F1610" s="186">
        <v>43922</v>
      </c>
      <c r="G1610" s="180"/>
      <c r="H1610" s="182">
        <v>-6840962.1200000001</v>
      </c>
      <c r="I1610" s="182">
        <v>-6840962.1200000001</v>
      </c>
      <c r="J1610" s="182">
        <v>-6840962.1200000001</v>
      </c>
      <c r="K1610" s="182">
        <v>-6840962.1200000001</v>
      </c>
      <c r="L1610" s="182">
        <v>-6840962.1200000001</v>
      </c>
      <c r="M1610" s="182">
        <v>-6840962.1200000001</v>
      </c>
      <c r="N1610" s="182">
        <v>-6840962.1200000001</v>
      </c>
      <c r="O1610" s="182">
        <v>-6840962.1200000001</v>
      </c>
      <c r="P1610" s="182">
        <v>-6840962.1200000001</v>
      </c>
      <c r="Q1610" s="182">
        <v>-6840962.1200000001</v>
      </c>
      <c r="R1610" s="182">
        <v>-6840962.1200000001</v>
      </c>
      <c r="S1610" s="182">
        <v>-6840962.1200000001</v>
      </c>
      <c r="T1610" s="182">
        <v>0</v>
      </c>
      <c r="U1610" s="182"/>
      <c r="V1610" s="182">
        <f t="shared" si="1679"/>
        <v>-6555922.0316666663</v>
      </c>
      <c r="W1610" s="206"/>
      <c r="X1610" s="219"/>
      <c r="Y1610" s="82">
        <f t="shared" si="1752"/>
        <v>0</v>
      </c>
      <c r="Z1610" s="325">
        <f t="shared" si="1752"/>
        <v>0</v>
      </c>
      <c r="AA1610" s="325">
        <f t="shared" si="1752"/>
        <v>0</v>
      </c>
      <c r="AB1610" s="326">
        <f t="shared" si="1676"/>
        <v>0</v>
      </c>
      <c r="AC1610" s="312">
        <f t="shared" si="1677"/>
        <v>0</v>
      </c>
      <c r="AD1610" s="325">
        <f t="shared" si="1680"/>
        <v>0</v>
      </c>
      <c r="AE1610" s="329">
        <f t="shared" si="1681"/>
        <v>0</v>
      </c>
      <c r="AF1610" s="326">
        <f t="shared" si="1682"/>
        <v>0</v>
      </c>
      <c r="AG1610" s="174">
        <f t="shared" si="1685"/>
        <v>0</v>
      </c>
      <c r="AH1610" s="312">
        <f t="shared" si="1793"/>
        <v>0</v>
      </c>
      <c r="AI1610" s="324">
        <f t="shared" si="1744"/>
        <v>0</v>
      </c>
      <c r="AJ1610" s="325">
        <f t="shared" si="1744"/>
        <v>-6555922.0316666663</v>
      </c>
      <c r="AK1610" s="325">
        <f t="shared" si="1744"/>
        <v>0</v>
      </c>
      <c r="AL1610" s="326">
        <f t="shared" si="1794"/>
        <v>0</v>
      </c>
      <c r="AM1610" s="312">
        <f t="shared" si="1795"/>
        <v>0</v>
      </c>
      <c r="AN1610" s="325">
        <f t="shared" si="1674"/>
        <v>0</v>
      </c>
      <c r="AO1610" s="325">
        <f t="shared" si="1675"/>
        <v>0</v>
      </c>
      <c r="AP1610" s="325">
        <f t="shared" si="1672"/>
        <v>0</v>
      </c>
      <c r="AQ1610" s="174">
        <f t="shared" si="1665"/>
        <v>0</v>
      </c>
      <c r="AR1610" s="312">
        <f t="shared" si="1796"/>
        <v>0</v>
      </c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N1610" s="62"/>
    </row>
    <row r="1611" spans="1:66" s="11" customFormat="1" ht="12" customHeight="1">
      <c r="A1611" s="184">
        <v>25321033</v>
      </c>
      <c r="B1611" s="185" t="str">
        <f t="shared" si="1670"/>
        <v>25321033</v>
      </c>
      <c r="C1611" s="179" t="s">
        <v>1711</v>
      </c>
      <c r="D1611" s="180" t="s">
        <v>1725</v>
      </c>
      <c r="E1611" s="180"/>
      <c r="F1611" s="186">
        <v>43983</v>
      </c>
      <c r="G1611" s="180"/>
      <c r="H1611" s="182">
        <v>0</v>
      </c>
      <c r="I1611" s="182">
        <v>0</v>
      </c>
      <c r="J1611" s="182">
        <v>0</v>
      </c>
      <c r="K1611" s="182">
        <v>0</v>
      </c>
      <c r="L1611" s="182">
        <v>0</v>
      </c>
      <c r="M1611" s="182">
        <v>0</v>
      </c>
      <c r="N1611" s="182">
        <v>0</v>
      </c>
      <c r="O1611" s="182">
        <v>0</v>
      </c>
      <c r="P1611" s="182">
        <v>0</v>
      </c>
      <c r="Q1611" s="182">
        <v>0</v>
      </c>
      <c r="R1611" s="182">
        <v>0</v>
      </c>
      <c r="S1611" s="182">
        <v>-1752927.67</v>
      </c>
      <c r="T1611" s="182">
        <v>-1752927.67</v>
      </c>
      <c r="U1611" s="182"/>
      <c r="V1611" s="182">
        <f t="shared" si="1679"/>
        <v>-219115.95874999999</v>
      </c>
      <c r="W1611" s="206"/>
      <c r="X1611" s="219"/>
      <c r="Y1611" s="82">
        <f t="shared" si="1752"/>
        <v>0</v>
      </c>
      <c r="Z1611" s="325">
        <f t="shared" si="1752"/>
        <v>-1752927.67</v>
      </c>
      <c r="AA1611" s="325">
        <f t="shared" si="1752"/>
        <v>0</v>
      </c>
      <c r="AB1611" s="326">
        <f t="shared" si="1676"/>
        <v>0</v>
      </c>
      <c r="AC1611" s="312">
        <f t="shared" si="1677"/>
        <v>0</v>
      </c>
      <c r="AD1611" s="325">
        <f t="shared" si="1680"/>
        <v>0</v>
      </c>
      <c r="AE1611" s="329">
        <f t="shared" si="1681"/>
        <v>0</v>
      </c>
      <c r="AF1611" s="326">
        <f t="shared" si="1682"/>
        <v>0</v>
      </c>
      <c r="AG1611" s="174">
        <f t="shared" si="1685"/>
        <v>0</v>
      </c>
      <c r="AH1611" s="312">
        <f t="shared" si="1793"/>
        <v>0</v>
      </c>
      <c r="AI1611" s="324">
        <f t="shared" si="1744"/>
        <v>0</v>
      </c>
      <c r="AJ1611" s="325">
        <f t="shared" si="1744"/>
        <v>-219115.95874999999</v>
      </c>
      <c r="AK1611" s="325">
        <f t="shared" si="1744"/>
        <v>0</v>
      </c>
      <c r="AL1611" s="326">
        <f t="shared" si="1794"/>
        <v>0</v>
      </c>
      <c r="AM1611" s="312">
        <f t="shared" si="1795"/>
        <v>0</v>
      </c>
      <c r="AN1611" s="325">
        <f t="shared" si="1674"/>
        <v>0</v>
      </c>
      <c r="AO1611" s="325">
        <f t="shared" si="1675"/>
        <v>0</v>
      </c>
      <c r="AP1611" s="325">
        <f t="shared" si="1672"/>
        <v>0</v>
      </c>
      <c r="AQ1611" s="174">
        <f t="shared" ref="AQ1611:AQ1612" si="1825">SUM(AN1611:AP1611)</f>
        <v>0</v>
      </c>
      <c r="AR1611" s="312">
        <f t="shared" si="1796"/>
        <v>0</v>
      </c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N1611" s="62"/>
    </row>
    <row r="1612" spans="1:66" s="11" customFormat="1" ht="12" customHeight="1">
      <c r="A1612" s="184">
        <v>25321043</v>
      </c>
      <c r="B1612" s="185" t="str">
        <f t="shared" si="1670"/>
        <v>25321043</v>
      </c>
      <c r="C1612" s="179" t="s">
        <v>1712</v>
      </c>
      <c r="D1612" s="180" t="s">
        <v>1725</v>
      </c>
      <c r="E1612" s="180"/>
      <c r="F1612" s="186">
        <v>43983</v>
      </c>
      <c r="G1612" s="180"/>
      <c r="H1612" s="182">
        <v>0</v>
      </c>
      <c r="I1612" s="182">
        <v>0</v>
      </c>
      <c r="J1612" s="182">
        <v>0</v>
      </c>
      <c r="K1612" s="182">
        <v>0</v>
      </c>
      <c r="L1612" s="182">
        <v>0</v>
      </c>
      <c r="M1612" s="182">
        <v>0</v>
      </c>
      <c r="N1612" s="182">
        <v>0</v>
      </c>
      <c r="O1612" s="182">
        <v>0</v>
      </c>
      <c r="P1612" s="182">
        <v>0</v>
      </c>
      <c r="Q1612" s="182">
        <v>0</v>
      </c>
      <c r="R1612" s="182">
        <v>0</v>
      </c>
      <c r="S1612" s="182">
        <v>0</v>
      </c>
      <c r="T1612" s="182">
        <v>0</v>
      </c>
      <c r="U1612" s="182"/>
      <c r="V1612" s="182">
        <f t="shared" si="1679"/>
        <v>0</v>
      </c>
      <c r="W1612" s="206"/>
      <c r="X1612" s="219"/>
      <c r="Y1612" s="82">
        <f t="shared" si="1752"/>
        <v>0</v>
      </c>
      <c r="Z1612" s="325">
        <f t="shared" si="1752"/>
        <v>0</v>
      </c>
      <c r="AA1612" s="325">
        <f t="shared" si="1752"/>
        <v>0</v>
      </c>
      <c r="AB1612" s="326">
        <f t="shared" si="1676"/>
        <v>0</v>
      </c>
      <c r="AC1612" s="312">
        <f t="shared" si="1677"/>
        <v>0</v>
      </c>
      <c r="AD1612" s="325">
        <f t="shared" si="1680"/>
        <v>0</v>
      </c>
      <c r="AE1612" s="329">
        <f t="shared" si="1681"/>
        <v>0</v>
      </c>
      <c r="AF1612" s="326">
        <f t="shared" si="1682"/>
        <v>0</v>
      </c>
      <c r="AG1612" s="174">
        <f t="shared" si="1685"/>
        <v>0</v>
      </c>
      <c r="AH1612" s="312">
        <f t="shared" si="1793"/>
        <v>0</v>
      </c>
      <c r="AI1612" s="324">
        <f t="shared" si="1744"/>
        <v>0</v>
      </c>
      <c r="AJ1612" s="325">
        <f t="shared" si="1744"/>
        <v>0</v>
      </c>
      <c r="AK1612" s="325">
        <f t="shared" si="1744"/>
        <v>0</v>
      </c>
      <c r="AL1612" s="326">
        <f t="shared" si="1794"/>
        <v>0</v>
      </c>
      <c r="AM1612" s="312">
        <f t="shared" si="1795"/>
        <v>0</v>
      </c>
      <c r="AN1612" s="325">
        <f t="shared" si="1674"/>
        <v>0</v>
      </c>
      <c r="AO1612" s="325">
        <f t="shared" si="1675"/>
        <v>0</v>
      </c>
      <c r="AP1612" s="325">
        <f t="shared" ref="AP1612:AP1683" si="1826">IF($D1612=AP$5,$V1612,IF($D1612=AP$4, $V1612*$AL$2,0))</f>
        <v>0</v>
      </c>
      <c r="AQ1612" s="174">
        <f t="shared" si="1825"/>
        <v>0</v>
      </c>
      <c r="AR1612" s="312">
        <f t="shared" si="1796"/>
        <v>0</v>
      </c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N1612" s="62"/>
    </row>
    <row r="1613" spans="1:66" s="11" customFormat="1" ht="12" customHeight="1">
      <c r="A1613" s="190">
        <v>25321051</v>
      </c>
      <c r="B1613" s="185" t="str">
        <f t="shared" si="1670"/>
        <v>25321051</v>
      </c>
      <c r="C1613" s="179" t="s">
        <v>1861</v>
      </c>
      <c r="D1613" s="180" t="s">
        <v>1725</v>
      </c>
      <c r="E1613" s="180"/>
      <c r="F1613" s="186">
        <v>44256</v>
      </c>
      <c r="G1613" s="180"/>
      <c r="H1613" s="182">
        <v>0</v>
      </c>
      <c r="I1613" s="182">
        <v>0</v>
      </c>
      <c r="J1613" s="182">
        <v>0</v>
      </c>
      <c r="K1613" s="182">
        <v>0</v>
      </c>
      <c r="L1613" s="182">
        <v>0</v>
      </c>
      <c r="M1613" s="182">
        <v>0</v>
      </c>
      <c r="N1613" s="182">
        <v>0</v>
      </c>
      <c r="O1613" s="182">
        <v>0</v>
      </c>
      <c r="P1613" s="182">
        <v>0</v>
      </c>
      <c r="Q1613" s="182">
        <v>0</v>
      </c>
      <c r="R1613" s="182">
        <v>0</v>
      </c>
      <c r="S1613" s="182">
        <v>0</v>
      </c>
      <c r="T1613" s="182">
        <v>0</v>
      </c>
      <c r="U1613" s="182"/>
      <c r="V1613" s="182">
        <f t="shared" si="1679"/>
        <v>0</v>
      </c>
      <c r="W1613" s="206"/>
      <c r="X1613" s="219"/>
      <c r="Y1613" s="82">
        <f t="shared" si="1752"/>
        <v>0</v>
      </c>
      <c r="Z1613" s="325">
        <f t="shared" si="1752"/>
        <v>0</v>
      </c>
      <c r="AA1613" s="325">
        <f t="shared" si="1752"/>
        <v>0</v>
      </c>
      <c r="AB1613" s="326">
        <f t="shared" si="1676"/>
        <v>0</v>
      </c>
      <c r="AC1613" s="312">
        <f t="shared" si="1677"/>
        <v>0</v>
      </c>
      <c r="AD1613" s="325">
        <f t="shared" si="1680"/>
        <v>0</v>
      </c>
      <c r="AE1613" s="329">
        <f t="shared" si="1681"/>
        <v>0</v>
      </c>
      <c r="AF1613" s="326">
        <f t="shared" si="1682"/>
        <v>0</v>
      </c>
      <c r="AG1613" s="174">
        <f t="shared" ref="AG1613:AG1614" si="1827">SUM(AD1613:AF1613)</f>
        <v>0</v>
      </c>
      <c r="AH1613" s="312">
        <f t="shared" ref="AH1613:AH1614" si="1828">AG1613-AB1613</f>
        <v>0</v>
      </c>
      <c r="AI1613" s="324">
        <f t="shared" si="1744"/>
        <v>0</v>
      </c>
      <c r="AJ1613" s="325">
        <f t="shared" si="1744"/>
        <v>0</v>
      </c>
      <c r="AK1613" s="325">
        <f t="shared" si="1744"/>
        <v>0</v>
      </c>
      <c r="AL1613" s="326">
        <f t="shared" ref="AL1613:AL1614" si="1829">V1613-SUM(AI1613:AK1613)</f>
        <v>0</v>
      </c>
      <c r="AM1613" s="312">
        <f t="shared" ref="AM1613:AM1614" si="1830">V1613-SUM(AI1613:AK1613)-AL1613</f>
        <v>0</v>
      </c>
      <c r="AN1613" s="325">
        <f t="shared" si="1674"/>
        <v>0</v>
      </c>
      <c r="AO1613" s="325">
        <f t="shared" si="1675"/>
        <v>0</v>
      </c>
      <c r="AP1613" s="325">
        <f t="shared" si="1826"/>
        <v>0</v>
      </c>
      <c r="AQ1613" s="174">
        <f t="shared" ref="AQ1613:AQ1614" si="1831">SUM(AN1613:AP1613)</f>
        <v>0</v>
      </c>
      <c r="AR1613" s="312">
        <f t="shared" ref="AR1613:AR1614" si="1832">AQ1613-AL1613</f>
        <v>0</v>
      </c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N1613" s="62"/>
    </row>
    <row r="1614" spans="1:66" s="11" customFormat="1" ht="12" customHeight="1">
      <c r="A1614" s="190">
        <v>25321052</v>
      </c>
      <c r="B1614" s="185" t="str">
        <f t="shared" si="1670"/>
        <v>25321052</v>
      </c>
      <c r="C1614" s="179" t="s">
        <v>1862</v>
      </c>
      <c r="D1614" s="180" t="s">
        <v>1725</v>
      </c>
      <c r="E1614" s="180"/>
      <c r="F1614" s="186">
        <v>44256</v>
      </c>
      <c r="G1614" s="180"/>
      <c r="H1614" s="182">
        <v>0</v>
      </c>
      <c r="I1614" s="182">
        <v>0</v>
      </c>
      <c r="J1614" s="182">
        <v>0</v>
      </c>
      <c r="K1614" s="182">
        <v>0</v>
      </c>
      <c r="L1614" s="182">
        <v>0</v>
      </c>
      <c r="M1614" s="182">
        <v>0</v>
      </c>
      <c r="N1614" s="182">
        <v>0</v>
      </c>
      <c r="O1614" s="182">
        <v>0</v>
      </c>
      <c r="P1614" s="182">
        <v>0</v>
      </c>
      <c r="Q1614" s="182">
        <v>0</v>
      </c>
      <c r="R1614" s="182">
        <v>0</v>
      </c>
      <c r="S1614" s="182">
        <v>0</v>
      </c>
      <c r="T1614" s="182">
        <v>0</v>
      </c>
      <c r="U1614" s="182"/>
      <c r="V1614" s="182">
        <f t="shared" si="1679"/>
        <v>0</v>
      </c>
      <c r="W1614" s="206"/>
      <c r="X1614" s="219"/>
      <c r="Y1614" s="82">
        <f t="shared" si="1752"/>
        <v>0</v>
      </c>
      <c r="Z1614" s="325">
        <f t="shared" si="1752"/>
        <v>0</v>
      </c>
      <c r="AA1614" s="325">
        <f t="shared" si="1752"/>
        <v>0</v>
      </c>
      <c r="AB1614" s="326">
        <f t="shared" si="1676"/>
        <v>0</v>
      </c>
      <c r="AC1614" s="312">
        <f t="shared" si="1677"/>
        <v>0</v>
      </c>
      <c r="AD1614" s="325">
        <f t="shared" si="1680"/>
        <v>0</v>
      </c>
      <c r="AE1614" s="329">
        <f t="shared" si="1681"/>
        <v>0</v>
      </c>
      <c r="AF1614" s="326">
        <f t="shared" si="1682"/>
        <v>0</v>
      </c>
      <c r="AG1614" s="174">
        <f t="shared" si="1827"/>
        <v>0</v>
      </c>
      <c r="AH1614" s="312">
        <f t="shared" si="1828"/>
        <v>0</v>
      </c>
      <c r="AI1614" s="324">
        <f t="shared" ref="AI1614:AK1619" si="1833">IF($D1614=AI$5,$V1614,0)</f>
        <v>0</v>
      </c>
      <c r="AJ1614" s="325">
        <f t="shared" si="1833"/>
        <v>0</v>
      </c>
      <c r="AK1614" s="325">
        <f t="shared" si="1833"/>
        <v>0</v>
      </c>
      <c r="AL1614" s="326">
        <f t="shared" si="1829"/>
        <v>0</v>
      </c>
      <c r="AM1614" s="312">
        <f t="shared" si="1830"/>
        <v>0</v>
      </c>
      <c r="AN1614" s="325">
        <f t="shared" si="1674"/>
        <v>0</v>
      </c>
      <c r="AO1614" s="325">
        <f t="shared" si="1675"/>
        <v>0</v>
      </c>
      <c r="AP1614" s="325">
        <f t="shared" si="1826"/>
        <v>0</v>
      </c>
      <c r="AQ1614" s="174">
        <f t="shared" si="1831"/>
        <v>0</v>
      </c>
      <c r="AR1614" s="312">
        <f t="shared" si="1832"/>
        <v>0</v>
      </c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N1614" s="62"/>
    </row>
    <row r="1615" spans="1:66" s="11" customFormat="1" ht="12" customHeight="1">
      <c r="A1615" s="190">
        <v>25321053</v>
      </c>
      <c r="B1615" s="185" t="str">
        <f t="shared" si="1670"/>
        <v>25321053</v>
      </c>
      <c r="C1615" s="179" t="s">
        <v>1934</v>
      </c>
      <c r="D1615" s="180" t="s">
        <v>1725</v>
      </c>
      <c r="E1615" s="180"/>
      <c r="F1615" s="186">
        <v>44531</v>
      </c>
      <c r="G1615" s="180"/>
      <c r="H1615" s="182">
        <v>-894253.41</v>
      </c>
      <c r="I1615" s="182">
        <v>-873456.82</v>
      </c>
      <c r="J1615" s="182">
        <v>-852660.23</v>
      </c>
      <c r="K1615" s="182">
        <v>-831863.64</v>
      </c>
      <c r="L1615" s="182">
        <v>-811067.05</v>
      </c>
      <c r="M1615" s="182">
        <v>-790270.46</v>
      </c>
      <c r="N1615" s="182">
        <v>-769473.87</v>
      </c>
      <c r="O1615" s="182">
        <v>-748677.28</v>
      </c>
      <c r="P1615" s="182">
        <v>-727880.69</v>
      </c>
      <c r="Q1615" s="182">
        <v>-707084.1</v>
      </c>
      <c r="R1615" s="182">
        <v>-686287.51</v>
      </c>
      <c r="S1615" s="182">
        <v>-665490.92000000004</v>
      </c>
      <c r="T1615" s="182">
        <v>-644694.32999999996</v>
      </c>
      <c r="U1615" s="182"/>
      <c r="V1615" s="182">
        <f t="shared" ref="V1615" si="1834">(H1615+T1615+SUM(I1615:S1615)*2)/24</f>
        <v>-769473.87</v>
      </c>
      <c r="W1615" s="206"/>
      <c r="X1615" s="219"/>
      <c r="Y1615" s="82">
        <f t="shared" si="1752"/>
        <v>0</v>
      </c>
      <c r="Z1615" s="325">
        <f t="shared" si="1752"/>
        <v>-644694.32999999996</v>
      </c>
      <c r="AA1615" s="325">
        <f t="shared" si="1752"/>
        <v>0</v>
      </c>
      <c r="AB1615" s="326">
        <f t="shared" ref="AB1615" si="1835">T1615-SUM(Y1615:AA1615)</f>
        <v>0</v>
      </c>
      <c r="AC1615" s="312">
        <f t="shared" ref="AC1615" si="1836">T1615-SUM(Y1615:AA1615)-AB1615</f>
        <v>0</v>
      </c>
      <c r="AD1615" s="325">
        <f t="shared" si="1680"/>
        <v>0</v>
      </c>
      <c r="AE1615" s="329">
        <f t="shared" si="1681"/>
        <v>0</v>
      </c>
      <c r="AF1615" s="326">
        <f t="shared" si="1682"/>
        <v>0</v>
      </c>
      <c r="AG1615" s="174">
        <f t="shared" ref="AG1615" si="1837">SUM(AD1615:AF1615)</f>
        <v>0</v>
      </c>
      <c r="AH1615" s="312">
        <f t="shared" ref="AH1615" si="1838">AG1615-AB1615</f>
        <v>0</v>
      </c>
      <c r="AI1615" s="324">
        <f t="shared" si="1833"/>
        <v>0</v>
      </c>
      <c r="AJ1615" s="325">
        <f t="shared" si="1833"/>
        <v>-769473.87</v>
      </c>
      <c r="AK1615" s="325">
        <f t="shared" si="1833"/>
        <v>0</v>
      </c>
      <c r="AL1615" s="326">
        <f t="shared" ref="AL1615" si="1839">V1615-SUM(AI1615:AK1615)</f>
        <v>0</v>
      </c>
      <c r="AM1615" s="312">
        <f t="shared" ref="AM1615" si="1840">V1615-SUM(AI1615:AK1615)-AL1615</f>
        <v>0</v>
      </c>
      <c r="AN1615" s="325">
        <f t="shared" si="1674"/>
        <v>0</v>
      </c>
      <c r="AO1615" s="325">
        <f t="shared" si="1675"/>
        <v>0</v>
      </c>
      <c r="AP1615" s="325">
        <f t="shared" si="1826"/>
        <v>0</v>
      </c>
      <c r="AQ1615" s="174">
        <f t="shared" ref="AQ1615" si="1841">SUM(AN1615:AP1615)</f>
        <v>0</v>
      </c>
      <c r="AR1615" s="312">
        <f t="shared" ref="AR1615" si="1842">AQ1615-AL1615</f>
        <v>0</v>
      </c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N1615" s="62"/>
    </row>
    <row r="1616" spans="1:66" s="11" customFormat="1" ht="12" customHeight="1">
      <c r="A1616" s="190">
        <v>25321061</v>
      </c>
      <c r="B1616" s="185" t="str">
        <f t="shared" si="1670"/>
        <v>25321061</v>
      </c>
      <c r="C1616" s="179" t="s">
        <v>1861</v>
      </c>
      <c r="D1616" s="180" t="s">
        <v>1725</v>
      </c>
      <c r="E1616" s="180"/>
      <c r="F1616" s="186">
        <v>44317</v>
      </c>
      <c r="G1616" s="180"/>
      <c r="H1616" s="182">
        <v>-1403969.31</v>
      </c>
      <c r="I1616" s="182">
        <v>-1403969.31</v>
      </c>
      <c r="J1616" s="182">
        <v>-1403969.31</v>
      </c>
      <c r="K1616" s="182">
        <v>-1564373.89</v>
      </c>
      <c r="L1616" s="182">
        <v>-1901691.76</v>
      </c>
      <c r="M1616" s="182">
        <v>-1901691.76</v>
      </c>
      <c r="N1616" s="182">
        <v>-1901691.76</v>
      </c>
      <c r="O1616" s="182">
        <v>-1901691.76</v>
      </c>
      <c r="P1616" s="182">
        <v>-1901691.76</v>
      </c>
      <c r="Q1616" s="182">
        <v>-2165125.67</v>
      </c>
      <c r="R1616" s="182">
        <v>-2165125.67</v>
      </c>
      <c r="S1616" s="182">
        <v>-2165125.67</v>
      </c>
      <c r="T1616" s="182">
        <v>0</v>
      </c>
      <c r="U1616" s="182"/>
      <c r="V1616" s="182">
        <f t="shared" si="1679"/>
        <v>-1756511.08125</v>
      </c>
      <c r="W1616" s="206"/>
      <c r="X1616" s="219"/>
      <c r="Y1616" s="82">
        <f t="shared" si="1752"/>
        <v>0</v>
      </c>
      <c r="Z1616" s="325">
        <f t="shared" si="1752"/>
        <v>0</v>
      </c>
      <c r="AA1616" s="325">
        <f t="shared" si="1752"/>
        <v>0</v>
      </c>
      <c r="AB1616" s="326">
        <f t="shared" si="1676"/>
        <v>0</v>
      </c>
      <c r="AC1616" s="312">
        <f t="shared" si="1677"/>
        <v>0</v>
      </c>
      <c r="AD1616" s="325">
        <f t="shared" si="1680"/>
        <v>0</v>
      </c>
      <c r="AE1616" s="329">
        <f t="shared" si="1681"/>
        <v>0</v>
      </c>
      <c r="AF1616" s="326">
        <f t="shared" si="1682"/>
        <v>0</v>
      </c>
      <c r="AG1616" s="174">
        <f t="shared" ref="AG1616:AG1617" si="1843">SUM(AD1616:AF1616)</f>
        <v>0</v>
      </c>
      <c r="AH1616" s="312">
        <f t="shared" ref="AH1616:AH1617" si="1844">AG1616-AB1616</f>
        <v>0</v>
      </c>
      <c r="AI1616" s="324">
        <f t="shared" si="1833"/>
        <v>0</v>
      </c>
      <c r="AJ1616" s="325">
        <f t="shared" si="1833"/>
        <v>-1756511.08125</v>
      </c>
      <c r="AK1616" s="325">
        <f t="shared" si="1833"/>
        <v>0</v>
      </c>
      <c r="AL1616" s="326">
        <f t="shared" ref="AL1616:AL1617" si="1845">V1616-SUM(AI1616:AK1616)</f>
        <v>0</v>
      </c>
      <c r="AM1616" s="312">
        <f t="shared" ref="AM1616:AM1617" si="1846">V1616-SUM(AI1616:AK1616)-AL1616</f>
        <v>0</v>
      </c>
      <c r="AN1616" s="325">
        <f t="shared" si="1674"/>
        <v>0</v>
      </c>
      <c r="AO1616" s="325">
        <f t="shared" si="1675"/>
        <v>0</v>
      </c>
      <c r="AP1616" s="325">
        <f t="shared" si="1826"/>
        <v>0</v>
      </c>
      <c r="AQ1616" s="174">
        <f t="shared" ref="AQ1616:AQ1617" si="1847">SUM(AN1616:AP1616)</f>
        <v>0</v>
      </c>
      <c r="AR1616" s="312">
        <f t="shared" ref="AR1616:AR1617" si="1848">AQ1616-AL1616</f>
        <v>0</v>
      </c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N1616" s="62"/>
    </row>
    <row r="1617" spans="1:66" s="11" customFormat="1" ht="12" customHeight="1">
      <c r="A1617" s="190">
        <v>25321062</v>
      </c>
      <c r="B1617" s="185" t="str">
        <f t="shared" si="1670"/>
        <v>25321062</v>
      </c>
      <c r="C1617" s="179" t="s">
        <v>1862</v>
      </c>
      <c r="D1617" s="180" t="s">
        <v>1725</v>
      </c>
      <c r="E1617" s="180"/>
      <c r="F1617" s="186">
        <v>44317</v>
      </c>
      <c r="G1617" s="180"/>
      <c r="H1617" s="182">
        <v>-704174.37</v>
      </c>
      <c r="I1617" s="182">
        <v>-704174.37</v>
      </c>
      <c r="J1617" s="182">
        <v>-704174.37</v>
      </c>
      <c r="K1617" s="182">
        <v>-785599.58</v>
      </c>
      <c r="L1617" s="182">
        <v>-959524.32</v>
      </c>
      <c r="M1617" s="182">
        <v>-959524.32</v>
      </c>
      <c r="N1617" s="182">
        <v>-959524.32</v>
      </c>
      <c r="O1617" s="182">
        <v>-959524.32</v>
      </c>
      <c r="P1617" s="182">
        <v>-959524.32</v>
      </c>
      <c r="Q1617" s="182">
        <v>-1091284.28</v>
      </c>
      <c r="R1617" s="182">
        <v>-1091284.28</v>
      </c>
      <c r="S1617" s="182">
        <v>-1091284.28</v>
      </c>
      <c r="T1617" s="182">
        <v>0</v>
      </c>
      <c r="U1617" s="182"/>
      <c r="V1617" s="182">
        <f t="shared" si="1679"/>
        <v>-884792.49541666673</v>
      </c>
      <c r="W1617" s="206"/>
      <c r="X1617" s="219"/>
      <c r="Y1617" s="82">
        <f t="shared" ref="Y1617:AA1638" si="1849">IF($D1617=Y$5,$T1617,0)</f>
        <v>0</v>
      </c>
      <c r="Z1617" s="325">
        <f t="shared" si="1849"/>
        <v>0</v>
      </c>
      <c r="AA1617" s="325">
        <f t="shared" si="1849"/>
        <v>0</v>
      </c>
      <c r="AB1617" s="326">
        <f t="shared" ref="AB1617:AB1682" si="1850">T1617-SUM(Y1617:AA1617)</f>
        <v>0</v>
      </c>
      <c r="AC1617" s="312">
        <f t="shared" ref="AC1617:AC1682" si="1851">T1617-SUM(Y1617:AA1617)-AB1617</f>
        <v>0</v>
      </c>
      <c r="AD1617" s="325">
        <f t="shared" si="1680"/>
        <v>0</v>
      </c>
      <c r="AE1617" s="329">
        <f t="shared" si="1681"/>
        <v>0</v>
      </c>
      <c r="AF1617" s="326">
        <f t="shared" si="1682"/>
        <v>0</v>
      </c>
      <c r="AG1617" s="174">
        <f t="shared" si="1843"/>
        <v>0</v>
      </c>
      <c r="AH1617" s="312">
        <f t="shared" si="1844"/>
        <v>0</v>
      </c>
      <c r="AI1617" s="324">
        <f t="shared" si="1833"/>
        <v>0</v>
      </c>
      <c r="AJ1617" s="325">
        <f t="shared" si="1833"/>
        <v>-884792.49541666673</v>
      </c>
      <c r="AK1617" s="325">
        <f t="shared" si="1833"/>
        <v>0</v>
      </c>
      <c r="AL1617" s="326">
        <f t="shared" si="1845"/>
        <v>0</v>
      </c>
      <c r="AM1617" s="312">
        <f t="shared" si="1846"/>
        <v>0</v>
      </c>
      <c r="AN1617" s="325">
        <f t="shared" si="1674"/>
        <v>0</v>
      </c>
      <c r="AO1617" s="325">
        <f t="shared" si="1675"/>
        <v>0</v>
      </c>
      <c r="AP1617" s="325">
        <f t="shared" si="1826"/>
        <v>0</v>
      </c>
      <c r="AQ1617" s="174">
        <f t="shared" si="1847"/>
        <v>0</v>
      </c>
      <c r="AR1617" s="312">
        <f t="shared" si="1848"/>
        <v>0</v>
      </c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N1617" s="62"/>
    </row>
    <row r="1618" spans="1:66" s="11" customFormat="1" ht="12" customHeight="1">
      <c r="A1618" s="190">
        <v>25321072</v>
      </c>
      <c r="B1618" s="185" t="str">
        <f t="shared" si="1670"/>
        <v>25321072</v>
      </c>
      <c r="C1618" s="179" t="s">
        <v>1964</v>
      </c>
      <c r="D1618" s="180" t="s">
        <v>1725</v>
      </c>
      <c r="E1618" s="180"/>
      <c r="F1618" s="186">
        <v>44621</v>
      </c>
      <c r="G1618" s="180"/>
      <c r="H1618" s="182"/>
      <c r="I1618" s="182"/>
      <c r="J1618" s="182"/>
      <c r="K1618" s="182">
        <v>1608.41</v>
      </c>
      <c r="L1618" s="182">
        <v>2947.51</v>
      </c>
      <c r="M1618" s="182">
        <v>2973.54</v>
      </c>
      <c r="N1618" s="182">
        <v>2894.76</v>
      </c>
      <c r="O1618" s="182">
        <v>4325.2299999999996</v>
      </c>
      <c r="P1618" s="182">
        <v>4836.03</v>
      </c>
      <c r="Q1618" s="182">
        <v>8081.52</v>
      </c>
      <c r="R1618" s="182">
        <v>9209.34</v>
      </c>
      <c r="S1618" s="182">
        <v>7551.47</v>
      </c>
      <c r="T1618" s="182">
        <v>6629.56</v>
      </c>
      <c r="U1618" s="182"/>
      <c r="V1618" s="182">
        <f t="shared" ref="V1618" si="1852">(H1618+T1618+SUM(I1618:S1618)*2)/24</f>
        <v>3978.5491666666662</v>
      </c>
      <c r="W1618" s="206"/>
      <c r="X1618" s="219"/>
      <c r="Y1618" s="82">
        <f t="shared" si="1849"/>
        <v>0</v>
      </c>
      <c r="Z1618" s="325">
        <f t="shared" si="1849"/>
        <v>6629.56</v>
      </c>
      <c r="AA1618" s="325">
        <f t="shared" si="1849"/>
        <v>0</v>
      </c>
      <c r="AB1618" s="326">
        <f t="shared" ref="AB1618" si="1853">T1618-SUM(Y1618:AA1618)</f>
        <v>0</v>
      </c>
      <c r="AC1618" s="312">
        <f t="shared" ref="AC1618" si="1854">T1618-SUM(Y1618:AA1618)-AB1618</f>
        <v>0</v>
      </c>
      <c r="AD1618" s="325">
        <f t="shared" si="1680"/>
        <v>0</v>
      </c>
      <c r="AE1618" s="329">
        <f t="shared" si="1681"/>
        <v>0</v>
      </c>
      <c r="AF1618" s="326">
        <f t="shared" si="1682"/>
        <v>0</v>
      </c>
      <c r="AG1618" s="174">
        <f t="shared" ref="AG1618" si="1855">SUM(AD1618:AF1618)</f>
        <v>0</v>
      </c>
      <c r="AH1618" s="312">
        <f t="shared" ref="AH1618" si="1856">AG1618-AB1618</f>
        <v>0</v>
      </c>
      <c r="AI1618" s="324">
        <f t="shared" si="1833"/>
        <v>0</v>
      </c>
      <c r="AJ1618" s="325">
        <f t="shared" si="1833"/>
        <v>3978.5491666666662</v>
      </c>
      <c r="AK1618" s="325">
        <f t="shared" si="1833"/>
        <v>0</v>
      </c>
      <c r="AL1618" s="326">
        <f t="shared" ref="AL1618" si="1857">V1618-SUM(AI1618:AK1618)</f>
        <v>0</v>
      </c>
      <c r="AM1618" s="312">
        <f t="shared" ref="AM1618" si="1858">V1618-SUM(AI1618:AK1618)-AL1618</f>
        <v>0</v>
      </c>
      <c r="AN1618" s="325">
        <f t="shared" si="1674"/>
        <v>0</v>
      </c>
      <c r="AO1618" s="325">
        <f t="shared" si="1675"/>
        <v>0</v>
      </c>
      <c r="AP1618" s="325">
        <f t="shared" si="1826"/>
        <v>0</v>
      </c>
      <c r="AQ1618" s="174">
        <f t="shared" ref="AQ1618" si="1859">SUM(AN1618:AP1618)</f>
        <v>0</v>
      </c>
      <c r="AR1618" s="312">
        <f t="shared" ref="AR1618" si="1860">AQ1618-AL1618</f>
        <v>0</v>
      </c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N1618" s="62"/>
    </row>
    <row r="1619" spans="1:66" s="11" customFormat="1" ht="12" customHeight="1">
      <c r="A1619" s="190">
        <v>25321082</v>
      </c>
      <c r="B1619" s="185" t="str">
        <f t="shared" si="1670"/>
        <v>25321082</v>
      </c>
      <c r="C1619" s="179" t="s">
        <v>1955</v>
      </c>
      <c r="D1619" s="180" t="s">
        <v>184</v>
      </c>
      <c r="E1619" s="180"/>
      <c r="F1619" s="186">
        <v>44593</v>
      </c>
      <c r="G1619" s="180"/>
      <c r="H1619" s="182"/>
      <c r="I1619" s="182"/>
      <c r="J1619" s="182">
        <v>-520384</v>
      </c>
      <c r="K1619" s="182">
        <v>-1039568</v>
      </c>
      <c r="L1619" s="182">
        <v>-1557552</v>
      </c>
      <c r="M1619" s="182">
        <v>-2496155.08</v>
      </c>
      <c r="N1619" s="182">
        <v>-3117068.08</v>
      </c>
      <c r="O1619" s="182">
        <v>-3736638.08</v>
      </c>
      <c r="P1619" s="182">
        <v>-4354908.08</v>
      </c>
      <c r="Q1619" s="182">
        <v>-4972111.08</v>
      </c>
      <c r="R1619" s="182">
        <v>-5587957.0800000001</v>
      </c>
      <c r="S1619" s="182">
        <v>-6202488.0800000001</v>
      </c>
      <c r="T1619" s="182">
        <v>-6815791.0800000001</v>
      </c>
      <c r="U1619" s="182"/>
      <c r="V1619" s="182">
        <f t="shared" ref="V1619" si="1861">(H1619+T1619+SUM(I1619:S1619)*2)/24</f>
        <v>-3082727.0916666663</v>
      </c>
      <c r="W1619" s="206"/>
      <c r="X1619" s="219"/>
      <c r="Y1619" s="82">
        <f t="shared" si="1849"/>
        <v>0</v>
      </c>
      <c r="Z1619" s="325">
        <f t="shared" si="1849"/>
        <v>0</v>
      </c>
      <c r="AA1619" s="325">
        <f t="shared" si="1849"/>
        <v>0</v>
      </c>
      <c r="AB1619" s="326">
        <f t="shared" ref="AB1619" si="1862">T1619-SUM(Y1619:AA1619)</f>
        <v>-6815791.0800000001</v>
      </c>
      <c r="AC1619" s="312">
        <f t="shared" ref="AC1619" si="1863">T1619-SUM(Y1619:AA1619)-AB1619</f>
        <v>0</v>
      </c>
      <c r="AD1619" s="325">
        <f t="shared" si="1680"/>
        <v>0</v>
      </c>
      <c r="AE1619" s="329">
        <f t="shared" si="1681"/>
        <v>0</v>
      </c>
      <c r="AF1619" s="326">
        <f t="shared" si="1682"/>
        <v>-6815791.0800000001</v>
      </c>
      <c r="AG1619" s="174">
        <f t="shared" ref="AG1619" si="1864">SUM(AD1619:AF1619)</f>
        <v>-6815791.0800000001</v>
      </c>
      <c r="AH1619" s="312">
        <f t="shared" ref="AH1619" si="1865">AG1619-AB1619</f>
        <v>0</v>
      </c>
      <c r="AI1619" s="324">
        <f t="shared" si="1833"/>
        <v>0</v>
      </c>
      <c r="AJ1619" s="325">
        <f t="shared" si="1833"/>
        <v>0</v>
      </c>
      <c r="AK1619" s="325">
        <f t="shared" si="1833"/>
        <v>0</v>
      </c>
      <c r="AL1619" s="326">
        <f t="shared" ref="AL1619" si="1866">V1619-SUM(AI1619:AK1619)</f>
        <v>-3082727.0916666663</v>
      </c>
      <c r="AM1619" s="312">
        <f t="shared" ref="AM1619" si="1867">V1619-SUM(AI1619:AK1619)-AL1619</f>
        <v>0</v>
      </c>
      <c r="AN1619" s="325">
        <f t="shared" si="1674"/>
        <v>0</v>
      </c>
      <c r="AO1619" s="325">
        <f t="shared" si="1675"/>
        <v>0</v>
      </c>
      <c r="AP1619" s="325">
        <f t="shared" si="1826"/>
        <v>-3082727.0916666663</v>
      </c>
      <c r="AQ1619" s="174">
        <f t="shared" ref="AQ1619" si="1868">SUM(AN1619:AP1619)</f>
        <v>-3082727.0916666663</v>
      </c>
      <c r="AR1619" s="312">
        <f t="shared" ref="AR1619" si="1869">AQ1619-AL1619</f>
        <v>0</v>
      </c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N1619" s="62"/>
    </row>
    <row r="1620" spans="1:66" s="11" customFormat="1" ht="12" customHeight="1">
      <c r="A1620" s="114">
        <v>25400002</v>
      </c>
      <c r="B1620" s="74" t="str">
        <f t="shared" si="1670"/>
        <v>25400002</v>
      </c>
      <c r="C1620" s="62" t="s">
        <v>1397</v>
      </c>
      <c r="D1620" s="78" t="s">
        <v>184</v>
      </c>
      <c r="E1620" s="78"/>
      <c r="F1620" s="140">
        <v>43070</v>
      </c>
      <c r="G1620" s="78"/>
      <c r="H1620" s="63">
        <v>0</v>
      </c>
      <c r="I1620" s="63">
        <v>0</v>
      </c>
      <c r="J1620" s="63">
        <v>0</v>
      </c>
      <c r="K1620" s="63">
        <v>0</v>
      </c>
      <c r="L1620" s="63">
        <v>0</v>
      </c>
      <c r="M1620" s="63">
        <v>0</v>
      </c>
      <c r="N1620" s="63">
        <v>0</v>
      </c>
      <c r="O1620" s="63">
        <v>0</v>
      </c>
      <c r="P1620" s="63">
        <v>0</v>
      </c>
      <c r="Q1620" s="63">
        <v>0</v>
      </c>
      <c r="R1620" s="63">
        <v>0</v>
      </c>
      <c r="S1620" s="63">
        <v>0</v>
      </c>
      <c r="T1620" s="63">
        <v>0</v>
      </c>
      <c r="U1620" s="63"/>
      <c r="V1620" s="63">
        <f t="shared" si="1679"/>
        <v>0</v>
      </c>
      <c r="W1620" s="69"/>
      <c r="X1620" s="68"/>
      <c r="Y1620" s="82">
        <f t="shared" si="1849"/>
        <v>0</v>
      </c>
      <c r="Z1620" s="325">
        <f t="shared" si="1849"/>
        <v>0</v>
      </c>
      <c r="AA1620" s="325">
        <f t="shared" si="1849"/>
        <v>0</v>
      </c>
      <c r="AB1620" s="326">
        <f t="shared" si="1850"/>
        <v>0</v>
      </c>
      <c r="AC1620" s="312">
        <f t="shared" si="1851"/>
        <v>0</v>
      </c>
      <c r="AD1620" s="325">
        <f t="shared" si="1680"/>
        <v>0</v>
      </c>
      <c r="AE1620" s="329">
        <f t="shared" si="1681"/>
        <v>0</v>
      </c>
      <c r="AF1620" s="326">
        <f t="shared" si="1682"/>
        <v>0</v>
      </c>
      <c r="AG1620" s="174">
        <f t="shared" si="1685"/>
        <v>0</v>
      </c>
      <c r="AH1620" s="312">
        <f t="shared" si="1793"/>
        <v>0</v>
      </c>
      <c r="AI1620" s="324">
        <f t="shared" ref="AI1620:AK1639" si="1870">IF($D1620=AI$5,$V1620,0)</f>
        <v>0</v>
      </c>
      <c r="AJ1620" s="325">
        <f t="shared" si="1870"/>
        <v>0</v>
      </c>
      <c r="AK1620" s="325">
        <f t="shared" si="1870"/>
        <v>0</v>
      </c>
      <c r="AL1620" s="326">
        <f t="shared" si="1794"/>
        <v>0</v>
      </c>
      <c r="AM1620" s="312">
        <f t="shared" si="1795"/>
        <v>0</v>
      </c>
      <c r="AN1620" s="325">
        <f t="shared" si="1674"/>
        <v>0</v>
      </c>
      <c r="AO1620" s="325">
        <f t="shared" si="1675"/>
        <v>0</v>
      </c>
      <c r="AP1620" s="325">
        <f t="shared" si="1826"/>
        <v>0</v>
      </c>
      <c r="AQ1620" s="174">
        <f t="shared" si="1665"/>
        <v>0</v>
      </c>
      <c r="AR1620" s="312">
        <f t="shared" si="1796"/>
        <v>0</v>
      </c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 s="4"/>
      <c r="BH1620" s="4"/>
      <c r="BI1620" s="4"/>
      <c r="BJ1620" s="4"/>
      <c r="BK1620" s="4"/>
      <c r="BL1620" s="4"/>
      <c r="BN1620" s="62"/>
    </row>
    <row r="1621" spans="1:66" s="11" customFormat="1" ht="12" customHeight="1">
      <c r="A1621" s="114">
        <v>25400012</v>
      </c>
      <c r="B1621" s="74" t="str">
        <f t="shared" si="1670"/>
        <v>25400012</v>
      </c>
      <c r="C1621" s="62" t="s">
        <v>1521</v>
      </c>
      <c r="D1621" s="78" t="s">
        <v>184</v>
      </c>
      <c r="E1621" s="78"/>
      <c r="F1621" s="140">
        <v>43070</v>
      </c>
      <c r="G1621" s="78"/>
      <c r="H1621" s="63">
        <v>-317789936.81999999</v>
      </c>
      <c r="I1621" s="63">
        <v>-317327246.44</v>
      </c>
      <c r="J1621" s="63">
        <v>-317008614.58999997</v>
      </c>
      <c r="K1621" s="63">
        <v>-312927331.13999999</v>
      </c>
      <c r="L1621" s="63">
        <v>-311312524.06999999</v>
      </c>
      <c r="M1621" s="63">
        <v>-309691930.63999999</v>
      </c>
      <c r="N1621" s="63">
        <v>-308185318.19999999</v>
      </c>
      <c r="O1621" s="63">
        <v>-306544120.31999999</v>
      </c>
      <c r="P1621" s="63">
        <v>-310549594.24000001</v>
      </c>
      <c r="Q1621" s="63">
        <v>-309561056.77999997</v>
      </c>
      <c r="R1621" s="63">
        <v>-308574672.54000002</v>
      </c>
      <c r="S1621" s="63">
        <v>-306642762.51999998</v>
      </c>
      <c r="T1621" s="63">
        <v>-305375578.06</v>
      </c>
      <c r="U1621" s="63"/>
      <c r="V1621" s="63">
        <f t="shared" si="1679"/>
        <v>-310825660.74333334</v>
      </c>
      <c r="W1621" s="69"/>
      <c r="X1621" s="68"/>
      <c r="Y1621" s="82">
        <f t="shared" si="1849"/>
        <v>0</v>
      </c>
      <c r="Z1621" s="325">
        <f t="shared" si="1849"/>
        <v>0</v>
      </c>
      <c r="AA1621" s="325">
        <f t="shared" si="1849"/>
        <v>0</v>
      </c>
      <c r="AB1621" s="326">
        <f t="shared" si="1850"/>
        <v>-305375578.06</v>
      </c>
      <c r="AC1621" s="312">
        <f t="shared" si="1851"/>
        <v>0</v>
      </c>
      <c r="AD1621" s="325">
        <f t="shared" si="1680"/>
        <v>0</v>
      </c>
      <c r="AE1621" s="329">
        <f t="shared" si="1681"/>
        <v>0</v>
      </c>
      <c r="AF1621" s="326">
        <f t="shared" si="1682"/>
        <v>-305375578.06</v>
      </c>
      <c r="AG1621" s="174">
        <f t="shared" si="1685"/>
        <v>-305375578.06</v>
      </c>
      <c r="AH1621" s="312">
        <f t="shared" si="1793"/>
        <v>0</v>
      </c>
      <c r="AI1621" s="324">
        <f t="shared" si="1870"/>
        <v>0</v>
      </c>
      <c r="AJ1621" s="325">
        <f t="shared" si="1870"/>
        <v>0</v>
      </c>
      <c r="AK1621" s="325">
        <f t="shared" si="1870"/>
        <v>0</v>
      </c>
      <c r="AL1621" s="326">
        <f t="shared" si="1794"/>
        <v>-310825660.74333334</v>
      </c>
      <c r="AM1621" s="312">
        <f t="shared" si="1795"/>
        <v>0</v>
      </c>
      <c r="AN1621" s="325">
        <f t="shared" si="1674"/>
        <v>0</v>
      </c>
      <c r="AO1621" s="325">
        <f t="shared" si="1675"/>
        <v>0</v>
      </c>
      <c r="AP1621" s="325">
        <f t="shared" si="1826"/>
        <v>-310825660.74333334</v>
      </c>
      <c r="AQ1621" s="174">
        <f t="shared" si="1665"/>
        <v>-310825660.74333334</v>
      </c>
      <c r="AR1621" s="312">
        <f t="shared" si="1796"/>
        <v>0</v>
      </c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 s="4"/>
      <c r="BH1621" s="4"/>
      <c r="BI1621" s="4"/>
      <c r="BJ1621" s="4"/>
      <c r="BK1621" s="4"/>
      <c r="BL1621" s="4"/>
      <c r="BN1621" s="62"/>
    </row>
    <row r="1622" spans="1:66" s="11" customFormat="1" ht="12" customHeight="1">
      <c r="A1622" s="114">
        <v>25400101</v>
      </c>
      <c r="B1622" s="74" t="str">
        <f t="shared" si="1670"/>
        <v>25400101</v>
      </c>
      <c r="C1622" s="62" t="s">
        <v>364</v>
      </c>
      <c r="D1622" s="78" t="s">
        <v>1725</v>
      </c>
      <c r="E1622" s="78"/>
      <c r="F1622" s="62"/>
      <c r="G1622" s="78"/>
      <c r="H1622" s="63">
        <v>0</v>
      </c>
      <c r="I1622" s="63">
        <v>0</v>
      </c>
      <c r="J1622" s="63">
        <v>0</v>
      </c>
      <c r="K1622" s="63">
        <v>0</v>
      </c>
      <c r="L1622" s="63">
        <v>0</v>
      </c>
      <c r="M1622" s="63">
        <v>0</v>
      </c>
      <c r="N1622" s="63">
        <v>0</v>
      </c>
      <c r="O1622" s="63">
        <v>0</v>
      </c>
      <c r="P1622" s="63">
        <v>0</v>
      </c>
      <c r="Q1622" s="63">
        <v>0</v>
      </c>
      <c r="R1622" s="63">
        <v>0</v>
      </c>
      <c r="S1622" s="63">
        <v>0</v>
      </c>
      <c r="T1622" s="63">
        <v>0</v>
      </c>
      <c r="U1622" s="63"/>
      <c r="V1622" s="63">
        <f t="shared" si="1679"/>
        <v>0</v>
      </c>
      <c r="W1622" s="69"/>
      <c r="X1622" s="68"/>
      <c r="Y1622" s="82">
        <f t="shared" si="1849"/>
        <v>0</v>
      </c>
      <c r="Z1622" s="325">
        <f t="shared" si="1849"/>
        <v>0</v>
      </c>
      <c r="AA1622" s="325">
        <f t="shared" si="1849"/>
        <v>0</v>
      </c>
      <c r="AB1622" s="326">
        <f t="shared" si="1850"/>
        <v>0</v>
      </c>
      <c r="AC1622" s="312">
        <f t="shared" si="1851"/>
        <v>0</v>
      </c>
      <c r="AD1622" s="325">
        <f t="shared" si="1680"/>
        <v>0</v>
      </c>
      <c r="AE1622" s="329">
        <f t="shared" si="1681"/>
        <v>0</v>
      </c>
      <c r="AF1622" s="326">
        <f t="shared" si="1682"/>
        <v>0</v>
      </c>
      <c r="AG1622" s="174">
        <f t="shared" si="1685"/>
        <v>0</v>
      </c>
      <c r="AH1622" s="312">
        <f t="shared" si="1793"/>
        <v>0</v>
      </c>
      <c r="AI1622" s="324">
        <f t="shared" si="1870"/>
        <v>0</v>
      </c>
      <c r="AJ1622" s="325">
        <f t="shared" si="1870"/>
        <v>0</v>
      </c>
      <c r="AK1622" s="325">
        <f t="shared" si="1870"/>
        <v>0</v>
      </c>
      <c r="AL1622" s="326">
        <f t="shared" si="1794"/>
        <v>0</v>
      </c>
      <c r="AM1622" s="312">
        <f t="shared" si="1795"/>
        <v>0</v>
      </c>
      <c r="AN1622" s="325">
        <f t="shared" si="1674"/>
        <v>0</v>
      </c>
      <c r="AO1622" s="325">
        <f t="shared" si="1675"/>
        <v>0</v>
      </c>
      <c r="AP1622" s="325">
        <f t="shared" si="1826"/>
        <v>0</v>
      </c>
      <c r="AQ1622" s="174">
        <f t="shared" si="1665"/>
        <v>0</v>
      </c>
      <c r="AR1622" s="312">
        <f t="shared" si="1796"/>
        <v>0</v>
      </c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N1622" s="62"/>
    </row>
    <row r="1623" spans="1:66" s="11" customFormat="1" ht="12" customHeight="1">
      <c r="A1623" s="114">
        <v>25400111</v>
      </c>
      <c r="B1623" s="74" t="str">
        <f t="shared" si="1670"/>
        <v>25400111</v>
      </c>
      <c r="C1623" s="62" t="s">
        <v>364</v>
      </c>
      <c r="D1623" s="78" t="s">
        <v>1725</v>
      </c>
      <c r="E1623" s="78"/>
      <c r="F1623" s="62"/>
      <c r="G1623" s="78"/>
      <c r="H1623" s="63">
        <v>0</v>
      </c>
      <c r="I1623" s="63">
        <v>0</v>
      </c>
      <c r="J1623" s="63">
        <v>0</v>
      </c>
      <c r="K1623" s="63">
        <v>0</v>
      </c>
      <c r="L1623" s="63">
        <v>0</v>
      </c>
      <c r="M1623" s="63">
        <v>0</v>
      </c>
      <c r="N1623" s="63">
        <v>0</v>
      </c>
      <c r="O1623" s="63">
        <v>0</v>
      </c>
      <c r="P1623" s="63">
        <v>0</v>
      </c>
      <c r="Q1623" s="63">
        <v>0</v>
      </c>
      <c r="R1623" s="63">
        <v>0</v>
      </c>
      <c r="S1623" s="63">
        <v>0</v>
      </c>
      <c r="T1623" s="63">
        <v>0</v>
      </c>
      <c r="U1623" s="63"/>
      <c r="V1623" s="63">
        <f t="shared" si="1679"/>
        <v>0</v>
      </c>
      <c r="W1623" s="69"/>
      <c r="X1623" s="68"/>
      <c r="Y1623" s="82">
        <f t="shared" si="1849"/>
        <v>0</v>
      </c>
      <c r="Z1623" s="325">
        <f t="shared" si="1849"/>
        <v>0</v>
      </c>
      <c r="AA1623" s="325">
        <f t="shared" si="1849"/>
        <v>0</v>
      </c>
      <c r="AB1623" s="326">
        <f t="shared" si="1850"/>
        <v>0</v>
      </c>
      <c r="AC1623" s="312">
        <f t="shared" si="1851"/>
        <v>0</v>
      </c>
      <c r="AD1623" s="325">
        <f t="shared" si="1680"/>
        <v>0</v>
      </c>
      <c r="AE1623" s="329">
        <f t="shared" si="1681"/>
        <v>0</v>
      </c>
      <c r="AF1623" s="326">
        <f t="shared" si="1682"/>
        <v>0</v>
      </c>
      <c r="AG1623" s="174">
        <f t="shared" si="1685"/>
        <v>0</v>
      </c>
      <c r="AH1623" s="312">
        <f t="shared" si="1793"/>
        <v>0</v>
      </c>
      <c r="AI1623" s="324">
        <f t="shared" si="1870"/>
        <v>0</v>
      </c>
      <c r="AJ1623" s="325">
        <f t="shared" si="1870"/>
        <v>0</v>
      </c>
      <c r="AK1623" s="325">
        <f t="shared" si="1870"/>
        <v>0</v>
      </c>
      <c r="AL1623" s="326">
        <f t="shared" si="1794"/>
        <v>0</v>
      </c>
      <c r="AM1623" s="312">
        <f t="shared" si="1795"/>
        <v>0</v>
      </c>
      <c r="AN1623" s="325">
        <f t="shared" si="1674"/>
        <v>0</v>
      </c>
      <c r="AO1623" s="325">
        <f t="shared" si="1675"/>
        <v>0</v>
      </c>
      <c r="AP1623" s="325">
        <f t="shared" si="1826"/>
        <v>0</v>
      </c>
      <c r="AQ1623" s="174">
        <f t="shared" si="1665"/>
        <v>0</v>
      </c>
      <c r="AR1623" s="312">
        <f t="shared" si="1796"/>
        <v>0</v>
      </c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N1623" s="62"/>
    </row>
    <row r="1624" spans="1:66" s="11" customFormat="1" ht="12" customHeight="1">
      <c r="A1624" s="114">
        <v>25400181</v>
      </c>
      <c r="B1624" s="74" t="str">
        <f t="shared" ref="B1624:B1723" si="1871">TEXT(A1624,"##")</f>
        <v>25400181</v>
      </c>
      <c r="C1624" s="104" t="s">
        <v>579</v>
      </c>
      <c r="D1624" s="78" t="s">
        <v>1725</v>
      </c>
      <c r="E1624" s="78"/>
      <c r="F1624" s="131"/>
      <c r="G1624" s="78"/>
      <c r="H1624" s="63">
        <v>0</v>
      </c>
      <c r="I1624" s="63">
        <v>0</v>
      </c>
      <c r="J1624" s="63">
        <v>0</v>
      </c>
      <c r="K1624" s="63">
        <v>0</v>
      </c>
      <c r="L1624" s="63">
        <v>0</v>
      </c>
      <c r="M1624" s="63">
        <v>0</v>
      </c>
      <c r="N1624" s="63">
        <v>0</v>
      </c>
      <c r="O1624" s="63">
        <v>0</v>
      </c>
      <c r="P1624" s="63">
        <v>0</v>
      </c>
      <c r="Q1624" s="63">
        <v>0</v>
      </c>
      <c r="R1624" s="63">
        <v>0</v>
      </c>
      <c r="S1624" s="63">
        <v>0</v>
      </c>
      <c r="T1624" s="63">
        <v>0</v>
      </c>
      <c r="U1624" s="63"/>
      <c r="V1624" s="63">
        <f t="shared" si="1679"/>
        <v>0</v>
      </c>
      <c r="W1624" s="69"/>
      <c r="X1624" s="68"/>
      <c r="Y1624" s="82">
        <f t="shared" si="1849"/>
        <v>0</v>
      </c>
      <c r="Z1624" s="325">
        <f t="shared" si="1849"/>
        <v>0</v>
      </c>
      <c r="AA1624" s="325">
        <f t="shared" si="1849"/>
        <v>0</v>
      </c>
      <c r="AB1624" s="326">
        <f t="shared" si="1850"/>
        <v>0</v>
      </c>
      <c r="AC1624" s="312">
        <f t="shared" si="1851"/>
        <v>0</v>
      </c>
      <c r="AD1624" s="325">
        <f t="shared" si="1680"/>
        <v>0</v>
      </c>
      <c r="AE1624" s="329">
        <f t="shared" si="1681"/>
        <v>0</v>
      </c>
      <c r="AF1624" s="326">
        <f t="shared" si="1682"/>
        <v>0</v>
      </c>
      <c r="AG1624" s="174">
        <f t="shared" si="1685"/>
        <v>0</v>
      </c>
      <c r="AH1624" s="312">
        <f t="shared" si="1793"/>
        <v>0</v>
      </c>
      <c r="AI1624" s="324">
        <f t="shared" si="1870"/>
        <v>0</v>
      </c>
      <c r="AJ1624" s="325">
        <f t="shared" si="1870"/>
        <v>0</v>
      </c>
      <c r="AK1624" s="325">
        <f t="shared" si="1870"/>
        <v>0</v>
      </c>
      <c r="AL1624" s="326">
        <f t="shared" si="1794"/>
        <v>0</v>
      </c>
      <c r="AM1624" s="312">
        <f t="shared" si="1795"/>
        <v>0</v>
      </c>
      <c r="AN1624" s="325">
        <f t="shared" ref="AN1624:AN1688" si="1872">IF($D1624=AN$5,$V1624,IF($D1624=AN$4, $V1624*$AK$1,0))</f>
        <v>0</v>
      </c>
      <c r="AO1624" s="325">
        <f t="shared" ref="AO1624:AO1688" si="1873">IF($D1624=AO$5,$V1624,IF($D1624=AO$4, $V1624*$AK$2,0))</f>
        <v>0</v>
      </c>
      <c r="AP1624" s="325">
        <f t="shared" si="1826"/>
        <v>0</v>
      </c>
      <c r="AQ1624" s="174">
        <f t="shared" si="1665"/>
        <v>0</v>
      </c>
      <c r="AR1624" s="312">
        <f t="shared" si="1796"/>
        <v>0</v>
      </c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N1624" s="62"/>
    </row>
    <row r="1625" spans="1:66" s="11" customFormat="1" ht="12" customHeight="1">
      <c r="A1625" s="114">
        <v>25400182</v>
      </c>
      <c r="B1625" s="74" t="str">
        <f t="shared" si="1871"/>
        <v>25400182</v>
      </c>
      <c r="C1625" s="104" t="s">
        <v>580</v>
      </c>
      <c r="D1625" s="78" t="s">
        <v>1725</v>
      </c>
      <c r="E1625" s="78"/>
      <c r="F1625" s="131"/>
      <c r="G1625" s="78"/>
      <c r="H1625" s="63">
        <v>0</v>
      </c>
      <c r="I1625" s="63">
        <v>0</v>
      </c>
      <c r="J1625" s="63">
        <v>0</v>
      </c>
      <c r="K1625" s="63">
        <v>0</v>
      </c>
      <c r="L1625" s="63">
        <v>0</v>
      </c>
      <c r="M1625" s="63">
        <v>0</v>
      </c>
      <c r="N1625" s="63">
        <v>0</v>
      </c>
      <c r="O1625" s="63">
        <v>0</v>
      </c>
      <c r="P1625" s="63">
        <v>0</v>
      </c>
      <c r="Q1625" s="63">
        <v>0</v>
      </c>
      <c r="R1625" s="63">
        <v>0</v>
      </c>
      <c r="S1625" s="63">
        <v>0</v>
      </c>
      <c r="T1625" s="63">
        <v>0</v>
      </c>
      <c r="U1625" s="63"/>
      <c r="V1625" s="63">
        <f t="shared" si="1679"/>
        <v>0</v>
      </c>
      <c r="W1625" s="69"/>
      <c r="X1625" s="68"/>
      <c r="Y1625" s="82">
        <f t="shared" si="1849"/>
        <v>0</v>
      </c>
      <c r="Z1625" s="325">
        <f t="shared" si="1849"/>
        <v>0</v>
      </c>
      <c r="AA1625" s="325">
        <f t="shared" si="1849"/>
        <v>0</v>
      </c>
      <c r="AB1625" s="326">
        <f t="shared" si="1850"/>
        <v>0</v>
      </c>
      <c r="AC1625" s="312">
        <f t="shared" si="1851"/>
        <v>0</v>
      </c>
      <c r="AD1625" s="325">
        <f t="shared" si="1680"/>
        <v>0</v>
      </c>
      <c r="AE1625" s="329">
        <f t="shared" si="1681"/>
        <v>0</v>
      </c>
      <c r="AF1625" s="326">
        <f t="shared" si="1682"/>
        <v>0</v>
      </c>
      <c r="AG1625" s="174">
        <f t="shared" si="1685"/>
        <v>0</v>
      </c>
      <c r="AH1625" s="312">
        <f t="shared" si="1793"/>
        <v>0</v>
      </c>
      <c r="AI1625" s="324">
        <f t="shared" si="1870"/>
        <v>0</v>
      </c>
      <c r="AJ1625" s="325">
        <f t="shared" si="1870"/>
        <v>0</v>
      </c>
      <c r="AK1625" s="325">
        <f t="shared" si="1870"/>
        <v>0</v>
      </c>
      <c r="AL1625" s="326">
        <f t="shared" si="1794"/>
        <v>0</v>
      </c>
      <c r="AM1625" s="312">
        <f t="shared" si="1795"/>
        <v>0</v>
      </c>
      <c r="AN1625" s="325">
        <f t="shared" si="1872"/>
        <v>0</v>
      </c>
      <c r="AO1625" s="325">
        <f t="shared" si="1873"/>
        <v>0</v>
      </c>
      <c r="AP1625" s="325">
        <f t="shared" si="1826"/>
        <v>0</v>
      </c>
      <c r="AQ1625" s="174">
        <f t="shared" si="1665"/>
        <v>0</v>
      </c>
      <c r="AR1625" s="312">
        <f t="shared" si="1796"/>
        <v>0</v>
      </c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N1625" s="62"/>
    </row>
    <row r="1626" spans="1:66" s="11" customFormat="1" ht="12" customHeight="1">
      <c r="A1626" s="114">
        <v>25400191</v>
      </c>
      <c r="B1626" s="74" t="str">
        <f t="shared" si="1871"/>
        <v>25400191</v>
      </c>
      <c r="C1626" s="62" t="s">
        <v>665</v>
      </c>
      <c r="D1626" s="78" t="s">
        <v>1137</v>
      </c>
      <c r="E1626" s="78"/>
      <c r="F1626" s="62"/>
      <c r="G1626" s="78"/>
      <c r="H1626" s="63">
        <v>0</v>
      </c>
      <c r="I1626" s="63">
        <v>0</v>
      </c>
      <c r="J1626" s="63">
        <v>0</v>
      </c>
      <c r="K1626" s="63">
        <v>0</v>
      </c>
      <c r="L1626" s="63">
        <v>0</v>
      </c>
      <c r="M1626" s="63">
        <v>0</v>
      </c>
      <c r="N1626" s="63">
        <v>0</v>
      </c>
      <c r="O1626" s="63">
        <v>0</v>
      </c>
      <c r="P1626" s="63">
        <v>0</v>
      </c>
      <c r="Q1626" s="63">
        <v>0</v>
      </c>
      <c r="R1626" s="63">
        <v>0</v>
      </c>
      <c r="S1626" s="63">
        <v>0</v>
      </c>
      <c r="T1626" s="63">
        <v>0</v>
      </c>
      <c r="U1626" s="63"/>
      <c r="V1626" s="63">
        <f t="shared" si="1679"/>
        <v>0</v>
      </c>
      <c r="W1626" s="106" t="s">
        <v>54</v>
      </c>
      <c r="X1626" s="105"/>
      <c r="Y1626" s="82">
        <f t="shared" si="1849"/>
        <v>0</v>
      </c>
      <c r="Z1626" s="325">
        <f t="shared" si="1849"/>
        <v>0</v>
      </c>
      <c r="AA1626" s="325">
        <f t="shared" si="1849"/>
        <v>0</v>
      </c>
      <c r="AB1626" s="326">
        <f t="shared" si="1850"/>
        <v>0</v>
      </c>
      <c r="AC1626" s="312">
        <f t="shared" si="1851"/>
        <v>0</v>
      </c>
      <c r="AD1626" s="325">
        <f t="shared" si="1680"/>
        <v>0</v>
      </c>
      <c r="AE1626" s="329">
        <f t="shared" si="1681"/>
        <v>0</v>
      </c>
      <c r="AF1626" s="326">
        <f t="shared" si="1682"/>
        <v>0</v>
      </c>
      <c r="AG1626" s="174">
        <f t="shared" si="1685"/>
        <v>0</v>
      </c>
      <c r="AH1626" s="312">
        <f t="shared" si="1793"/>
        <v>0</v>
      </c>
      <c r="AI1626" s="324">
        <f t="shared" si="1870"/>
        <v>0</v>
      </c>
      <c r="AJ1626" s="325">
        <f t="shared" si="1870"/>
        <v>0</v>
      </c>
      <c r="AK1626" s="325">
        <f t="shared" si="1870"/>
        <v>0</v>
      </c>
      <c r="AL1626" s="326">
        <f t="shared" si="1794"/>
        <v>0</v>
      </c>
      <c r="AM1626" s="312">
        <f t="shared" si="1795"/>
        <v>0</v>
      </c>
      <c r="AN1626" s="325">
        <f t="shared" si="1872"/>
        <v>0</v>
      </c>
      <c r="AO1626" s="325">
        <f t="shared" si="1873"/>
        <v>0</v>
      </c>
      <c r="AP1626" s="325">
        <f t="shared" si="1826"/>
        <v>0</v>
      </c>
      <c r="AQ1626" s="174">
        <f t="shared" si="1665"/>
        <v>0</v>
      </c>
      <c r="AR1626" s="312">
        <f t="shared" si="1796"/>
        <v>0</v>
      </c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N1626" s="62"/>
    </row>
    <row r="1627" spans="1:66" s="11" customFormat="1" ht="12" customHeight="1">
      <c r="A1627" s="114">
        <v>25400201</v>
      </c>
      <c r="B1627" s="74" t="str">
        <f t="shared" si="1871"/>
        <v>25400201</v>
      </c>
      <c r="C1627" s="62" t="s">
        <v>666</v>
      </c>
      <c r="D1627" s="78" t="s">
        <v>1137</v>
      </c>
      <c r="E1627" s="78"/>
      <c r="F1627" s="62"/>
      <c r="G1627" s="78"/>
      <c r="H1627" s="63">
        <v>0</v>
      </c>
      <c r="I1627" s="63">
        <v>0</v>
      </c>
      <c r="J1627" s="63">
        <v>0</v>
      </c>
      <c r="K1627" s="63">
        <v>0</v>
      </c>
      <c r="L1627" s="63">
        <v>0</v>
      </c>
      <c r="M1627" s="63">
        <v>0</v>
      </c>
      <c r="N1627" s="63">
        <v>0</v>
      </c>
      <c r="O1627" s="63">
        <v>0</v>
      </c>
      <c r="P1627" s="63">
        <v>0</v>
      </c>
      <c r="Q1627" s="63">
        <v>0</v>
      </c>
      <c r="R1627" s="63">
        <v>0</v>
      </c>
      <c r="S1627" s="63">
        <v>0</v>
      </c>
      <c r="T1627" s="63">
        <v>0</v>
      </c>
      <c r="U1627" s="63"/>
      <c r="V1627" s="63">
        <f t="shared" ref="V1627:V1690" si="1874">(H1627+T1627+SUM(I1627:S1627)*2)/24</f>
        <v>0</v>
      </c>
      <c r="W1627" s="106" t="s">
        <v>54</v>
      </c>
      <c r="X1627" s="105"/>
      <c r="Y1627" s="82">
        <f t="shared" si="1849"/>
        <v>0</v>
      </c>
      <c r="Z1627" s="325">
        <f t="shared" si="1849"/>
        <v>0</v>
      </c>
      <c r="AA1627" s="325">
        <f t="shared" si="1849"/>
        <v>0</v>
      </c>
      <c r="AB1627" s="326">
        <f t="shared" si="1850"/>
        <v>0</v>
      </c>
      <c r="AC1627" s="312">
        <f t="shared" si="1851"/>
        <v>0</v>
      </c>
      <c r="AD1627" s="325">
        <f t="shared" ref="AD1627:AD1690" si="1875">IF($D1627=AD$5,$T1627,IF($D1627=AD$4, $T1627*$AK$1,0))</f>
        <v>0</v>
      </c>
      <c r="AE1627" s="329">
        <f t="shared" ref="AE1627:AE1690" si="1876">IF($D1627=AE$5,$T1627,IF($D1627=AE$4, $T1627*$AK$2,0))</f>
        <v>0</v>
      </c>
      <c r="AF1627" s="326">
        <f t="shared" ref="AF1627:AF1690" si="1877">IF($D1627=AF$5,$T1627,IF($D1627=AF$4, $T1627*$AL$2,0))</f>
        <v>0</v>
      </c>
      <c r="AG1627" s="174">
        <f t="shared" si="1685"/>
        <v>0</v>
      </c>
      <c r="AH1627" s="312">
        <f t="shared" si="1793"/>
        <v>0</v>
      </c>
      <c r="AI1627" s="324">
        <f t="shared" si="1870"/>
        <v>0</v>
      </c>
      <c r="AJ1627" s="325">
        <f t="shared" si="1870"/>
        <v>0</v>
      </c>
      <c r="AK1627" s="325">
        <f t="shared" si="1870"/>
        <v>0</v>
      </c>
      <c r="AL1627" s="326">
        <f t="shared" si="1794"/>
        <v>0</v>
      </c>
      <c r="AM1627" s="312">
        <f t="shared" si="1795"/>
        <v>0</v>
      </c>
      <c r="AN1627" s="325">
        <f t="shared" si="1872"/>
        <v>0</v>
      </c>
      <c r="AO1627" s="325">
        <f t="shared" si="1873"/>
        <v>0</v>
      </c>
      <c r="AP1627" s="325">
        <f t="shared" si="1826"/>
        <v>0</v>
      </c>
      <c r="AQ1627" s="174">
        <f t="shared" si="1665"/>
        <v>0</v>
      </c>
      <c r="AR1627" s="312">
        <f t="shared" si="1796"/>
        <v>0</v>
      </c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N1627" s="62"/>
    </row>
    <row r="1628" spans="1:66" s="11" customFormat="1" ht="12" customHeight="1">
      <c r="A1628" s="114">
        <v>25400221</v>
      </c>
      <c r="B1628" s="74" t="str">
        <f t="shared" si="1871"/>
        <v>25400221</v>
      </c>
      <c r="C1628" s="62" t="s">
        <v>684</v>
      </c>
      <c r="D1628" s="78" t="s">
        <v>184</v>
      </c>
      <c r="E1628" s="78"/>
      <c r="F1628" s="62"/>
      <c r="G1628" s="78"/>
      <c r="H1628" s="63">
        <v>-650729.26</v>
      </c>
      <c r="I1628" s="63">
        <v>-132612.24</v>
      </c>
      <c r="J1628" s="63">
        <v>-119171.96</v>
      </c>
      <c r="K1628" s="63">
        <v>-119171.96</v>
      </c>
      <c r="L1628" s="63">
        <v>-115061.55</v>
      </c>
      <c r="M1628" s="63">
        <v>-80450.89</v>
      </c>
      <c r="N1628" s="63">
        <v>-80450.89</v>
      </c>
      <c r="O1628" s="63">
        <v>-66716.72</v>
      </c>
      <c r="P1628" s="63">
        <v>-66716.72</v>
      </c>
      <c r="Q1628" s="63">
        <v>-65800.100000000006</v>
      </c>
      <c r="R1628" s="63">
        <v>-64790.51</v>
      </c>
      <c r="S1628" s="63">
        <v>-63682.8</v>
      </c>
      <c r="T1628" s="63">
        <v>-63682.8</v>
      </c>
      <c r="U1628" s="63"/>
      <c r="V1628" s="63">
        <f t="shared" si="1874"/>
        <v>-110986.03083333334</v>
      </c>
      <c r="W1628" s="106"/>
      <c r="X1628" s="105"/>
      <c r="Y1628" s="82">
        <f t="shared" si="1849"/>
        <v>0</v>
      </c>
      <c r="Z1628" s="325">
        <f t="shared" si="1849"/>
        <v>0</v>
      </c>
      <c r="AA1628" s="325">
        <f t="shared" si="1849"/>
        <v>0</v>
      </c>
      <c r="AB1628" s="326">
        <f t="shared" si="1850"/>
        <v>-63682.8</v>
      </c>
      <c r="AC1628" s="312">
        <f t="shared" si="1851"/>
        <v>0</v>
      </c>
      <c r="AD1628" s="325">
        <f t="shared" si="1875"/>
        <v>0</v>
      </c>
      <c r="AE1628" s="329">
        <f t="shared" si="1876"/>
        <v>0</v>
      </c>
      <c r="AF1628" s="326">
        <f t="shared" si="1877"/>
        <v>-63682.8</v>
      </c>
      <c r="AG1628" s="174">
        <f t="shared" si="1685"/>
        <v>-63682.8</v>
      </c>
      <c r="AH1628" s="312">
        <f t="shared" si="1793"/>
        <v>0</v>
      </c>
      <c r="AI1628" s="324">
        <f t="shared" si="1870"/>
        <v>0</v>
      </c>
      <c r="AJ1628" s="325">
        <f t="shared" si="1870"/>
        <v>0</v>
      </c>
      <c r="AK1628" s="325">
        <f t="shared" si="1870"/>
        <v>0</v>
      </c>
      <c r="AL1628" s="326">
        <f t="shared" si="1794"/>
        <v>-110986.03083333334</v>
      </c>
      <c r="AM1628" s="312">
        <f t="shared" si="1795"/>
        <v>0</v>
      </c>
      <c r="AN1628" s="325">
        <f t="shared" si="1872"/>
        <v>0</v>
      </c>
      <c r="AO1628" s="325">
        <f t="shared" si="1873"/>
        <v>0</v>
      </c>
      <c r="AP1628" s="325">
        <f t="shared" si="1826"/>
        <v>-110986.03083333334</v>
      </c>
      <c r="AQ1628" s="174">
        <f t="shared" si="1665"/>
        <v>-110986.03083333334</v>
      </c>
      <c r="AR1628" s="312">
        <f t="shared" si="1796"/>
        <v>0</v>
      </c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N1628" s="62"/>
    </row>
    <row r="1629" spans="1:66" s="11" customFormat="1" ht="12" customHeight="1">
      <c r="A1629" s="114">
        <v>25400261</v>
      </c>
      <c r="B1629" s="74" t="str">
        <f t="shared" si="1871"/>
        <v>25400261</v>
      </c>
      <c r="C1629" s="62" t="s">
        <v>688</v>
      </c>
      <c r="D1629" s="78" t="s">
        <v>184</v>
      </c>
      <c r="E1629" s="78"/>
      <c r="F1629" s="62"/>
      <c r="G1629" s="78"/>
      <c r="H1629" s="63">
        <v>-0.81</v>
      </c>
      <c r="I1629" s="63">
        <v>-0.81</v>
      </c>
      <c r="J1629" s="63">
        <v>-0.81</v>
      </c>
      <c r="K1629" s="63">
        <v>-0.81</v>
      </c>
      <c r="L1629" s="63">
        <v>-0.81</v>
      </c>
      <c r="M1629" s="63">
        <v>-0.81</v>
      </c>
      <c r="N1629" s="63">
        <v>-0.81</v>
      </c>
      <c r="O1629" s="63">
        <v>-0.81</v>
      </c>
      <c r="P1629" s="63">
        <v>-0.81</v>
      </c>
      <c r="Q1629" s="63">
        <v>-0.81</v>
      </c>
      <c r="R1629" s="63">
        <v>-0.81</v>
      </c>
      <c r="S1629" s="63">
        <v>0</v>
      </c>
      <c r="T1629" s="63">
        <v>0</v>
      </c>
      <c r="U1629" s="63"/>
      <c r="V1629" s="63">
        <f t="shared" si="1874"/>
        <v>-0.70875000000000021</v>
      </c>
      <c r="W1629" s="106"/>
      <c r="X1629" s="105"/>
      <c r="Y1629" s="82">
        <f t="shared" si="1849"/>
        <v>0</v>
      </c>
      <c r="Z1629" s="325">
        <f t="shared" si="1849"/>
        <v>0</v>
      </c>
      <c r="AA1629" s="325">
        <f t="shared" si="1849"/>
        <v>0</v>
      </c>
      <c r="AB1629" s="326">
        <f t="shared" si="1850"/>
        <v>0</v>
      </c>
      <c r="AC1629" s="312">
        <f t="shared" si="1851"/>
        <v>0</v>
      </c>
      <c r="AD1629" s="325">
        <f t="shared" si="1875"/>
        <v>0</v>
      </c>
      <c r="AE1629" s="329">
        <f t="shared" si="1876"/>
        <v>0</v>
      </c>
      <c r="AF1629" s="326">
        <f t="shared" si="1877"/>
        <v>0</v>
      </c>
      <c r="AG1629" s="174">
        <f t="shared" si="1685"/>
        <v>0</v>
      </c>
      <c r="AH1629" s="312">
        <f t="shared" si="1793"/>
        <v>0</v>
      </c>
      <c r="AI1629" s="324">
        <f t="shared" si="1870"/>
        <v>0</v>
      </c>
      <c r="AJ1629" s="325">
        <f t="shared" si="1870"/>
        <v>0</v>
      </c>
      <c r="AK1629" s="325">
        <f t="shared" si="1870"/>
        <v>0</v>
      </c>
      <c r="AL1629" s="326">
        <f t="shared" si="1794"/>
        <v>-0.70875000000000021</v>
      </c>
      <c r="AM1629" s="312">
        <f t="shared" si="1795"/>
        <v>0</v>
      </c>
      <c r="AN1629" s="325">
        <f t="shared" si="1872"/>
        <v>0</v>
      </c>
      <c r="AO1629" s="325">
        <f t="shared" si="1873"/>
        <v>0</v>
      </c>
      <c r="AP1629" s="325">
        <f t="shared" si="1826"/>
        <v>-0.70875000000000021</v>
      </c>
      <c r="AQ1629" s="174">
        <f t="shared" si="1665"/>
        <v>-0.70875000000000021</v>
      </c>
      <c r="AR1629" s="312">
        <f t="shared" si="1796"/>
        <v>0</v>
      </c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N1629" s="62"/>
    </row>
    <row r="1630" spans="1:66" s="11" customFormat="1" ht="12" customHeight="1">
      <c r="A1630" s="114">
        <v>25400291</v>
      </c>
      <c r="B1630" s="74" t="str">
        <f t="shared" si="1871"/>
        <v>25400291</v>
      </c>
      <c r="C1630" s="62" t="s">
        <v>812</v>
      </c>
      <c r="D1630" s="78" t="s">
        <v>184</v>
      </c>
      <c r="E1630" s="78"/>
      <c r="F1630" s="62"/>
      <c r="G1630" s="78"/>
      <c r="H1630" s="63">
        <v>300718.09000000003</v>
      </c>
      <c r="I1630" s="63">
        <v>-183408.57</v>
      </c>
      <c r="J1630" s="63">
        <v>-144502.81</v>
      </c>
      <c r="K1630" s="63">
        <v>-109828.56</v>
      </c>
      <c r="L1630" s="63">
        <v>-75639.03</v>
      </c>
      <c r="M1630" s="63">
        <v>-45484.02</v>
      </c>
      <c r="N1630" s="63">
        <v>-17842.62</v>
      </c>
      <c r="O1630" s="63">
        <v>12756.61</v>
      </c>
      <c r="P1630" s="63">
        <v>44685.17</v>
      </c>
      <c r="Q1630" s="63">
        <v>72647.83</v>
      </c>
      <c r="R1630" s="63">
        <v>102404.8</v>
      </c>
      <c r="S1630" s="63">
        <v>141464.6</v>
      </c>
      <c r="T1630" s="63">
        <v>183679.5</v>
      </c>
      <c r="U1630" s="63"/>
      <c r="V1630" s="63">
        <f t="shared" si="1874"/>
        <v>3287.6829166666671</v>
      </c>
      <c r="W1630" s="106"/>
      <c r="X1630" s="105"/>
      <c r="Y1630" s="82">
        <f t="shared" si="1849"/>
        <v>0</v>
      </c>
      <c r="Z1630" s="325">
        <f t="shared" si="1849"/>
        <v>0</v>
      </c>
      <c r="AA1630" s="325">
        <f t="shared" si="1849"/>
        <v>0</v>
      </c>
      <c r="AB1630" s="326">
        <f t="shared" si="1850"/>
        <v>183679.5</v>
      </c>
      <c r="AC1630" s="312">
        <f t="shared" si="1851"/>
        <v>0</v>
      </c>
      <c r="AD1630" s="325">
        <f t="shared" si="1875"/>
        <v>0</v>
      </c>
      <c r="AE1630" s="329">
        <f t="shared" si="1876"/>
        <v>0</v>
      </c>
      <c r="AF1630" s="326">
        <f t="shared" si="1877"/>
        <v>183679.5</v>
      </c>
      <c r="AG1630" s="174">
        <f t="shared" si="1685"/>
        <v>183679.5</v>
      </c>
      <c r="AH1630" s="312">
        <f t="shared" si="1793"/>
        <v>0</v>
      </c>
      <c r="AI1630" s="324">
        <f t="shared" si="1870"/>
        <v>0</v>
      </c>
      <c r="AJ1630" s="325">
        <f t="shared" si="1870"/>
        <v>0</v>
      </c>
      <c r="AK1630" s="325">
        <f t="shared" si="1870"/>
        <v>0</v>
      </c>
      <c r="AL1630" s="326">
        <f t="shared" si="1794"/>
        <v>3287.6829166666671</v>
      </c>
      <c r="AM1630" s="312">
        <f t="shared" si="1795"/>
        <v>0</v>
      </c>
      <c r="AN1630" s="325">
        <f t="shared" si="1872"/>
        <v>0</v>
      </c>
      <c r="AO1630" s="325">
        <f t="shared" si="1873"/>
        <v>0</v>
      </c>
      <c r="AP1630" s="325">
        <f t="shared" si="1826"/>
        <v>3287.6829166666671</v>
      </c>
      <c r="AQ1630" s="174">
        <f t="shared" si="1665"/>
        <v>3287.6829166666671</v>
      </c>
      <c r="AR1630" s="312">
        <f t="shared" si="1796"/>
        <v>0</v>
      </c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N1630" s="62"/>
    </row>
    <row r="1631" spans="1:66" s="11" customFormat="1" ht="12" customHeight="1">
      <c r="A1631" s="114">
        <v>25400301</v>
      </c>
      <c r="B1631" s="74" t="str">
        <f t="shared" si="1871"/>
        <v>25400301</v>
      </c>
      <c r="C1631" s="62" t="s">
        <v>824</v>
      </c>
      <c r="D1631" s="78" t="s">
        <v>184</v>
      </c>
      <c r="E1631" s="78"/>
      <c r="F1631" s="62"/>
      <c r="G1631" s="78"/>
      <c r="H1631" s="63">
        <v>12953.13</v>
      </c>
      <c r="I1631" s="63">
        <v>-123779.85</v>
      </c>
      <c r="J1631" s="63">
        <v>-122504.02</v>
      </c>
      <c r="K1631" s="63">
        <v>-121259.54</v>
      </c>
      <c r="L1631" s="63">
        <v>-119847.4</v>
      </c>
      <c r="M1631" s="63">
        <v>-118481.60000000001</v>
      </c>
      <c r="N1631" s="63">
        <v>-117094.51</v>
      </c>
      <c r="O1631" s="63">
        <v>-115374.76</v>
      </c>
      <c r="P1631" s="63">
        <v>-113402.52</v>
      </c>
      <c r="Q1631" s="63">
        <v>-111485.35</v>
      </c>
      <c r="R1631" s="63">
        <v>-109302.95</v>
      </c>
      <c r="S1631" s="63">
        <v>-106398.35</v>
      </c>
      <c r="T1631" s="63">
        <v>-103084.67</v>
      </c>
      <c r="U1631" s="63"/>
      <c r="V1631" s="63">
        <f t="shared" si="1874"/>
        <v>-110333.05166666668</v>
      </c>
      <c r="W1631" s="106"/>
      <c r="X1631" s="105"/>
      <c r="Y1631" s="82">
        <f t="shared" si="1849"/>
        <v>0</v>
      </c>
      <c r="Z1631" s="325">
        <f t="shared" si="1849"/>
        <v>0</v>
      </c>
      <c r="AA1631" s="325">
        <f t="shared" si="1849"/>
        <v>0</v>
      </c>
      <c r="AB1631" s="326">
        <f t="shared" si="1850"/>
        <v>-103084.67</v>
      </c>
      <c r="AC1631" s="312">
        <f t="shared" si="1851"/>
        <v>0</v>
      </c>
      <c r="AD1631" s="325">
        <f t="shared" si="1875"/>
        <v>0</v>
      </c>
      <c r="AE1631" s="329">
        <f t="shared" si="1876"/>
        <v>0</v>
      </c>
      <c r="AF1631" s="326">
        <f t="shared" si="1877"/>
        <v>-103084.67</v>
      </c>
      <c r="AG1631" s="174">
        <f t="shared" si="1685"/>
        <v>-103084.67</v>
      </c>
      <c r="AH1631" s="312">
        <f t="shared" si="1793"/>
        <v>0</v>
      </c>
      <c r="AI1631" s="324">
        <f t="shared" si="1870"/>
        <v>0</v>
      </c>
      <c r="AJ1631" s="325">
        <f t="shared" si="1870"/>
        <v>0</v>
      </c>
      <c r="AK1631" s="325">
        <f t="shared" si="1870"/>
        <v>0</v>
      </c>
      <c r="AL1631" s="326">
        <f t="shared" si="1794"/>
        <v>-110333.05166666668</v>
      </c>
      <c r="AM1631" s="312">
        <f t="shared" si="1795"/>
        <v>0</v>
      </c>
      <c r="AN1631" s="325">
        <f t="shared" si="1872"/>
        <v>0</v>
      </c>
      <c r="AO1631" s="325">
        <f t="shared" si="1873"/>
        <v>0</v>
      </c>
      <c r="AP1631" s="325">
        <f t="shared" si="1826"/>
        <v>-110333.05166666668</v>
      </c>
      <c r="AQ1631" s="174">
        <f t="shared" ref="AQ1631:AQ1749" si="1878">SUM(AN1631:AP1631)</f>
        <v>-110333.05166666668</v>
      </c>
      <c r="AR1631" s="312">
        <f t="shared" si="1796"/>
        <v>0</v>
      </c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N1631" s="62"/>
    </row>
    <row r="1632" spans="1:66" s="11" customFormat="1" ht="12" customHeight="1">
      <c r="A1632" s="114">
        <v>25400311</v>
      </c>
      <c r="B1632" s="74" t="str">
        <f t="shared" si="1871"/>
        <v>25400311</v>
      </c>
      <c r="C1632" s="62" t="s">
        <v>813</v>
      </c>
      <c r="D1632" s="78" t="s">
        <v>184</v>
      </c>
      <c r="E1632" s="78"/>
      <c r="F1632" s="62"/>
      <c r="G1632" s="78"/>
      <c r="H1632" s="63">
        <v>-32190.31</v>
      </c>
      <c r="I1632" s="63">
        <v>106056.69</v>
      </c>
      <c r="J1632" s="63">
        <v>105192.26</v>
      </c>
      <c r="K1632" s="63">
        <v>104516.95</v>
      </c>
      <c r="L1632" s="63">
        <v>103853.29</v>
      </c>
      <c r="M1632" s="63">
        <v>103299.34</v>
      </c>
      <c r="N1632" s="63">
        <v>102843.45</v>
      </c>
      <c r="O1632" s="63">
        <v>102426.48</v>
      </c>
      <c r="P1632" s="63">
        <v>102048.42</v>
      </c>
      <c r="Q1632" s="63">
        <v>101672.96000000001</v>
      </c>
      <c r="R1632" s="63">
        <v>101302.95</v>
      </c>
      <c r="S1632" s="63">
        <v>100938.94</v>
      </c>
      <c r="T1632" s="63">
        <v>100578.07</v>
      </c>
      <c r="U1632" s="63"/>
      <c r="V1632" s="63">
        <f t="shared" si="1874"/>
        <v>97362.134166666656</v>
      </c>
      <c r="W1632" s="106"/>
      <c r="X1632" s="105"/>
      <c r="Y1632" s="82">
        <f t="shared" si="1849"/>
        <v>0</v>
      </c>
      <c r="Z1632" s="325">
        <f t="shared" si="1849"/>
        <v>0</v>
      </c>
      <c r="AA1632" s="325">
        <f t="shared" si="1849"/>
        <v>0</v>
      </c>
      <c r="AB1632" s="326">
        <f t="shared" si="1850"/>
        <v>100578.07</v>
      </c>
      <c r="AC1632" s="312">
        <f t="shared" si="1851"/>
        <v>0</v>
      </c>
      <c r="AD1632" s="325">
        <f t="shared" si="1875"/>
        <v>0</v>
      </c>
      <c r="AE1632" s="329">
        <f t="shared" si="1876"/>
        <v>0</v>
      </c>
      <c r="AF1632" s="326">
        <f t="shared" si="1877"/>
        <v>100578.07</v>
      </c>
      <c r="AG1632" s="174">
        <f t="shared" si="1685"/>
        <v>100578.07</v>
      </c>
      <c r="AH1632" s="312">
        <f t="shared" si="1793"/>
        <v>0</v>
      </c>
      <c r="AI1632" s="324">
        <f t="shared" si="1870"/>
        <v>0</v>
      </c>
      <c r="AJ1632" s="325">
        <f t="shared" si="1870"/>
        <v>0</v>
      </c>
      <c r="AK1632" s="325">
        <f t="shared" si="1870"/>
        <v>0</v>
      </c>
      <c r="AL1632" s="326">
        <f t="shared" si="1794"/>
        <v>97362.134166666656</v>
      </c>
      <c r="AM1632" s="312">
        <f t="shared" si="1795"/>
        <v>0</v>
      </c>
      <c r="AN1632" s="325">
        <f t="shared" si="1872"/>
        <v>0</v>
      </c>
      <c r="AO1632" s="325">
        <f t="shared" si="1873"/>
        <v>0</v>
      </c>
      <c r="AP1632" s="325">
        <f t="shared" si="1826"/>
        <v>97362.134166666656</v>
      </c>
      <c r="AQ1632" s="174">
        <f t="shared" si="1878"/>
        <v>97362.134166666656</v>
      </c>
      <c r="AR1632" s="312">
        <f t="shared" si="1796"/>
        <v>0</v>
      </c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N1632" s="62"/>
    </row>
    <row r="1633" spans="1:66" s="11" customFormat="1" ht="12" customHeight="1">
      <c r="A1633" s="114">
        <v>25400321</v>
      </c>
      <c r="B1633" s="74" t="str">
        <f t="shared" si="1871"/>
        <v>25400321</v>
      </c>
      <c r="C1633" s="62" t="s">
        <v>831</v>
      </c>
      <c r="D1633" s="78" t="s">
        <v>184</v>
      </c>
      <c r="E1633" s="78"/>
      <c r="F1633" s="62"/>
      <c r="G1633" s="78"/>
      <c r="H1633" s="63">
        <v>-40718.14</v>
      </c>
      <c r="I1633" s="63">
        <v>0</v>
      </c>
      <c r="J1633" s="63">
        <v>0</v>
      </c>
      <c r="K1633" s="63">
        <v>0</v>
      </c>
      <c r="L1633" s="63">
        <v>0</v>
      </c>
      <c r="M1633" s="63">
        <v>0</v>
      </c>
      <c r="N1633" s="63">
        <v>0</v>
      </c>
      <c r="O1633" s="63">
        <v>0</v>
      </c>
      <c r="P1633" s="63">
        <v>0</v>
      </c>
      <c r="Q1633" s="63">
        <v>0</v>
      </c>
      <c r="R1633" s="63">
        <v>0</v>
      </c>
      <c r="S1633" s="63">
        <v>0</v>
      </c>
      <c r="T1633" s="63">
        <v>0</v>
      </c>
      <c r="U1633" s="63"/>
      <c r="V1633" s="63">
        <f t="shared" si="1874"/>
        <v>-1696.5891666666666</v>
      </c>
      <c r="W1633" s="65"/>
      <c r="X1633" s="64"/>
      <c r="Y1633" s="82">
        <f t="shared" si="1849"/>
        <v>0</v>
      </c>
      <c r="Z1633" s="325">
        <f t="shared" si="1849"/>
        <v>0</v>
      </c>
      <c r="AA1633" s="325">
        <f t="shared" si="1849"/>
        <v>0</v>
      </c>
      <c r="AB1633" s="326">
        <f t="shared" si="1850"/>
        <v>0</v>
      </c>
      <c r="AC1633" s="312">
        <f t="shared" si="1851"/>
        <v>0</v>
      </c>
      <c r="AD1633" s="325">
        <f t="shared" si="1875"/>
        <v>0</v>
      </c>
      <c r="AE1633" s="329">
        <f t="shared" si="1876"/>
        <v>0</v>
      </c>
      <c r="AF1633" s="326">
        <f t="shared" si="1877"/>
        <v>0</v>
      </c>
      <c r="AG1633" s="174">
        <f t="shared" si="1685"/>
        <v>0</v>
      </c>
      <c r="AH1633" s="312">
        <f t="shared" si="1793"/>
        <v>0</v>
      </c>
      <c r="AI1633" s="324">
        <f t="shared" si="1870"/>
        <v>0</v>
      </c>
      <c r="AJ1633" s="325">
        <f t="shared" si="1870"/>
        <v>0</v>
      </c>
      <c r="AK1633" s="325">
        <f t="shared" si="1870"/>
        <v>0</v>
      </c>
      <c r="AL1633" s="326">
        <f t="shared" si="1794"/>
        <v>-1696.5891666666666</v>
      </c>
      <c r="AM1633" s="312">
        <f t="shared" si="1795"/>
        <v>0</v>
      </c>
      <c r="AN1633" s="325">
        <f t="shared" si="1872"/>
        <v>0</v>
      </c>
      <c r="AO1633" s="325">
        <f t="shared" si="1873"/>
        <v>0</v>
      </c>
      <c r="AP1633" s="325">
        <f t="shared" si="1826"/>
        <v>-1696.5891666666666</v>
      </c>
      <c r="AQ1633" s="174">
        <f t="shared" si="1878"/>
        <v>-1696.5891666666666</v>
      </c>
      <c r="AR1633" s="312">
        <f t="shared" si="1796"/>
        <v>0</v>
      </c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N1633" s="62"/>
    </row>
    <row r="1634" spans="1:66" s="11" customFormat="1" ht="12" customHeight="1">
      <c r="A1634" s="114">
        <v>25400331</v>
      </c>
      <c r="B1634" s="74" t="str">
        <f t="shared" si="1871"/>
        <v>25400331</v>
      </c>
      <c r="C1634" s="62" t="s">
        <v>867</v>
      </c>
      <c r="D1634" s="78" t="s">
        <v>184</v>
      </c>
      <c r="E1634" s="78"/>
      <c r="F1634" s="62"/>
      <c r="G1634" s="78"/>
      <c r="H1634" s="63">
        <v>155469.29999999999</v>
      </c>
      <c r="I1634" s="63">
        <v>-68880.800000000003</v>
      </c>
      <c r="J1634" s="63">
        <v>-100366.77</v>
      </c>
      <c r="K1634" s="63">
        <v>-123831.31</v>
      </c>
      <c r="L1634" s="63">
        <v>-134494.21</v>
      </c>
      <c r="M1634" s="63">
        <v>-142919.79</v>
      </c>
      <c r="N1634" s="63">
        <v>-145242.70000000001</v>
      </c>
      <c r="O1634" s="63">
        <v>-129693.5</v>
      </c>
      <c r="P1634" s="63">
        <v>-98808.77</v>
      </c>
      <c r="Q1634" s="63">
        <v>-66012.56</v>
      </c>
      <c r="R1634" s="63">
        <v>-17847.47</v>
      </c>
      <c r="S1634" s="63">
        <v>65936.990000000005</v>
      </c>
      <c r="T1634" s="63">
        <v>172975.76</v>
      </c>
      <c r="U1634" s="63"/>
      <c r="V1634" s="63">
        <f t="shared" si="1874"/>
        <v>-66494.863333333342</v>
      </c>
      <c r="W1634" s="65"/>
      <c r="X1634" s="64"/>
      <c r="Y1634" s="82">
        <f t="shared" si="1849"/>
        <v>0</v>
      </c>
      <c r="Z1634" s="325">
        <f t="shared" si="1849"/>
        <v>0</v>
      </c>
      <c r="AA1634" s="325">
        <f t="shared" si="1849"/>
        <v>0</v>
      </c>
      <c r="AB1634" s="326">
        <f t="shared" si="1850"/>
        <v>172975.76</v>
      </c>
      <c r="AC1634" s="312">
        <f t="shared" si="1851"/>
        <v>0</v>
      </c>
      <c r="AD1634" s="325">
        <f t="shared" si="1875"/>
        <v>0</v>
      </c>
      <c r="AE1634" s="329">
        <f t="shared" si="1876"/>
        <v>0</v>
      </c>
      <c r="AF1634" s="326">
        <f t="shared" si="1877"/>
        <v>172975.76</v>
      </c>
      <c r="AG1634" s="174">
        <f t="shared" si="1685"/>
        <v>172975.76</v>
      </c>
      <c r="AH1634" s="312">
        <f t="shared" si="1793"/>
        <v>0</v>
      </c>
      <c r="AI1634" s="324">
        <f t="shared" si="1870"/>
        <v>0</v>
      </c>
      <c r="AJ1634" s="325">
        <f t="shared" si="1870"/>
        <v>0</v>
      </c>
      <c r="AK1634" s="325">
        <f t="shared" si="1870"/>
        <v>0</v>
      </c>
      <c r="AL1634" s="326">
        <f t="shared" si="1794"/>
        <v>-66494.863333333342</v>
      </c>
      <c r="AM1634" s="312">
        <f t="shared" si="1795"/>
        <v>0</v>
      </c>
      <c r="AN1634" s="325">
        <f t="shared" si="1872"/>
        <v>0</v>
      </c>
      <c r="AO1634" s="325">
        <f t="shared" si="1873"/>
        <v>0</v>
      </c>
      <c r="AP1634" s="325">
        <f t="shared" si="1826"/>
        <v>-66494.863333333342</v>
      </c>
      <c r="AQ1634" s="174">
        <f t="shared" si="1878"/>
        <v>-66494.863333333342</v>
      </c>
      <c r="AR1634" s="312">
        <f t="shared" si="1796"/>
        <v>0</v>
      </c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N1634" s="62"/>
    </row>
    <row r="1635" spans="1:66" s="11" customFormat="1" ht="12" customHeight="1">
      <c r="A1635" s="114">
        <v>25400341</v>
      </c>
      <c r="B1635" s="74" t="str">
        <f t="shared" si="1871"/>
        <v>25400341</v>
      </c>
      <c r="C1635" s="62" t="s">
        <v>946</v>
      </c>
      <c r="D1635" s="78" t="s">
        <v>184</v>
      </c>
      <c r="E1635" s="78"/>
      <c r="F1635" s="62"/>
      <c r="G1635" s="78"/>
      <c r="H1635" s="63">
        <v>-14004641.390000001</v>
      </c>
      <c r="I1635" s="63">
        <v>-15601680</v>
      </c>
      <c r="J1635" s="63">
        <v>-16556632.800000001</v>
      </c>
      <c r="K1635" s="63">
        <v>-15053739.9</v>
      </c>
      <c r="L1635" s="63">
        <v>-18593515.09</v>
      </c>
      <c r="M1635" s="63">
        <v>-8191787.75</v>
      </c>
      <c r="N1635" s="63">
        <v>-8723255.9800000004</v>
      </c>
      <c r="O1635" s="63">
        <v>-11384293.039999999</v>
      </c>
      <c r="P1635" s="63">
        <v>-15564032.640000001</v>
      </c>
      <c r="Q1635" s="63">
        <v>-17122947.829999998</v>
      </c>
      <c r="R1635" s="63">
        <v>-17122947.829999998</v>
      </c>
      <c r="S1635" s="63">
        <v>-20417573.84</v>
      </c>
      <c r="T1635" s="63">
        <v>-18098229.969999999</v>
      </c>
      <c r="U1635" s="63"/>
      <c r="V1635" s="63">
        <f t="shared" si="1874"/>
        <v>-15031986.865000002</v>
      </c>
      <c r="W1635" s="102"/>
      <c r="X1635" s="71"/>
      <c r="Y1635" s="82">
        <f t="shared" si="1849"/>
        <v>0</v>
      </c>
      <c r="Z1635" s="325">
        <f t="shared" si="1849"/>
        <v>0</v>
      </c>
      <c r="AA1635" s="325">
        <f t="shared" si="1849"/>
        <v>0</v>
      </c>
      <c r="AB1635" s="326">
        <f t="shared" si="1850"/>
        <v>-18098229.969999999</v>
      </c>
      <c r="AC1635" s="312">
        <f t="shared" si="1851"/>
        <v>0</v>
      </c>
      <c r="AD1635" s="325">
        <f t="shared" si="1875"/>
        <v>0</v>
      </c>
      <c r="AE1635" s="329">
        <f t="shared" si="1876"/>
        <v>0</v>
      </c>
      <c r="AF1635" s="326">
        <f t="shared" si="1877"/>
        <v>-18098229.969999999</v>
      </c>
      <c r="AG1635" s="174">
        <f t="shared" si="1685"/>
        <v>-18098229.969999999</v>
      </c>
      <c r="AH1635" s="312">
        <f t="shared" si="1793"/>
        <v>0</v>
      </c>
      <c r="AI1635" s="324">
        <f t="shared" si="1870"/>
        <v>0</v>
      </c>
      <c r="AJ1635" s="325">
        <f t="shared" si="1870"/>
        <v>0</v>
      </c>
      <c r="AK1635" s="325">
        <f t="shared" si="1870"/>
        <v>0</v>
      </c>
      <c r="AL1635" s="326">
        <f t="shared" si="1794"/>
        <v>-15031986.865000002</v>
      </c>
      <c r="AM1635" s="312">
        <f t="shared" si="1795"/>
        <v>0</v>
      </c>
      <c r="AN1635" s="325">
        <f t="shared" si="1872"/>
        <v>0</v>
      </c>
      <c r="AO1635" s="325">
        <f t="shared" si="1873"/>
        <v>0</v>
      </c>
      <c r="AP1635" s="325">
        <f t="shared" si="1826"/>
        <v>-15031986.865000002</v>
      </c>
      <c r="AQ1635" s="174">
        <f t="shared" si="1878"/>
        <v>-15031986.865000002</v>
      </c>
      <c r="AR1635" s="312">
        <f t="shared" si="1796"/>
        <v>0</v>
      </c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N1635" s="62"/>
    </row>
    <row r="1636" spans="1:66" s="11" customFormat="1" ht="12" customHeight="1">
      <c r="A1636" s="120">
        <v>25400342</v>
      </c>
      <c r="B1636" s="145" t="str">
        <f t="shared" si="1871"/>
        <v>25400342</v>
      </c>
      <c r="C1636" s="62" t="s">
        <v>947</v>
      </c>
      <c r="D1636" s="78" t="s">
        <v>184</v>
      </c>
      <c r="E1636" s="78"/>
      <c r="F1636" s="62"/>
      <c r="G1636" s="78"/>
      <c r="H1636" s="63">
        <v>0</v>
      </c>
      <c r="I1636" s="63">
        <v>-601442.41</v>
      </c>
      <c r="J1636" s="63">
        <v>-601442.41</v>
      </c>
      <c r="K1636" s="63">
        <v>0</v>
      </c>
      <c r="L1636" s="63">
        <v>-1548681.4</v>
      </c>
      <c r="M1636" s="63">
        <v>-7278913.2999999998</v>
      </c>
      <c r="N1636" s="63">
        <v>-1640320.02</v>
      </c>
      <c r="O1636" s="63">
        <v>-1688421.3</v>
      </c>
      <c r="P1636" s="63">
        <v>-1688421.3</v>
      </c>
      <c r="Q1636" s="63">
        <v>0</v>
      </c>
      <c r="R1636" s="63">
        <v>0</v>
      </c>
      <c r="S1636" s="63">
        <v>-3453628.64</v>
      </c>
      <c r="T1636" s="63">
        <v>0</v>
      </c>
      <c r="U1636" s="63"/>
      <c r="V1636" s="63">
        <f t="shared" si="1874"/>
        <v>-1541772.5650000002</v>
      </c>
      <c r="W1636" s="102"/>
      <c r="X1636" s="71"/>
      <c r="Y1636" s="82">
        <f t="shared" si="1849"/>
        <v>0</v>
      </c>
      <c r="Z1636" s="325">
        <f t="shared" si="1849"/>
        <v>0</v>
      </c>
      <c r="AA1636" s="325">
        <f t="shared" si="1849"/>
        <v>0</v>
      </c>
      <c r="AB1636" s="326">
        <f t="shared" si="1850"/>
        <v>0</v>
      </c>
      <c r="AC1636" s="312">
        <f t="shared" si="1851"/>
        <v>0</v>
      </c>
      <c r="AD1636" s="325">
        <f t="shared" si="1875"/>
        <v>0</v>
      </c>
      <c r="AE1636" s="329">
        <f t="shared" si="1876"/>
        <v>0</v>
      </c>
      <c r="AF1636" s="326">
        <f t="shared" si="1877"/>
        <v>0</v>
      </c>
      <c r="AG1636" s="174">
        <f t="shared" si="1685"/>
        <v>0</v>
      </c>
      <c r="AH1636" s="312">
        <f t="shared" si="1793"/>
        <v>0</v>
      </c>
      <c r="AI1636" s="324">
        <f t="shared" si="1870"/>
        <v>0</v>
      </c>
      <c r="AJ1636" s="325">
        <f t="shared" si="1870"/>
        <v>0</v>
      </c>
      <c r="AK1636" s="325">
        <f t="shared" si="1870"/>
        <v>0</v>
      </c>
      <c r="AL1636" s="326">
        <f t="shared" si="1794"/>
        <v>-1541772.5650000002</v>
      </c>
      <c r="AM1636" s="312">
        <f t="shared" si="1795"/>
        <v>0</v>
      </c>
      <c r="AN1636" s="325">
        <f t="shared" si="1872"/>
        <v>0</v>
      </c>
      <c r="AO1636" s="325">
        <f t="shared" si="1873"/>
        <v>0</v>
      </c>
      <c r="AP1636" s="325">
        <f t="shared" si="1826"/>
        <v>-1541772.5650000002</v>
      </c>
      <c r="AQ1636" s="174">
        <f t="shared" si="1878"/>
        <v>-1541772.5650000002</v>
      </c>
      <c r="AR1636" s="312">
        <f t="shared" si="1796"/>
        <v>0</v>
      </c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N1636" s="62"/>
    </row>
    <row r="1637" spans="1:66" s="11" customFormat="1" ht="12" customHeight="1">
      <c r="A1637" s="114">
        <v>25400352</v>
      </c>
      <c r="B1637" s="74" t="str">
        <f t="shared" si="1871"/>
        <v>25400352</v>
      </c>
      <c r="C1637" s="62" t="s">
        <v>948</v>
      </c>
      <c r="D1637" s="78" t="s">
        <v>184</v>
      </c>
      <c r="E1637" s="78"/>
      <c r="F1637" s="62"/>
      <c r="G1637" s="78"/>
      <c r="H1637" s="63">
        <v>0</v>
      </c>
      <c r="I1637" s="63">
        <v>0</v>
      </c>
      <c r="J1637" s="63">
        <v>0</v>
      </c>
      <c r="K1637" s="63">
        <v>0</v>
      </c>
      <c r="L1637" s="63">
        <v>0</v>
      </c>
      <c r="M1637" s="63">
        <v>0</v>
      </c>
      <c r="N1637" s="63">
        <v>0</v>
      </c>
      <c r="O1637" s="63">
        <v>0</v>
      </c>
      <c r="P1637" s="63">
        <v>0</v>
      </c>
      <c r="Q1637" s="63">
        <v>0</v>
      </c>
      <c r="R1637" s="63">
        <v>0</v>
      </c>
      <c r="S1637" s="63">
        <v>0</v>
      </c>
      <c r="T1637" s="63">
        <v>0</v>
      </c>
      <c r="U1637" s="63"/>
      <c r="V1637" s="63">
        <f t="shared" si="1874"/>
        <v>0</v>
      </c>
      <c r="W1637" s="102"/>
      <c r="X1637" s="71"/>
      <c r="Y1637" s="82">
        <f t="shared" si="1849"/>
        <v>0</v>
      </c>
      <c r="Z1637" s="325">
        <f t="shared" si="1849"/>
        <v>0</v>
      </c>
      <c r="AA1637" s="325">
        <f t="shared" si="1849"/>
        <v>0</v>
      </c>
      <c r="AB1637" s="326">
        <f t="shared" si="1850"/>
        <v>0</v>
      </c>
      <c r="AC1637" s="312">
        <f t="shared" si="1851"/>
        <v>0</v>
      </c>
      <c r="AD1637" s="325">
        <f t="shared" si="1875"/>
        <v>0</v>
      </c>
      <c r="AE1637" s="329">
        <f t="shared" si="1876"/>
        <v>0</v>
      </c>
      <c r="AF1637" s="326">
        <f t="shared" si="1877"/>
        <v>0</v>
      </c>
      <c r="AG1637" s="174">
        <f t="shared" si="1685"/>
        <v>0</v>
      </c>
      <c r="AH1637" s="312">
        <f t="shared" si="1793"/>
        <v>0</v>
      </c>
      <c r="AI1637" s="324">
        <f t="shared" si="1870"/>
        <v>0</v>
      </c>
      <c r="AJ1637" s="325">
        <f t="shared" si="1870"/>
        <v>0</v>
      </c>
      <c r="AK1637" s="325">
        <f t="shared" si="1870"/>
        <v>0</v>
      </c>
      <c r="AL1637" s="326">
        <f t="shared" si="1794"/>
        <v>0</v>
      </c>
      <c r="AM1637" s="312">
        <f t="shared" si="1795"/>
        <v>0</v>
      </c>
      <c r="AN1637" s="325">
        <f t="shared" si="1872"/>
        <v>0</v>
      </c>
      <c r="AO1637" s="325">
        <f t="shared" si="1873"/>
        <v>0</v>
      </c>
      <c r="AP1637" s="325">
        <f t="shared" si="1826"/>
        <v>0</v>
      </c>
      <c r="AQ1637" s="174">
        <f t="shared" si="1878"/>
        <v>0</v>
      </c>
      <c r="AR1637" s="312">
        <f t="shared" si="1796"/>
        <v>0</v>
      </c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N1637" s="62"/>
    </row>
    <row r="1638" spans="1:66" s="11" customFormat="1" ht="12" customHeight="1">
      <c r="A1638" s="120">
        <v>25400361</v>
      </c>
      <c r="B1638" s="74" t="str">
        <f t="shared" si="1871"/>
        <v>25400361</v>
      </c>
      <c r="C1638" s="378" t="s">
        <v>949</v>
      </c>
      <c r="D1638" s="78" t="s">
        <v>184</v>
      </c>
      <c r="E1638" s="78"/>
      <c r="F1638" s="408">
        <v>43221</v>
      </c>
      <c r="G1638" s="78"/>
      <c r="H1638" s="63">
        <v>-146921.12</v>
      </c>
      <c r="I1638" s="63">
        <v>-182129.35</v>
      </c>
      <c r="J1638" s="63">
        <v>-221377.33</v>
      </c>
      <c r="K1638" s="63">
        <v>-260402.47</v>
      </c>
      <c r="L1638" s="63">
        <v>-302677.33</v>
      </c>
      <c r="M1638" s="63">
        <v>-206228.44</v>
      </c>
      <c r="N1638" s="63">
        <v>-259386.03</v>
      </c>
      <c r="O1638" s="63">
        <v>-320153.02</v>
      </c>
      <c r="P1638" s="63">
        <v>-387984.49</v>
      </c>
      <c r="Q1638" s="63">
        <v>-461386.4</v>
      </c>
      <c r="R1638" s="63">
        <v>-555033.48</v>
      </c>
      <c r="S1638" s="63">
        <v>-644515.57999999996</v>
      </c>
      <c r="T1638" s="63">
        <v>-734788.44</v>
      </c>
      <c r="U1638" s="63"/>
      <c r="V1638" s="63">
        <f t="shared" si="1874"/>
        <v>-353510.72500000003</v>
      </c>
      <c r="W1638" s="106"/>
      <c r="X1638" s="105"/>
      <c r="Y1638" s="82">
        <f t="shared" si="1849"/>
        <v>0</v>
      </c>
      <c r="Z1638" s="325">
        <f t="shared" si="1849"/>
        <v>0</v>
      </c>
      <c r="AA1638" s="325">
        <f t="shared" si="1849"/>
        <v>0</v>
      </c>
      <c r="AB1638" s="326">
        <f t="shared" si="1850"/>
        <v>-734788.44</v>
      </c>
      <c r="AC1638" s="312">
        <f t="shared" si="1851"/>
        <v>0</v>
      </c>
      <c r="AD1638" s="325">
        <f t="shared" si="1875"/>
        <v>0</v>
      </c>
      <c r="AE1638" s="329">
        <f t="shared" si="1876"/>
        <v>0</v>
      </c>
      <c r="AF1638" s="326">
        <f t="shared" si="1877"/>
        <v>-734788.44</v>
      </c>
      <c r="AG1638" s="174">
        <f t="shared" si="1685"/>
        <v>-734788.44</v>
      </c>
      <c r="AH1638" s="312">
        <f t="shared" si="1793"/>
        <v>0</v>
      </c>
      <c r="AI1638" s="324">
        <f t="shared" si="1870"/>
        <v>0</v>
      </c>
      <c r="AJ1638" s="325">
        <f t="shared" si="1870"/>
        <v>0</v>
      </c>
      <c r="AK1638" s="325">
        <f t="shared" si="1870"/>
        <v>0</v>
      </c>
      <c r="AL1638" s="326">
        <f t="shared" si="1794"/>
        <v>-353510.72500000003</v>
      </c>
      <c r="AM1638" s="312">
        <f t="shared" si="1795"/>
        <v>0</v>
      </c>
      <c r="AN1638" s="325">
        <f t="shared" si="1872"/>
        <v>0</v>
      </c>
      <c r="AO1638" s="325">
        <f t="shared" si="1873"/>
        <v>0</v>
      </c>
      <c r="AP1638" s="325">
        <f t="shared" si="1826"/>
        <v>-353510.72500000003</v>
      </c>
      <c r="AQ1638" s="174">
        <f t="shared" ref="AQ1638" si="1879">SUM(AN1638:AP1638)</f>
        <v>-353510.72500000003</v>
      </c>
      <c r="AR1638" s="312">
        <f t="shared" si="1796"/>
        <v>0</v>
      </c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 s="4"/>
      <c r="BH1638" s="4"/>
      <c r="BI1638" s="4"/>
      <c r="BJ1638" s="4"/>
      <c r="BK1638" s="4"/>
      <c r="BL1638" s="4"/>
      <c r="BN1638" s="62"/>
    </row>
    <row r="1639" spans="1:66" s="11" customFormat="1" ht="12" customHeight="1">
      <c r="A1639" s="114">
        <v>25400381</v>
      </c>
      <c r="B1639" s="74" t="str">
        <f t="shared" si="1871"/>
        <v>25400381</v>
      </c>
      <c r="C1639" s="62" t="s">
        <v>1000</v>
      </c>
      <c r="D1639" s="78" t="s">
        <v>184</v>
      </c>
      <c r="E1639" s="78"/>
      <c r="F1639" s="62"/>
      <c r="G1639" s="78"/>
      <c r="H1639" s="63">
        <v>0</v>
      </c>
      <c r="I1639" s="63">
        <v>0</v>
      </c>
      <c r="J1639" s="63">
        <v>0</v>
      </c>
      <c r="K1639" s="63">
        <v>0</v>
      </c>
      <c r="L1639" s="63">
        <v>0</v>
      </c>
      <c r="M1639" s="63">
        <v>0</v>
      </c>
      <c r="N1639" s="63">
        <v>0</v>
      </c>
      <c r="O1639" s="63">
        <v>0</v>
      </c>
      <c r="P1639" s="63">
        <v>0</v>
      </c>
      <c r="Q1639" s="63">
        <v>0</v>
      </c>
      <c r="R1639" s="63">
        <v>-834235.38</v>
      </c>
      <c r="S1639" s="63">
        <v>-927533.58</v>
      </c>
      <c r="T1639" s="63">
        <v>0</v>
      </c>
      <c r="U1639" s="63"/>
      <c r="V1639" s="63">
        <f t="shared" si="1874"/>
        <v>-146814.07999999999</v>
      </c>
      <c r="W1639" s="106"/>
      <c r="X1639" s="105"/>
      <c r="Y1639" s="82">
        <f t="shared" ref="Y1639:AA1658" si="1880">IF($D1639=Y$5,$T1639,0)</f>
        <v>0</v>
      </c>
      <c r="Z1639" s="325">
        <f t="shared" si="1880"/>
        <v>0</v>
      </c>
      <c r="AA1639" s="325">
        <f t="shared" si="1880"/>
        <v>0</v>
      </c>
      <c r="AB1639" s="326">
        <f t="shared" si="1850"/>
        <v>0</v>
      </c>
      <c r="AC1639" s="312">
        <f t="shared" si="1851"/>
        <v>0</v>
      </c>
      <c r="AD1639" s="325">
        <f t="shared" si="1875"/>
        <v>0</v>
      </c>
      <c r="AE1639" s="329">
        <f t="shared" si="1876"/>
        <v>0</v>
      </c>
      <c r="AF1639" s="326">
        <f t="shared" si="1877"/>
        <v>0</v>
      </c>
      <c r="AG1639" s="174">
        <f t="shared" si="1685"/>
        <v>0</v>
      </c>
      <c r="AH1639" s="312">
        <f t="shared" si="1793"/>
        <v>0</v>
      </c>
      <c r="AI1639" s="324">
        <f t="shared" si="1870"/>
        <v>0</v>
      </c>
      <c r="AJ1639" s="325">
        <f t="shared" si="1870"/>
        <v>0</v>
      </c>
      <c r="AK1639" s="325">
        <f t="shared" si="1870"/>
        <v>0</v>
      </c>
      <c r="AL1639" s="326">
        <f t="shared" si="1794"/>
        <v>-146814.07999999999</v>
      </c>
      <c r="AM1639" s="312">
        <f t="shared" si="1795"/>
        <v>0</v>
      </c>
      <c r="AN1639" s="325">
        <f t="shared" si="1872"/>
        <v>0</v>
      </c>
      <c r="AO1639" s="325">
        <f t="shared" si="1873"/>
        <v>0</v>
      </c>
      <c r="AP1639" s="325">
        <f t="shared" si="1826"/>
        <v>-146814.07999999999</v>
      </c>
      <c r="AQ1639" s="174">
        <f t="shared" si="1878"/>
        <v>-146814.07999999999</v>
      </c>
      <c r="AR1639" s="312">
        <f t="shared" si="1796"/>
        <v>0</v>
      </c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N1639" s="62"/>
    </row>
    <row r="1640" spans="1:66" s="11" customFormat="1" ht="12" customHeight="1">
      <c r="A1640" s="114">
        <v>25400391</v>
      </c>
      <c r="B1640" s="74" t="str">
        <f t="shared" si="1871"/>
        <v>25400391</v>
      </c>
      <c r="C1640" s="62" t="s">
        <v>998</v>
      </c>
      <c r="D1640" s="78" t="s">
        <v>184</v>
      </c>
      <c r="E1640" s="78"/>
      <c r="F1640" s="62"/>
      <c r="G1640" s="78"/>
      <c r="H1640" s="63">
        <v>0</v>
      </c>
      <c r="I1640" s="63">
        <v>0</v>
      </c>
      <c r="J1640" s="63">
        <v>0</v>
      </c>
      <c r="K1640" s="63">
        <v>0</v>
      </c>
      <c r="L1640" s="63">
        <v>0</v>
      </c>
      <c r="M1640" s="63">
        <v>-25184.1</v>
      </c>
      <c r="N1640" s="63">
        <v>0</v>
      </c>
      <c r="O1640" s="63">
        <v>0</v>
      </c>
      <c r="P1640" s="63">
        <v>-88536.639999999999</v>
      </c>
      <c r="Q1640" s="63">
        <v>0</v>
      </c>
      <c r="R1640" s="63">
        <v>-717728.88</v>
      </c>
      <c r="S1640" s="63">
        <v>-879063.64</v>
      </c>
      <c r="T1640" s="63">
        <v>0</v>
      </c>
      <c r="U1640" s="63"/>
      <c r="V1640" s="63">
        <f t="shared" si="1874"/>
        <v>-142542.77166666667</v>
      </c>
      <c r="W1640" s="106"/>
      <c r="X1640" s="105"/>
      <c r="Y1640" s="82">
        <f t="shared" si="1880"/>
        <v>0</v>
      </c>
      <c r="Z1640" s="325">
        <f t="shared" si="1880"/>
        <v>0</v>
      </c>
      <c r="AA1640" s="325">
        <f t="shared" si="1880"/>
        <v>0</v>
      </c>
      <c r="AB1640" s="326">
        <f t="shared" si="1850"/>
        <v>0</v>
      </c>
      <c r="AC1640" s="312">
        <f t="shared" si="1851"/>
        <v>0</v>
      </c>
      <c r="AD1640" s="325">
        <f t="shared" si="1875"/>
        <v>0</v>
      </c>
      <c r="AE1640" s="329">
        <f t="shared" si="1876"/>
        <v>0</v>
      </c>
      <c r="AF1640" s="326">
        <f t="shared" si="1877"/>
        <v>0</v>
      </c>
      <c r="AG1640" s="174">
        <f t="shared" si="1685"/>
        <v>0</v>
      </c>
      <c r="AH1640" s="312">
        <f t="shared" si="1793"/>
        <v>0</v>
      </c>
      <c r="AI1640" s="324">
        <f t="shared" ref="AI1640:AK1659" si="1881">IF($D1640=AI$5,$V1640,0)</f>
        <v>0</v>
      </c>
      <c r="AJ1640" s="325">
        <f t="shared" si="1881"/>
        <v>0</v>
      </c>
      <c r="AK1640" s="325">
        <f t="shared" si="1881"/>
        <v>0</v>
      </c>
      <c r="AL1640" s="326">
        <f t="shared" si="1794"/>
        <v>-142542.77166666667</v>
      </c>
      <c r="AM1640" s="312">
        <f t="shared" si="1795"/>
        <v>0</v>
      </c>
      <c r="AN1640" s="325">
        <f t="shared" si="1872"/>
        <v>0</v>
      </c>
      <c r="AO1640" s="325">
        <f t="shared" si="1873"/>
        <v>0</v>
      </c>
      <c r="AP1640" s="325">
        <f t="shared" si="1826"/>
        <v>-142542.77166666667</v>
      </c>
      <c r="AQ1640" s="174">
        <f t="shared" si="1878"/>
        <v>-142542.77166666667</v>
      </c>
      <c r="AR1640" s="312">
        <f t="shared" si="1796"/>
        <v>0</v>
      </c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N1640" s="62"/>
    </row>
    <row r="1641" spans="1:66" s="11" customFormat="1" ht="12" customHeight="1">
      <c r="A1641" s="114">
        <v>25400392</v>
      </c>
      <c r="B1641" s="74" t="str">
        <f t="shared" si="1871"/>
        <v>25400392</v>
      </c>
      <c r="C1641" s="62" t="s">
        <v>1011</v>
      </c>
      <c r="D1641" s="78" t="s">
        <v>184</v>
      </c>
      <c r="E1641" s="78"/>
      <c r="F1641" s="62"/>
      <c r="G1641" s="78"/>
      <c r="H1641" s="63">
        <v>0</v>
      </c>
      <c r="I1641" s="63">
        <v>0</v>
      </c>
      <c r="J1641" s="63">
        <v>0</v>
      </c>
      <c r="K1641" s="63">
        <v>0</v>
      </c>
      <c r="L1641" s="63">
        <v>0</v>
      </c>
      <c r="M1641" s="63">
        <v>0</v>
      </c>
      <c r="N1641" s="63">
        <v>0</v>
      </c>
      <c r="O1641" s="63">
        <v>0</v>
      </c>
      <c r="P1641" s="63">
        <v>0</v>
      </c>
      <c r="Q1641" s="63">
        <v>0</v>
      </c>
      <c r="R1641" s="63">
        <v>0</v>
      </c>
      <c r="S1641" s="63">
        <v>0</v>
      </c>
      <c r="T1641" s="63">
        <v>0</v>
      </c>
      <c r="U1641" s="63"/>
      <c r="V1641" s="63">
        <f t="shared" si="1874"/>
        <v>0</v>
      </c>
      <c r="W1641" s="106"/>
      <c r="X1641" s="105"/>
      <c r="Y1641" s="82">
        <f t="shared" si="1880"/>
        <v>0</v>
      </c>
      <c r="Z1641" s="325">
        <f t="shared" si="1880"/>
        <v>0</v>
      </c>
      <c r="AA1641" s="325">
        <f t="shared" si="1880"/>
        <v>0</v>
      </c>
      <c r="AB1641" s="326">
        <f t="shared" si="1850"/>
        <v>0</v>
      </c>
      <c r="AC1641" s="312">
        <f t="shared" si="1851"/>
        <v>0</v>
      </c>
      <c r="AD1641" s="325">
        <f t="shared" si="1875"/>
        <v>0</v>
      </c>
      <c r="AE1641" s="329">
        <f t="shared" si="1876"/>
        <v>0</v>
      </c>
      <c r="AF1641" s="326">
        <f t="shared" si="1877"/>
        <v>0</v>
      </c>
      <c r="AG1641" s="174">
        <f t="shared" si="1685"/>
        <v>0</v>
      </c>
      <c r="AH1641" s="312">
        <f t="shared" si="1793"/>
        <v>0</v>
      </c>
      <c r="AI1641" s="324">
        <f t="shared" si="1881"/>
        <v>0</v>
      </c>
      <c r="AJ1641" s="325">
        <f t="shared" si="1881"/>
        <v>0</v>
      </c>
      <c r="AK1641" s="325">
        <f t="shared" si="1881"/>
        <v>0</v>
      </c>
      <c r="AL1641" s="326">
        <f t="shared" si="1794"/>
        <v>0</v>
      </c>
      <c r="AM1641" s="312">
        <f t="shared" si="1795"/>
        <v>0</v>
      </c>
      <c r="AN1641" s="325">
        <f t="shared" si="1872"/>
        <v>0</v>
      </c>
      <c r="AO1641" s="325">
        <f t="shared" si="1873"/>
        <v>0</v>
      </c>
      <c r="AP1641" s="325">
        <f t="shared" si="1826"/>
        <v>0</v>
      </c>
      <c r="AQ1641" s="174">
        <f t="shared" si="1878"/>
        <v>0</v>
      </c>
      <c r="AR1641" s="312">
        <f t="shared" si="1796"/>
        <v>0</v>
      </c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N1641" s="62"/>
    </row>
    <row r="1642" spans="1:66" s="11" customFormat="1" ht="12" customHeight="1">
      <c r="A1642" s="114">
        <v>25400411</v>
      </c>
      <c r="B1642" s="74" t="str">
        <f t="shared" si="1871"/>
        <v>25400411</v>
      </c>
      <c r="C1642" s="62" t="s">
        <v>1028</v>
      </c>
      <c r="D1642" s="78" t="s">
        <v>184</v>
      </c>
      <c r="E1642" s="78"/>
      <c r="F1642" s="62"/>
      <c r="G1642" s="78"/>
      <c r="H1642" s="63">
        <v>0</v>
      </c>
      <c r="I1642" s="63">
        <v>0</v>
      </c>
      <c r="J1642" s="63">
        <v>0</v>
      </c>
      <c r="K1642" s="63">
        <v>0</v>
      </c>
      <c r="L1642" s="63">
        <v>0</v>
      </c>
      <c r="M1642" s="63">
        <v>-12879220.75</v>
      </c>
      <c r="N1642" s="63">
        <v>-12039439.789999999</v>
      </c>
      <c r="O1642" s="63">
        <v>-10978446.01</v>
      </c>
      <c r="P1642" s="63">
        <v>-9885978.2599999998</v>
      </c>
      <c r="Q1642" s="63">
        <v>-8932191.2799999993</v>
      </c>
      <c r="R1642" s="63">
        <v>-7885825.8399999999</v>
      </c>
      <c r="S1642" s="63">
        <v>-6314151.5599999996</v>
      </c>
      <c r="T1642" s="63">
        <v>-4522596.96</v>
      </c>
      <c r="U1642" s="63"/>
      <c r="V1642" s="63">
        <f t="shared" si="1874"/>
        <v>-5931379.3308333335</v>
      </c>
      <c r="W1642" s="106"/>
      <c r="X1642" s="105"/>
      <c r="Y1642" s="82">
        <f t="shared" si="1880"/>
        <v>0</v>
      </c>
      <c r="Z1642" s="325">
        <f t="shared" si="1880"/>
        <v>0</v>
      </c>
      <c r="AA1642" s="325">
        <f t="shared" si="1880"/>
        <v>0</v>
      </c>
      <c r="AB1642" s="326">
        <f t="shared" si="1850"/>
        <v>-4522596.96</v>
      </c>
      <c r="AC1642" s="312">
        <f t="shared" si="1851"/>
        <v>0</v>
      </c>
      <c r="AD1642" s="325">
        <f t="shared" si="1875"/>
        <v>0</v>
      </c>
      <c r="AE1642" s="329">
        <f t="shared" si="1876"/>
        <v>0</v>
      </c>
      <c r="AF1642" s="326">
        <f t="shared" si="1877"/>
        <v>-4522596.96</v>
      </c>
      <c r="AG1642" s="174">
        <f t="shared" si="1685"/>
        <v>-4522596.96</v>
      </c>
      <c r="AH1642" s="312">
        <f t="shared" si="1793"/>
        <v>0</v>
      </c>
      <c r="AI1642" s="324">
        <f t="shared" si="1881"/>
        <v>0</v>
      </c>
      <c r="AJ1642" s="325">
        <f t="shared" si="1881"/>
        <v>0</v>
      </c>
      <c r="AK1642" s="325">
        <f t="shared" si="1881"/>
        <v>0</v>
      </c>
      <c r="AL1642" s="326">
        <f t="shared" si="1794"/>
        <v>-5931379.3308333335</v>
      </c>
      <c r="AM1642" s="312">
        <f t="shared" si="1795"/>
        <v>0</v>
      </c>
      <c r="AN1642" s="325">
        <f t="shared" si="1872"/>
        <v>0</v>
      </c>
      <c r="AO1642" s="325">
        <f t="shared" si="1873"/>
        <v>0</v>
      </c>
      <c r="AP1642" s="325">
        <f t="shared" si="1826"/>
        <v>-5931379.3308333335</v>
      </c>
      <c r="AQ1642" s="174">
        <f t="shared" si="1878"/>
        <v>-5931379.3308333335</v>
      </c>
      <c r="AR1642" s="312">
        <f t="shared" si="1796"/>
        <v>0</v>
      </c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N1642" s="62"/>
    </row>
    <row r="1643" spans="1:66" s="11" customFormat="1" ht="12" customHeight="1">
      <c r="A1643" s="114">
        <v>25400431</v>
      </c>
      <c r="B1643" s="74" t="str">
        <f t="shared" si="1871"/>
        <v>25400431</v>
      </c>
      <c r="C1643" s="62" t="s">
        <v>980</v>
      </c>
      <c r="D1643" s="78" t="s">
        <v>184</v>
      </c>
      <c r="E1643" s="78"/>
      <c r="F1643" s="62"/>
      <c r="G1643" s="78"/>
      <c r="H1643" s="63">
        <v>0</v>
      </c>
      <c r="I1643" s="63">
        <v>0</v>
      </c>
      <c r="J1643" s="63">
        <v>0</v>
      </c>
      <c r="K1643" s="63">
        <v>0</v>
      </c>
      <c r="L1643" s="63">
        <v>0</v>
      </c>
      <c r="M1643" s="63">
        <v>0</v>
      </c>
      <c r="N1643" s="63">
        <v>0</v>
      </c>
      <c r="O1643" s="63">
        <v>0</v>
      </c>
      <c r="P1643" s="63">
        <v>0</v>
      </c>
      <c r="Q1643" s="63">
        <v>0</v>
      </c>
      <c r="R1643" s="63">
        <v>0</v>
      </c>
      <c r="S1643" s="63">
        <v>0</v>
      </c>
      <c r="T1643" s="63">
        <v>0</v>
      </c>
      <c r="U1643" s="63"/>
      <c r="V1643" s="63">
        <f t="shared" si="1874"/>
        <v>0</v>
      </c>
      <c r="W1643" s="65"/>
      <c r="X1643" s="64"/>
      <c r="Y1643" s="82">
        <f t="shared" si="1880"/>
        <v>0</v>
      </c>
      <c r="Z1643" s="325">
        <f t="shared" si="1880"/>
        <v>0</v>
      </c>
      <c r="AA1643" s="325">
        <f t="shared" si="1880"/>
        <v>0</v>
      </c>
      <c r="AB1643" s="326">
        <f t="shared" si="1850"/>
        <v>0</v>
      </c>
      <c r="AC1643" s="312">
        <f t="shared" si="1851"/>
        <v>0</v>
      </c>
      <c r="AD1643" s="325">
        <f t="shared" si="1875"/>
        <v>0</v>
      </c>
      <c r="AE1643" s="329">
        <f t="shared" si="1876"/>
        <v>0</v>
      </c>
      <c r="AF1643" s="326">
        <f t="shared" si="1877"/>
        <v>0</v>
      </c>
      <c r="AG1643" s="174">
        <f t="shared" si="1685"/>
        <v>0</v>
      </c>
      <c r="AH1643" s="312">
        <f t="shared" si="1793"/>
        <v>0</v>
      </c>
      <c r="AI1643" s="324">
        <f t="shared" si="1881"/>
        <v>0</v>
      </c>
      <c r="AJ1643" s="325">
        <f t="shared" si="1881"/>
        <v>0</v>
      </c>
      <c r="AK1643" s="325">
        <f t="shared" si="1881"/>
        <v>0</v>
      </c>
      <c r="AL1643" s="326">
        <f t="shared" si="1794"/>
        <v>0</v>
      </c>
      <c r="AM1643" s="312">
        <f t="shared" si="1795"/>
        <v>0</v>
      </c>
      <c r="AN1643" s="325">
        <f t="shared" si="1872"/>
        <v>0</v>
      </c>
      <c r="AO1643" s="325">
        <f t="shared" si="1873"/>
        <v>0</v>
      </c>
      <c r="AP1643" s="325">
        <f t="shared" si="1826"/>
        <v>0</v>
      </c>
      <c r="AQ1643" s="174">
        <f t="shared" si="1878"/>
        <v>0</v>
      </c>
      <c r="AR1643" s="312">
        <f t="shared" si="1796"/>
        <v>0</v>
      </c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N1643" s="62"/>
    </row>
    <row r="1644" spans="1:66" s="11" customFormat="1" ht="12" customHeight="1">
      <c r="A1644" s="120">
        <v>25400441</v>
      </c>
      <c r="B1644" s="145" t="str">
        <f t="shared" si="1871"/>
        <v>25400441</v>
      </c>
      <c r="C1644" s="62" t="s">
        <v>983</v>
      </c>
      <c r="D1644" s="78" t="s">
        <v>184</v>
      </c>
      <c r="E1644" s="78"/>
      <c r="F1644" s="62"/>
      <c r="G1644" s="78"/>
      <c r="H1644" s="63">
        <v>0</v>
      </c>
      <c r="I1644" s="63">
        <v>0</v>
      </c>
      <c r="J1644" s="63">
        <v>0</v>
      </c>
      <c r="K1644" s="63">
        <v>0</v>
      </c>
      <c r="L1644" s="63">
        <v>0</v>
      </c>
      <c r="M1644" s="63">
        <v>0</v>
      </c>
      <c r="N1644" s="63">
        <v>0</v>
      </c>
      <c r="O1644" s="63">
        <v>0</v>
      </c>
      <c r="P1644" s="63">
        <v>0</v>
      </c>
      <c r="Q1644" s="63">
        <v>0</v>
      </c>
      <c r="R1644" s="63">
        <v>0</v>
      </c>
      <c r="S1644" s="63">
        <v>0</v>
      </c>
      <c r="T1644" s="63">
        <v>0</v>
      </c>
      <c r="U1644" s="63"/>
      <c r="V1644" s="63">
        <f t="shared" si="1874"/>
        <v>0</v>
      </c>
      <c r="W1644" s="65"/>
      <c r="X1644" s="64"/>
      <c r="Y1644" s="82">
        <f t="shared" si="1880"/>
        <v>0</v>
      </c>
      <c r="Z1644" s="325">
        <f t="shared" si="1880"/>
        <v>0</v>
      </c>
      <c r="AA1644" s="325">
        <f t="shared" si="1880"/>
        <v>0</v>
      </c>
      <c r="AB1644" s="326">
        <f t="shared" si="1850"/>
        <v>0</v>
      </c>
      <c r="AC1644" s="312">
        <f t="shared" si="1851"/>
        <v>0</v>
      </c>
      <c r="AD1644" s="325">
        <f t="shared" si="1875"/>
        <v>0</v>
      </c>
      <c r="AE1644" s="329">
        <f t="shared" si="1876"/>
        <v>0</v>
      </c>
      <c r="AF1644" s="326">
        <f t="shared" si="1877"/>
        <v>0</v>
      </c>
      <c r="AG1644" s="174">
        <f t="shared" si="1685"/>
        <v>0</v>
      </c>
      <c r="AH1644" s="312">
        <f t="shared" si="1793"/>
        <v>0</v>
      </c>
      <c r="AI1644" s="324">
        <f t="shared" si="1881"/>
        <v>0</v>
      </c>
      <c r="AJ1644" s="325">
        <f t="shared" si="1881"/>
        <v>0</v>
      </c>
      <c r="AK1644" s="325">
        <f t="shared" si="1881"/>
        <v>0</v>
      </c>
      <c r="AL1644" s="326">
        <f t="shared" si="1794"/>
        <v>0</v>
      </c>
      <c r="AM1644" s="312">
        <f t="shared" si="1795"/>
        <v>0</v>
      </c>
      <c r="AN1644" s="325">
        <f t="shared" si="1872"/>
        <v>0</v>
      </c>
      <c r="AO1644" s="325">
        <f t="shared" si="1873"/>
        <v>0</v>
      </c>
      <c r="AP1644" s="325">
        <f t="shared" si="1826"/>
        <v>0</v>
      </c>
      <c r="AQ1644" s="174">
        <f t="shared" si="1878"/>
        <v>0</v>
      </c>
      <c r="AR1644" s="312">
        <f t="shared" si="1796"/>
        <v>0</v>
      </c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N1644" s="62"/>
    </row>
    <row r="1645" spans="1:66" s="11" customFormat="1" ht="12" customHeight="1">
      <c r="A1645" s="120">
        <v>25400451</v>
      </c>
      <c r="B1645" s="145" t="str">
        <f t="shared" si="1871"/>
        <v>25400451</v>
      </c>
      <c r="C1645" s="62" t="s">
        <v>999</v>
      </c>
      <c r="D1645" s="78" t="s">
        <v>184</v>
      </c>
      <c r="E1645" s="78"/>
      <c r="F1645" s="62"/>
      <c r="G1645" s="78"/>
      <c r="H1645" s="63">
        <v>0</v>
      </c>
      <c r="I1645" s="63">
        <v>0</v>
      </c>
      <c r="J1645" s="63">
        <v>0</v>
      </c>
      <c r="K1645" s="63">
        <v>0</v>
      </c>
      <c r="L1645" s="63">
        <v>0</v>
      </c>
      <c r="M1645" s="63">
        <v>0</v>
      </c>
      <c r="N1645" s="63">
        <v>0</v>
      </c>
      <c r="O1645" s="63">
        <v>0</v>
      </c>
      <c r="P1645" s="63">
        <v>0</v>
      </c>
      <c r="Q1645" s="63">
        <v>0</v>
      </c>
      <c r="R1645" s="63">
        <v>0</v>
      </c>
      <c r="S1645" s="63">
        <v>0</v>
      </c>
      <c r="T1645" s="63">
        <v>0</v>
      </c>
      <c r="U1645" s="63"/>
      <c r="V1645" s="63">
        <f t="shared" si="1874"/>
        <v>0</v>
      </c>
      <c r="W1645" s="65"/>
      <c r="X1645" s="64"/>
      <c r="Y1645" s="82">
        <f t="shared" si="1880"/>
        <v>0</v>
      </c>
      <c r="Z1645" s="325">
        <f t="shared" si="1880"/>
        <v>0</v>
      </c>
      <c r="AA1645" s="325">
        <f t="shared" si="1880"/>
        <v>0</v>
      </c>
      <c r="AB1645" s="326">
        <f t="shared" si="1850"/>
        <v>0</v>
      </c>
      <c r="AC1645" s="312">
        <f t="shared" si="1851"/>
        <v>0</v>
      </c>
      <c r="AD1645" s="325">
        <f t="shared" si="1875"/>
        <v>0</v>
      </c>
      <c r="AE1645" s="329">
        <f t="shared" si="1876"/>
        <v>0</v>
      </c>
      <c r="AF1645" s="326">
        <f t="shared" si="1877"/>
        <v>0</v>
      </c>
      <c r="AG1645" s="174">
        <f t="shared" si="1685"/>
        <v>0</v>
      </c>
      <c r="AH1645" s="312">
        <f t="shared" si="1793"/>
        <v>0</v>
      </c>
      <c r="AI1645" s="324">
        <f t="shared" si="1881"/>
        <v>0</v>
      </c>
      <c r="AJ1645" s="325">
        <f t="shared" si="1881"/>
        <v>0</v>
      </c>
      <c r="AK1645" s="325">
        <f t="shared" si="1881"/>
        <v>0</v>
      </c>
      <c r="AL1645" s="326">
        <f t="shared" si="1794"/>
        <v>0</v>
      </c>
      <c r="AM1645" s="312">
        <f t="shared" si="1795"/>
        <v>0</v>
      </c>
      <c r="AN1645" s="325">
        <f t="shared" si="1872"/>
        <v>0</v>
      </c>
      <c r="AO1645" s="325">
        <f t="shared" si="1873"/>
        <v>0</v>
      </c>
      <c r="AP1645" s="325">
        <f t="shared" si="1826"/>
        <v>0</v>
      </c>
      <c r="AQ1645" s="174">
        <f t="shared" si="1878"/>
        <v>0</v>
      </c>
      <c r="AR1645" s="312">
        <f t="shared" si="1796"/>
        <v>0</v>
      </c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N1645" s="62"/>
    </row>
    <row r="1646" spans="1:66" s="11" customFormat="1" ht="12" customHeight="1">
      <c r="A1646" s="120">
        <v>25400461</v>
      </c>
      <c r="B1646" s="145" t="str">
        <f t="shared" si="1871"/>
        <v>25400461</v>
      </c>
      <c r="C1646" s="62" t="s">
        <v>1001</v>
      </c>
      <c r="D1646" s="78" t="s">
        <v>184</v>
      </c>
      <c r="E1646" s="78"/>
      <c r="F1646" s="62"/>
      <c r="G1646" s="78"/>
      <c r="H1646" s="63">
        <v>0</v>
      </c>
      <c r="I1646" s="63">
        <v>0</v>
      </c>
      <c r="J1646" s="63">
        <v>0</v>
      </c>
      <c r="K1646" s="63">
        <v>0</v>
      </c>
      <c r="L1646" s="63">
        <v>0</v>
      </c>
      <c r="M1646" s="63">
        <v>0</v>
      </c>
      <c r="N1646" s="63">
        <v>0</v>
      </c>
      <c r="O1646" s="63">
        <v>0</v>
      </c>
      <c r="P1646" s="63">
        <v>0</v>
      </c>
      <c r="Q1646" s="63">
        <v>0</v>
      </c>
      <c r="R1646" s="63">
        <v>0</v>
      </c>
      <c r="S1646" s="63">
        <v>0</v>
      </c>
      <c r="T1646" s="63">
        <v>0</v>
      </c>
      <c r="U1646" s="63"/>
      <c r="V1646" s="63">
        <f t="shared" si="1874"/>
        <v>0</v>
      </c>
      <c r="W1646" s="65"/>
      <c r="X1646" s="64"/>
      <c r="Y1646" s="82">
        <f t="shared" si="1880"/>
        <v>0</v>
      </c>
      <c r="Z1646" s="325">
        <f t="shared" si="1880"/>
        <v>0</v>
      </c>
      <c r="AA1646" s="325">
        <f t="shared" si="1880"/>
        <v>0</v>
      </c>
      <c r="AB1646" s="326">
        <f t="shared" si="1850"/>
        <v>0</v>
      </c>
      <c r="AC1646" s="312">
        <f t="shared" si="1851"/>
        <v>0</v>
      </c>
      <c r="AD1646" s="325">
        <f t="shared" si="1875"/>
        <v>0</v>
      </c>
      <c r="AE1646" s="329">
        <f t="shared" si="1876"/>
        <v>0</v>
      </c>
      <c r="AF1646" s="326">
        <f t="shared" si="1877"/>
        <v>0</v>
      </c>
      <c r="AG1646" s="174">
        <f t="shared" si="1685"/>
        <v>0</v>
      </c>
      <c r="AH1646" s="312">
        <f t="shared" si="1793"/>
        <v>0</v>
      </c>
      <c r="AI1646" s="324">
        <f t="shared" si="1881"/>
        <v>0</v>
      </c>
      <c r="AJ1646" s="325">
        <f t="shared" si="1881"/>
        <v>0</v>
      </c>
      <c r="AK1646" s="325">
        <f t="shared" si="1881"/>
        <v>0</v>
      </c>
      <c r="AL1646" s="326">
        <f t="shared" si="1794"/>
        <v>0</v>
      </c>
      <c r="AM1646" s="312">
        <f t="shared" si="1795"/>
        <v>0</v>
      </c>
      <c r="AN1646" s="325">
        <f t="shared" si="1872"/>
        <v>0</v>
      </c>
      <c r="AO1646" s="325">
        <f t="shared" si="1873"/>
        <v>0</v>
      </c>
      <c r="AP1646" s="325">
        <f t="shared" si="1826"/>
        <v>0</v>
      </c>
      <c r="AQ1646" s="174">
        <f t="shared" si="1878"/>
        <v>0</v>
      </c>
      <c r="AR1646" s="312">
        <f t="shared" si="1796"/>
        <v>0</v>
      </c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N1646" s="62"/>
    </row>
    <row r="1647" spans="1:66" s="11" customFormat="1" ht="12" customHeight="1">
      <c r="A1647" s="114">
        <v>25400471</v>
      </c>
      <c r="B1647" s="74" t="str">
        <f t="shared" si="1871"/>
        <v>25400471</v>
      </c>
      <c r="C1647" s="62" t="s">
        <v>1029</v>
      </c>
      <c r="D1647" s="78" t="s">
        <v>184</v>
      </c>
      <c r="E1647" s="78"/>
      <c r="F1647" s="62"/>
      <c r="G1647" s="78"/>
      <c r="H1647" s="63">
        <v>0</v>
      </c>
      <c r="I1647" s="63">
        <v>0</v>
      </c>
      <c r="J1647" s="63">
        <v>0</v>
      </c>
      <c r="K1647" s="63">
        <v>0</v>
      </c>
      <c r="L1647" s="63">
        <v>0</v>
      </c>
      <c r="M1647" s="63">
        <v>0</v>
      </c>
      <c r="N1647" s="63">
        <v>0</v>
      </c>
      <c r="O1647" s="63">
        <v>0</v>
      </c>
      <c r="P1647" s="63">
        <v>0</v>
      </c>
      <c r="Q1647" s="63">
        <v>0</v>
      </c>
      <c r="R1647" s="63">
        <v>0</v>
      </c>
      <c r="S1647" s="63">
        <v>0</v>
      </c>
      <c r="T1647" s="63">
        <v>0</v>
      </c>
      <c r="U1647" s="63"/>
      <c r="V1647" s="63">
        <f t="shared" si="1874"/>
        <v>0</v>
      </c>
      <c r="W1647" s="106"/>
      <c r="X1647" s="105"/>
      <c r="Y1647" s="82">
        <f t="shared" si="1880"/>
        <v>0</v>
      </c>
      <c r="Z1647" s="325">
        <f t="shared" si="1880"/>
        <v>0</v>
      </c>
      <c r="AA1647" s="325">
        <f t="shared" si="1880"/>
        <v>0</v>
      </c>
      <c r="AB1647" s="326">
        <f t="shared" si="1850"/>
        <v>0</v>
      </c>
      <c r="AC1647" s="312">
        <f t="shared" si="1851"/>
        <v>0</v>
      </c>
      <c r="AD1647" s="325">
        <f t="shared" si="1875"/>
        <v>0</v>
      </c>
      <c r="AE1647" s="329">
        <f t="shared" si="1876"/>
        <v>0</v>
      </c>
      <c r="AF1647" s="326">
        <f t="shared" si="1877"/>
        <v>0</v>
      </c>
      <c r="AG1647" s="174">
        <f t="shared" si="1685"/>
        <v>0</v>
      </c>
      <c r="AH1647" s="312">
        <f t="shared" si="1793"/>
        <v>0</v>
      </c>
      <c r="AI1647" s="324">
        <f t="shared" si="1881"/>
        <v>0</v>
      </c>
      <c r="AJ1647" s="325">
        <f t="shared" si="1881"/>
        <v>0</v>
      </c>
      <c r="AK1647" s="325">
        <f t="shared" si="1881"/>
        <v>0</v>
      </c>
      <c r="AL1647" s="326">
        <f t="shared" si="1794"/>
        <v>0</v>
      </c>
      <c r="AM1647" s="312">
        <f t="shared" si="1795"/>
        <v>0</v>
      </c>
      <c r="AN1647" s="325">
        <f t="shared" si="1872"/>
        <v>0</v>
      </c>
      <c r="AO1647" s="325">
        <f t="shared" si="1873"/>
        <v>0</v>
      </c>
      <c r="AP1647" s="325">
        <f t="shared" si="1826"/>
        <v>0</v>
      </c>
      <c r="AQ1647" s="174">
        <f t="shared" si="1878"/>
        <v>0</v>
      </c>
      <c r="AR1647" s="312">
        <f t="shared" si="1796"/>
        <v>0</v>
      </c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N1647" s="62"/>
    </row>
    <row r="1648" spans="1:66" s="11" customFormat="1" ht="12" customHeight="1">
      <c r="A1648" s="114">
        <v>25400481</v>
      </c>
      <c r="B1648" s="74" t="str">
        <f t="shared" si="1871"/>
        <v>25400481</v>
      </c>
      <c r="C1648" s="62" t="s">
        <v>1030</v>
      </c>
      <c r="D1648" s="78" t="s">
        <v>184</v>
      </c>
      <c r="E1648" s="78"/>
      <c r="F1648" s="62"/>
      <c r="G1648" s="78"/>
      <c r="H1648" s="63">
        <v>0</v>
      </c>
      <c r="I1648" s="63">
        <v>0</v>
      </c>
      <c r="J1648" s="63">
        <v>0</v>
      </c>
      <c r="K1648" s="63">
        <v>0</v>
      </c>
      <c r="L1648" s="63">
        <v>0</v>
      </c>
      <c r="M1648" s="63">
        <v>0</v>
      </c>
      <c r="N1648" s="63">
        <v>0</v>
      </c>
      <c r="O1648" s="63">
        <v>0</v>
      </c>
      <c r="P1648" s="63">
        <v>0</v>
      </c>
      <c r="Q1648" s="63">
        <v>0</v>
      </c>
      <c r="R1648" s="63">
        <v>0</v>
      </c>
      <c r="S1648" s="63">
        <v>0</v>
      </c>
      <c r="T1648" s="63">
        <v>0</v>
      </c>
      <c r="U1648" s="63"/>
      <c r="V1648" s="63">
        <f t="shared" si="1874"/>
        <v>0</v>
      </c>
      <c r="W1648" s="106"/>
      <c r="X1648" s="105"/>
      <c r="Y1648" s="82">
        <f t="shared" si="1880"/>
        <v>0</v>
      </c>
      <c r="Z1648" s="325">
        <f t="shared" si="1880"/>
        <v>0</v>
      </c>
      <c r="AA1648" s="325">
        <f t="shared" si="1880"/>
        <v>0</v>
      </c>
      <c r="AB1648" s="326">
        <f t="shared" si="1850"/>
        <v>0</v>
      </c>
      <c r="AC1648" s="312">
        <f t="shared" si="1851"/>
        <v>0</v>
      </c>
      <c r="AD1648" s="325">
        <f t="shared" si="1875"/>
        <v>0</v>
      </c>
      <c r="AE1648" s="329">
        <f t="shared" si="1876"/>
        <v>0</v>
      </c>
      <c r="AF1648" s="326">
        <f t="shared" si="1877"/>
        <v>0</v>
      </c>
      <c r="AG1648" s="174">
        <f t="shared" ref="AG1648:AG1727" si="1882">SUM(AD1648:AF1648)</f>
        <v>0</v>
      </c>
      <c r="AH1648" s="312">
        <f t="shared" si="1793"/>
        <v>0</v>
      </c>
      <c r="AI1648" s="324">
        <f t="shared" si="1881"/>
        <v>0</v>
      </c>
      <c r="AJ1648" s="325">
        <f t="shared" si="1881"/>
        <v>0</v>
      </c>
      <c r="AK1648" s="325">
        <f t="shared" si="1881"/>
        <v>0</v>
      </c>
      <c r="AL1648" s="326">
        <f t="shared" si="1794"/>
        <v>0</v>
      </c>
      <c r="AM1648" s="312">
        <f t="shared" si="1795"/>
        <v>0</v>
      </c>
      <c r="AN1648" s="325">
        <f t="shared" si="1872"/>
        <v>0</v>
      </c>
      <c r="AO1648" s="325">
        <f t="shared" si="1873"/>
        <v>0</v>
      </c>
      <c r="AP1648" s="325">
        <f t="shared" si="1826"/>
        <v>0</v>
      </c>
      <c r="AQ1648" s="174">
        <f t="shared" si="1878"/>
        <v>0</v>
      </c>
      <c r="AR1648" s="312">
        <f t="shared" si="1796"/>
        <v>0</v>
      </c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N1648" s="62"/>
    </row>
    <row r="1649" spans="1:66" s="11" customFormat="1" ht="12" customHeight="1">
      <c r="A1649" s="114">
        <v>25400491</v>
      </c>
      <c r="B1649" s="74" t="str">
        <f t="shared" si="1871"/>
        <v>25400491</v>
      </c>
      <c r="C1649" s="62" t="s">
        <v>1023</v>
      </c>
      <c r="D1649" s="78" t="s">
        <v>1137</v>
      </c>
      <c r="E1649" s="78"/>
      <c r="F1649" s="62"/>
      <c r="G1649" s="78"/>
      <c r="H1649" s="63">
        <v>0</v>
      </c>
      <c r="I1649" s="63">
        <v>0</v>
      </c>
      <c r="J1649" s="63">
        <v>0</v>
      </c>
      <c r="K1649" s="63">
        <v>0</v>
      </c>
      <c r="L1649" s="63">
        <v>0</v>
      </c>
      <c r="M1649" s="63">
        <v>0</v>
      </c>
      <c r="N1649" s="63">
        <v>0</v>
      </c>
      <c r="O1649" s="63">
        <v>0</v>
      </c>
      <c r="P1649" s="63">
        <v>0</v>
      </c>
      <c r="Q1649" s="63">
        <v>0</v>
      </c>
      <c r="R1649" s="63">
        <v>0</v>
      </c>
      <c r="S1649" s="63">
        <v>0</v>
      </c>
      <c r="T1649" s="63">
        <v>0</v>
      </c>
      <c r="U1649" s="63"/>
      <c r="V1649" s="63">
        <f t="shared" si="1874"/>
        <v>0</v>
      </c>
      <c r="W1649" s="65" t="s">
        <v>195</v>
      </c>
      <c r="X1649" s="64"/>
      <c r="Y1649" s="82">
        <f t="shared" si="1880"/>
        <v>0</v>
      </c>
      <c r="Z1649" s="325">
        <f t="shared" si="1880"/>
        <v>0</v>
      </c>
      <c r="AA1649" s="325">
        <f t="shared" si="1880"/>
        <v>0</v>
      </c>
      <c r="AB1649" s="326">
        <f t="shared" si="1850"/>
        <v>0</v>
      </c>
      <c r="AC1649" s="312">
        <f t="shared" si="1851"/>
        <v>0</v>
      </c>
      <c r="AD1649" s="325">
        <f t="shared" si="1875"/>
        <v>0</v>
      </c>
      <c r="AE1649" s="329">
        <f t="shared" si="1876"/>
        <v>0</v>
      </c>
      <c r="AF1649" s="326">
        <f t="shared" si="1877"/>
        <v>0</v>
      </c>
      <c r="AG1649" s="174">
        <f t="shared" si="1882"/>
        <v>0</v>
      </c>
      <c r="AH1649" s="312">
        <f t="shared" si="1793"/>
        <v>0</v>
      </c>
      <c r="AI1649" s="324">
        <f t="shared" si="1881"/>
        <v>0</v>
      </c>
      <c r="AJ1649" s="325">
        <f t="shared" si="1881"/>
        <v>0</v>
      </c>
      <c r="AK1649" s="325">
        <f t="shared" si="1881"/>
        <v>0</v>
      </c>
      <c r="AL1649" s="326">
        <f t="shared" si="1794"/>
        <v>0</v>
      </c>
      <c r="AM1649" s="312">
        <f t="shared" si="1795"/>
        <v>0</v>
      </c>
      <c r="AN1649" s="325">
        <f t="shared" si="1872"/>
        <v>0</v>
      </c>
      <c r="AO1649" s="325">
        <f t="shared" si="1873"/>
        <v>0</v>
      </c>
      <c r="AP1649" s="325">
        <f t="shared" si="1826"/>
        <v>0</v>
      </c>
      <c r="AQ1649" s="174">
        <f t="shared" si="1878"/>
        <v>0</v>
      </c>
      <c r="AR1649" s="312">
        <f t="shared" si="1796"/>
        <v>0</v>
      </c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N1649" s="62"/>
    </row>
    <row r="1650" spans="1:66" s="11" customFormat="1" ht="12" customHeight="1">
      <c r="A1650" s="114">
        <v>25400501</v>
      </c>
      <c r="B1650" s="74" t="str">
        <f t="shared" si="1871"/>
        <v>25400501</v>
      </c>
      <c r="C1650" s="62" t="s">
        <v>1026</v>
      </c>
      <c r="D1650" s="78" t="s">
        <v>1137</v>
      </c>
      <c r="E1650" s="78"/>
      <c r="F1650" s="62"/>
      <c r="G1650" s="78"/>
      <c r="H1650" s="63">
        <v>0</v>
      </c>
      <c r="I1650" s="63">
        <v>0</v>
      </c>
      <c r="J1650" s="63">
        <v>0</v>
      </c>
      <c r="K1650" s="63">
        <v>0</v>
      </c>
      <c r="L1650" s="63">
        <v>0</v>
      </c>
      <c r="M1650" s="63">
        <v>0</v>
      </c>
      <c r="N1650" s="63">
        <v>0</v>
      </c>
      <c r="O1650" s="63">
        <v>0</v>
      </c>
      <c r="P1650" s="63">
        <v>0</v>
      </c>
      <c r="Q1650" s="63">
        <v>0</v>
      </c>
      <c r="R1650" s="63">
        <v>0</v>
      </c>
      <c r="S1650" s="63">
        <v>0</v>
      </c>
      <c r="T1650" s="63">
        <v>0</v>
      </c>
      <c r="U1650" s="63"/>
      <c r="V1650" s="63">
        <f t="shared" si="1874"/>
        <v>0</v>
      </c>
      <c r="W1650" s="65" t="s">
        <v>195</v>
      </c>
      <c r="X1650" s="64"/>
      <c r="Y1650" s="82">
        <f t="shared" si="1880"/>
        <v>0</v>
      </c>
      <c r="Z1650" s="325">
        <f t="shared" si="1880"/>
        <v>0</v>
      </c>
      <c r="AA1650" s="325">
        <f t="shared" si="1880"/>
        <v>0</v>
      </c>
      <c r="AB1650" s="326">
        <f t="shared" si="1850"/>
        <v>0</v>
      </c>
      <c r="AC1650" s="312">
        <f t="shared" si="1851"/>
        <v>0</v>
      </c>
      <c r="AD1650" s="325">
        <f t="shared" si="1875"/>
        <v>0</v>
      </c>
      <c r="AE1650" s="329">
        <f t="shared" si="1876"/>
        <v>0</v>
      </c>
      <c r="AF1650" s="326">
        <f t="shared" si="1877"/>
        <v>0</v>
      </c>
      <c r="AG1650" s="174">
        <f t="shared" si="1882"/>
        <v>0</v>
      </c>
      <c r="AH1650" s="312">
        <f t="shared" si="1793"/>
        <v>0</v>
      </c>
      <c r="AI1650" s="324">
        <f t="shared" si="1881"/>
        <v>0</v>
      </c>
      <c r="AJ1650" s="325">
        <f t="shared" si="1881"/>
        <v>0</v>
      </c>
      <c r="AK1650" s="325">
        <f t="shared" si="1881"/>
        <v>0</v>
      </c>
      <c r="AL1650" s="326">
        <f t="shared" si="1794"/>
        <v>0</v>
      </c>
      <c r="AM1650" s="312">
        <f t="shared" si="1795"/>
        <v>0</v>
      </c>
      <c r="AN1650" s="325">
        <f t="shared" si="1872"/>
        <v>0</v>
      </c>
      <c r="AO1650" s="325">
        <f t="shared" si="1873"/>
        <v>0</v>
      </c>
      <c r="AP1650" s="325">
        <f t="shared" si="1826"/>
        <v>0</v>
      </c>
      <c r="AQ1650" s="174">
        <f t="shared" si="1878"/>
        <v>0</v>
      </c>
      <c r="AR1650" s="312">
        <f t="shared" si="1796"/>
        <v>0</v>
      </c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N1650" s="62"/>
    </row>
    <row r="1651" spans="1:66" s="11" customFormat="1" ht="12" customHeight="1">
      <c r="A1651" s="114">
        <v>25400511</v>
      </c>
      <c r="B1651" s="74" t="str">
        <f t="shared" si="1871"/>
        <v>25400511</v>
      </c>
      <c r="C1651" s="62" t="s">
        <v>1051</v>
      </c>
      <c r="D1651" s="78" t="s">
        <v>184</v>
      </c>
      <c r="E1651" s="78"/>
      <c r="F1651" s="62"/>
      <c r="G1651" s="78"/>
      <c r="H1651" s="63">
        <v>0</v>
      </c>
      <c r="I1651" s="63">
        <v>0</v>
      </c>
      <c r="J1651" s="63">
        <v>0</v>
      </c>
      <c r="K1651" s="63">
        <v>0</v>
      </c>
      <c r="L1651" s="63">
        <v>0</v>
      </c>
      <c r="M1651" s="63">
        <v>0</v>
      </c>
      <c r="N1651" s="63">
        <v>0</v>
      </c>
      <c r="O1651" s="63">
        <v>0</v>
      </c>
      <c r="P1651" s="63">
        <v>0</v>
      </c>
      <c r="Q1651" s="63">
        <v>0</v>
      </c>
      <c r="R1651" s="63">
        <v>0</v>
      </c>
      <c r="S1651" s="63">
        <v>0</v>
      </c>
      <c r="T1651" s="63">
        <v>0</v>
      </c>
      <c r="U1651" s="63"/>
      <c r="V1651" s="63">
        <f t="shared" si="1874"/>
        <v>0</v>
      </c>
      <c r="W1651" s="65"/>
      <c r="X1651" s="64"/>
      <c r="Y1651" s="82">
        <f t="shared" si="1880"/>
        <v>0</v>
      </c>
      <c r="Z1651" s="325">
        <f t="shared" si="1880"/>
        <v>0</v>
      </c>
      <c r="AA1651" s="325">
        <f t="shared" si="1880"/>
        <v>0</v>
      </c>
      <c r="AB1651" s="326">
        <f t="shared" si="1850"/>
        <v>0</v>
      </c>
      <c r="AC1651" s="312">
        <f t="shared" si="1851"/>
        <v>0</v>
      </c>
      <c r="AD1651" s="325">
        <f t="shared" si="1875"/>
        <v>0</v>
      </c>
      <c r="AE1651" s="329">
        <f t="shared" si="1876"/>
        <v>0</v>
      </c>
      <c r="AF1651" s="326">
        <f t="shared" si="1877"/>
        <v>0</v>
      </c>
      <c r="AG1651" s="174">
        <f t="shared" si="1882"/>
        <v>0</v>
      </c>
      <c r="AH1651" s="312">
        <f t="shared" si="1793"/>
        <v>0</v>
      </c>
      <c r="AI1651" s="324">
        <f t="shared" si="1881"/>
        <v>0</v>
      </c>
      <c r="AJ1651" s="325">
        <f t="shared" si="1881"/>
        <v>0</v>
      </c>
      <c r="AK1651" s="325">
        <f t="shared" si="1881"/>
        <v>0</v>
      </c>
      <c r="AL1651" s="326">
        <f t="shared" si="1794"/>
        <v>0</v>
      </c>
      <c r="AM1651" s="312">
        <f t="shared" si="1795"/>
        <v>0</v>
      </c>
      <c r="AN1651" s="325">
        <f t="shared" si="1872"/>
        <v>0</v>
      </c>
      <c r="AO1651" s="325">
        <f t="shared" si="1873"/>
        <v>0</v>
      </c>
      <c r="AP1651" s="325">
        <f t="shared" si="1826"/>
        <v>0</v>
      </c>
      <c r="AQ1651" s="174">
        <f t="shared" si="1878"/>
        <v>0</v>
      </c>
      <c r="AR1651" s="312">
        <f t="shared" si="1796"/>
        <v>0</v>
      </c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N1651" s="62"/>
    </row>
    <row r="1652" spans="1:66" s="11" customFormat="1" ht="12" customHeight="1">
      <c r="A1652" s="120">
        <v>25400521</v>
      </c>
      <c r="B1652" s="145" t="str">
        <f t="shared" si="1871"/>
        <v>25400521</v>
      </c>
      <c r="C1652" s="62" t="s">
        <v>1070</v>
      </c>
      <c r="D1652" s="78" t="s">
        <v>184</v>
      </c>
      <c r="E1652" s="78"/>
      <c r="F1652" s="62"/>
      <c r="G1652" s="78"/>
      <c r="H1652" s="63">
        <v>0</v>
      </c>
      <c r="I1652" s="63">
        <v>0</v>
      </c>
      <c r="J1652" s="63">
        <v>0</v>
      </c>
      <c r="K1652" s="63">
        <v>0</v>
      </c>
      <c r="L1652" s="63">
        <v>0</v>
      </c>
      <c r="M1652" s="63">
        <v>0</v>
      </c>
      <c r="N1652" s="63">
        <v>0</v>
      </c>
      <c r="O1652" s="63">
        <v>0</v>
      </c>
      <c r="P1652" s="63">
        <v>0</v>
      </c>
      <c r="Q1652" s="63">
        <v>0</v>
      </c>
      <c r="R1652" s="63">
        <v>0</v>
      </c>
      <c r="S1652" s="63">
        <v>0</v>
      </c>
      <c r="T1652" s="63">
        <v>0</v>
      </c>
      <c r="U1652" s="63"/>
      <c r="V1652" s="63">
        <f t="shared" si="1874"/>
        <v>0</v>
      </c>
      <c r="W1652" s="106"/>
      <c r="X1652" s="105"/>
      <c r="Y1652" s="82">
        <f t="shared" si="1880"/>
        <v>0</v>
      </c>
      <c r="Z1652" s="325">
        <f t="shared" si="1880"/>
        <v>0</v>
      </c>
      <c r="AA1652" s="325">
        <f t="shared" si="1880"/>
        <v>0</v>
      </c>
      <c r="AB1652" s="326">
        <f t="shared" si="1850"/>
        <v>0</v>
      </c>
      <c r="AC1652" s="312">
        <f t="shared" si="1851"/>
        <v>0</v>
      </c>
      <c r="AD1652" s="325">
        <f t="shared" si="1875"/>
        <v>0</v>
      </c>
      <c r="AE1652" s="329">
        <f t="shared" si="1876"/>
        <v>0</v>
      </c>
      <c r="AF1652" s="326">
        <f t="shared" si="1877"/>
        <v>0</v>
      </c>
      <c r="AG1652" s="174">
        <f t="shared" si="1882"/>
        <v>0</v>
      </c>
      <c r="AH1652" s="312">
        <f t="shared" si="1793"/>
        <v>0</v>
      </c>
      <c r="AI1652" s="324">
        <f t="shared" si="1881"/>
        <v>0</v>
      </c>
      <c r="AJ1652" s="325">
        <f t="shared" si="1881"/>
        <v>0</v>
      </c>
      <c r="AK1652" s="325">
        <f t="shared" si="1881"/>
        <v>0</v>
      </c>
      <c r="AL1652" s="326">
        <f t="shared" si="1794"/>
        <v>0</v>
      </c>
      <c r="AM1652" s="312">
        <f t="shared" si="1795"/>
        <v>0</v>
      </c>
      <c r="AN1652" s="325">
        <f t="shared" si="1872"/>
        <v>0</v>
      </c>
      <c r="AO1652" s="325">
        <f t="shared" si="1873"/>
        <v>0</v>
      </c>
      <c r="AP1652" s="325">
        <f t="shared" si="1826"/>
        <v>0</v>
      </c>
      <c r="AQ1652" s="174">
        <f t="shared" si="1878"/>
        <v>0</v>
      </c>
      <c r="AR1652" s="312">
        <f t="shared" si="1796"/>
        <v>0</v>
      </c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N1652" s="62"/>
    </row>
    <row r="1653" spans="1:66" s="11" customFormat="1" ht="12" customHeight="1">
      <c r="A1653" s="411">
        <v>25400531</v>
      </c>
      <c r="B1653" s="411" t="str">
        <f t="shared" si="1871"/>
        <v>25400531</v>
      </c>
      <c r="C1653" s="11" t="s">
        <v>1428</v>
      </c>
      <c r="D1653" s="78" t="s">
        <v>1725</v>
      </c>
      <c r="E1653" s="78"/>
      <c r="F1653" s="408">
        <v>43101</v>
      </c>
      <c r="G1653" s="78"/>
      <c r="H1653" s="63">
        <v>0</v>
      </c>
      <c r="I1653" s="63">
        <v>0</v>
      </c>
      <c r="J1653" s="63">
        <v>0</v>
      </c>
      <c r="K1653" s="63">
        <v>0</v>
      </c>
      <c r="L1653" s="63">
        <v>0</v>
      </c>
      <c r="M1653" s="63">
        <v>0</v>
      </c>
      <c r="N1653" s="63">
        <v>0</v>
      </c>
      <c r="O1653" s="63">
        <v>0</v>
      </c>
      <c r="P1653" s="63">
        <v>0</v>
      </c>
      <c r="Q1653" s="63">
        <v>0</v>
      </c>
      <c r="R1653" s="63">
        <v>0</v>
      </c>
      <c r="S1653" s="63">
        <v>0</v>
      </c>
      <c r="T1653" s="63">
        <v>0</v>
      </c>
      <c r="U1653" s="63"/>
      <c r="V1653" s="63">
        <f t="shared" si="1874"/>
        <v>0</v>
      </c>
      <c r="W1653" s="106"/>
      <c r="X1653" s="105"/>
      <c r="Y1653" s="82">
        <f t="shared" si="1880"/>
        <v>0</v>
      </c>
      <c r="Z1653" s="325">
        <f t="shared" si="1880"/>
        <v>0</v>
      </c>
      <c r="AA1653" s="325">
        <f t="shared" si="1880"/>
        <v>0</v>
      </c>
      <c r="AB1653" s="326">
        <f t="shared" si="1850"/>
        <v>0</v>
      </c>
      <c r="AC1653" s="312">
        <f t="shared" si="1851"/>
        <v>0</v>
      </c>
      <c r="AD1653" s="325">
        <f t="shared" si="1875"/>
        <v>0</v>
      </c>
      <c r="AE1653" s="329">
        <f t="shared" si="1876"/>
        <v>0</v>
      </c>
      <c r="AF1653" s="326">
        <f t="shared" si="1877"/>
        <v>0</v>
      </c>
      <c r="AG1653" s="174">
        <f t="shared" si="1882"/>
        <v>0</v>
      </c>
      <c r="AH1653" s="312">
        <f t="shared" si="1793"/>
        <v>0</v>
      </c>
      <c r="AI1653" s="324">
        <f t="shared" si="1881"/>
        <v>0</v>
      </c>
      <c r="AJ1653" s="325">
        <f t="shared" si="1881"/>
        <v>0</v>
      </c>
      <c r="AK1653" s="325">
        <f t="shared" si="1881"/>
        <v>0</v>
      </c>
      <c r="AL1653" s="326">
        <f t="shared" si="1794"/>
        <v>0</v>
      </c>
      <c r="AM1653" s="312">
        <f t="shared" si="1795"/>
        <v>0</v>
      </c>
      <c r="AN1653" s="325">
        <f t="shared" si="1872"/>
        <v>0</v>
      </c>
      <c r="AO1653" s="325">
        <f t="shared" si="1873"/>
        <v>0</v>
      </c>
      <c r="AP1653" s="325">
        <f t="shared" si="1826"/>
        <v>0</v>
      </c>
      <c r="AQ1653" s="174">
        <f t="shared" ref="AQ1653:AQ1655" si="1883">SUM(AN1653:AP1653)</f>
        <v>0</v>
      </c>
      <c r="AR1653" s="312">
        <f t="shared" si="1796"/>
        <v>0</v>
      </c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 s="4"/>
      <c r="BH1653" s="4"/>
      <c r="BI1653" s="4"/>
      <c r="BJ1653" s="4"/>
      <c r="BK1653" s="4"/>
      <c r="BL1653" s="4"/>
      <c r="BN1653" s="62"/>
    </row>
    <row r="1654" spans="1:66" s="11" customFormat="1" ht="12" customHeight="1">
      <c r="A1654" s="411">
        <v>25400532</v>
      </c>
      <c r="B1654" s="411" t="str">
        <f t="shared" si="1871"/>
        <v>25400532</v>
      </c>
      <c r="C1654" s="11" t="s">
        <v>1429</v>
      </c>
      <c r="D1654" s="78" t="s">
        <v>1725</v>
      </c>
      <c r="E1654" s="78"/>
      <c r="F1654" s="408">
        <v>43101</v>
      </c>
      <c r="G1654" s="78"/>
      <c r="H1654" s="63">
        <v>0</v>
      </c>
      <c r="I1654" s="63">
        <v>0</v>
      </c>
      <c r="J1654" s="63">
        <v>0</v>
      </c>
      <c r="K1654" s="63">
        <v>0</v>
      </c>
      <c r="L1654" s="63">
        <v>0</v>
      </c>
      <c r="M1654" s="63">
        <v>0</v>
      </c>
      <c r="N1654" s="63">
        <v>0</v>
      </c>
      <c r="O1654" s="63">
        <v>0</v>
      </c>
      <c r="P1654" s="63">
        <v>0</v>
      </c>
      <c r="Q1654" s="63">
        <v>0</v>
      </c>
      <c r="R1654" s="63">
        <v>0</v>
      </c>
      <c r="S1654" s="63">
        <v>0</v>
      </c>
      <c r="T1654" s="63">
        <v>0</v>
      </c>
      <c r="U1654" s="63"/>
      <c r="V1654" s="63">
        <f t="shared" si="1874"/>
        <v>0</v>
      </c>
      <c r="W1654" s="106"/>
      <c r="X1654" s="105"/>
      <c r="Y1654" s="82">
        <f t="shared" si="1880"/>
        <v>0</v>
      </c>
      <c r="Z1654" s="325">
        <f t="shared" si="1880"/>
        <v>0</v>
      </c>
      <c r="AA1654" s="325">
        <f t="shared" si="1880"/>
        <v>0</v>
      </c>
      <c r="AB1654" s="326">
        <f t="shared" si="1850"/>
        <v>0</v>
      </c>
      <c r="AC1654" s="312">
        <f t="shared" si="1851"/>
        <v>0</v>
      </c>
      <c r="AD1654" s="325">
        <f t="shared" si="1875"/>
        <v>0</v>
      </c>
      <c r="AE1654" s="329">
        <f t="shared" si="1876"/>
        <v>0</v>
      </c>
      <c r="AF1654" s="326">
        <f t="shared" si="1877"/>
        <v>0</v>
      </c>
      <c r="AG1654" s="174">
        <f t="shared" si="1882"/>
        <v>0</v>
      </c>
      <c r="AH1654" s="312">
        <f t="shared" si="1793"/>
        <v>0</v>
      </c>
      <c r="AI1654" s="324">
        <f t="shared" si="1881"/>
        <v>0</v>
      </c>
      <c r="AJ1654" s="325">
        <f t="shared" si="1881"/>
        <v>0</v>
      </c>
      <c r="AK1654" s="325">
        <f t="shared" si="1881"/>
        <v>0</v>
      </c>
      <c r="AL1654" s="326">
        <f t="shared" si="1794"/>
        <v>0</v>
      </c>
      <c r="AM1654" s="312">
        <f t="shared" si="1795"/>
        <v>0</v>
      </c>
      <c r="AN1654" s="325">
        <f t="shared" si="1872"/>
        <v>0</v>
      </c>
      <c r="AO1654" s="325">
        <f t="shared" si="1873"/>
        <v>0</v>
      </c>
      <c r="AP1654" s="325">
        <f t="shared" si="1826"/>
        <v>0</v>
      </c>
      <c r="AQ1654" s="174">
        <f t="shared" si="1883"/>
        <v>0</v>
      </c>
      <c r="AR1654" s="312">
        <f t="shared" si="1796"/>
        <v>0</v>
      </c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 s="4"/>
      <c r="BH1654" s="4"/>
      <c r="BI1654" s="4"/>
      <c r="BJ1654" s="4"/>
      <c r="BK1654" s="4"/>
      <c r="BL1654" s="4"/>
      <c r="BN1654" s="62"/>
    </row>
    <row r="1655" spans="1:66" s="11" customFormat="1" ht="12" customHeight="1">
      <c r="A1655" s="194">
        <v>25400541</v>
      </c>
      <c r="B1655" s="194" t="str">
        <f t="shared" si="1871"/>
        <v>25400541</v>
      </c>
      <c r="C1655" s="195" t="s">
        <v>1581</v>
      </c>
      <c r="D1655" s="180" t="s">
        <v>1725</v>
      </c>
      <c r="E1655" s="180"/>
      <c r="F1655" s="196">
        <v>43586</v>
      </c>
      <c r="G1655" s="180"/>
      <c r="H1655" s="182">
        <v>0</v>
      </c>
      <c r="I1655" s="182">
        <v>0</v>
      </c>
      <c r="J1655" s="182">
        <v>0</v>
      </c>
      <c r="K1655" s="182">
        <v>0</v>
      </c>
      <c r="L1655" s="182">
        <v>0</v>
      </c>
      <c r="M1655" s="182">
        <v>0</v>
      </c>
      <c r="N1655" s="182">
        <v>0</v>
      </c>
      <c r="O1655" s="182">
        <v>0</v>
      </c>
      <c r="P1655" s="182">
        <v>0</v>
      </c>
      <c r="Q1655" s="182">
        <v>0</v>
      </c>
      <c r="R1655" s="182">
        <v>0</v>
      </c>
      <c r="S1655" s="182">
        <v>0</v>
      </c>
      <c r="T1655" s="182">
        <v>0</v>
      </c>
      <c r="U1655" s="182"/>
      <c r="V1655" s="182">
        <f t="shared" si="1874"/>
        <v>0</v>
      </c>
      <c r="W1655" s="241"/>
      <c r="X1655" s="210"/>
      <c r="Y1655" s="82">
        <f t="shared" si="1880"/>
        <v>0</v>
      </c>
      <c r="Z1655" s="325">
        <f t="shared" si="1880"/>
        <v>0</v>
      </c>
      <c r="AA1655" s="325">
        <f t="shared" si="1880"/>
        <v>0</v>
      </c>
      <c r="AB1655" s="326">
        <f t="shared" si="1850"/>
        <v>0</v>
      </c>
      <c r="AC1655" s="312">
        <f t="shared" si="1851"/>
        <v>0</v>
      </c>
      <c r="AD1655" s="325">
        <f t="shared" si="1875"/>
        <v>0</v>
      </c>
      <c r="AE1655" s="329">
        <f t="shared" si="1876"/>
        <v>0</v>
      </c>
      <c r="AF1655" s="326">
        <f t="shared" si="1877"/>
        <v>0</v>
      </c>
      <c r="AG1655" s="174">
        <f t="shared" si="1882"/>
        <v>0</v>
      </c>
      <c r="AH1655" s="312">
        <f t="shared" si="1793"/>
        <v>0</v>
      </c>
      <c r="AI1655" s="324">
        <f t="shared" si="1881"/>
        <v>0</v>
      </c>
      <c r="AJ1655" s="325">
        <f t="shared" si="1881"/>
        <v>0</v>
      </c>
      <c r="AK1655" s="325">
        <f t="shared" si="1881"/>
        <v>0</v>
      </c>
      <c r="AL1655" s="326">
        <f t="shared" si="1794"/>
        <v>0</v>
      </c>
      <c r="AM1655" s="312">
        <f t="shared" si="1795"/>
        <v>0</v>
      </c>
      <c r="AN1655" s="325">
        <f t="shared" si="1872"/>
        <v>0</v>
      </c>
      <c r="AO1655" s="325">
        <f t="shared" si="1873"/>
        <v>0</v>
      </c>
      <c r="AP1655" s="325">
        <f t="shared" si="1826"/>
        <v>0</v>
      </c>
      <c r="AQ1655" s="174">
        <f t="shared" si="1883"/>
        <v>0</v>
      </c>
      <c r="AR1655" s="312">
        <f t="shared" si="1796"/>
        <v>0</v>
      </c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N1655" s="62"/>
    </row>
    <row r="1656" spans="1:66" s="11" customFormat="1" ht="12" customHeight="1">
      <c r="A1656" s="120">
        <v>25400601</v>
      </c>
      <c r="B1656" s="145" t="str">
        <f t="shared" si="1871"/>
        <v>25400601</v>
      </c>
      <c r="C1656" s="62" t="s">
        <v>1359</v>
      </c>
      <c r="D1656" s="78" t="s">
        <v>184</v>
      </c>
      <c r="E1656" s="78"/>
      <c r="F1656" s="140">
        <v>43070</v>
      </c>
      <c r="G1656" s="78"/>
      <c r="H1656" s="63">
        <v>0</v>
      </c>
      <c r="I1656" s="63">
        <v>-377140.42</v>
      </c>
      <c r="J1656" s="63">
        <v>-377140.42</v>
      </c>
      <c r="K1656" s="63">
        <v>0</v>
      </c>
      <c r="L1656" s="63">
        <v>-576165.30000000005</v>
      </c>
      <c r="M1656" s="63">
        <v>-736807.11</v>
      </c>
      <c r="N1656" s="63">
        <v>-130697.55</v>
      </c>
      <c r="O1656" s="63">
        <v>-130697.55</v>
      </c>
      <c r="P1656" s="63">
        <v>-352155.04</v>
      </c>
      <c r="Q1656" s="63">
        <v>-224139.21</v>
      </c>
      <c r="R1656" s="63">
        <v>-224139.21</v>
      </c>
      <c r="S1656" s="63">
        <v>-455334.58</v>
      </c>
      <c r="T1656" s="63">
        <v>-673835.12</v>
      </c>
      <c r="U1656" s="63"/>
      <c r="V1656" s="63">
        <f t="shared" si="1874"/>
        <v>-326777.82916666666</v>
      </c>
      <c r="W1656" s="106"/>
      <c r="X1656" s="105"/>
      <c r="Y1656" s="82">
        <f t="shared" si="1880"/>
        <v>0</v>
      </c>
      <c r="Z1656" s="325">
        <f t="shared" si="1880"/>
        <v>0</v>
      </c>
      <c r="AA1656" s="325">
        <f t="shared" si="1880"/>
        <v>0</v>
      </c>
      <c r="AB1656" s="326">
        <f t="shared" si="1850"/>
        <v>-673835.12</v>
      </c>
      <c r="AC1656" s="312">
        <f t="shared" si="1851"/>
        <v>0</v>
      </c>
      <c r="AD1656" s="325">
        <f t="shared" si="1875"/>
        <v>0</v>
      </c>
      <c r="AE1656" s="329">
        <f t="shared" si="1876"/>
        <v>0</v>
      </c>
      <c r="AF1656" s="326">
        <f t="shared" si="1877"/>
        <v>-673835.12</v>
      </c>
      <c r="AG1656" s="174">
        <f t="shared" si="1882"/>
        <v>-673835.12</v>
      </c>
      <c r="AH1656" s="312">
        <f t="shared" si="1793"/>
        <v>0</v>
      </c>
      <c r="AI1656" s="324">
        <f t="shared" si="1881"/>
        <v>0</v>
      </c>
      <c r="AJ1656" s="325">
        <f t="shared" si="1881"/>
        <v>0</v>
      </c>
      <c r="AK1656" s="325">
        <f t="shared" si="1881"/>
        <v>0</v>
      </c>
      <c r="AL1656" s="326">
        <f t="shared" si="1794"/>
        <v>-326777.82916666666</v>
      </c>
      <c r="AM1656" s="312">
        <f t="shared" si="1795"/>
        <v>0</v>
      </c>
      <c r="AN1656" s="325">
        <f t="shared" si="1872"/>
        <v>0</v>
      </c>
      <c r="AO1656" s="325">
        <f t="shared" si="1873"/>
        <v>0</v>
      </c>
      <c r="AP1656" s="325">
        <f t="shared" si="1826"/>
        <v>-326777.82916666666</v>
      </c>
      <c r="AQ1656" s="174">
        <f t="shared" si="1878"/>
        <v>-326777.82916666666</v>
      </c>
      <c r="AR1656" s="312">
        <f t="shared" si="1796"/>
        <v>0</v>
      </c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 s="4"/>
      <c r="BH1656" s="4"/>
      <c r="BI1656" s="4"/>
      <c r="BJ1656" s="4"/>
      <c r="BK1656" s="4"/>
      <c r="BL1656" s="4"/>
      <c r="BN1656" s="62"/>
    </row>
    <row r="1657" spans="1:66" s="11" customFormat="1" ht="12" customHeight="1">
      <c r="A1657" s="120">
        <v>25400611</v>
      </c>
      <c r="B1657" s="145" t="str">
        <f t="shared" si="1871"/>
        <v>25400611</v>
      </c>
      <c r="C1657" s="378" t="s">
        <v>1468</v>
      </c>
      <c r="D1657" s="78" t="s">
        <v>184</v>
      </c>
      <c r="E1657" s="78"/>
      <c r="F1657" s="408">
        <v>43221</v>
      </c>
      <c r="G1657" s="78"/>
      <c r="H1657" s="63">
        <v>0</v>
      </c>
      <c r="I1657" s="63">
        <v>-750092.95</v>
      </c>
      <c r="J1657" s="63">
        <v>-750092.95</v>
      </c>
      <c r="K1657" s="63">
        <v>0</v>
      </c>
      <c r="L1657" s="63">
        <v>0</v>
      </c>
      <c r="M1657" s="63">
        <v>0</v>
      </c>
      <c r="N1657" s="63">
        <v>0</v>
      </c>
      <c r="O1657" s="63">
        <v>0</v>
      </c>
      <c r="P1657" s="63">
        <v>-8190.39</v>
      </c>
      <c r="Q1657" s="63">
        <v>0</v>
      </c>
      <c r="R1657" s="63">
        <v>0</v>
      </c>
      <c r="S1657" s="63">
        <v>0</v>
      </c>
      <c r="T1657" s="63">
        <v>0</v>
      </c>
      <c r="U1657" s="63"/>
      <c r="V1657" s="63">
        <f t="shared" si="1874"/>
        <v>-125698.02416666666</v>
      </c>
      <c r="W1657" s="106"/>
      <c r="X1657" s="105"/>
      <c r="Y1657" s="82">
        <f t="shared" si="1880"/>
        <v>0</v>
      </c>
      <c r="Z1657" s="325">
        <f t="shared" si="1880"/>
        <v>0</v>
      </c>
      <c r="AA1657" s="325">
        <f t="shared" si="1880"/>
        <v>0</v>
      </c>
      <c r="AB1657" s="326">
        <f t="shared" si="1850"/>
        <v>0</v>
      </c>
      <c r="AC1657" s="312">
        <f t="shared" si="1851"/>
        <v>0</v>
      </c>
      <c r="AD1657" s="325">
        <f t="shared" si="1875"/>
        <v>0</v>
      </c>
      <c r="AE1657" s="329">
        <f t="shared" si="1876"/>
        <v>0</v>
      </c>
      <c r="AF1657" s="326">
        <f t="shared" si="1877"/>
        <v>0</v>
      </c>
      <c r="AG1657" s="174">
        <f t="shared" si="1882"/>
        <v>0</v>
      </c>
      <c r="AH1657" s="312">
        <f t="shared" si="1793"/>
        <v>0</v>
      </c>
      <c r="AI1657" s="324">
        <f t="shared" si="1881"/>
        <v>0</v>
      </c>
      <c r="AJ1657" s="325">
        <f t="shared" si="1881"/>
        <v>0</v>
      </c>
      <c r="AK1657" s="325">
        <f t="shared" si="1881"/>
        <v>0</v>
      </c>
      <c r="AL1657" s="326">
        <f t="shared" si="1794"/>
        <v>-125698.02416666666</v>
      </c>
      <c r="AM1657" s="312">
        <f t="shared" si="1795"/>
        <v>0</v>
      </c>
      <c r="AN1657" s="325">
        <f t="shared" si="1872"/>
        <v>0</v>
      </c>
      <c r="AO1657" s="325">
        <f t="shared" si="1873"/>
        <v>0</v>
      </c>
      <c r="AP1657" s="325">
        <f t="shared" si="1826"/>
        <v>-125698.02416666666</v>
      </c>
      <c r="AQ1657" s="174">
        <f t="shared" ref="AQ1657" si="1884">SUM(AN1657:AP1657)</f>
        <v>-125698.02416666666</v>
      </c>
      <c r="AR1657" s="312">
        <f t="shared" si="1796"/>
        <v>0</v>
      </c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 s="4"/>
      <c r="BH1657" s="4"/>
      <c r="BI1657" s="4"/>
      <c r="BJ1657" s="4"/>
      <c r="BK1657" s="4"/>
      <c r="BL1657" s="4"/>
      <c r="BN1657" s="62"/>
    </row>
    <row r="1658" spans="1:66" s="11" customFormat="1" ht="12" customHeight="1">
      <c r="A1658" s="190">
        <v>25400621</v>
      </c>
      <c r="B1658" s="199" t="str">
        <f t="shared" si="1871"/>
        <v>25400621</v>
      </c>
      <c r="C1658" s="201" t="s">
        <v>1593</v>
      </c>
      <c r="D1658" s="180" t="s">
        <v>184</v>
      </c>
      <c r="E1658" s="180"/>
      <c r="F1658" s="196">
        <v>43556</v>
      </c>
      <c r="G1658" s="180"/>
      <c r="H1658" s="182">
        <v>0</v>
      </c>
      <c r="I1658" s="182">
        <v>0</v>
      </c>
      <c r="J1658" s="182">
        <v>-6964.02</v>
      </c>
      <c r="K1658" s="182">
        <v>0</v>
      </c>
      <c r="L1658" s="182">
        <v>0</v>
      </c>
      <c r="M1658" s="182">
        <v>0</v>
      </c>
      <c r="N1658" s="182">
        <v>0</v>
      </c>
      <c r="O1658" s="182">
        <v>0</v>
      </c>
      <c r="P1658" s="182">
        <v>-36568.57</v>
      </c>
      <c r="Q1658" s="182">
        <v>0</v>
      </c>
      <c r="R1658" s="182">
        <v>-64524.26</v>
      </c>
      <c r="S1658" s="182">
        <v>-64524.26</v>
      </c>
      <c r="T1658" s="182">
        <v>0</v>
      </c>
      <c r="U1658" s="182"/>
      <c r="V1658" s="182">
        <f t="shared" si="1874"/>
        <v>-14381.759166666669</v>
      </c>
      <c r="W1658" s="241"/>
      <c r="X1658" s="210"/>
      <c r="Y1658" s="82">
        <f t="shared" si="1880"/>
        <v>0</v>
      </c>
      <c r="Z1658" s="325">
        <f t="shared" si="1880"/>
        <v>0</v>
      </c>
      <c r="AA1658" s="325">
        <f t="shared" si="1880"/>
        <v>0</v>
      </c>
      <c r="AB1658" s="326">
        <f t="shared" si="1850"/>
        <v>0</v>
      </c>
      <c r="AC1658" s="312">
        <f t="shared" si="1851"/>
        <v>0</v>
      </c>
      <c r="AD1658" s="325">
        <f t="shared" si="1875"/>
        <v>0</v>
      </c>
      <c r="AE1658" s="329">
        <f t="shared" si="1876"/>
        <v>0</v>
      </c>
      <c r="AF1658" s="326">
        <f t="shared" si="1877"/>
        <v>0</v>
      </c>
      <c r="AG1658" s="174">
        <f t="shared" si="1882"/>
        <v>0</v>
      </c>
      <c r="AH1658" s="312">
        <f t="shared" si="1793"/>
        <v>0</v>
      </c>
      <c r="AI1658" s="324">
        <f t="shared" si="1881"/>
        <v>0</v>
      </c>
      <c r="AJ1658" s="325">
        <f t="shared" si="1881"/>
        <v>0</v>
      </c>
      <c r="AK1658" s="325">
        <f t="shared" si="1881"/>
        <v>0</v>
      </c>
      <c r="AL1658" s="326">
        <f t="shared" si="1794"/>
        <v>-14381.759166666669</v>
      </c>
      <c r="AM1658" s="312">
        <f t="shared" si="1795"/>
        <v>0</v>
      </c>
      <c r="AN1658" s="325">
        <f t="shared" si="1872"/>
        <v>0</v>
      </c>
      <c r="AO1658" s="325">
        <f t="shared" si="1873"/>
        <v>0</v>
      </c>
      <c r="AP1658" s="325">
        <f t="shared" si="1826"/>
        <v>-14381.759166666669</v>
      </c>
      <c r="AQ1658" s="174">
        <f t="shared" ref="AQ1658" si="1885">SUM(AN1658:AP1658)</f>
        <v>-14381.759166666669</v>
      </c>
      <c r="AR1658" s="312">
        <f t="shared" si="1796"/>
        <v>0</v>
      </c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N1658" s="62"/>
    </row>
    <row r="1659" spans="1:66" s="11" customFormat="1" ht="12" customHeight="1">
      <c r="A1659" s="120">
        <v>25400631</v>
      </c>
      <c r="B1659" s="145" t="str">
        <f t="shared" si="1871"/>
        <v>25400631</v>
      </c>
      <c r="C1659" s="62" t="s">
        <v>1360</v>
      </c>
      <c r="D1659" s="78" t="s">
        <v>184</v>
      </c>
      <c r="E1659" s="78"/>
      <c r="F1659" s="140">
        <v>43070</v>
      </c>
      <c r="G1659" s="78"/>
      <c r="H1659" s="63">
        <v>-17309448.329999998</v>
      </c>
      <c r="I1659" s="63">
        <v>-19447348.809999999</v>
      </c>
      <c r="J1659" s="63">
        <v>-19447348.809999999</v>
      </c>
      <c r="K1659" s="63">
        <v>-18817767.510000002</v>
      </c>
      <c r="L1659" s="63">
        <v>-22182160.219999999</v>
      </c>
      <c r="M1659" s="63">
        <v>-6745097.1900000004</v>
      </c>
      <c r="N1659" s="63">
        <v>-7481077.9199999999</v>
      </c>
      <c r="O1659" s="63">
        <v>-10769974.32</v>
      </c>
      <c r="P1659" s="63">
        <v>-13536795.289999999</v>
      </c>
      <c r="Q1659" s="63">
        <v>-15055510.550000001</v>
      </c>
      <c r="R1659" s="63">
        <v>-15055510.550000001</v>
      </c>
      <c r="S1659" s="63">
        <v>-19102427.34</v>
      </c>
      <c r="T1659" s="63">
        <v>-18796915.449999999</v>
      </c>
      <c r="U1659" s="63"/>
      <c r="V1659" s="63">
        <f t="shared" si="1874"/>
        <v>-15474516.699999997</v>
      </c>
      <c r="W1659" s="106"/>
      <c r="X1659" s="105"/>
      <c r="Y1659" s="82">
        <f t="shared" ref="Y1659:AA1678" si="1886">IF($D1659=Y$5,$T1659,0)</f>
        <v>0</v>
      </c>
      <c r="Z1659" s="325">
        <f t="shared" si="1886"/>
        <v>0</v>
      </c>
      <c r="AA1659" s="325">
        <f t="shared" si="1886"/>
        <v>0</v>
      </c>
      <c r="AB1659" s="326">
        <f t="shared" si="1850"/>
        <v>-18796915.449999999</v>
      </c>
      <c r="AC1659" s="312">
        <f t="shared" si="1851"/>
        <v>0</v>
      </c>
      <c r="AD1659" s="325">
        <f t="shared" si="1875"/>
        <v>0</v>
      </c>
      <c r="AE1659" s="329">
        <f t="shared" si="1876"/>
        <v>0</v>
      </c>
      <c r="AF1659" s="326">
        <f t="shared" si="1877"/>
        <v>-18796915.449999999</v>
      </c>
      <c r="AG1659" s="174">
        <f t="shared" si="1882"/>
        <v>-18796915.449999999</v>
      </c>
      <c r="AH1659" s="312">
        <f t="shared" si="1793"/>
        <v>0</v>
      </c>
      <c r="AI1659" s="324">
        <f t="shared" si="1881"/>
        <v>0</v>
      </c>
      <c r="AJ1659" s="325">
        <f t="shared" si="1881"/>
        <v>0</v>
      </c>
      <c r="AK1659" s="325">
        <f t="shared" si="1881"/>
        <v>0</v>
      </c>
      <c r="AL1659" s="326">
        <f t="shared" si="1794"/>
        <v>-15474516.699999997</v>
      </c>
      <c r="AM1659" s="312">
        <f t="shared" si="1795"/>
        <v>0</v>
      </c>
      <c r="AN1659" s="325">
        <f t="shared" si="1872"/>
        <v>0</v>
      </c>
      <c r="AO1659" s="325">
        <f t="shared" si="1873"/>
        <v>0</v>
      </c>
      <c r="AP1659" s="325">
        <f t="shared" si="1826"/>
        <v>-15474516.699999997</v>
      </c>
      <c r="AQ1659" s="174">
        <f t="shared" si="1878"/>
        <v>-15474516.699999997</v>
      </c>
      <c r="AR1659" s="312">
        <f t="shared" si="1796"/>
        <v>0</v>
      </c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 s="4"/>
      <c r="BH1659" s="4"/>
      <c r="BI1659" s="4"/>
      <c r="BJ1659" s="4"/>
      <c r="BK1659" s="4"/>
      <c r="BL1659" s="4"/>
      <c r="BN1659" s="62"/>
    </row>
    <row r="1660" spans="1:66" s="11" customFormat="1" ht="12" customHeight="1">
      <c r="A1660" s="120">
        <v>25400641</v>
      </c>
      <c r="B1660" s="145" t="str">
        <f t="shared" si="1871"/>
        <v>25400641</v>
      </c>
      <c r="C1660" s="62" t="s">
        <v>1382</v>
      </c>
      <c r="D1660" s="78" t="s">
        <v>184</v>
      </c>
      <c r="E1660" s="78"/>
      <c r="F1660" s="140">
        <v>43070</v>
      </c>
      <c r="G1660" s="78"/>
      <c r="H1660" s="63">
        <v>0</v>
      </c>
      <c r="I1660" s="63">
        <v>-1363637.27</v>
      </c>
      <c r="J1660" s="63">
        <v>-1363637.27</v>
      </c>
      <c r="K1660" s="63">
        <v>0</v>
      </c>
      <c r="L1660" s="63">
        <v>-1308120.1399999999</v>
      </c>
      <c r="M1660" s="63">
        <v>-2252596.69</v>
      </c>
      <c r="N1660" s="63">
        <v>-1354901.68</v>
      </c>
      <c r="O1660" s="63">
        <v>-1354901.68</v>
      </c>
      <c r="P1660" s="63">
        <v>-1354901.68</v>
      </c>
      <c r="Q1660" s="63">
        <v>-366938.67</v>
      </c>
      <c r="R1660" s="63">
        <v>-1065539.47</v>
      </c>
      <c r="S1660" s="63">
        <v>-1570624.96</v>
      </c>
      <c r="T1660" s="63">
        <v>-351898.08</v>
      </c>
      <c r="U1660" s="63"/>
      <c r="V1660" s="63">
        <f t="shared" si="1874"/>
        <v>-1127645.7124999997</v>
      </c>
      <c r="W1660" s="106"/>
      <c r="X1660" s="105"/>
      <c r="Y1660" s="82">
        <f t="shared" si="1886"/>
        <v>0</v>
      </c>
      <c r="Z1660" s="325">
        <f t="shared" si="1886"/>
        <v>0</v>
      </c>
      <c r="AA1660" s="325">
        <f t="shared" si="1886"/>
        <v>0</v>
      </c>
      <c r="AB1660" s="326">
        <f t="shared" si="1850"/>
        <v>-351898.08</v>
      </c>
      <c r="AC1660" s="312">
        <f t="shared" si="1851"/>
        <v>0</v>
      </c>
      <c r="AD1660" s="325">
        <f t="shared" si="1875"/>
        <v>0</v>
      </c>
      <c r="AE1660" s="329">
        <f t="shared" si="1876"/>
        <v>0</v>
      </c>
      <c r="AF1660" s="326">
        <f t="shared" si="1877"/>
        <v>-351898.08</v>
      </c>
      <c r="AG1660" s="174">
        <f t="shared" si="1882"/>
        <v>-351898.08</v>
      </c>
      <c r="AH1660" s="312">
        <f t="shared" si="1793"/>
        <v>0</v>
      </c>
      <c r="AI1660" s="324">
        <f t="shared" ref="AI1660:AK1679" si="1887">IF($D1660=AI$5,$V1660,0)</f>
        <v>0</v>
      </c>
      <c r="AJ1660" s="325">
        <f t="shared" si="1887"/>
        <v>0</v>
      </c>
      <c r="AK1660" s="325">
        <f t="shared" si="1887"/>
        <v>0</v>
      </c>
      <c r="AL1660" s="326">
        <f t="shared" si="1794"/>
        <v>-1127645.7124999997</v>
      </c>
      <c r="AM1660" s="312">
        <f t="shared" si="1795"/>
        <v>0</v>
      </c>
      <c r="AN1660" s="325">
        <f t="shared" si="1872"/>
        <v>0</v>
      </c>
      <c r="AO1660" s="325">
        <f t="shared" si="1873"/>
        <v>0</v>
      </c>
      <c r="AP1660" s="325">
        <f t="shared" si="1826"/>
        <v>-1127645.7124999997</v>
      </c>
      <c r="AQ1660" s="174">
        <f t="shared" si="1878"/>
        <v>-1127645.7124999997</v>
      </c>
      <c r="AR1660" s="312">
        <f t="shared" si="1796"/>
        <v>0</v>
      </c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 s="4"/>
      <c r="BH1660" s="4"/>
      <c r="BI1660" s="4"/>
      <c r="BJ1660" s="4"/>
      <c r="BK1660" s="4"/>
      <c r="BL1660" s="4"/>
      <c r="BN1660" s="62"/>
    </row>
    <row r="1661" spans="1:66" s="11" customFormat="1" ht="12" customHeight="1">
      <c r="A1661" s="120">
        <v>25400651</v>
      </c>
      <c r="B1661" s="145" t="str">
        <f t="shared" si="1871"/>
        <v>25400651</v>
      </c>
      <c r="C1661" s="62" t="s">
        <v>1383</v>
      </c>
      <c r="D1661" s="78" t="s">
        <v>184</v>
      </c>
      <c r="E1661" s="78"/>
      <c r="F1661" s="140">
        <v>43070</v>
      </c>
      <c r="G1661" s="78"/>
      <c r="H1661" s="63">
        <v>0</v>
      </c>
      <c r="I1661" s="63">
        <v>0</v>
      </c>
      <c r="J1661" s="63">
        <v>-526816.99</v>
      </c>
      <c r="K1661" s="63">
        <v>0</v>
      </c>
      <c r="L1661" s="63">
        <v>-1714149.13</v>
      </c>
      <c r="M1661" s="63">
        <v>-2625186.33</v>
      </c>
      <c r="N1661" s="63">
        <v>-3389871.52</v>
      </c>
      <c r="O1661" s="63">
        <v>-4047331.82</v>
      </c>
      <c r="P1661" s="63">
        <v>-4519410.82</v>
      </c>
      <c r="Q1661" s="63">
        <v>-4387354.22</v>
      </c>
      <c r="R1661" s="63">
        <v>-4387354.22</v>
      </c>
      <c r="S1661" s="63">
        <v>-5168393.6100000003</v>
      </c>
      <c r="T1661" s="63">
        <v>-4984484.58</v>
      </c>
      <c r="U1661" s="63"/>
      <c r="V1661" s="63">
        <f t="shared" si="1874"/>
        <v>-2771509.2458333331</v>
      </c>
      <c r="W1661" s="106"/>
      <c r="X1661" s="105"/>
      <c r="Y1661" s="82">
        <f t="shared" si="1886"/>
        <v>0</v>
      </c>
      <c r="Z1661" s="325">
        <f t="shared" si="1886"/>
        <v>0</v>
      </c>
      <c r="AA1661" s="325">
        <f t="shared" si="1886"/>
        <v>0</v>
      </c>
      <c r="AB1661" s="326">
        <f t="shared" si="1850"/>
        <v>-4984484.58</v>
      </c>
      <c r="AC1661" s="312">
        <f t="shared" si="1851"/>
        <v>0</v>
      </c>
      <c r="AD1661" s="325">
        <f t="shared" si="1875"/>
        <v>0</v>
      </c>
      <c r="AE1661" s="329">
        <f t="shared" si="1876"/>
        <v>0</v>
      </c>
      <c r="AF1661" s="326">
        <f t="shared" si="1877"/>
        <v>-4984484.58</v>
      </c>
      <c r="AG1661" s="174">
        <f t="shared" si="1882"/>
        <v>-4984484.58</v>
      </c>
      <c r="AH1661" s="312">
        <f t="shared" si="1793"/>
        <v>0</v>
      </c>
      <c r="AI1661" s="324">
        <f t="shared" si="1887"/>
        <v>0</v>
      </c>
      <c r="AJ1661" s="325">
        <f t="shared" si="1887"/>
        <v>0</v>
      </c>
      <c r="AK1661" s="325">
        <f t="shared" si="1887"/>
        <v>0</v>
      </c>
      <c r="AL1661" s="326">
        <f t="shared" si="1794"/>
        <v>-2771509.2458333331</v>
      </c>
      <c r="AM1661" s="312">
        <f t="shared" si="1795"/>
        <v>0</v>
      </c>
      <c r="AN1661" s="325">
        <f t="shared" si="1872"/>
        <v>0</v>
      </c>
      <c r="AO1661" s="325">
        <f t="shared" si="1873"/>
        <v>0</v>
      </c>
      <c r="AP1661" s="325">
        <f t="shared" si="1826"/>
        <v>-2771509.2458333331</v>
      </c>
      <c r="AQ1661" s="174">
        <f t="shared" si="1878"/>
        <v>-2771509.2458333331</v>
      </c>
      <c r="AR1661" s="312">
        <f t="shared" si="1796"/>
        <v>0</v>
      </c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 s="4"/>
      <c r="BH1661" s="4"/>
      <c r="BI1661" s="4"/>
      <c r="BJ1661" s="4"/>
      <c r="BK1661" s="4"/>
      <c r="BL1661" s="4"/>
      <c r="BN1661" s="62"/>
    </row>
    <row r="1662" spans="1:66" s="11" customFormat="1" ht="12" customHeight="1">
      <c r="A1662" s="120">
        <v>25400661</v>
      </c>
      <c r="B1662" s="145" t="str">
        <f t="shared" si="1871"/>
        <v>25400661</v>
      </c>
      <c r="C1662" s="62" t="s">
        <v>1384</v>
      </c>
      <c r="D1662" s="78" t="s">
        <v>184</v>
      </c>
      <c r="E1662" s="78"/>
      <c r="F1662" s="140">
        <v>43070</v>
      </c>
      <c r="G1662" s="78"/>
      <c r="H1662" s="63">
        <v>0</v>
      </c>
      <c r="I1662" s="63">
        <v>-183538.21</v>
      </c>
      <c r="J1662" s="63">
        <v>-235109.49</v>
      </c>
      <c r="K1662" s="63">
        <v>0</v>
      </c>
      <c r="L1662" s="63">
        <v>-410011.09</v>
      </c>
      <c r="M1662" s="63">
        <v>-931018.73</v>
      </c>
      <c r="N1662" s="63">
        <v>-1099775.44</v>
      </c>
      <c r="O1662" s="63">
        <v>-1099775.44</v>
      </c>
      <c r="P1662" s="63">
        <v>-1333063.55</v>
      </c>
      <c r="Q1662" s="63">
        <v>-963751.14</v>
      </c>
      <c r="R1662" s="63">
        <v>-980816.8</v>
      </c>
      <c r="S1662" s="63">
        <v>-1455778.86</v>
      </c>
      <c r="T1662" s="63">
        <v>-1112062.6100000001</v>
      </c>
      <c r="U1662" s="63"/>
      <c r="V1662" s="63">
        <f t="shared" si="1874"/>
        <v>-770722.50458333327</v>
      </c>
      <c r="W1662" s="106"/>
      <c r="X1662" s="105"/>
      <c r="Y1662" s="82">
        <f t="shared" si="1886"/>
        <v>0</v>
      </c>
      <c r="Z1662" s="325">
        <f t="shared" si="1886"/>
        <v>0</v>
      </c>
      <c r="AA1662" s="325">
        <f t="shared" si="1886"/>
        <v>0</v>
      </c>
      <c r="AB1662" s="326">
        <f t="shared" si="1850"/>
        <v>-1112062.6100000001</v>
      </c>
      <c r="AC1662" s="312">
        <f t="shared" si="1851"/>
        <v>0</v>
      </c>
      <c r="AD1662" s="325">
        <f t="shared" si="1875"/>
        <v>0</v>
      </c>
      <c r="AE1662" s="329">
        <f t="shared" si="1876"/>
        <v>0</v>
      </c>
      <c r="AF1662" s="326">
        <f t="shared" si="1877"/>
        <v>-1112062.6100000001</v>
      </c>
      <c r="AG1662" s="174">
        <f t="shared" si="1882"/>
        <v>-1112062.6100000001</v>
      </c>
      <c r="AH1662" s="312">
        <f t="shared" si="1793"/>
        <v>0</v>
      </c>
      <c r="AI1662" s="324">
        <f t="shared" si="1887"/>
        <v>0</v>
      </c>
      <c r="AJ1662" s="325">
        <f t="shared" si="1887"/>
        <v>0</v>
      </c>
      <c r="AK1662" s="325">
        <f t="shared" si="1887"/>
        <v>0</v>
      </c>
      <c r="AL1662" s="326">
        <f t="shared" si="1794"/>
        <v>-770722.50458333327</v>
      </c>
      <c r="AM1662" s="312">
        <f t="shared" si="1795"/>
        <v>0</v>
      </c>
      <c r="AN1662" s="325">
        <f t="shared" si="1872"/>
        <v>0</v>
      </c>
      <c r="AO1662" s="325">
        <f t="shared" si="1873"/>
        <v>0</v>
      </c>
      <c r="AP1662" s="325">
        <f t="shared" si="1826"/>
        <v>-770722.50458333327</v>
      </c>
      <c r="AQ1662" s="174">
        <f t="shared" si="1878"/>
        <v>-770722.50458333327</v>
      </c>
      <c r="AR1662" s="312">
        <f t="shared" si="1796"/>
        <v>0</v>
      </c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 s="4"/>
      <c r="BH1662" s="4"/>
      <c r="BI1662" s="4"/>
      <c r="BJ1662" s="4"/>
      <c r="BK1662" s="4"/>
      <c r="BL1662" s="4"/>
      <c r="BN1662" s="62"/>
    </row>
    <row r="1663" spans="1:66" s="11" customFormat="1" ht="12" customHeight="1">
      <c r="A1663" s="120">
        <v>25400671</v>
      </c>
      <c r="B1663" s="145" t="str">
        <f t="shared" si="1871"/>
        <v>25400671</v>
      </c>
      <c r="C1663" s="378" t="s">
        <v>1469</v>
      </c>
      <c r="D1663" s="78" t="s">
        <v>184</v>
      </c>
      <c r="E1663" s="78"/>
      <c r="F1663" s="408">
        <v>43221</v>
      </c>
      <c r="G1663" s="78"/>
      <c r="H1663" s="63">
        <v>0</v>
      </c>
      <c r="I1663" s="63">
        <v>-2641.6</v>
      </c>
      <c r="J1663" s="63">
        <v>-2641.6</v>
      </c>
      <c r="K1663" s="63">
        <v>0</v>
      </c>
      <c r="L1663" s="63">
        <v>-323070.21000000002</v>
      </c>
      <c r="M1663" s="63">
        <v>-350289.49</v>
      </c>
      <c r="N1663" s="63">
        <v>-289384.78999999998</v>
      </c>
      <c r="O1663" s="63">
        <v>-289384.78999999998</v>
      </c>
      <c r="P1663" s="63">
        <v>-289384.78999999998</v>
      </c>
      <c r="Q1663" s="63">
        <v>0</v>
      </c>
      <c r="R1663" s="63">
        <v>0</v>
      </c>
      <c r="S1663" s="63">
        <v>-282666.78000000003</v>
      </c>
      <c r="T1663" s="63">
        <v>0</v>
      </c>
      <c r="U1663" s="63"/>
      <c r="V1663" s="63">
        <f t="shared" si="1874"/>
        <v>-152455.33749999999</v>
      </c>
      <c r="W1663" s="106"/>
      <c r="X1663" s="105"/>
      <c r="Y1663" s="82">
        <f t="shared" si="1886"/>
        <v>0</v>
      </c>
      <c r="Z1663" s="325">
        <f t="shared" si="1886"/>
        <v>0</v>
      </c>
      <c r="AA1663" s="325">
        <f t="shared" si="1886"/>
        <v>0</v>
      </c>
      <c r="AB1663" s="326">
        <f t="shared" si="1850"/>
        <v>0</v>
      </c>
      <c r="AC1663" s="312">
        <f t="shared" si="1851"/>
        <v>0</v>
      </c>
      <c r="AD1663" s="325">
        <f t="shared" si="1875"/>
        <v>0</v>
      </c>
      <c r="AE1663" s="329">
        <f t="shared" si="1876"/>
        <v>0</v>
      </c>
      <c r="AF1663" s="326">
        <f t="shared" si="1877"/>
        <v>0</v>
      </c>
      <c r="AG1663" s="174">
        <f t="shared" si="1882"/>
        <v>0</v>
      </c>
      <c r="AH1663" s="312">
        <f t="shared" si="1793"/>
        <v>0</v>
      </c>
      <c r="AI1663" s="324">
        <f t="shared" si="1887"/>
        <v>0</v>
      </c>
      <c r="AJ1663" s="325">
        <f t="shared" si="1887"/>
        <v>0</v>
      </c>
      <c r="AK1663" s="325">
        <f t="shared" si="1887"/>
        <v>0</v>
      </c>
      <c r="AL1663" s="326">
        <f t="shared" si="1794"/>
        <v>-152455.33749999999</v>
      </c>
      <c r="AM1663" s="312">
        <f t="shared" si="1795"/>
        <v>0</v>
      </c>
      <c r="AN1663" s="325">
        <f t="shared" si="1872"/>
        <v>0</v>
      </c>
      <c r="AO1663" s="325">
        <f t="shared" si="1873"/>
        <v>0</v>
      </c>
      <c r="AP1663" s="325">
        <f t="shared" si="1826"/>
        <v>-152455.33749999999</v>
      </c>
      <c r="AQ1663" s="174">
        <f t="shared" si="1878"/>
        <v>-152455.33749999999</v>
      </c>
      <c r="AR1663" s="312">
        <f t="shared" si="1796"/>
        <v>0</v>
      </c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 s="4"/>
      <c r="BH1663" s="4"/>
      <c r="BI1663" s="4"/>
      <c r="BJ1663" s="4"/>
      <c r="BK1663" s="4"/>
      <c r="BL1663" s="4"/>
      <c r="BN1663" s="62"/>
    </row>
    <row r="1664" spans="1:66" s="11" customFormat="1" ht="12" customHeight="1">
      <c r="A1664" s="190">
        <v>25400681</v>
      </c>
      <c r="B1664" s="199" t="str">
        <f t="shared" si="1871"/>
        <v>25400681</v>
      </c>
      <c r="C1664" s="201" t="s">
        <v>1594</v>
      </c>
      <c r="D1664" s="180" t="s">
        <v>184</v>
      </c>
      <c r="E1664" s="180"/>
      <c r="F1664" s="196">
        <v>43556</v>
      </c>
      <c r="G1664" s="180"/>
      <c r="H1664" s="182">
        <v>0</v>
      </c>
      <c r="I1664" s="182">
        <v>0</v>
      </c>
      <c r="J1664" s="182">
        <v>0</v>
      </c>
      <c r="K1664" s="182">
        <v>0</v>
      </c>
      <c r="L1664" s="182">
        <v>0</v>
      </c>
      <c r="M1664" s="182">
        <v>0</v>
      </c>
      <c r="N1664" s="182">
        <v>0</v>
      </c>
      <c r="O1664" s="182">
        <v>0</v>
      </c>
      <c r="P1664" s="182">
        <v>0</v>
      </c>
      <c r="Q1664" s="182">
        <v>0</v>
      </c>
      <c r="R1664" s="182">
        <v>0</v>
      </c>
      <c r="S1664" s="182">
        <v>0</v>
      </c>
      <c r="T1664" s="182">
        <v>0</v>
      </c>
      <c r="U1664" s="182"/>
      <c r="V1664" s="182">
        <f t="shared" si="1874"/>
        <v>0</v>
      </c>
      <c r="W1664" s="241"/>
      <c r="X1664" s="210"/>
      <c r="Y1664" s="82">
        <f t="shared" si="1886"/>
        <v>0</v>
      </c>
      <c r="Z1664" s="325">
        <f t="shared" si="1886"/>
        <v>0</v>
      </c>
      <c r="AA1664" s="325">
        <f t="shared" si="1886"/>
        <v>0</v>
      </c>
      <c r="AB1664" s="326">
        <f t="shared" si="1850"/>
        <v>0</v>
      </c>
      <c r="AC1664" s="312">
        <f t="shared" si="1851"/>
        <v>0</v>
      </c>
      <c r="AD1664" s="325">
        <f t="shared" si="1875"/>
        <v>0</v>
      </c>
      <c r="AE1664" s="329">
        <f t="shared" si="1876"/>
        <v>0</v>
      </c>
      <c r="AF1664" s="326">
        <f t="shared" si="1877"/>
        <v>0</v>
      </c>
      <c r="AG1664" s="174">
        <f t="shared" si="1882"/>
        <v>0</v>
      </c>
      <c r="AH1664" s="312">
        <f t="shared" si="1793"/>
        <v>0</v>
      </c>
      <c r="AI1664" s="324">
        <f t="shared" si="1887"/>
        <v>0</v>
      </c>
      <c r="AJ1664" s="325">
        <f t="shared" si="1887"/>
        <v>0</v>
      </c>
      <c r="AK1664" s="325">
        <f t="shared" si="1887"/>
        <v>0</v>
      </c>
      <c r="AL1664" s="326">
        <f t="shared" si="1794"/>
        <v>0</v>
      </c>
      <c r="AM1664" s="312">
        <f t="shared" si="1795"/>
        <v>0</v>
      </c>
      <c r="AN1664" s="325">
        <f t="shared" si="1872"/>
        <v>0</v>
      </c>
      <c r="AO1664" s="325">
        <f t="shared" si="1873"/>
        <v>0</v>
      </c>
      <c r="AP1664" s="325">
        <f t="shared" si="1826"/>
        <v>0</v>
      </c>
      <c r="AQ1664" s="174">
        <f t="shared" ref="AQ1664" si="1888">SUM(AN1664:AP1664)</f>
        <v>0</v>
      </c>
      <c r="AR1664" s="312">
        <f t="shared" si="1796"/>
        <v>0</v>
      </c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N1664" s="62"/>
    </row>
    <row r="1665" spans="1:66" s="11" customFormat="1" ht="12" customHeight="1">
      <c r="A1665" s="120">
        <v>25400691</v>
      </c>
      <c r="B1665" s="145" t="str">
        <f t="shared" si="1871"/>
        <v>25400691</v>
      </c>
      <c r="C1665" s="62" t="s">
        <v>1385</v>
      </c>
      <c r="D1665" s="78" t="s">
        <v>184</v>
      </c>
      <c r="E1665" s="78"/>
      <c r="F1665" s="140">
        <v>43070</v>
      </c>
      <c r="G1665" s="78"/>
      <c r="H1665" s="63">
        <v>0</v>
      </c>
      <c r="I1665" s="63">
        <v>0</v>
      </c>
      <c r="J1665" s="63">
        <v>0</v>
      </c>
      <c r="K1665" s="63">
        <v>0</v>
      </c>
      <c r="L1665" s="63">
        <v>0</v>
      </c>
      <c r="M1665" s="63">
        <v>0</v>
      </c>
      <c r="N1665" s="63">
        <v>0</v>
      </c>
      <c r="O1665" s="63">
        <v>0</v>
      </c>
      <c r="P1665" s="63">
        <v>0</v>
      </c>
      <c r="Q1665" s="63">
        <v>0</v>
      </c>
      <c r="R1665" s="63">
        <v>0</v>
      </c>
      <c r="S1665" s="63">
        <v>0</v>
      </c>
      <c r="T1665" s="63">
        <v>0</v>
      </c>
      <c r="U1665" s="63"/>
      <c r="V1665" s="63">
        <f t="shared" si="1874"/>
        <v>0</v>
      </c>
      <c r="W1665" s="106"/>
      <c r="X1665" s="105"/>
      <c r="Y1665" s="82">
        <f t="shared" si="1886"/>
        <v>0</v>
      </c>
      <c r="Z1665" s="325">
        <f t="shared" si="1886"/>
        <v>0</v>
      </c>
      <c r="AA1665" s="325">
        <f t="shared" si="1886"/>
        <v>0</v>
      </c>
      <c r="AB1665" s="326">
        <f t="shared" si="1850"/>
        <v>0</v>
      </c>
      <c r="AC1665" s="312">
        <f t="shared" si="1851"/>
        <v>0</v>
      </c>
      <c r="AD1665" s="325">
        <f t="shared" si="1875"/>
        <v>0</v>
      </c>
      <c r="AE1665" s="329">
        <f t="shared" si="1876"/>
        <v>0</v>
      </c>
      <c r="AF1665" s="326">
        <f t="shared" si="1877"/>
        <v>0</v>
      </c>
      <c r="AG1665" s="174">
        <f t="shared" si="1882"/>
        <v>0</v>
      </c>
      <c r="AH1665" s="312">
        <f t="shared" si="1793"/>
        <v>0</v>
      </c>
      <c r="AI1665" s="324">
        <f t="shared" si="1887"/>
        <v>0</v>
      </c>
      <c r="AJ1665" s="325">
        <f t="shared" si="1887"/>
        <v>0</v>
      </c>
      <c r="AK1665" s="325">
        <f t="shared" si="1887"/>
        <v>0</v>
      </c>
      <c r="AL1665" s="326">
        <f t="shared" si="1794"/>
        <v>0</v>
      </c>
      <c r="AM1665" s="312">
        <f t="shared" si="1795"/>
        <v>0</v>
      </c>
      <c r="AN1665" s="325">
        <f t="shared" si="1872"/>
        <v>0</v>
      </c>
      <c r="AO1665" s="325">
        <f t="shared" si="1873"/>
        <v>0</v>
      </c>
      <c r="AP1665" s="325">
        <f t="shared" si="1826"/>
        <v>0</v>
      </c>
      <c r="AQ1665" s="174">
        <f t="shared" si="1878"/>
        <v>0</v>
      </c>
      <c r="AR1665" s="312">
        <f t="shared" si="1796"/>
        <v>0</v>
      </c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 s="4"/>
      <c r="BH1665" s="4"/>
      <c r="BI1665" s="4"/>
      <c r="BJ1665" s="4"/>
      <c r="BK1665" s="4"/>
      <c r="BL1665" s="4"/>
      <c r="BN1665" s="62"/>
    </row>
    <row r="1666" spans="1:66" s="11" customFormat="1" ht="12" customHeight="1">
      <c r="A1666" s="120">
        <v>25400692</v>
      </c>
      <c r="B1666" s="145" t="str">
        <f t="shared" si="1871"/>
        <v>25400692</v>
      </c>
      <c r="C1666" s="62" t="s">
        <v>1386</v>
      </c>
      <c r="D1666" s="78" t="s">
        <v>184</v>
      </c>
      <c r="E1666" s="78"/>
      <c r="F1666" s="140">
        <v>43070</v>
      </c>
      <c r="G1666" s="78"/>
      <c r="H1666" s="63">
        <v>0</v>
      </c>
      <c r="I1666" s="63">
        <v>-930842.84</v>
      </c>
      <c r="J1666" s="63">
        <v>-1181311.68</v>
      </c>
      <c r="K1666" s="63">
        <v>0</v>
      </c>
      <c r="L1666" s="63">
        <v>-1511743.41</v>
      </c>
      <c r="M1666" s="63">
        <v>-2355457.41</v>
      </c>
      <c r="N1666" s="63">
        <v>-3470036.22</v>
      </c>
      <c r="O1666" s="63">
        <v>-4142053.17</v>
      </c>
      <c r="P1666" s="63">
        <v>-4142053.17</v>
      </c>
      <c r="Q1666" s="63">
        <v>-3053857.05</v>
      </c>
      <c r="R1666" s="63">
        <v>-3053857.05</v>
      </c>
      <c r="S1666" s="63">
        <v>-4850506.0999999996</v>
      </c>
      <c r="T1666" s="63">
        <v>-3816316.45</v>
      </c>
      <c r="U1666" s="63"/>
      <c r="V1666" s="63">
        <f t="shared" si="1874"/>
        <v>-2549989.6937500001</v>
      </c>
      <c r="W1666" s="106"/>
      <c r="X1666" s="105"/>
      <c r="Y1666" s="82">
        <f t="shared" si="1886"/>
        <v>0</v>
      </c>
      <c r="Z1666" s="325">
        <f t="shared" si="1886"/>
        <v>0</v>
      </c>
      <c r="AA1666" s="325">
        <f t="shared" si="1886"/>
        <v>0</v>
      </c>
      <c r="AB1666" s="326">
        <f t="shared" si="1850"/>
        <v>-3816316.45</v>
      </c>
      <c r="AC1666" s="312">
        <f t="shared" si="1851"/>
        <v>0</v>
      </c>
      <c r="AD1666" s="325">
        <f t="shared" si="1875"/>
        <v>0</v>
      </c>
      <c r="AE1666" s="329">
        <f t="shared" si="1876"/>
        <v>0</v>
      </c>
      <c r="AF1666" s="326">
        <f t="shared" si="1877"/>
        <v>-3816316.45</v>
      </c>
      <c r="AG1666" s="174">
        <f t="shared" si="1882"/>
        <v>-3816316.45</v>
      </c>
      <c r="AH1666" s="312">
        <f t="shared" si="1793"/>
        <v>0</v>
      </c>
      <c r="AI1666" s="324">
        <f t="shared" si="1887"/>
        <v>0</v>
      </c>
      <c r="AJ1666" s="325">
        <f t="shared" si="1887"/>
        <v>0</v>
      </c>
      <c r="AK1666" s="325">
        <f t="shared" si="1887"/>
        <v>0</v>
      </c>
      <c r="AL1666" s="326">
        <f t="shared" si="1794"/>
        <v>-2549989.6937500001</v>
      </c>
      <c r="AM1666" s="312">
        <f t="shared" si="1795"/>
        <v>0</v>
      </c>
      <c r="AN1666" s="325">
        <f t="shared" si="1872"/>
        <v>0</v>
      </c>
      <c r="AO1666" s="325">
        <f t="shared" si="1873"/>
        <v>0</v>
      </c>
      <c r="AP1666" s="325">
        <f t="shared" si="1826"/>
        <v>-2549989.6937500001</v>
      </c>
      <c r="AQ1666" s="174">
        <f t="shared" si="1878"/>
        <v>-2549989.6937500001</v>
      </c>
      <c r="AR1666" s="312">
        <f t="shared" si="1796"/>
        <v>0</v>
      </c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 s="4"/>
      <c r="BH1666" s="4"/>
      <c r="BI1666" s="4"/>
      <c r="BJ1666" s="4"/>
      <c r="BK1666" s="4"/>
      <c r="BL1666" s="4"/>
      <c r="BN1666" s="62"/>
    </row>
    <row r="1667" spans="1:66" s="11" customFormat="1" ht="12" customHeight="1">
      <c r="A1667" s="120">
        <v>25400701</v>
      </c>
      <c r="B1667" s="145" t="str">
        <f t="shared" si="1871"/>
        <v>25400701</v>
      </c>
      <c r="C1667" s="62" t="s">
        <v>1760</v>
      </c>
      <c r="D1667" s="78" t="s">
        <v>184</v>
      </c>
      <c r="E1667" s="78"/>
      <c r="F1667" s="140">
        <v>43070</v>
      </c>
      <c r="G1667" s="78"/>
      <c r="H1667" s="63">
        <v>-520382984.48000002</v>
      </c>
      <c r="I1667" s="63">
        <v>-518377861.38999999</v>
      </c>
      <c r="J1667" s="63">
        <v>-516397733.86000001</v>
      </c>
      <c r="K1667" s="63">
        <v>-516682470.44</v>
      </c>
      <c r="L1667" s="63">
        <v>-514713855.25999999</v>
      </c>
      <c r="M1667" s="63">
        <v>-512858481.30000001</v>
      </c>
      <c r="N1667" s="63">
        <v>-511795872.05000001</v>
      </c>
      <c r="O1667" s="63">
        <v>-509807108.50999999</v>
      </c>
      <c r="P1667" s="63">
        <v>-506107133.06</v>
      </c>
      <c r="Q1667" s="63">
        <v>-504252193.75</v>
      </c>
      <c r="R1667" s="63">
        <v>-502002318.60000002</v>
      </c>
      <c r="S1667" s="63">
        <v>-497243045.07999998</v>
      </c>
      <c r="T1667" s="63">
        <v>-495349508.93000001</v>
      </c>
      <c r="U1667" s="63"/>
      <c r="V1667" s="63">
        <f t="shared" si="1874"/>
        <v>-509842026.66708344</v>
      </c>
      <c r="W1667" s="106"/>
      <c r="X1667" s="105"/>
      <c r="Y1667" s="82">
        <f t="shared" si="1886"/>
        <v>0</v>
      </c>
      <c r="Z1667" s="325">
        <f t="shared" si="1886"/>
        <v>0</v>
      </c>
      <c r="AA1667" s="325">
        <f t="shared" si="1886"/>
        <v>0</v>
      </c>
      <c r="AB1667" s="326">
        <f t="shared" si="1850"/>
        <v>-495349508.93000001</v>
      </c>
      <c r="AC1667" s="312">
        <f t="shared" si="1851"/>
        <v>0</v>
      </c>
      <c r="AD1667" s="325">
        <f t="shared" si="1875"/>
        <v>0</v>
      </c>
      <c r="AE1667" s="329">
        <f t="shared" si="1876"/>
        <v>0</v>
      </c>
      <c r="AF1667" s="326">
        <f t="shared" si="1877"/>
        <v>-495349508.93000001</v>
      </c>
      <c r="AG1667" s="174">
        <f t="shared" si="1882"/>
        <v>-495349508.93000001</v>
      </c>
      <c r="AH1667" s="312">
        <f t="shared" si="1793"/>
        <v>0</v>
      </c>
      <c r="AI1667" s="324">
        <f t="shared" si="1887"/>
        <v>0</v>
      </c>
      <c r="AJ1667" s="325">
        <f t="shared" si="1887"/>
        <v>0</v>
      </c>
      <c r="AK1667" s="325">
        <f t="shared" si="1887"/>
        <v>0</v>
      </c>
      <c r="AL1667" s="326">
        <f t="shared" si="1794"/>
        <v>-509842026.66708344</v>
      </c>
      <c r="AM1667" s="312">
        <f t="shared" si="1795"/>
        <v>0</v>
      </c>
      <c r="AN1667" s="325">
        <f t="shared" si="1872"/>
        <v>0</v>
      </c>
      <c r="AO1667" s="325">
        <f t="shared" si="1873"/>
        <v>0</v>
      </c>
      <c r="AP1667" s="325">
        <f t="shared" si="1826"/>
        <v>-509842026.66708344</v>
      </c>
      <c r="AQ1667" s="174">
        <f t="shared" si="1878"/>
        <v>-509842026.66708344</v>
      </c>
      <c r="AR1667" s="312">
        <f t="shared" si="1796"/>
        <v>0</v>
      </c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 s="4"/>
      <c r="BH1667" s="4"/>
      <c r="BI1667" s="4"/>
      <c r="BJ1667" s="4"/>
      <c r="BK1667" s="4"/>
      <c r="BL1667" s="4"/>
      <c r="BN1667" s="62"/>
    </row>
    <row r="1668" spans="1:66" s="11" customFormat="1" ht="12" customHeight="1">
      <c r="A1668" s="120">
        <v>25400702</v>
      </c>
      <c r="B1668" s="145" t="str">
        <f t="shared" si="1871"/>
        <v>25400702</v>
      </c>
      <c r="C1668" s="384" t="s">
        <v>1511</v>
      </c>
      <c r="D1668" s="78" t="s">
        <v>184</v>
      </c>
      <c r="E1668" s="78"/>
      <c r="F1668" s="140">
        <v>43313</v>
      </c>
      <c r="G1668" s="78"/>
      <c r="H1668" s="63">
        <v>-1671826.04</v>
      </c>
      <c r="I1668" s="63">
        <v>-1771150.06</v>
      </c>
      <c r="J1668" s="63">
        <v>-1865093.91</v>
      </c>
      <c r="K1668" s="63">
        <v>-2207061.2000000002</v>
      </c>
      <c r="L1668" s="63">
        <v>-2463804.0099999998</v>
      </c>
      <c r="M1668" s="63">
        <v>-1221712.3799999999</v>
      </c>
      <c r="N1668" s="63">
        <v>-1248260.26</v>
      </c>
      <c r="O1668" s="63">
        <v>-2114480.4500000002</v>
      </c>
      <c r="P1668" s="63">
        <v>-2114480.4500000002</v>
      </c>
      <c r="Q1668" s="63">
        <v>-2383925.59</v>
      </c>
      <c r="R1668" s="63">
        <v>-2528009.19</v>
      </c>
      <c r="S1668" s="63">
        <v>-2945916.89</v>
      </c>
      <c r="T1668" s="63">
        <v>-2956939.78</v>
      </c>
      <c r="U1668" s="63"/>
      <c r="V1668" s="63">
        <f t="shared" si="1874"/>
        <v>-2098189.7749999999</v>
      </c>
      <c r="W1668" s="106"/>
      <c r="X1668" s="105"/>
      <c r="Y1668" s="82">
        <f t="shared" si="1886"/>
        <v>0</v>
      </c>
      <c r="Z1668" s="325">
        <f t="shared" si="1886"/>
        <v>0</v>
      </c>
      <c r="AA1668" s="325">
        <f t="shared" si="1886"/>
        <v>0</v>
      </c>
      <c r="AB1668" s="326">
        <f t="shared" si="1850"/>
        <v>-2956939.78</v>
      </c>
      <c r="AC1668" s="312">
        <f t="shared" si="1851"/>
        <v>0</v>
      </c>
      <c r="AD1668" s="325">
        <f t="shared" si="1875"/>
        <v>0</v>
      </c>
      <c r="AE1668" s="329">
        <f t="shared" si="1876"/>
        <v>0</v>
      </c>
      <c r="AF1668" s="326">
        <f t="shared" si="1877"/>
        <v>-2956939.78</v>
      </c>
      <c r="AG1668" s="174">
        <f t="shared" si="1882"/>
        <v>-2956939.78</v>
      </c>
      <c r="AH1668" s="312">
        <f t="shared" si="1793"/>
        <v>0</v>
      </c>
      <c r="AI1668" s="324">
        <f t="shared" si="1887"/>
        <v>0</v>
      </c>
      <c r="AJ1668" s="325">
        <f t="shared" si="1887"/>
        <v>0</v>
      </c>
      <c r="AK1668" s="325">
        <f t="shared" si="1887"/>
        <v>0</v>
      </c>
      <c r="AL1668" s="326">
        <f t="shared" si="1794"/>
        <v>-2098189.7749999999</v>
      </c>
      <c r="AM1668" s="312">
        <f t="shared" si="1795"/>
        <v>0</v>
      </c>
      <c r="AN1668" s="325">
        <f t="shared" si="1872"/>
        <v>0</v>
      </c>
      <c r="AO1668" s="325">
        <f t="shared" si="1873"/>
        <v>0</v>
      </c>
      <c r="AP1668" s="325">
        <f t="shared" si="1826"/>
        <v>-2098189.7749999999</v>
      </c>
      <c r="AQ1668" s="174">
        <f t="shared" ref="AQ1668" si="1889">SUM(AN1668:AP1668)</f>
        <v>-2098189.7749999999</v>
      </c>
      <c r="AR1668" s="312">
        <f t="shared" si="1796"/>
        <v>0</v>
      </c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 s="4"/>
      <c r="BH1668" s="4"/>
      <c r="BI1668" s="4"/>
      <c r="BJ1668" s="4"/>
      <c r="BK1668" s="4"/>
      <c r="BL1668" s="4"/>
      <c r="BN1668" s="62"/>
    </row>
    <row r="1669" spans="1:66" s="11" customFormat="1" ht="12" customHeight="1">
      <c r="A1669" s="120">
        <v>25400711</v>
      </c>
      <c r="B1669" s="145" t="str">
        <f t="shared" si="1871"/>
        <v>25400711</v>
      </c>
      <c r="C1669" s="62" t="s">
        <v>1387</v>
      </c>
      <c r="D1669" s="78" t="s">
        <v>184</v>
      </c>
      <c r="E1669" s="78"/>
      <c r="F1669" s="140">
        <v>43070</v>
      </c>
      <c r="G1669" s="78"/>
      <c r="H1669" s="63">
        <v>0</v>
      </c>
      <c r="I1669" s="63">
        <v>0</v>
      </c>
      <c r="J1669" s="63">
        <v>0</v>
      </c>
      <c r="K1669" s="63">
        <v>0</v>
      </c>
      <c r="L1669" s="63">
        <v>0</v>
      </c>
      <c r="M1669" s="63">
        <v>0</v>
      </c>
      <c r="N1669" s="63">
        <v>0</v>
      </c>
      <c r="O1669" s="63">
        <v>0</v>
      </c>
      <c r="P1669" s="63">
        <v>0</v>
      </c>
      <c r="Q1669" s="63">
        <v>0</v>
      </c>
      <c r="R1669" s="63">
        <v>0</v>
      </c>
      <c r="S1669" s="63">
        <v>0</v>
      </c>
      <c r="T1669" s="63">
        <v>0</v>
      </c>
      <c r="U1669" s="63"/>
      <c r="V1669" s="63">
        <f t="shared" si="1874"/>
        <v>0</v>
      </c>
      <c r="W1669" s="106"/>
      <c r="X1669" s="105"/>
      <c r="Y1669" s="82">
        <f t="shared" si="1886"/>
        <v>0</v>
      </c>
      <c r="Z1669" s="325">
        <f t="shared" si="1886"/>
        <v>0</v>
      </c>
      <c r="AA1669" s="325">
        <f t="shared" si="1886"/>
        <v>0</v>
      </c>
      <c r="AB1669" s="326">
        <f t="shared" si="1850"/>
        <v>0</v>
      </c>
      <c r="AC1669" s="312">
        <f t="shared" si="1851"/>
        <v>0</v>
      </c>
      <c r="AD1669" s="325">
        <f t="shared" si="1875"/>
        <v>0</v>
      </c>
      <c r="AE1669" s="329">
        <f t="shared" si="1876"/>
        <v>0</v>
      </c>
      <c r="AF1669" s="326">
        <f t="shared" si="1877"/>
        <v>0</v>
      </c>
      <c r="AG1669" s="174">
        <f t="shared" si="1882"/>
        <v>0</v>
      </c>
      <c r="AH1669" s="312">
        <f t="shared" si="1793"/>
        <v>0</v>
      </c>
      <c r="AI1669" s="324">
        <f t="shared" si="1887"/>
        <v>0</v>
      </c>
      <c r="AJ1669" s="325">
        <f t="shared" si="1887"/>
        <v>0</v>
      </c>
      <c r="AK1669" s="325">
        <f t="shared" si="1887"/>
        <v>0</v>
      </c>
      <c r="AL1669" s="326">
        <f t="shared" si="1794"/>
        <v>0</v>
      </c>
      <c r="AM1669" s="312">
        <f t="shared" si="1795"/>
        <v>0</v>
      </c>
      <c r="AN1669" s="325">
        <f t="shared" si="1872"/>
        <v>0</v>
      </c>
      <c r="AO1669" s="325">
        <f t="shared" si="1873"/>
        <v>0</v>
      </c>
      <c r="AP1669" s="325">
        <f t="shared" si="1826"/>
        <v>0</v>
      </c>
      <c r="AQ1669" s="174">
        <f t="shared" si="1878"/>
        <v>0</v>
      </c>
      <c r="AR1669" s="312">
        <f t="shared" si="1796"/>
        <v>0</v>
      </c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 s="4"/>
      <c r="BH1669" s="4"/>
      <c r="BI1669" s="4"/>
      <c r="BJ1669" s="4"/>
      <c r="BK1669" s="4"/>
      <c r="BL1669" s="4"/>
      <c r="BN1669" s="62"/>
    </row>
    <row r="1670" spans="1:66" s="11" customFormat="1" ht="12" customHeight="1">
      <c r="A1670" s="120">
        <v>25400721</v>
      </c>
      <c r="B1670" s="145" t="str">
        <f t="shared" si="1871"/>
        <v>25400721</v>
      </c>
      <c r="C1670" s="62" t="s">
        <v>1388</v>
      </c>
      <c r="D1670" s="78" t="s">
        <v>184</v>
      </c>
      <c r="E1670" s="78"/>
      <c r="F1670" s="140">
        <v>43070</v>
      </c>
      <c r="G1670" s="78"/>
      <c r="H1670" s="63">
        <v>0</v>
      </c>
      <c r="I1670" s="63">
        <v>0</v>
      </c>
      <c r="J1670" s="63">
        <v>0</v>
      </c>
      <c r="K1670" s="63">
        <v>0</v>
      </c>
      <c r="L1670" s="63">
        <v>0</v>
      </c>
      <c r="M1670" s="63">
        <v>0</v>
      </c>
      <c r="N1670" s="63">
        <v>0</v>
      </c>
      <c r="O1670" s="63">
        <v>0</v>
      </c>
      <c r="P1670" s="63">
        <v>0</v>
      </c>
      <c r="Q1670" s="63">
        <v>0</v>
      </c>
      <c r="R1670" s="63">
        <v>0</v>
      </c>
      <c r="S1670" s="63">
        <v>0</v>
      </c>
      <c r="T1670" s="63">
        <v>0</v>
      </c>
      <c r="U1670" s="63"/>
      <c r="V1670" s="63">
        <f t="shared" si="1874"/>
        <v>0</v>
      </c>
      <c r="W1670" s="106"/>
      <c r="X1670" s="105"/>
      <c r="Y1670" s="82">
        <f t="shared" si="1886"/>
        <v>0</v>
      </c>
      <c r="Z1670" s="325">
        <f t="shared" si="1886"/>
        <v>0</v>
      </c>
      <c r="AA1670" s="325">
        <f t="shared" si="1886"/>
        <v>0</v>
      </c>
      <c r="AB1670" s="326">
        <f t="shared" si="1850"/>
        <v>0</v>
      </c>
      <c r="AC1670" s="312">
        <f t="shared" si="1851"/>
        <v>0</v>
      </c>
      <c r="AD1670" s="325">
        <f t="shared" si="1875"/>
        <v>0</v>
      </c>
      <c r="AE1670" s="329">
        <f t="shared" si="1876"/>
        <v>0</v>
      </c>
      <c r="AF1670" s="326">
        <f t="shared" si="1877"/>
        <v>0</v>
      </c>
      <c r="AG1670" s="174">
        <f t="shared" si="1882"/>
        <v>0</v>
      </c>
      <c r="AH1670" s="312">
        <f t="shared" si="1793"/>
        <v>0</v>
      </c>
      <c r="AI1670" s="324">
        <f t="shared" si="1887"/>
        <v>0</v>
      </c>
      <c r="AJ1670" s="325">
        <f t="shared" si="1887"/>
        <v>0</v>
      </c>
      <c r="AK1670" s="325">
        <f t="shared" si="1887"/>
        <v>0</v>
      </c>
      <c r="AL1670" s="326">
        <f t="shared" si="1794"/>
        <v>0</v>
      </c>
      <c r="AM1670" s="312">
        <f t="shared" si="1795"/>
        <v>0</v>
      </c>
      <c r="AN1670" s="325">
        <f t="shared" si="1872"/>
        <v>0</v>
      </c>
      <c r="AO1670" s="325">
        <f t="shared" si="1873"/>
        <v>0</v>
      </c>
      <c r="AP1670" s="325">
        <f t="shared" si="1826"/>
        <v>0</v>
      </c>
      <c r="AQ1670" s="174">
        <f t="shared" si="1878"/>
        <v>0</v>
      </c>
      <c r="AR1670" s="312">
        <f t="shared" si="1796"/>
        <v>0</v>
      </c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 s="4"/>
      <c r="BH1670" s="4"/>
      <c r="BI1670" s="4"/>
      <c r="BJ1670" s="4"/>
      <c r="BK1670" s="4"/>
      <c r="BL1670" s="4"/>
      <c r="BN1670" s="62"/>
    </row>
    <row r="1671" spans="1:66" s="11" customFormat="1" ht="12" customHeight="1">
      <c r="A1671" s="120">
        <v>25400741</v>
      </c>
      <c r="B1671" s="145" t="str">
        <f t="shared" si="1871"/>
        <v>25400741</v>
      </c>
      <c r="C1671" s="62" t="s">
        <v>1361</v>
      </c>
      <c r="D1671" s="78" t="s">
        <v>184</v>
      </c>
      <c r="E1671" s="78"/>
      <c r="F1671" s="140">
        <v>43070</v>
      </c>
      <c r="G1671" s="78"/>
      <c r="H1671" s="63">
        <v>-405734.79</v>
      </c>
      <c r="I1671" s="63">
        <v>-458673.13</v>
      </c>
      <c r="J1671" s="63">
        <v>-512965.43</v>
      </c>
      <c r="K1671" s="63">
        <v>-565228.21</v>
      </c>
      <c r="L1671" s="63">
        <v>-620297.56000000006</v>
      </c>
      <c r="M1671" s="63">
        <v>-274226.19</v>
      </c>
      <c r="N1671" s="63">
        <v>-333979.28000000003</v>
      </c>
      <c r="O1671" s="63">
        <v>-402643.05</v>
      </c>
      <c r="P1671" s="63">
        <v>-476504.44</v>
      </c>
      <c r="Q1671" s="63">
        <v>-553104.22</v>
      </c>
      <c r="R1671" s="63">
        <v>-651556.47</v>
      </c>
      <c r="S1671" s="63">
        <v>-747640.01</v>
      </c>
      <c r="T1671" s="63">
        <v>-847315.31</v>
      </c>
      <c r="U1671" s="63"/>
      <c r="V1671" s="63">
        <f t="shared" si="1874"/>
        <v>-518611.91999999993</v>
      </c>
      <c r="W1671" s="106"/>
      <c r="X1671" s="105"/>
      <c r="Y1671" s="82">
        <f t="shared" si="1886"/>
        <v>0</v>
      </c>
      <c r="Z1671" s="325">
        <f t="shared" si="1886"/>
        <v>0</v>
      </c>
      <c r="AA1671" s="325">
        <f t="shared" si="1886"/>
        <v>0</v>
      </c>
      <c r="AB1671" s="326">
        <f t="shared" si="1850"/>
        <v>-847315.31</v>
      </c>
      <c r="AC1671" s="312">
        <f t="shared" si="1851"/>
        <v>0</v>
      </c>
      <c r="AD1671" s="325">
        <f t="shared" si="1875"/>
        <v>0</v>
      </c>
      <c r="AE1671" s="329">
        <f t="shared" si="1876"/>
        <v>0</v>
      </c>
      <c r="AF1671" s="326">
        <f t="shared" si="1877"/>
        <v>-847315.31</v>
      </c>
      <c r="AG1671" s="174">
        <f t="shared" si="1882"/>
        <v>-847315.31</v>
      </c>
      <c r="AH1671" s="312">
        <f t="shared" si="1793"/>
        <v>0</v>
      </c>
      <c r="AI1671" s="324">
        <f t="shared" si="1887"/>
        <v>0</v>
      </c>
      <c r="AJ1671" s="325">
        <f t="shared" si="1887"/>
        <v>0</v>
      </c>
      <c r="AK1671" s="325">
        <f t="shared" si="1887"/>
        <v>0</v>
      </c>
      <c r="AL1671" s="326">
        <f t="shared" si="1794"/>
        <v>-518611.91999999993</v>
      </c>
      <c r="AM1671" s="312">
        <f t="shared" si="1795"/>
        <v>0</v>
      </c>
      <c r="AN1671" s="325">
        <f t="shared" si="1872"/>
        <v>0</v>
      </c>
      <c r="AO1671" s="325">
        <f t="shared" si="1873"/>
        <v>0</v>
      </c>
      <c r="AP1671" s="325">
        <f t="shared" si="1826"/>
        <v>-518611.91999999993</v>
      </c>
      <c r="AQ1671" s="174">
        <f t="shared" si="1878"/>
        <v>-518611.91999999993</v>
      </c>
      <c r="AR1671" s="312">
        <f t="shared" si="1796"/>
        <v>0</v>
      </c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 s="4"/>
      <c r="BH1671" s="4"/>
      <c r="BI1671" s="4"/>
      <c r="BJ1671" s="4"/>
      <c r="BK1671" s="4"/>
      <c r="BL1671" s="4"/>
      <c r="BN1671" s="62"/>
    </row>
    <row r="1672" spans="1:66" s="11" customFormat="1" ht="12" customHeight="1">
      <c r="A1672" s="120">
        <v>25400751</v>
      </c>
      <c r="B1672" s="145" t="str">
        <f t="shared" si="1871"/>
        <v>25400751</v>
      </c>
      <c r="C1672" s="62" t="s">
        <v>1389</v>
      </c>
      <c r="D1672" s="78" t="s">
        <v>184</v>
      </c>
      <c r="E1672" s="78"/>
      <c r="F1672" s="140">
        <v>43070</v>
      </c>
      <c r="G1672" s="78"/>
      <c r="H1672" s="63">
        <v>0</v>
      </c>
      <c r="I1672" s="63">
        <v>0</v>
      </c>
      <c r="J1672" s="63">
        <v>0</v>
      </c>
      <c r="K1672" s="63">
        <v>0</v>
      </c>
      <c r="L1672" s="63">
        <v>0</v>
      </c>
      <c r="M1672" s="63">
        <v>0</v>
      </c>
      <c r="N1672" s="63">
        <v>0</v>
      </c>
      <c r="O1672" s="63">
        <v>0</v>
      </c>
      <c r="P1672" s="63">
        <v>0</v>
      </c>
      <c r="Q1672" s="63">
        <v>0</v>
      </c>
      <c r="R1672" s="63">
        <v>0</v>
      </c>
      <c r="S1672" s="63">
        <v>0</v>
      </c>
      <c r="T1672" s="63">
        <v>0</v>
      </c>
      <c r="U1672" s="63"/>
      <c r="V1672" s="63">
        <f t="shared" si="1874"/>
        <v>0</v>
      </c>
      <c r="W1672" s="106"/>
      <c r="X1672" s="105"/>
      <c r="Y1672" s="82">
        <f t="shared" si="1886"/>
        <v>0</v>
      </c>
      <c r="Z1672" s="325">
        <f t="shared" si="1886"/>
        <v>0</v>
      </c>
      <c r="AA1672" s="325">
        <f t="shared" si="1886"/>
        <v>0</v>
      </c>
      <c r="AB1672" s="326">
        <f t="shared" si="1850"/>
        <v>0</v>
      </c>
      <c r="AC1672" s="312">
        <f t="shared" si="1851"/>
        <v>0</v>
      </c>
      <c r="AD1672" s="325">
        <f t="shared" si="1875"/>
        <v>0</v>
      </c>
      <c r="AE1672" s="329">
        <f t="shared" si="1876"/>
        <v>0</v>
      </c>
      <c r="AF1672" s="326">
        <f t="shared" si="1877"/>
        <v>0</v>
      </c>
      <c r="AG1672" s="174">
        <f t="shared" si="1882"/>
        <v>0</v>
      </c>
      <c r="AH1672" s="312">
        <f t="shared" si="1793"/>
        <v>0</v>
      </c>
      <c r="AI1672" s="324">
        <f t="shared" si="1887"/>
        <v>0</v>
      </c>
      <c r="AJ1672" s="325">
        <f t="shared" si="1887"/>
        <v>0</v>
      </c>
      <c r="AK1672" s="325">
        <f t="shared" si="1887"/>
        <v>0</v>
      </c>
      <c r="AL1672" s="326">
        <f t="shared" si="1794"/>
        <v>0</v>
      </c>
      <c r="AM1672" s="312">
        <f t="shared" si="1795"/>
        <v>0</v>
      </c>
      <c r="AN1672" s="325">
        <f t="shared" si="1872"/>
        <v>0</v>
      </c>
      <c r="AO1672" s="325">
        <f t="shared" si="1873"/>
        <v>0</v>
      </c>
      <c r="AP1672" s="325">
        <f t="shared" si="1826"/>
        <v>0</v>
      </c>
      <c r="AQ1672" s="174">
        <f t="shared" si="1878"/>
        <v>0</v>
      </c>
      <c r="AR1672" s="312">
        <f t="shared" si="1796"/>
        <v>0</v>
      </c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 s="4"/>
      <c r="BH1672" s="4"/>
      <c r="BI1672" s="4"/>
      <c r="BJ1672" s="4"/>
      <c r="BK1672" s="4"/>
      <c r="BL1672" s="4"/>
      <c r="BN1672" s="62"/>
    </row>
    <row r="1673" spans="1:66" s="11" customFormat="1" ht="12" customHeight="1">
      <c r="A1673" s="120">
        <v>25400761</v>
      </c>
      <c r="B1673" s="145" t="str">
        <f t="shared" si="1871"/>
        <v>25400761</v>
      </c>
      <c r="C1673" s="62" t="s">
        <v>1390</v>
      </c>
      <c r="D1673" s="78" t="s">
        <v>184</v>
      </c>
      <c r="E1673" s="78"/>
      <c r="F1673" s="140">
        <v>43070</v>
      </c>
      <c r="G1673" s="78"/>
      <c r="H1673" s="63">
        <v>0</v>
      </c>
      <c r="I1673" s="63">
        <v>0</v>
      </c>
      <c r="J1673" s="63">
        <v>0</v>
      </c>
      <c r="K1673" s="63">
        <v>0</v>
      </c>
      <c r="L1673" s="63">
        <v>-517.77</v>
      </c>
      <c r="M1673" s="63">
        <v>-5215.1400000000003</v>
      </c>
      <c r="N1673" s="63">
        <v>0</v>
      </c>
      <c r="O1673" s="63">
        <v>-8555.42</v>
      </c>
      <c r="P1673" s="63">
        <v>-19073.29</v>
      </c>
      <c r="Q1673" s="63">
        <v>-26161.32</v>
      </c>
      <c r="R1673" s="63">
        <v>-40981.339999999997</v>
      </c>
      <c r="S1673" s="63">
        <v>-57151.199999999997</v>
      </c>
      <c r="T1673" s="63">
        <v>-75570.34</v>
      </c>
      <c r="U1673" s="63"/>
      <c r="V1673" s="63">
        <f t="shared" si="1874"/>
        <v>-16286.720833333331</v>
      </c>
      <c r="W1673" s="106"/>
      <c r="X1673" s="105"/>
      <c r="Y1673" s="82">
        <f t="shared" si="1886"/>
        <v>0</v>
      </c>
      <c r="Z1673" s="325">
        <f t="shared" si="1886"/>
        <v>0</v>
      </c>
      <c r="AA1673" s="325">
        <f t="shared" si="1886"/>
        <v>0</v>
      </c>
      <c r="AB1673" s="326">
        <f t="shared" si="1850"/>
        <v>-75570.34</v>
      </c>
      <c r="AC1673" s="312">
        <f t="shared" si="1851"/>
        <v>0</v>
      </c>
      <c r="AD1673" s="325">
        <f t="shared" si="1875"/>
        <v>0</v>
      </c>
      <c r="AE1673" s="329">
        <f t="shared" si="1876"/>
        <v>0</v>
      </c>
      <c r="AF1673" s="326">
        <f t="shared" si="1877"/>
        <v>-75570.34</v>
      </c>
      <c r="AG1673" s="174">
        <f t="shared" si="1882"/>
        <v>-75570.34</v>
      </c>
      <c r="AH1673" s="312">
        <f t="shared" si="1793"/>
        <v>0</v>
      </c>
      <c r="AI1673" s="324">
        <f t="shared" si="1887"/>
        <v>0</v>
      </c>
      <c r="AJ1673" s="325">
        <f t="shared" si="1887"/>
        <v>0</v>
      </c>
      <c r="AK1673" s="325">
        <f t="shared" si="1887"/>
        <v>0</v>
      </c>
      <c r="AL1673" s="326">
        <f t="shared" si="1794"/>
        <v>-16286.720833333331</v>
      </c>
      <c r="AM1673" s="312">
        <f t="shared" si="1795"/>
        <v>0</v>
      </c>
      <c r="AN1673" s="325">
        <f t="shared" si="1872"/>
        <v>0</v>
      </c>
      <c r="AO1673" s="325">
        <f t="shared" si="1873"/>
        <v>0</v>
      </c>
      <c r="AP1673" s="325">
        <f t="shared" si="1826"/>
        <v>-16286.720833333331</v>
      </c>
      <c r="AQ1673" s="174">
        <f t="shared" si="1878"/>
        <v>-16286.720833333331</v>
      </c>
      <c r="AR1673" s="312">
        <f t="shared" si="1796"/>
        <v>0</v>
      </c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 s="4"/>
      <c r="BH1673" s="4"/>
      <c r="BI1673" s="4"/>
      <c r="BJ1673" s="4"/>
      <c r="BK1673" s="4"/>
      <c r="BL1673" s="4"/>
      <c r="BN1673" s="62"/>
    </row>
    <row r="1674" spans="1:66" s="11" customFormat="1" ht="12" customHeight="1">
      <c r="A1674" s="120">
        <v>25400771</v>
      </c>
      <c r="B1674" s="145" t="str">
        <f t="shared" si="1871"/>
        <v>25400771</v>
      </c>
      <c r="C1674" s="62" t="s">
        <v>1391</v>
      </c>
      <c r="D1674" s="78" t="s">
        <v>184</v>
      </c>
      <c r="E1674" s="78"/>
      <c r="F1674" s="140">
        <v>43070</v>
      </c>
      <c r="G1674" s="78"/>
      <c r="H1674" s="63">
        <v>0</v>
      </c>
      <c r="I1674" s="63">
        <v>0</v>
      </c>
      <c r="J1674" s="63">
        <v>0</v>
      </c>
      <c r="K1674" s="63">
        <v>0</v>
      </c>
      <c r="L1674" s="63">
        <v>0</v>
      </c>
      <c r="M1674" s="63">
        <v>0</v>
      </c>
      <c r="N1674" s="63">
        <v>0</v>
      </c>
      <c r="O1674" s="63">
        <v>0</v>
      </c>
      <c r="P1674" s="63">
        <v>0</v>
      </c>
      <c r="Q1674" s="63">
        <v>0</v>
      </c>
      <c r="R1674" s="63">
        <v>0</v>
      </c>
      <c r="S1674" s="63">
        <v>0</v>
      </c>
      <c r="T1674" s="63">
        <v>0</v>
      </c>
      <c r="U1674" s="63"/>
      <c r="V1674" s="63">
        <f t="shared" si="1874"/>
        <v>0</v>
      </c>
      <c r="W1674" s="106"/>
      <c r="X1674" s="105"/>
      <c r="Y1674" s="82">
        <f t="shared" si="1886"/>
        <v>0</v>
      </c>
      <c r="Z1674" s="325">
        <f t="shared" si="1886"/>
        <v>0</v>
      </c>
      <c r="AA1674" s="325">
        <f t="shared" si="1886"/>
        <v>0</v>
      </c>
      <c r="AB1674" s="326">
        <f t="shared" si="1850"/>
        <v>0</v>
      </c>
      <c r="AC1674" s="312">
        <f t="shared" si="1851"/>
        <v>0</v>
      </c>
      <c r="AD1674" s="325">
        <f t="shared" si="1875"/>
        <v>0</v>
      </c>
      <c r="AE1674" s="329">
        <f t="shared" si="1876"/>
        <v>0</v>
      </c>
      <c r="AF1674" s="326">
        <f t="shared" si="1877"/>
        <v>0</v>
      </c>
      <c r="AG1674" s="174">
        <f t="shared" si="1882"/>
        <v>0</v>
      </c>
      <c r="AH1674" s="312">
        <f t="shared" si="1793"/>
        <v>0</v>
      </c>
      <c r="AI1674" s="324">
        <f t="shared" si="1887"/>
        <v>0</v>
      </c>
      <c r="AJ1674" s="325">
        <f t="shared" si="1887"/>
        <v>0</v>
      </c>
      <c r="AK1674" s="325">
        <f t="shared" si="1887"/>
        <v>0</v>
      </c>
      <c r="AL1674" s="326">
        <f t="shared" si="1794"/>
        <v>0</v>
      </c>
      <c r="AM1674" s="312">
        <f t="shared" si="1795"/>
        <v>0</v>
      </c>
      <c r="AN1674" s="325">
        <f t="shared" si="1872"/>
        <v>0</v>
      </c>
      <c r="AO1674" s="325">
        <f t="shared" si="1873"/>
        <v>0</v>
      </c>
      <c r="AP1674" s="325">
        <f t="shared" si="1826"/>
        <v>0</v>
      </c>
      <c r="AQ1674" s="174">
        <f t="shared" si="1878"/>
        <v>0</v>
      </c>
      <c r="AR1674" s="312">
        <f t="shared" si="1796"/>
        <v>0</v>
      </c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 s="4"/>
      <c r="BH1674" s="4"/>
      <c r="BI1674" s="4"/>
      <c r="BJ1674" s="4"/>
      <c r="BK1674" s="4"/>
      <c r="BL1674" s="4"/>
      <c r="BN1674" s="62"/>
    </row>
    <row r="1675" spans="1:66" s="11" customFormat="1" ht="12" customHeight="1">
      <c r="A1675" s="120">
        <v>25400781</v>
      </c>
      <c r="B1675" s="145" t="str">
        <f t="shared" si="1871"/>
        <v>25400781</v>
      </c>
      <c r="C1675" s="62" t="s">
        <v>1528</v>
      </c>
      <c r="D1675" s="78" t="s">
        <v>184</v>
      </c>
      <c r="E1675" s="78"/>
      <c r="F1675" s="140">
        <v>43374</v>
      </c>
      <c r="G1675" s="78"/>
      <c r="H1675" s="63">
        <v>0</v>
      </c>
      <c r="I1675" s="63">
        <v>0</v>
      </c>
      <c r="J1675" s="63">
        <v>0</v>
      </c>
      <c r="K1675" s="63">
        <v>0</v>
      </c>
      <c r="L1675" s="63">
        <v>0</v>
      </c>
      <c r="M1675" s="63">
        <v>0</v>
      </c>
      <c r="N1675" s="63">
        <v>0</v>
      </c>
      <c r="O1675" s="63">
        <v>0</v>
      </c>
      <c r="P1675" s="63">
        <v>0</v>
      </c>
      <c r="Q1675" s="63">
        <v>0</v>
      </c>
      <c r="R1675" s="63">
        <v>0</v>
      </c>
      <c r="S1675" s="63">
        <v>0</v>
      </c>
      <c r="T1675" s="63">
        <v>0</v>
      </c>
      <c r="U1675" s="63"/>
      <c r="V1675" s="63">
        <f t="shared" si="1874"/>
        <v>0</v>
      </c>
      <c r="W1675" s="106"/>
      <c r="X1675" s="105"/>
      <c r="Y1675" s="82">
        <f t="shared" si="1886"/>
        <v>0</v>
      </c>
      <c r="Z1675" s="325">
        <f t="shared" si="1886"/>
        <v>0</v>
      </c>
      <c r="AA1675" s="325">
        <f t="shared" si="1886"/>
        <v>0</v>
      </c>
      <c r="AB1675" s="326">
        <f t="shared" si="1850"/>
        <v>0</v>
      </c>
      <c r="AC1675" s="312">
        <f t="shared" si="1851"/>
        <v>0</v>
      </c>
      <c r="AD1675" s="325">
        <f t="shared" si="1875"/>
        <v>0</v>
      </c>
      <c r="AE1675" s="329">
        <f t="shared" si="1876"/>
        <v>0</v>
      </c>
      <c r="AF1675" s="326">
        <f t="shared" si="1877"/>
        <v>0</v>
      </c>
      <c r="AG1675" s="174">
        <f t="shared" si="1882"/>
        <v>0</v>
      </c>
      <c r="AH1675" s="312">
        <f t="shared" si="1793"/>
        <v>0</v>
      </c>
      <c r="AI1675" s="324">
        <f t="shared" si="1887"/>
        <v>0</v>
      </c>
      <c r="AJ1675" s="325">
        <f t="shared" si="1887"/>
        <v>0</v>
      </c>
      <c r="AK1675" s="325">
        <f t="shared" si="1887"/>
        <v>0</v>
      </c>
      <c r="AL1675" s="326">
        <f t="shared" si="1794"/>
        <v>0</v>
      </c>
      <c r="AM1675" s="312">
        <f t="shared" si="1795"/>
        <v>0</v>
      </c>
      <c r="AN1675" s="325">
        <f t="shared" si="1872"/>
        <v>0</v>
      </c>
      <c r="AO1675" s="325">
        <f t="shared" si="1873"/>
        <v>0</v>
      </c>
      <c r="AP1675" s="325">
        <f t="shared" si="1826"/>
        <v>0</v>
      </c>
      <c r="AQ1675" s="174">
        <f t="shared" ref="AQ1675" si="1890">SUM(AN1675:AP1675)</f>
        <v>0</v>
      </c>
      <c r="AR1675" s="312">
        <f t="shared" si="1796"/>
        <v>0</v>
      </c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 s="4"/>
      <c r="BH1675" s="4"/>
      <c r="BI1675" s="4"/>
      <c r="BJ1675" s="4"/>
      <c r="BK1675" s="4"/>
      <c r="BL1675" s="4"/>
      <c r="BN1675" s="62"/>
    </row>
    <row r="1676" spans="1:66" s="11" customFormat="1" ht="12" customHeight="1">
      <c r="A1676" s="190">
        <v>25400791</v>
      </c>
      <c r="B1676" s="199" t="str">
        <f t="shared" si="1871"/>
        <v>25400791</v>
      </c>
      <c r="C1676" s="179" t="s">
        <v>1707</v>
      </c>
      <c r="D1676" s="180" t="s">
        <v>184</v>
      </c>
      <c r="E1676" s="180"/>
      <c r="F1676" s="186">
        <v>43952</v>
      </c>
      <c r="G1676" s="180"/>
      <c r="H1676" s="182">
        <v>0</v>
      </c>
      <c r="I1676" s="182">
        <v>0</v>
      </c>
      <c r="J1676" s="182">
        <v>0</v>
      </c>
      <c r="K1676" s="182">
        <v>0</v>
      </c>
      <c r="L1676" s="182">
        <v>0</v>
      </c>
      <c r="M1676" s="182">
        <v>0</v>
      </c>
      <c r="N1676" s="182">
        <v>0</v>
      </c>
      <c r="O1676" s="182">
        <v>0</v>
      </c>
      <c r="P1676" s="182">
        <v>0</v>
      </c>
      <c r="Q1676" s="182">
        <v>0</v>
      </c>
      <c r="R1676" s="182">
        <v>0</v>
      </c>
      <c r="S1676" s="182">
        <v>0</v>
      </c>
      <c r="T1676" s="182">
        <v>0</v>
      </c>
      <c r="U1676" s="182"/>
      <c r="V1676" s="182">
        <f t="shared" si="1874"/>
        <v>0</v>
      </c>
      <c r="W1676" s="241"/>
      <c r="X1676" s="210"/>
      <c r="Y1676" s="82">
        <f t="shared" si="1886"/>
        <v>0</v>
      </c>
      <c r="Z1676" s="325">
        <f t="shared" si="1886"/>
        <v>0</v>
      </c>
      <c r="AA1676" s="325">
        <f t="shared" si="1886"/>
        <v>0</v>
      </c>
      <c r="AB1676" s="326">
        <f t="shared" si="1850"/>
        <v>0</v>
      </c>
      <c r="AC1676" s="312">
        <f t="shared" si="1851"/>
        <v>0</v>
      </c>
      <c r="AD1676" s="325">
        <f t="shared" si="1875"/>
        <v>0</v>
      </c>
      <c r="AE1676" s="329">
        <f t="shared" si="1876"/>
        <v>0</v>
      </c>
      <c r="AF1676" s="326">
        <f t="shared" si="1877"/>
        <v>0</v>
      </c>
      <c r="AG1676" s="174">
        <f t="shared" si="1882"/>
        <v>0</v>
      </c>
      <c r="AH1676" s="312">
        <f t="shared" si="1793"/>
        <v>0</v>
      </c>
      <c r="AI1676" s="324">
        <f t="shared" si="1887"/>
        <v>0</v>
      </c>
      <c r="AJ1676" s="325">
        <f t="shared" si="1887"/>
        <v>0</v>
      </c>
      <c r="AK1676" s="325">
        <f t="shared" si="1887"/>
        <v>0</v>
      </c>
      <c r="AL1676" s="326">
        <f t="shared" si="1794"/>
        <v>0</v>
      </c>
      <c r="AM1676" s="312">
        <f t="shared" si="1795"/>
        <v>0</v>
      </c>
      <c r="AN1676" s="325">
        <f t="shared" si="1872"/>
        <v>0</v>
      </c>
      <c r="AO1676" s="325">
        <f t="shared" si="1873"/>
        <v>0</v>
      </c>
      <c r="AP1676" s="325">
        <f t="shared" si="1826"/>
        <v>0</v>
      </c>
      <c r="AQ1676" s="174">
        <f t="shared" ref="AQ1676" si="1891">SUM(AN1676:AP1676)</f>
        <v>0</v>
      </c>
      <c r="AR1676" s="312">
        <f t="shared" si="1796"/>
        <v>0</v>
      </c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N1676" s="62"/>
    </row>
    <row r="1677" spans="1:66" s="11" customFormat="1" ht="12" customHeight="1">
      <c r="A1677" s="120">
        <v>25400801</v>
      </c>
      <c r="B1677" s="145" t="str">
        <f t="shared" si="1871"/>
        <v>25400801</v>
      </c>
      <c r="C1677" s="62" t="s">
        <v>1398</v>
      </c>
      <c r="D1677" s="78" t="s">
        <v>184</v>
      </c>
      <c r="E1677" s="78"/>
      <c r="F1677" s="140">
        <v>43070</v>
      </c>
      <c r="G1677" s="78"/>
      <c r="H1677" s="63">
        <v>0</v>
      </c>
      <c r="I1677" s="63">
        <v>0</v>
      </c>
      <c r="J1677" s="63">
        <v>0</v>
      </c>
      <c r="K1677" s="63">
        <v>0</v>
      </c>
      <c r="L1677" s="63">
        <v>0</v>
      </c>
      <c r="M1677" s="63">
        <v>0</v>
      </c>
      <c r="N1677" s="63">
        <v>0</v>
      </c>
      <c r="O1677" s="63">
        <v>0</v>
      </c>
      <c r="P1677" s="63">
        <v>0</v>
      </c>
      <c r="Q1677" s="63">
        <v>0</v>
      </c>
      <c r="R1677" s="63">
        <v>0</v>
      </c>
      <c r="S1677" s="63">
        <v>0</v>
      </c>
      <c r="T1677" s="63">
        <v>0</v>
      </c>
      <c r="U1677" s="63"/>
      <c r="V1677" s="63">
        <f t="shared" si="1874"/>
        <v>0</v>
      </c>
      <c r="W1677" s="106"/>
      <c r="X1677" s="105"/>
      <c r="Y1677" s="82">
        <f t="shared" si="1886"/>
        <v>0</v>
      </c>
      <c r="Z1677" s="325">
        <f t="shared" si="1886"/>
        <v>0</v>
      </c>
      <c r="AA1677" s="325">
        <f t="shared" si="1886"/>
        <v>0</v>
      </c>
      <c r="AB1677" s="326">
        <f t="shared" si="1850"/>
        <v>0</v>
      </c>
      <c r="AC1677" s="312">
        <f t="shared" si="1851"/>
        <v>0</v>
      </c>
      <c r="AD1677" s="325">
        <f t="shared" si="1875"/>
        <v>0</v>
      </c>
      <c r="AE1677" s="329">
        <f t="shared" si="1876"/>
        <v>0</v>
      </c>
      <c r="AF1677" s="326">
        <f t="shared" si="1877"/>
        <v>0</v>
      </c>
      <c r="AG1677" s="174">
        <f t="shared" si="1882"/>
        <v>0</v>
      </c>
      <c r="AH1677" s="312">
        <f t="shared" si="1793"/>
        <v>0</v>
      </c>
      <c r="AI1677" s="324">
        <f t="shared" si="1887"/>
        <v>0</v>
      </c>
      <c r="AJ1677" s="325">
        <f t="shared" si="1887"/>
        <v>0</v>
      </c>
      <c r="AK1677" s="325">
        <f t="shared" si="1887"/>
        <v>0</v>
      </c>
      <c r="AL1677" s="326">
        <f t="shared" si="1794"/>
        <v>0</v>
      </c>
      <c r="AM1677" s="312">
        <f t="shared" si="1795"/>
        <v>0</v>
      </c>
      <c r="AN1677" s="325">
        <f t="shared" si="1872"/>
        <v>0</v>
      </c>
      <c r="AO1677" s="325">
        <f t="shared" si="1873"/>
        <v>0</v>
      </c>
      <c r="AP1677" s="325">
        <f t="shared" si="1826"/>
        <v>0</v>
      </c>
      <c r="AQ1677" s="174">
        <f t="shared" si="1878"/>
        <v>0</v>
      </c>
      <c r="AR1677" s="312">
        <f t="shared" si="1796"/>
        <v>0</v>
      </c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 s="4"/>
      <c r="BH1677" s="4"/>
      <c r="BI1677" s="4"/>
      <c r="BJ1677" s="4"/>
      <c r="BK1677" s="4"/>
      <c r="BL1677" s="4"/>
      <c r="BN1677" s="62"/>
    </row>
    <row r="1678" spans="1:66" s="11" customFormat="1" ht="12" customHeight="1">
      <c r="A1678" s="120">
        <v>25400802</v>
      </c>
      <c r="B1678" s="145" t="str">
        <f t="shared" si="1871"/>
        <v>25400802</v>
      </c>
      <c r="C1678" s="62" t="s">
        <v>1392</v>
      </c>
      <c r="D1678" s="78" t="s">
        <v>184</v>
      </c>
      <c r="E1678" s="78"/>
      <c r="F1678" s="140">
        <v>43070</v>
      </c>
      <c r="G1678" s="78"/>
      <c r="H1678" s="63">
        <v>0</v>
      </c>
      <c r="I1678" s="63">
        <v>0</v>
      </c>
      <c r="J1678" s="63">
        <v>0</v>
      </c>
      <c r="K1678" s="63">
        <v>0</v>
      </c>
      <c r="L1678" s="63">
        <v>0</v>
      </c>
      <c r="M1678" s="63">
        <v>0</v>
      </c>
      <c r="N1678" s="63">
        <v>0</v>
      </c>
      <c r="O1678" s="63">
        <v>-3579.72</v>
      </c>
      <c r="P1678" s="63">
        <v>-7439.39</v>
      </c>
      <c r="Q1678" s="63">
        <v>0</v>
      </c>
      <c r="R1678" s="63">
        <v>-573.84</v>
      </c>
      <c r="S1678" s="63">
        <v>-3311.5</v>
      </c>
      <c r="T1678" s="63">
        <v>0</v>
      </c>
      <c r="U1678" s="63"/>
      <c r="V1678" s="63">
        <f t="shared" si="1874"/>
        <v>-1242.0375000000001</v>
      </c>
      <c r="W1678" s="106"/>
      <c r="X1678" s="105"/>
      <c r="Y1678" s="82">
        <f t="shared" si="1886"/>
        <v>0</v>
      </c>
      <c r="Z1678" s="325">
        <f t="shared" si="1886"/>
        <v>0</v>
      </c>
      <c r="AA1678" s="325">
        <f t="shared" si="1886"/>
        <v>0</v>
      </c>
      <c r="AB1678" s="326">
        <f t="shared" si="1850"/>
        <v>0</v>
      </c>
      <c r="AC1678" s="312">
        <f t="shared" si="1851"/>
        <v>0</v>
      </c>
      <c r="AD1678" s="325">
        <f t="shared" si="1875"/>
        <v>0</v>
      </c>
      <c r="AE1678" s="329">
        <f t="shared" si="1876"/>
        <v>0</v>
      </c>
      <c r="AF1678" s="326">
        <f t="shared" si="1877"/>
        <v>0</v>
      </c>
      <c r="AG1678" s="174">
        <f t="shared" si="1882"/>
        <v>0</v>
      </c>
      <c r="AH1678" s="312">
        <f t="shared" ref="AH1678:AH1759" si="1892">AG1678-AB1678</f>
        <v>0</v>
      </c>
      <c r="AI1678" s="324">
        <f t="shared" si="1887"/>
        <v>0</v>
      </c>
      <c r="AJ1678" s="325">
        <f t="shared" si="1887"/>
        <v>0</v>
      </c>
      <c r="AK1678" s="325">
        <f t="shared" si="1887"/>
        <v>0</v>
      </c>
      <c r="AL1678" s="326">
        <f t="shared" ref="AL1678:AL1759" si="1893">V1678-SUM(AI1678:AK1678)</f>
        <v>-1242.0375000000001</v>
      </c>
      <c r="AM1678" s="312">
        <f t="shared" ref="AM1678:AM1759" si="1894">V1678-SUM(AI1678:AK1678)-AL1678</f>
        <v>0</v>
      </c>
      <c r="AN1678" s="325">
        <f t="shared" si="1872"/>
        <v>0</v>
      </c>
      <c r="AO1678" s="325">
        <f t="shared" si="1873"/>
        <v>0</v>
      </c>
      <c r="AP1678" s="325">
        <f t="shared" si="1826"/>
        <v>-1242.0375000000001</v>
      </c>
      <c r="AQ1678" s="174">
        <f t="shared" si="1878"/>
        <v>-1242.0375000000001</v>
      </c>
      <c r="AR1678" s="312">
        <f t="shared" ref="AR1678:AR1759" si="1895">AQ1678-AL1678</f>
        <v>0</v>
      </c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 s="4"/>
      <c r="BH1678" s="4"/>
      <c r="BI1678" s="4"/>
      <c r="BJ1678" s="4"/>
      <c r="BK1678" s="4"/>
      <c r="BL1678" s="4"/>
      <c r="BN1678" s="62"/>
    </row>
    <row r="1679" spans="1:66" s="11" customFormat="1" ht="12" customHeight="1">
      <c r="A1679" s="190">
        <v>25400812</v>
      </c>
      <c r="B1679" s="199" t="str">
        <f t="shared" si="1871"/>
        <v>25400812</v>
      </c>
      <c r="C1679" s="179" t="s">
        <v>1607</v>
      </c>
      <c r="D1679" s="180" t="s">
        <v>184</v>
      </c>
      <c r="E1679" s="180"/>
      <c r="F1679" s="186">
        <v>43586</v>
      </c>
      <c r="G1679" s="180"/>
      <c r="H1679" s="182">
        <v>-73378.14</v>
      </c>
      <c r="I1679" s="182">
        <v>-79887.740000000005</v>
      </c>
      <c r="J1679" s="182">
        <v>-86170.95</v>
      </c>
      <c r="K1679" s="182">
        <v>-92583.6</v>
      </c>
      <c r="L1679" s="182">
        <v>-99378.95</v>
      </c>
      <c r="M1679" s="182">
        <v>-33331.410000000003</v>
      </c>
      <c r="N1679" s="182">
        <v>-40956.75</v>
      </c>
      <c r="O1679" s="182">
        <v>-50417.56</v>
      </c>
      <c r="P1679" s="182">
        <v>-60807.59</v>
      </c>
      <c r="Q1679" s="182">
        <v>-71274.960000000006</v>
      </c>
      <c r="R1679" s="182">
        <v>-85959.5</v>
      </c>
      <c r="S1679" s="182">
        <v>-101160.15</v>
      </c>
      <c r="T1679" s="182">
        <v>-116492.66</v>
      </c>
      <c r="U1679" s="182"/>
      <c r="V1679" s="182">
        <f t="shared" si="1874"/>
        <v>-74738.713333333333</v>
      </c>
      <c r="W1679" s="241"/>
      <c r="X1679" s="210"/>
      <c r="Y1679" s="82">
        <f t="shared" ref="Y1679:AA1698" si="1896">IF($D1679=Y$5,$T1679,0)</f>
        <v>0</v>
      </c>
      <c r="Z1679" s="325">
        <f t="shared" si="1896"/>
        <v>0</v>
      </c>
      <c r="AA1679" s="325">
        <f t="shared" si="1896"/>
        <v>0</v>
      </c>
      <c r="AB1679" s="326">
        <f t="shared" si="1850"/>
        <v>-116492.66</v>
      </c>
      <c r="AC1679" s="312">
        <f t="shared" si="1851"/>
        <v>0</v>
      </c>
      <c r="AD1679" s="325">
        <f t="shared" si="1875"/>
        <v>0</v>
      </c>
      <c r="AE1679" s="329">
        <f t="shared" si="1876"/>
        <v>0</v>
      </c>
      <c r="AF1679" s="326">
        <f t="shared" si="1877"/>
        <v>-116492.66</v>
      </c>
      <c r="AG1679" s="174">
        <f t="shared" si="1882"/>
        <v>-116492.66</v>
      </c>
      <c r="AH1679" s="312">
        <f t="shared" si="1892"/>
        <v>0</v>
      </c>
      <c r="AI1679" s="324">
        <f t="shared" si="1887"/>
        <v>0</v>
      </c>
      <c r="AJ1679" s="325">
        <f t="shared" si="1887"/>
        <v>0</v>
      </c>
      <c r="AK1679" s="325">
        <f t="shared" si="1887"/>
        <v>0</v>
      </c>
      <c r="AL1679" s="326">
        <f t="shared" si="1893"/>
        <v>-74738.713333333333</v>
      </c>
      <c r="AM1679" s="312">
        <f t="shared" si="1894"/>
        <v>0</v>
      </c>
      <c r="AN1679" s="325">
        <f t="shared" si="1872"/>
        <v>0</v>
      </c>
      <c r="AO1679" s="325">
        <f t="shared" si="1873"/>
        <v>0</v>
      </c>
      <c r="AP1679" s="325">
        <f t="shared" si="1826"/>
        <v>-74738.713333333333</v>
      </c>
      <c r="AQ1679" s="174">
        <f t="shared" ref="AQ1679" si="1897">SUM(AN1679:AP1679)</f>
        <v>-74738.713333333333</v>
      </c>
      <c r="AR1679" s="312">
        <f t="shared" si="1895"/>
        <v>0</v>
      </c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N1679" s="62"/>
    </row>
    <row r="1680" spans="1:66" s="11" customFormat="1" ht="12" customHeight="1">
      <c r="A1680" s="120">
        <v>25400821</v>
      </c>
      <c r="B1680" s="145" t="str">
        <f t="shared" si="1871"/>
        <v>25400821</v>
      </c>
      <c r="C1680" s="378" t="s">
        <v>1470</v>
      </c>
      <c r="D1680" s="78" t="s">
        <v>184</v>
      </c>
      <c r="E1680" s="78"/>
      <c r="F1680" s="408">
        <v>43221</v>
      </c>
      <c r="G1680" s="78"/>
      <c r="H1680" s="63">
        <v>0</v>
      </c>
      <c r="I1680" s="63">
        <v>0</v>
      </c>
      <c r="J1680" s="63">
        <v>0</v>
      </c>
      <c r="K1680" s="63">
        <v>0</v>
      </c>
      <c r="L1680" s="63">
        <v>0</v>
      </c>
      <c r="M1680" s="63">
        <v>0</v>
      </c>
      <c r="N1680" s="63">
        <v>0</v>
      </c>
      <c r="O1680" s="63">
        <v>0</v>
      </c>
      <c r="P1680" s="63">
        <v>0</v>
      </c>
      <c r="Q1680" s="63">
        <v>0</v>
      </c>
      <c r="R1680" s="63">
        <v>0</v>
      </c>
      <c r="S1680" s="63">
        <v>0</v>
      </c>
      <c r="T1680" s="63">
        <v>0</v>
      </c>
      <c r="U1680" s="63"/>
      <c r="V1680" s="63">
        <f t="shared" si="1874"/>
        <v>0</v>
      </c>
      <c r="W1680" s="106"/>
      <c r="X1680" s="105"/>
      <c r="Y1680" s="82">
        <f t="shared" si="1896"/>
        <v>0</v>
      </c>
      <c r="Z1680" s="325">
        <f t="shared" si="1896"/>
        <v>0</v>
      </c>
      <c r="AA1680" s="325">
        <f t="shared" si="1896"/>
        <v>0</v>
      </c>
      <c r="AB1680" s="326">
        <f t="shared" si="1850"/>
        <v>0</v>
      </c>
      <c r="AC1680" s="312">
        <f t="shared" si="1851"/>
        <v>0</v>
      </c>
      <c r="AD1680" s="325">
        <f t="shared" si="1875"/>
        <v>0</v>
      </c>
      <c r="AE1680" s="329">
        <f t="shared" si="1876"/>
        <v>0</v>
      </c>
      <c r="AF1680" s="326">
        <f t="shared" si="1877"/>
        <v>0</v>
      </c>
      <c r="AG1680" s="174">
        <f t="shared" si="1882"/>
        <v>0</v>
      </c>
      <c r="AH1680" s="312">
        <f t="shared" si="1892"/>
        <v>0</v>
      </c>
      <c r="AI1680" s="324">
        <f t="shared" ref="AI1680:AK1711" si="1898">IF($D1680=AI$5,$V1680,0)</f>
        <v>0</v>
      </c>
      <c r="AJ1680" s="325">
        <f t="shared" si="1898"/>
        <v>0</v>
      </c>
      <c r="AK1680" s="325">
        <f t="shared" si="1898"/>
        <v>0</v>
      </c>
      <c r="AL1680" s="326">
        <f t="shared" si="1893"/>
        <v>0</v>
      </c>
      <c r="AM1680" s="312">
        <f t="shared" si="1894"/>
        <v>0</v>
      </c>
      <c r="AN1680" s="325">
        <f t="shared" si="1872"/>
        <v>0</v>
      </c>
      <c r="AO1680" s="325">
        <f t="shared" si="1873"/>
        <v>0</v>
      </c>
      <c r="AP1680" s="325">
        <f t="shared" si="1826"/>
        <v>0</v>
      </c>
      <c r="AQ1680" s="174">
        <f t="shared" ref="AQ1680:AQ1686" si="1899">SUM(AN1680:AP1680)</f>
        <v>0</v>
      </c>
      <c r="AR1680" s="312">
        <f t="shared" si="1895"/>
        <v>0</v>
      </c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 s="4"/>
      <c r="BH1680" s="4"/>
      <c r="BI1680" s="4"/>
      <c r="BJ1680" s="4"/>
      <c r="BK1680" s="4"/>
      <c r="BL1680" s="4"/>
      <c r="BN1680" s="62"/>
    </row>
    <row r="1681" spans="1:66" s="11" customFormat="1" ht="12" customHeight="1">
      <c r="A1681" s="120">
        <v>25400831</v>
      </c>
      <c r="B1681" s="145" t="str">
        <f t="shared" si="1871"/>
        <v>25400831</v>
      </c>
      <c r="C1681" s="378" t="s">
        <v>1471</v>
      </c>
      <c r="D1681" s="78" t="s">
        <v>184</v>
      </c>
      <c r="E1681" s="78"/>
      <c r="F1681" s="408">
        <v>43221</v>
      </c>
      <c r="G1681" s="78"/>
      <c r="H1681" s="63">
        <v>0</v>
      </c>
      <c r="I1681" s="63">
        <v>0</v>
      </c>
      <c r="J1681" s="63">
        <v>0</v>
      </c>
      <c r="K1681" s="63">
        <v>0</v>
      </c>
      <c r="L1681" s="63">
        <v>0</v>
      </c>
      <c r="M1681" s="63">
        <v>0</v>
      </c>
      <c r="N1681" s="63">
        <v>0</v>
      </c>
      <c r="O1681" s="63">
        <v>0</v>
      </c>
      <c r="P1681" s="63">
        <v>0</v>
      </c>
      <c r="Q1681" s="63">
        <v>0</v>
      </c>
      <c r="R1681" s="63">
        <v>0</v>
      </c>
      <c r="S1681" s="63">
        <v>0</v>
      </c>
      <c r="T1681" s="63">
        <v>0</v>
      </c>
      <c r="U1681" s="63"/>
      <c r="V1681" s="63">
        <f t="shared" si="1874"/>
        <v>0</v>
      </c>
      <c r="W1681" s="106"/>
      <c r="X1681" s="105"/>
      <c r="Y1681" s="82">
        <f t="shared" si="1896"/>
        <v>0</v>
      </c>
      <c r="Z1681" s="325">
        <f t="shared" si="1896"/>
        <v>0</v>
      </c>
      <c r="AA1681" s="325">
        <f t="shared" si="1896"/>
        <v>0</v>
      </c>
      <c r="AB1681" s="326">
        <f t="shared" si="1850"/>
        <v>0</v>
      </c>
      <c r="AC1681" s="312">
        <f t="shared" si="1851"/>
        <v>0</v>
      </c>
      <c r="AD1681" s="325">
        <f t="shared" si="1875"/>
        <v>0</v>
      </c>
      <c r="AE1681" s="329">
        <f t="shared" si="1876"/>
        <v>0</v>
      </c>
      <c r="AF1681" s="326">
        <f t="shared" si="1877"/>
        <v>0</v>
      </c>
      <c r="AG1681" s="174">
        <f t="shared" si="1882"/>
        <v>0</v>
      </c>
      <c r="AH1681" s="312">
        <f t="shared" si="1892"/>
        <v>0</v>
      </c>
      <c r="AI1681" s="324">
        <f t="shared" si="1898"/>
        <v>0</v>
      </c>
      <c r="AJ1681" s="325">
        <f t="shared" si="1898"/>
        <v>0</v>
      </c>
      <c r="AK1681" s="325">
        <f t="shared" si="1898"/>
        <v>0</v>
      </c>
      <c r="AL1681" s="326">
        <f t="shared" si="1893"/>
        <v>0</v>
      </c>
      <c r="AM1681" s="312">
        <f t="shared" si="1894"/>
        <v>0</v>
      </c>
      <c r="AN1681" s="325">
        <f t="shared" si="1872"/>
        <v>0</v>
      </c>
      <c r="AO1681" s="325">
        <f t="shared" si="1873"/>
        <v>0</v>
      </c>
      <c r="AP1681" s="325">
        <f t="shared" si="1826"/>
        <v>0</v>
      </c>
      <c r="AQ1681" s="174">
        <f t="shared" si="1899"/>
        <v>0</v>
      </c>
      <c r="AR1681" s="312">
        <f t="shared" si="1895"/>
        <v>0</v>
      </c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 s="4"/>
      <c r="BH1681" s="4"/>
      <c r="BI1681" s="4"/>
      <c r="BJ1681" s="4"/>
      <c r="BK1681" s="4"/>
      <c r="BL1681" s="4"/>
      <c r="BN1681" s="62"/>
    </row>
    <row r="1682" spans="1:66" s="11" customFormat="1" ht="12" customHeight="1">
      <c r="A1682" s="190">
        <v>25400841</v>
      </c>
      <c r="B1682" s="199" t="str">
        <f t="shared" si="1871"/>
        <v>25400841</v>
      </c>
      <c r="C1682" s="394" t="s">
        <v>1829</v>
      </c>
      <c r="D1682" s="180" t="s">
        <v>184</v>
      </c>
      <c r="E1682" s="180"/>
      <c r="F1682" s="186">
        <v>44136</v>
      </c>
      <c r="G1682" s="180"/>
      <c r="H1682" s="182">
        <v>0</v>
      </c>
      <c r="I1682" s="182">
        <v>0</v>
      </c>
      <c r="J1682" s="182">
        <v>0</v>
      </c>
      <c r="K1682" s="182">
        <v>0</v>
      </c>
      <c r="L1682" s="182">
        <v>0</v>
      </c>
      <c r="M1682" s="182">
        <v>0</v>
      </c>
      <c r="N1682" s="182">
        <v>0</v>
      </c>
      <c r="O1682" s="182">
        <v>0</v>
      </c>
      <c r="P1682" s="182">
        <v>0</v>
      </c>
      <c r="Q1682" s="182">
        <v>0</v>
      </c>
      <c r="R1682" s="182">
        <v>0</v>
      </c>
      <c r="S1682" s="182">
        <v>0</v>
      </c>
      <c r="T1682" s="182">
        <v>0</v>
      </c>
      <c r="U1682" s="182"/>
      <c r="V1682" s="182">
        <f t="shared" si="1874"/>
        <v>0</v>
      </c>
      <c r="W1682" s="241"/>
      <c r="X1682" s="210"/>
      <c r="Y1682" s="82">
        <f t="shared" si="1896"/>
        <v>0</v>
      </c>
      <c r="Z1682" s="325">
        <f t="shared" si="1896"/>
        <v>0</v>
      </c>
      <c r="AA1682" s="325">
        <f t="shared" si="1896"/>
        <v>0</v>
      </c>
      <c r="AB1682" s="326">
        <f t="shared" si="1850"/>
        <v>0</v>
      </c>
      <c r="AC1682" s="312">
        <f t="shared" si="1851"/>
        <v>0</v>
      </c>
      <c r="AD1682" s="325">
        <f t="shared" si="1875"/>
        <v>0</v>
      </c>
      <c r="AE1682" s="329">
        <f t="shared" si="1876"/>
        <v>0</v>
      </c>
      <c r="AF1682" s="326">
        <f t="shared" si="1877"/>
        <v>0</v>
      </c>
      <c r="AG1682" s="174">
        <f t="shared" ref="AG1682" si="1900">SUM(AD1682:AF1682)</f>
        <v>0</v>
      </c>
      <c r="AH1682" s="312">
        <f t="shared" ref="AH1682" si="1901">AG1682-AB1682</f>
        <v>0</v>
      </c>
      <c r="AI1682" s="324">
        <f t="shared" si="1898"/>
        <v>0</v>
      </c>
      <c r="AJ1682" s="325">
        <f t="shared" si="1898"/>
        <v>0</v>
      </c>
      <c r="AK1682" s="325">
        <f t="shared" si="1898"/>
        <v>0</v>
      </c>
      <c r="AL1682" s="326">
        <f t="shared" ref="AL1682" si="1902">V1682-SUM(AI1682:AK1682)</f>
        <v>0</v>
      </c>
      <c r="AM1682" s="312">
        <f t="shared" ref="AM1682" si="1903">V1682-SUM(AI1682:AK1682)-AL1682</f>
        <v>0</v>
      </c>
      <c r="AN1682" s="325">
        <f t="shared" si="1872"/>
        <v>0</v>
      </c>
      <c r="AO1682" s="325">
        <f t="shared" si="1873"/>
        <v>0</v>
      </c>
      <c r="AP1682" s="325">
        <f t="shared" si="1826"/>
        <v>0</v>
      </c>
      <c r="AQ1682" s="174">
        <f t="shared" ref="AQ1682" si="1904">SUM(AN1682:AP1682)</f>
        <v>0</v>
      </c>
      <c r="AR1682" s="312">
        <f t="shared" ref="AR1682" si="1905">AQ1682-AL1682</f>
        <v>0</v>
      </c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N1682" s="62"/>
    </row>
    <row r="1683" spans="1:66" s="11" customFormat="1" ht="12" customHeight="1">
      <c r="A1683" s="120">
        <v>25400851</v>
      </c>
      <c r="B1683" s="145" t="str">
        <f t="shared" si="1871"/>
        <v>25400851</v>
      </c>
      <c r="C1683" s="378" t="s">
        <v>1472</v>
      </c>
      <c r="D1683" s="78" t="s">
        <v>184</v>
      </c>
      <c r="E1683" s="78"/>
      <c r="F1683" s="408">
        <v>43221</v>
      </c>
      <c r="G1683" s="78"/>
      <c r="H1683" s="63">
        <v>-1693229.34</v>
      </c>
      <c r="I1683" s="63">
        <v>-1086022.69</v>
      </c>
      <c r="J1683" s="63">
        <v>-577475.65</v>
      </c>
      <c r="K1683" s="63">
        <v>-94032.43</v>
      </c>
      <c r="L1683" s="63">
        <v>361554.85</v>
      </c>
      <c r="M1683" s="63">
        <v>-15881295.91</v>
      </c>
      <c r="N1683" s="63">
        <v>-14758058.66</v>
      </c>
      <c r="O1683" s="63">
        <v>-13450307.74</v>
      </c>
      <c r="P1683" s="63">
        <v>-12105671.23</v>
      </c>
      <c r="Q1683" s="63">
        <v>-10931726.470000001</v>
      </c>
      <c r="R1683" s="63">
        <v>-9643833.8499999996</v>
      </c>
      <c r="S1683" s="63">
        <v>-7709378.0300000003</v>
      </c>
      <c r="T1683" s="63">
        <v>-5504288.04</v>
      </c>
      <c r="U1683" s="63"/>
      <c r="V1683" s="63">
        <f t="shared" si="1874"/>
        <v>-7456250.5416666651</v>
      </c>
      <c r="W1683" s="106"/>
      <c r="X1683" s="105"/>
      <c r="Y1683" s="82">
        <f t="shared" si="1896"/>
        <v>0</v>
      </c>
      <c r="Z1683" s="325">
        <f t="shared" si="1896"/>
        <v>0</v>
      </c>
      <c r="AA1683" s="325">
        <f t="shared" si="1896"/>
        <v>0</v>
      </c>
      <c r="AB1683" s="326">
        <f t="shared" ref="AB1683:AB1750" si="1906">T1683-SUM(Y1683:AA1683)</f>
        <v>-5504288.04</v>
      </c>
      <c r="AC1683" s="312">
        <f t="shared" ref="AC1683:AC1750" si="1907">T1683-SUM(Y1683:AA1683)-AB1683</f>
        <v>0</v>
      </c>
      <c r="AD1683" s="325">
        <f t="shared" si="1875"/>
        <v>0</v>
      </c>
      <c r="AE1683" s="329">
        <f t="shared" si="1876"/>
        <v>0</v>
      </c>
      <c r="AF1683" s="326">
        <f t="shared" si="1877"/>
        <v>-5504288.04</v>
      </c>
      <c r="AG1683" s="174">
        <f t="shared" si="1882"/>
        <v>-5504288.04</v>
      </c>
      <c r="AH1683" s="312">
        <f t="shared" si="1892"/>
        <v>0</v>
      </c>
      <c r="AI1683" s="324">
        <f t="shared" si="1898"/>
        <v>0</v>
      </c>
      <c r="AJ1683" s="325">
        <f t="shared" si="1898"/>
        <v>0</v>
      </c>
      <c r="AK1683" s="325">
        <f t="shared" si="1898"/>
        <v>0</v>
      </c>
      <c r="AL1683" s="326">
        <f t="shared" si="1893"/>
        <v>-7456250.5416666651</v>
      </c>
      <c r="AM1683" s="312">
        <f t="shared" si="1894"/>
        <v>0</v>
      </c>
      <c r="AN1683" s="325">
        <f t="shared" si="1872"/>
        <v>0</v>
      </c>
      <c r="AO1683" s="325">
        <f t="shared" si="1873"/>
        <v>0</v>
      </c>
      <c r="AP1683" s="325">
        <f t="shared" si="1826"/>
        <v>-7456250.5416666651</v>
      </c>
      <c r="AQ1683" s="174">
        <f t="shared" si="1899"/>
        <v>-7456250.5416666651</v>
      </c>
      <c r="AR1683" s="312">
        <f t="shared" si="1895"/>
        <v>0</v>
      </c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 s="4"/>
      <c r="BH1683" s="4"/>
      <c r="BI1683" s="4"/>
      <c r="BJ1683" s="4"/>
      <c r="BK1683" s="4"/>
      <c r="BL1683" s="4"/>
      <c r="BN1683" s="62"/>
    </row>
    <row r="1684" spans="1:66" s="11" customFormat="1" ht="12" customHeight="1">
      <c r="A1684" s="120">
        <v>25400861</v>
      </c>
      <c r="B1684" s="145" t="str">
        <f t="shared" si="1871"/>
        <v>25400861</v>
      </c>
      <c r="C1684" s="378" t="s">
        <v>1473</v>
      </c>
      <c r="D1684" s="78" t="s">
        <v>184</v>
      </c>
      <c r="E1684" s="78"/>
      <c r="F1684" s="408">
        <v>43221</v>
      </c>
      <c r="G1684" s="78"/>
      <c r="H1684" s="63">
        <v>0</v>
      </c>
      <c r="I1684" s="63">
        <v>0</v>
      </c>
      <c r="J1684" s="63">
        <v>0</v>
      </c>
      <c r="K1684" s="63">
        <v>0</v>
      </c>
      <c r="L1684" s="63">
        <v>0</v>
      </c>
      <c r="M1684" s="63">
        <v>0</v>
      </c>
      <c r="N1684" s="63">
        <v>0</v>
      </c>
      <c r="O1684" s="63">
        <v>0</v>
      </c>
      <c r="P1684" s="63">
        <v>0</v>
      </c>
      <c r="Q1684" s="63">
        <v>0</v>
      </c>
      <c r="R1684" s="63">
        <v>0</v>
      </c>
      <c r="S1684" s="63">
        <v>0</v>
      </c>
      <c r="T1684" s="63">
        <v>0</v>
      </c>
      <c r="U1684" s="63"/>
      <c r="V1684" s="63">
        <f t="shared" si="1874"/>
        <v>0</v>
      </c>
      <c r="W1684" s="106"/>
      <c r="X1684" s="105"/>
      <c r="Y1684" s="82">
        <f t="shared" si="1896"/>
        <v>0</v>
      </c>
      <c r="Z1684" s="325">
        <f t="shared" si="1896"/>
        <v>0</v>
      </c>
      <c r="AA1684" s="325">
        <f t="shared" si="1896"/>
        <v>0</v>
      </c>
      <c r="AB1684" s="326">
        <f t="shared" si="1906"/>
        <v>0</v>
      </c>
      <c r="AC1684" s="312">
        <f t="shared" si="1907"/>
        <v>0</v>
      </c>
      <c r="AD1684" s="325">
        <f t="shared" si="1875"/>
        <v>0</v>
      </c>
      <c r="AE1684" s="329">
        <f t="shared" si="1876"/>
        <v>0</v>
      </c>
      <c r="AF1684" s="326">
        <f t="shared" si="1877"/>
        <v>0</v>
      </c>
      <c r="AG1684" s="174">
        <f t="shared" si="1882"/>
        <v>0</v>
      </c>
      <c r="AH1684" s="312">
        <f t="shared" si="1892"/>
        <v>0</v>
      </c>
      <c r="AI1684" s="324">
        <f t="shared" si="1898"/>
        <v>0</v>
      </c>
      <c r="AJ1684" s="325">
        <f t="shared" si="1898"/>
        <v>0</v>
      </c>
      <c r="AK1684" s="325">
        <f t="shared" si="1898"/>
        <v>0</v>
      </c>
      <c r="AL1684" s="326">
        <f t="shared" si="1893"/>
        <v>0</v>
      </c>
      <c r="AM1684" s="312">
        <f t="shared" si="1894"/>
        <v>0</v>
      </c>
      <c r="AN1684" s="325">
        <f t="shared" si="1872"/>
        <v>0</v>
      </c>
      <c r="AO1684" s="325">
        <f t="shared" si="1873"/>
        <v>0</v>
      </c>
      <c r="AP1684" s="325">
        <f t="shared" ref="AP1684:AP1765" si="1908">IF($D1684=AP$5,$V1684,IF($D1684=AP$4, $V1684*$AL$2,0))</f>
        <v>0</v>
      </c>
      <c r="AQ1684" s="174">
        <f t="shared" si="1899"/>
        <v>0</v>
      </c>
      <c r="AR1684" s="312">
        <f t="shared" si="1895"/>
        <v>0</v>
      </c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 s="4"/>
      <c r="BH1684" s="4"/>
      <c r="BI1684" s="4"/>
      <c r="BJ1684" s="4"/>
      <c r="BK1684" s="4"/>
      <c r="BL1684" s="4"/>
      <c r="BN1684" s="62"/>
    </row>
    <row r="1685" spans="1:66" s="11" customFormat="1" ht="12" customHeight="1">
      <c r="A1685" s="120">
        <v>25400871</v>
      </c>
      <c r="B1685" s="145" t="str">
        <f t="shared" si="1871"/>
        <v>25400871</v>
      </c>
      <c r="C1685" s="378" t="s">
        <v>1492</v>
      </c>
      <c r="D1685" s="78" t="s">
        <v>184</v>
      </c>
      <c r="E1685" s="78"/>
      <c r="F1685" s="408">
        <v>43252</v>
      </c>
      <c r="G1685" s="78"/>
      <c r="H1685" s="63">
        <v>0</v>
      </c>
      <c r="I1685" s="63">
        <v>0</v>
      </c>
      <c r="J1685" s="63">
        <v>0</v>
      </c>
      <c r="K1685" s="63">
        <v>0</v>
      </c>
      <c r="L1685" s="63">
        <v>0</v>
      </c>
      <c r="M1685" s="63">
        <v>0</v>
      </c>
      <c r="N1685" s="63">
        <v>0</v>
      </c>
      <c r="O1685" s="63">
        <v>0</v>
      </c>
      <c r="P1685" s="63">
        <v>0</v>
      </c>
      <c r="Q1685" s="63">
        <v>0</v>
      </c>
      <c r="R1685" s="63">
        <v>0</v>
      </c>
      <c r="S1685" s="63">
        <v>0</v>
      </c>
      <c r="T1685" s="63">
        <v>0</v>
      </c>
      <c r="U1685" s="63"/>
      <c r="V1685" s="63">
        <f t="shared" si="1874"/>
        <v>0</v>
      </c>
      <c r="W1685" s="106"/>
      <c r="X1685" s="105"/>
      <c r="Y1685" s="82">
        <f t="shared" si="1896"/>
        <v>0</v>
      </c>
      <c r="Z1685" s="325">
        <f t="shared" si="1896"/>
        <v>0</v>
      </c>
      <c r="AA1685" s="325">
        <f t="shared" si="1896"/>
        <v>0</v>
      </c>
      <c r="AB1685" s="326">
        <f t="shared" si="1906"/>
        <v>0</v>
      </c>
      <c r="AC1685" s="312">
        <f t="shared" si="1907"/>
        <v>0</v>
      </c>
      <c r="AD1685" s="325">
        <f t="shared" si="1875"/>
        <v>0</v>
      </c>
      <c r="AE1685" s="329">
        <f t="shared" si="1876"/>
        <v>0</v>
      </c>
      <c r="AF1685" s="326">
        <f t="shared" si="1877"/>
        <v>0</v>
      </c>
      <c r="AG1685" s="174">
        <f t="shared" si="1882"/>
        <v>0</v>
      </c>
      <c r="AH1685" s="312">
        <f t="shared" si="1892"/>
        <v>0</v>
      </c>
      <c r="AI1685" s="324">
        <f t="shared" si="1898"/>
        <v>0</v>
      </c>
      <c r="AJ1685" s="325">
        <f t="shared" si="1898"/>
        <v>0</v>
      </c>
      <c r="AK1685" s="325">
        <f t="shared" si="1898"/>
        <v>0</v>
      </c>
      <c r="AL1685" s="326">
        <f t="shared" si="1893"/>
        <v>0</v>
      </c>
      <c r="AM1685" s="312">
        <f t="shared" si="1894"/>
        <v>0</v>
      </c>
      <c r="AN1685" s="325">
        <f t="shared" si="1872"/>
        <v>0</v>
      </c>
      <c r="AO1685" s="325">
        <f t="shared" si="1873"/>
        <v>0</v>
      </c>
      <c r="AP1685" s="325">
        <f t="shared" si="1908"/>
        <v>0</v>
      </c>
      <c r="AQ1685" s="174">
        <f t="shared" ref="AQ1685" si="1909">SUM(AN1685:AP1685)</f>
        <v>0</v>
      </c>
      <c r="AR1685" s="312">
        <f t="shared" si="1895"/>
        <v>0</v>
      </c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 s="4"/>
      <c r="BH1685" s="4"/>
      <c r="BI1685" s="4"/>
      <c r="BJ1685" s="4"/>
      <c r="BK1685" s="4"/>
      <c r="BL1685" s="4"/>
      <c r="BN1685" s="62"/>
    </row>
    <row r="1686" spans="1:66" s="11" customFormat="1" ht="12" customHeight="1">
      <c r="A1686" s="120">
        <v>25400881</v>
      </c>
      <c r="B1686" s="145" t="str">
        <f t="shared" si="1871"/>
        <v>25400881</v>
      </c>
      <c r="C1686" s="378" t="s">
        <v>1474</v>
      </c>
      <c r="D1686" s="78" t="s">
        <v>184</v>
      </c>
      <c r="E1686" s="78"/>
      <c r="F1686" s="408">
        <v>43221</v>
      </c>
      <c r="G1686" s="78"/>
      <c r="H1686" s="63">
        <v>0</v>
      </c>
      <c r="I1686" s="63">
        <v>0</v>
      </c>
      <c r="J1686" s="63">
        <v>0</v>
      </c>
      <c r="K1686" s="63">
        <v>0</v>
      </c>
      <c r="L1686" s="63">
        <v>0</v>
      </c>
      <c r="M1686" s="63">
        <v>0</v>
      </c>
      <c r="N1686" s="63">
        <v>0</v>
      </c>
      <c r="O1686" s="63">
        <v>0</v>
      </c>
      <c r="P1686" s="63">
        <v>0</v>
      </c>
      <c r="Q1686" s="63">
        <v>0</v>
      </c>
      <c r="R1686" s="63">
        <v>0</v>
      </c>
      <c r="S1686" s="63">
        <v>0</v>
      </c>
      <c r="T1686" s="63">
        <v>0</v>
      </c>
      <c r="U1686" s="63"/>
      <c r="V1686" s="63">
        <f t="shared" si="1874"/>
        <v>0</v>
      </c>
      <c r="W1686" s="106"/>
      <c r="X1686" s="105"/>
      <c r="Y1686" s="82">
        <f t="shared" si="1896"/>
        <v>0</v>
      </c>
      <c r="Z1686" s="325">
        <f t="shared" si="1896"/>
        <v>0</v>
      </c>
      <c r="AA1686" s="325">
        <f t="shared" si="1896"/>
        <v>0</v>
      </c>
      <c r="AB1686" s="326">
        <f t="shared" si="1906"/>
        <v>0</v>
      </c>
      <c r="AC1686" s="312">
        <f t="shared" si="1907"/>
        <v>0</v>
      </c>
      <c r="AD1686" s="325">
        <f t="shared" si="1875"/>
        <v>0</v>
      </c>
      <c r="AE1686" s="329">
        <f t="shared" si="1876"/>
        <v>0</v>
      </c>
      <c r="AF1686" s="326">
        <f t="shared" si="1877"/>
        <v>0</v>
      </c>
      <c r="AG1686" s="174">
        <f t="shared" si="1882"/>
        <v>0</v>
      </c>
      <c r="AH1686" s="312">
        <f t="shared" si="1892"/>
        <v>0</v>
      </c>
      <c r="AI1686" s="324">
        <f t="shared" si="1898"/>
        <v>0</v>
      </c>
      <c r="AJ1686" s="325">
        <f t="shared" si="1898"/>
        <v>0</v>
      </c>
      <c r="AK1686" s="325">
        <f t="shared" si="1898"/>
        <v>0</v>
      </c>
      <c r="AL1686" s="326">
        <f t="shared" si="1893"/>
        <v>0</v>
      </c>
      <c r="AM1686" s="312">
        <f t="shared" si="1894"/>
        <v>0</v>
      </c>
      <c r="AN1686" s="325">
        <f t="shared" si="1872"/>
        <v>0</v>
      </c>
      <c r="AO1686" s="325">
        <f t="shared" si="1873"/>
        <v>0</v>
      </c>
      <c r="AP1686" s="325">
        <f t="shared" si="1908"/>
        <v>0</v>
      </c>
      <c r="AQ1686" s="174">
        <f t="shared" si="1899"/>
        <v>0</v>
      </c>
      <c r="AR1686" s="312">
        <f t="shared" si="1895"/>
        <v>0</v>
      </c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 s="4"/>
      <c r="BH1686" s="4"/>
      <c r="BI1686" s="4"/>
      <c r="BJ1686" s="4"/>
      <c r="BK1686" s="4"/>
      <c r="BL1686" s="4"/>
      <c r="BN1686" s="62"/>
    </row>
    <row r="1687" spans="1:66" s="11" customFormat="1" ht="12" customHeight="1">
      <c r="A1687" s="190">
        <v>25400891</v>
      </c>
      <c r="B1687" s="199" t="str">
        <f t="shared" si="1871"/>
        <v>25400891</v>
      </c>
      <c r="C1687" s="179" t="s">
        <v>1608</v>
      </c>
      <c r="D1687" s="180" t="s">
        <v>184</v>
      </c>
      <c r="E1687" s="180"/>
      <c r="F1687" s="186">
        <v>43586</v>
      </c>
      <c r="G1687" s="180"/>
      <c r="H1687" s="182">
        <v>0</v>
      </c>
      <c r="I1687" s="182">
        <v>0</v>
      </c>
      <c r="J1687" s="182">
        <v>0</v>
      </c>
      <c r="K1687" s="182">
        <v>0</v>
      </c>
      <c r="L1687" s="182">
        <v>0</v>
      </c>
      <c r="M1687" s="182">
        <v>0</v>
      </c>
      <c r="N1687" s="182">
        <v>0</v>
      </c>
      <c r="O1687" s="182">
        <v>0</v>
      </c>
      <c r="P1687" s="182">
        <v>0</v>
      </c>
      <c r="Q1687" s="182">
        <v>0</v>
      </c>
      <c r="R1687" s="182">
        <v>0</v>
      </c>
      <c r="S1687" s="182">
        <v>0</v>
      </c>
      <c r="T1687" s="182">
        <v>0</v>
      </c>
      <c r="U1687" s="182"/>
      <c r="V1687" s="182">
        <f t="shared" si="1874"/>
        <v>0</v>
      </c>
      <c r="W1687" s="241"/>
      <c r="X1687" s="210"/>
      <c r="Y1687" s="82">
        <f t="shared" si="1896"/>
        <v>0</v>
      </c>
      <c r="Z1687" s="325">
        <f t="shared" si="1896"/>
        <v>0</v>
      </c>
      <c r="AA1687" s="325">
        <f t="shared" si="1896"/>
        <v>0</v>
      </c>
      <c r="AB1687" s="326">
        <f t="shared" si="1906"/>
        <v>0</v>
      </c>
      <c r="AC1687" s="312">
        <f t="shared" si="1907"/>
        <v>0</v>
      </c>
      <c r="AD1687" s="325">
        <f t="shared" si="1875"/>
        <v>0</v>
      </c>
      <c r="AE1687" s="329">
        <f t="shared" si="1876"/>
        <v>0</v>
      </c>
      <c r="AF1687" s="326">
        <f t="shared" si="1877"/>
        <v>0</v>
      </c>
      <c r="AG1687" s="174">
        <f t="shared" si="1882"/>
        <v>0</v>
      </c>
      <c r="AH1687" s="312">
        <f t="shared" si="1892"/>
        <v>0</v>
      </c>
      <c r="AI1687" s="324">
        <f t="shared" si="1898"/>
        <v>0</v>
      </c>
      <c r="AJ1687" s="325">
        <f t="shared" si="1898"/>
        <v>0</v>
      </c>
      <c r="AK1687" s="325">
        <f t="shared" si="1898"/>
        <v>0</v>
      </c>
      <c r="AL1687" s="326">
        <f t="shared" si="1893"/>
        <v>0</v>
      </c>
      <c r="AM1687" s="312">
        <f t="shared" si="1894"/>
        <v>0</v>
      </c>
      <c r="AN1687" s="325">
        <f t="shared" si="1872"/>
        <v>0</v>
      </c>
      <c r="AO1687" s="325">
        <f t="shared" si="1873"/>
        <v>0</v>
      </c>
      <c r="AP1687" s="325">
        <f t="shared" si="1908"/>
        <v>0</v>
      </c>
      <c r="AQ1687" s="174">
        <f t="shared" ref="AQ1687" si="1910">SUM(AN1687:AP1687)</f>
        <v>0</v>
      </c>
      <c r="AR1687" s="312">
        <f t="shared" si="1895"/>
        <v>0</v>
      </c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N1687" s="62"/>
    </row>
    <row r="1688" spans="1:66" s="11" customFormat="1" ht="12" customHeight="1">
      <c r="A1688" s="190">
        <v>25400901</v>
      </c>
      <c r="B1688" s="199" t="str">
        <f t="shared" si="1871"/>
        <v>25400901</v>
      </c>
      <c r="C1688" s="179" t="s">
        <v>1708</v>
      </c>
      <c r="D1688" s="180" t="s">
        <v>184</v>
      </c>
      <c r="E1688" s="180"/>
      <c r="F1688" s="186">
        <v>43952</v>
      </c>
      <c r="G1688" s="180"/>
      <c r="H1688" s="182">
        <v>0</v>
      </c>
      <c r="I1688" s="182">
        <v>0</v>
      </c>
      <c r="J1688" s="182">
        <v>0</v>
      </c>
      <c r="K1688" s="182">
        <v>0</v>
      </c>
      <c r="L1688" s="182">
        <v>0</v>
      </c>
      <c r="M1688" s="182">
        <v>0</v>
      </c>
      <c r="N1688" s="182">
        <v>0</v>
      </c>
      <c r="O1688" s="182">
        <v>0</v>
      </c>
      <c r="P1688" s="182">
        <v>0</v>
      </c>
      <c r="Q1688" s="182">
        <v>0</v>
      </c>
      <c r="R1688" s="182">
        <v>0</v>
      </c>
      <c r="S1688" s="182">
        <v>0</v>
      </c>
      <c r="T1688" s="182">
        <v>0</v>
      </c>
      <c r="U1688" s="182"/>
      <c r="V1688" s="182">
        <f t="shared" si="1874"/>
        <v>0</v>
      </c>
      <c r="W1688" s="241"/>
      <c r="X1688" s="210"/>
      <c r="Y1688" s="82">
        <f t="shared" si="1896"/>
        <v>0</v>
      </c>
      <c r="Z1688" s="325">
        <f t="shared" si="1896"/>
        <v>0</v>
      </c>
      <c r="AA1688" s="325">
        <f t="shared" si="1896"/>
        <v>0</v>
      </c>
      <c r="AB1688" s="326">
        <f t="shared" si="1906"/>
        <v>0</v>
      </c>
      <c r="AC1688" s="312">
        <f t="shared" si="1907"/>
        <v>0</v>
      </c>
      <c r="AD1688" s="325">
        <f t="shared" si="1875"/>
        <v>0</v>
      </c>
      <c r="AE1688" s="329">
        <f t="shared" si="1876"/>
        <v>0</v>
      </c>
      <c r="AF1688" s="326">
        <f t="shared" si="1877"/>
        <v>0</v>
      </c>
      <c r="AG1688" s="174">
        <f t="shared" si="1882"/>
        <v>0</v>
      </c>
      <c r="AH1688" s="312">
        <f t="shared" si="1892"/>
        <v>0</v>
      </c>
      <c r="AI1688" s="324">
        <f t="shared" si="1898"/>
        <v>0</v>
      </c>
      <c r="AJ1688" s="325">
        <f t="shared" si="1898"/>
        <v>0</v>
      </c>
      <c r="AK1688" s="325">
        <f t="shared" si="1898"/>
        <v>0</v>
      </c>
      <c r="AL1688" s="326">
        <f t="shared" si="1893"/>
        <v>0</v>
      </c>
      <c r="AM1688" s="312">
        <f t="shared" si="1894"/>
        <v>0</v>
      </c>
      <c r="AN1688" s="325">
        <f t="shared" si="1872"/>
        <v>0</v>
      </c>
      <c r="AO1688" s="325">
        <f t="shared" si="1873"/>
        <v>0</v>
      </c>
      <c r="AP1688" s="325">
        <f t="shared" si="1908"/>
        <v>0</v>
      </c>
      <c r="AQ1688" s="174">
        <f t="shared" ref="AQ1688" si="1911">SUM(AN1688:AP1688)</f>
        <v>0</v>
      </c>
      <c r="AR1688" s="312">
        <f t="shared" si="1895"/>
        <v>0</v>
      </c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N1688" s="62"/>
    </row>
    <row r="1689" spans="1:66" s="11" customFormat="1" ht="12" customHeight="1">
      <c r="A1689" s="190">
        <v>25400902</v>
      </c>
      <c r="B1689" s="199" t="str">
        <f t="shared" si="1871"/>
        <v>25400902</v>
      </c>
      <c r="C1689" s="179" t="s">
        <v>1609</v>
      </c>
      <c r="D1689" s="180" t="s">
        <v>184</v>
      </c>
      <c r="E1689" s="180"/>
      <c r="F1689" s="186">
        <v>43586</v>
      </c>
      <c r="G1689" s="180"/>
      <c r="H1689" s="182">
        <v>0</v>
      </c>
      <c r="I1689" s="182">
        <v>0</v>
      </c>
      <c r="J1689" s="182">
        <v>0</v>
      </c>
      <c r="K1689" s="182">
        <v>0</v>
      </c>
      <c r="L1689" s="182">
        <v>0</v>
      </c>
      <c r="M1689" s="182">
        <v>0</v>
      </c>
      <c r="N1689" s="182">
        <v>0</v>
      </c>
      <c r="O1689" s="182">
        <v>0</v>
      </c>
      <c r="P1689" s="182">
        <v>0</v>
      </c>
      <c r="Q1689" s="182">
        <v>0</v>
      </c>
      <c r="R1689" s="182">
        <v>0</v>
      </c>
      <c r="S1689" s="182">
        <v>0</v>
      </c>
      <c r="T1689" s="182">
        <v>0</v>
      </c>
      <c r="U1689" s="182"/>
      <c r="V1689" s="182">
        <f t="shared" si="1874"/>
        <v>0</v>
      </c>
      <c r="W1689" s="241"/>
      <c r="X1689" s="210"/>
      <c r="Y1689" s="82">
        <f t="shared" si="1896"/>
        <v>0</v>
      </c>
      <c r="Z1689" s="325">
        <f t="shared" si="1896"/>
        <v>0</v>
      </c>
      <c r="AA1689" s="325">
        <f t="shared" si="1896"/>
        <v>0</v>
      </c>
      <c r="AB1689" s="326">
        <f t="shared" si="1906"/>
        <v>0</v>
      </c>
      <c r="AC1689" s="312">
        <f t="shared" si="1907"/>
        <v>0</v>
      </c>
      <c r="AD1689" s="325">
        <f t="shared" si="1875"/>
        <v>0</v>
      </c>
      <c r="AE1689" s="329">
        <f t="shared" si="1876"/>
        <v>0</v>
      </c>
      <c r="AF1689" s="326">
        <f t="shared" si="1877"/>
        <v>0</v>
      </c>
      <c r="AG1689" s="174">
        <f t="shared" si="1882"/>
        <v>0</v>
      </c>
      <c r="AH1689" s="312">
        <f t="shared" si="1892"/>
        <v>0</v>
      </c>
      <c r="AI1689" s="324">
        <f t="shared" si="1898"/>
        <v>0</v>
      </c>
      <c r="AJ1689" s="325">
        <f t="shared" si="1898"/>
        <v>0</v>
      </c>
      <c r="AK1689" s="325">
        <f t="shared" si="1898"/>
        <v>0</v>
      </c>
      <c r="AL1689" s="326">
        <f t="shared" si="1893"/>
        <v>0</v>
      </c>
      <c r="AM1689" s="312">
        <f t="shared" si="1894"/>
        <v>0</v>
      </c>
      <c r="AN1689" s="325">
        <f t="shared" ref="AN1689:AN1781" si="1912">IF($D1689=AN$5,$V1689,IF($D1689=AN$4, $V1689*$AK$1,0))</f>
        <v>0</v>
      </c>
      <c r="AO1689" s="325">
        <f t="shared" ref="AO1689:AO1781" si="1913">IF($D1689=AO$5,$V1689,IF($D1689=AO$4, $V1689*$AK$2,0))</f>
        <v>0</v>
      </c>
      <c r="AP1689" s="325">
        <f t="shared" si="1908"/>
        <v>0</v>
      </c>
      <c r="AQ1689" s="174">
        <f t="shared" ref="AQ1689" si="1914">SUM(AN1689:AP1689)</f>
        <v>0</v>
      </c>
      <c r="AR1689" s="312">
        <f t="shared" si="1895"/>
        <v>0</v>
      </c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N1689" s="62"/>
    </row>
    <row r="1690" spans="1:66" s="11" customFormat="1" ht="12" customHeight="1">
      <c r="A1690" s="190">
        <v>25400912</v>
      </c>
      <c r="B1690" s="199" t="str">
        <f t="shared" si="1871"/>
        <v>25400912</v>
      </c>
      <c r="C1690" s="179" t="s">
        <v>1610</v>
      </c>
      <c r="D1690" s="180" t="s">
        <v>184</v>
      </c>
      <c r="E1690" s="180"/>
      <c r="F1690" s="186">
        <v>43586</v>
      </c>
      <c r="G1690" s="180"/>
      <c r="H1690" s="182">
        <v>-688097.41</v>
      </c>
      <c r="I1690" s="182">
        <v>-495145.95</v>
      </c>
      <c r="J1690" s="182">
        <v>-310371.87</v>
      </c>
      <c r="K1690" s="182">
        <v>-138517.66</v>
      </c>
      <c r="L1690" s="182">
        <v>20875.900000000001</v>
      </c>
      <c r="M1690" s="182">
        <v>166087.44</v>
      </c>
      <c r="N1690" s="182">
        <v>-1475236.47</v>
      </c>
      <c r="O1690" s="182">
        <v>-1353031.25</v>
      </c>
      <c r="P1690" s="182">
        <v>-1238091.78</v>
      </c>
      <c r="Q1690" s="182">
        <v>-1125588.56</v>
      </c>
      <c r="R1690" s="182">
        <v>-994298</v>
      </c>
      <c r="S1690" s="182">
        <v>-802287.16</v>
      </c>
      <c r="T1690" s="182">
        <v>-613840.39</v>
      </c>
      <c r="U1690" s="182"/>
      <c r="V1690" s="182">
        <f t="shared" si="1874"/>
        <v>-699714.52166666684</v>
      </c>
      <c r="W1690" s="241"/>
      <c r="X1690" s="210"/>
      <c r="Y1690" s="82">
        <f t="shared" si="1896"/>
        <v>0</v>
      </c>
      <c r="Z1690" s="325">
        <f t="shared" si="1896"/>
        <v>0</v>
      </c>
      <c r="AA1690" s="325">
        <f t="shared" si="1896"/>
        <v>0</v>
      </c>
      <c r="AB1690" s="326">
        <f t="shared" si="1906"/>
        <v>-613840.39</v>
      </c>
      <c r="AC1690" s="312">
        <f t="shared" si="1907"/>
        <v>0</v>
      </c>
      <c r="AD1690" s="325">
        <f t="shared" si="1875"/>
        <v>0</v>
      </c>
      <c r="AE1690" s="329">
        <f t="shared" si="1876"/>
        <v>0</v>
      </c>
      <c r="AF1690" s="326">
        <f t="shared" si="1877"/>
        <v>-613840.39</v>
      </c>
      <c r="AG1690" s="174">
        <f t="shared" si="1882"/>
        <v>-613840.39</v>
      </c>
      <c r="AH1690" s="312">
        <f t="shared" si="1892"/>
        <v>0</v>
      </c>
      <c r="AI1690" s="324">
        <f t="shared" si="1898"/>
        <v>0</v>
      </c>
      <c r="AJ1690" s="325">
        <f t="shared" si="1898"/>
        <v>0</v>
      </c>
      <c r="AK1690" s="325">
        <f t="shared" si="1898"/>
        <v>0</v>
      </c>
      <c r="AL1690" s="326">
        <f t="shared" si="1893"/>
        <v>-699714.52166666684</v>
      </c>
      <c r="AM1690" s="312">
        <f t="shared" si="1894"/>
        <v>0</v>
      </c>
      <c r="AN1690" s="325">
        <f t="shared" si="1912"/>
        <v>0</v>
      </c>
      <c r="AO1690" s="325">
        <f t="shared" si="1913"/>
        <v>0</v>
      </c>
      <c r="AP1690" s="325">
        <f t="shared" si="1908"/>
        <v>-699714.52166666684</v>
      </c>
      <c r="AQ1690" s="174">
        <f t="shared" ref="AQ1690:AQ1692" si="1915">SUM(AN1690:AP1690)</f>
        <v>-699714.52166666684</v>
      </c>
      <c r="AR1690" s="312">
        <f t="shared" si="1895"/>
        <v>0</v>
      </c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N1690" s="62"/>
    </row>
    <row r="1691" spans="1:66" s="11" customFormat="1" ht="12" customHeight="1">
      <c r="A1691" s="190">
        <v>25400931</v>
      </c>
      <c r="B1691" s="199" t="str">
        <f t="shared" si="1871"/>
        <v>25400931</v>
      </c>
      <c r="C1691" s="179" t="s">
        <v>1645</v>
      </c>
      <c r="D1691" s="180" t="s">
        <v>1725</v>
      </c>
      <c r="E1691" s="180"/>
      <c r="F1691" s="186">
        <v>43800</v>
      </c>
      <c r="G1691" s="180"/>
      <c r="H1691" s="182">
        <v>-13193615.789999999</v>
      </c>
      <c r="I1691" s="182">
        <v>-13084094.01</v>
      </c>
      <c r="J1691" s="182">
        <v>-12967907.75</v>
      </c>
      <c r="K1691" s="182">
        <v>-12881968.720000001</v>
      </c>
      <c r="L1691" s="182">
        <v>-12786269.49</v>
      </c>
      <c r="M1691" s="182">
        <v>-12655132.07</v>
      </c>
      <c r="N1691" s="182">
        <v>-12540405.300000001</v>
      </c>
      <c r="O1691" s="182">
        <v>-12445602.52</v>
      </c>
      <c r="P1691" s="182">
        <v>-12318015.880000001</v>
      </c>
      <c r="Q1691" s="182">
        <v>-12169104.25</v>
      </c>
      <c r="R1691" s="182">
        <v>-12061155.98</v>
      </c>
      <c r="S1691" s="182">
        <v>-11950947.34</v>
      </c>
      <c r="T1691" s="182">
        <v>-11836548.939999999</v>
      </c>
      <c r="U1691" s="182"/>
      <c r="V1691" s="182">
        <f t="shared" ref="V1691:V1758" si="1916">(H1691+T1691+SUM(I1691:S1691)*2)/24</f>
        <v>-12531307.139583334</v>
      </c>
      <c r="W1691" s="241"/>
      <c r="X1691" s="210"/>
      <c r="Y1691" s="82">
        <f t="shared" si="1896"/>
        <v>0</v>
      </c>
      <c r="Z1691" s="325">
        <f t="shared" si="1896"/>
        <v>-11836548.939999999</v>
      </c>
      <c r="AA1691" s="325">
        <f t="shared" si="1896"/>
        <v>0</v>
      </c>
      <c r="AB1691" s="326">
        <f t="shared" si="1906"/>
        <v>0</v>
      </c>
      <c r="AC1691" s="312">
        <f t="shared" si="1907"/>
        <v>0</v>
      </c>
      <c r="AD1691" s="325">
        <f t="shared" ref="AD1691:AD1758" si="1917">IF($D1691=AD$5,$T1691,IF($D1691=AD$4, $T1691*$AK$1,0))</f>
        <v>0</v>
      </c>
      <c r="AE1691" s="329">
        <f t="shared" ref="AE1691:AE1758" si="1918">IF($D1691=AE$5,$T1691,IF($D1691=AE$4, $T1691*$AK$2,0))</f>
        <v>0</v>
      </c>
      <c r="AF1691" s="326">
        <f t="shared" ref="AF1691:AF1758" si="1919">IF($D1691=AF$5,$T1691,IF($D1691=AF$4, $T1691*$AL$2,0))</f>
        <v>0</v>
      </c>
      <c r="AG1691" s="174">
        <f t="shared" si="1882"/>
        <v>0</v>
      </c>
      <c r="AH1691" s="312">
        <f t="shared" si="1892"/>
        <v>0</v>
      </c>
      <c r="AI1691" s="324">
        <f t="shared" si="1898"/>
        <v>0</v>
      </c>
      <c r="AJ1691" s="325">
        <f t="shared" si="1898"/>
        <v>-12531307.139583334</v>
      </c>
      <c r="AK1691" s="325">
        <f t="shared" si="1898"/>
        <v>0</v>
      </c>
      <c r="AL1691" s="326">
        <f t="shared" si="1893"/>
        <v>0</v>
      </c>
      <c r="AM1691" s="312">
        <f t="shared" si="1894"/>
        <v>0</v>
      </c>
      <c r="AN1691" s="325">
        <f t="shared" si="1912"/>
        <v>0</v>
      </c>
      <c r="AO1691" s="325">
        <f t="shared" si="1913"/>
        <v>0</v>
      </c>
      <c r="AP1691" s="325">
        <f t="shared" si="1908"/>
        <v>0</v>
      </c>
      <c r="AQ1691" s="174">
        <f t="shared" si="1915"/>
        <v>0</v>
      </c>
      <c r="AR1691" s="312">
        <f t="shared" si="1895"/>
        <v>0</v>
      </c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N1691" s="62"/>
    </row>
    <row r="1692" spans="1:66" s="11" customFormat="1" ht="12" customHeight="1">
      <c r="A1692" s="190">
        <v>25400941</v>
      </c>
      <c r="B1692" s="199" t="str">
        <f t="shared" si="1871"/>
        <v>25400941</v>
      </c>
      <c r="C1692" s="179" t="s">
        <v>1660</v>
      </c>
      <c r="D1692" s="180" t="s">
        <v>1725</v>
      </c>
      <c r="E1692" s="180"/>
      <c r="F1692" s="186">
        <v>43800</v>
      </c>
      <c r="G1692" s="180"/>
      <c r="H1692" s="182">
        <v>26753.26</v>
      </c>
      <c r="I1692" s="182">
        <v>26753.26</v>
      </c>
      <c r="J1692" s="182">
        <v>26753.26</v>
      </c>
      <c r="K1692" s="182">
        <v>26753.26</v>
      </c>
      <c r="L1692" s="182">
        <v>26753.26</v>
      </c>
      <c r="M1692" s="182">
        <v>26753.26</v>
      </c>
      <c r="N1692" s="182">
        <v>26753.26</v>
      </c>
      <c r="O1692" s="182">
        <v>26753.26</v>
      </c>
      <c r="P1692" s="182">
        <v>26753.26</v>
      </c>
      <c r="Q1692" s="182">
        <v>26753.26</v>
      </c>
      <c r="R1692" s="182">
        <v>26753.26</v>
      </c>
      <c r="S1692" s="182">
        <v>26753.26</v>
      </c>
      <c r="T1692" s="182">
        <v>26753.26</v>
      </c>
      <c r="U1692" s="182"/>
      <c r="V1692" s="182">
        <f t="shared" si="1916"/>
        <v>26753.260000000006</v>
      </c>
      <c r="W1692" s="241"/>
      <c r="X1692" s="210"/>
      <c r="Y1692" s="82">
        <f t="shared" si="1896"/>
        <v>0</v>
      </c>
      <c r="Z1692" s="325">
        <f t="shared" si="1896"/>
        <v>26753.26</v>
      </c>
      <c r="AA1692" s="325">
        <f t="shared" si="1896"/>
        <v>0</v>
      </c>
      <c r="AB1692" s="326">
        <f t="shared" si="1906"/>
        <v>0</v>
      </c>
      <c r="AC1692" s="312">
        <f t="shared" si="1907"/>
        <v>0</v>
      </c>
      <c r="AD1692" s="325">
        <f t="shared" si="1917"/>
        <v>0</v>
      </c>
      <c r="AE1692" s="329">
        <f t="shared" si="1918"/>
        <v>0</v>
      </c>
      <c r="AF1692" s="326">
        <f t="shared" si="1919"/>
        <v>0</v>
      </c>
      <c r="AG1692" s="174">
        <f t="shared" si="1882"/>
        <v>0</v>
      </c>
      <c r="AH1692" s="312">
        <f t="shared" si="1892"/>
        <v>0</v>
      </c>
      <c r="AI1692" s="324">
        <f t="shared" si="1898"/>
        <v>0</v>
      </c>
      <c r="AJ1692" s="325">
        <f t="shared" si="1898"/>
        <v>26753.260000000006</v>
      </c>
      <c r="AK1692" s="325">
        <f t="shared" si="1898"/>
        <v>0</v>
      </c>
      <c r="AL1692" s="326">
        <f t="shared" si="1893"/>
        <v>0</v>
      </c>
      <c r="AM1692" s="312">
        <f t="shared" si="1894"/>
        <v>0</v>
      </c>
      <c r="AN1692" s="325">
        <f t="shared" si="1912"/>
        <v>0</v>
      </c>
      <c r="AO1692" s="325">
        <f t="shared" si="1913"/>
        <v>0</v>
      </c>
      <c r="AP1692" s="325">
        <f t="shared" si="1908"/>
        <v>0</v>
      </c>
      <c r="AQ1692" s="174">
        <f t="shared" si="1915"/>
        <v>0</v>
      </c>
      <c r="AR1692" s="312">
        <f t="shared" si="1895"/>
        <v>0</v>
      </c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N1692" s="62"/>
    </row>
    <row r="1693" spans="1:66" s="11" customFormat="1" ht="12" customHeight="1">
      <c r="A1693" s="190">
        <v>25400951</v>
      </c>
      <c r="B1693" s="199" t="str">
        <f t="shared" si="1871"/>
        <v>25400951</v>
      </c>
      <c r="C1693" s="179" t="s">
        <v>1702</v>
      </c>
      <c r="D1693" s="180" t="s">
        <v>184</v>
      </c>
      <c r="E1693" s="180"/>
      <c r="F1693" s="186">
        <v>44136</v>
      </c>
      <c r="G1693" s="180"/>
      <c r="H1693" s="182">
        <v>0</v>
      </c>
      <c r="I1693" s="182">
        <v>0</v>
      </c>
      <c r="J1693" s="182">
        <v>0</v>
      </c>
      <c r="K1693" s="182">
        <v>0</v>
      </c>
      <c r="L1693" s="182">
        <v>0</v>
      </c>
      <c r="M1693" s="182">
        <v>0</v>
      </c>
      <c r="N1693" s="182">
        <v>0</v>
      </c>
      <c r="O1693" s="182">
        <v>0</v>
      </c>
      <c r="P1693" s="182">
        <v>0</v>
      </c>
      <c r="Q1693" s="182">
        <v>0</v>
      </c>
      <c r="R1693" s="182">
        <v>0</v>
      </c>
      <c r="S1693" s="182">
        <v>0</v>
      </c>
      <c r="T1693" s="182">
        <v>0</v>
      </c>
      <c r="U1693" s="182"/>
      <c r="V1693" s="182">
        <f t="shared" si="1916"/>
        <v>0</v>
      </c>
      <c r="W1693" s="241"/>
      <c r="X1693" s="210"/>
      <c r="Y1693" s="82">
        <f t="shared" si="1896"/>
        <v>0</v>
      </c>
      <c r="Z1693" s="325">
        <f t="shared" si="1896"/>
        <v>0</v>
      </c>
      <c r="AA1693" s="325">
        <f t="shared" si="1896"/>
        <v>0</v>
      </c>
      <c r="AB1693" s="326">
        <f t="shared" si="1906"/>
        <v>0</v>
      </c>
      <c r="AC1693" s="312">
        <f t="shared" si="1907"/>
        <v>0</v>
      </c>
      <c r="AD1693" s="325">
        <f t="shared" si="1917"/>
        <v>0</v>
      </c>
      <c r="AE1693" s="329">
        <f t="shared" si="1918"/>
        <v>0</v>
      </c>
      <c r="AF1693" s="326">
        <f t="shared" si="1919"/>
        <v>0</v>
      </c>
      <c r="AG1693" s="174">
        <f t="shared" ref="AG1693" si="1920">SUM(AD1693:AF1693)</f>
        <v>0</v>
      </c>
      <c r="AH1693" s="312">
        <f t="shared" ref="AH1693" si="1921">AG1693-AB1693</f>
        <v>0</v>
      </c>
      <c r="AI1693" s="324">
        <f t="shared" si="1898"/>
        <v>0</v>
      </c>
      <c r="AJ1693" s="325">
        <f t="shared" si="1898"/>
        <v>0</v>
      </c>
      <c r="AK1693" s="325">
        <f t="shared" si="1898"/>
        <v>0</v>
      </c>
      <c r="AL1693" s="326">
        <f t="shared" ref="AL1693" si="1922">V1693-SUM(AI1693:AK1693)</f>
        <v>0</v>
      </c>
      <c r="AM1693" s="312">
        <f t="shared" ref="AM1693" si="1923">V1693-SUM(AI1693:AK1693)-AL1693</f>
        <v>0</v>
      </c>
      <c r="AN1693" s="325">
        <f t="shared" si="1912"/>
        <v>0</v>
      </c>
      <c r="AO1693" s="325">
        <f t="shared" si="1913"/>
        <v>0</v>
      </c>
      <c r="AP1693" s="325">
        <f t="shared" si="1908"/>
        <v>0</v>
      </c>
      <c r="AQ1693" s="174">
        <f t="shared" ref="AQ1693" si="1924">SUM(AN1693:AP1693)</f>
        <v>0</v>
      </c>
      <c r="AR1693" s="312">
        <f t="shared" ref="AR1693" si="1925">AQ1693-AL1693</f>
        <v>0</v>
      </c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N1693" s="62"/>
    </row>
    <row r="1694" spans="1:66" s="11" customFormat="1" ht="12" customHeight="1">
      <c r="A1694" s="190">
        <v>25400961</v>
      </c>
      <c r="B1694" s="199" t="str">
        <f t="shared" si="1871"/>
        <v>25400961</v>
      </c>
      <c r="C1694" s="179" t="s">
        <v>1703</v>
      </c>
      <c r="D1694" s="180" t="s">
        <v>184</v>
      </c>
      <c r="E1694" s="180"/>
      <c r="F1694" s="186">
        <v>44197</v>
      </c>
      <c r="G1694" s="180"/>
      <c r="H1694" s="182">
        <v>0</v>
      </c>
      <c r="I1694" s="182">
        <v>0</v>
      </c>
      <c r="J1694" s="182">
        <v>0</v>
      </c>
      <c r="K1694" s="182">
        <v>0</v>
      </c>
      <c r="L1694" s="182">
        <v>0</v>
      </c>
      <c r="M1694" s="182">
        <v>0</v>
      </c>
      <c r="N1694" s="182">
        <v>0</v>
      </c>
      <c r="O1694" s="182">
        <v>0</v>
      </c>
      <c r="P1694" s="182">
        <v>0</v>
      </c>
      <c r="Q1694" s="182">
        <v>0</v>
      </c>
      <c r="R1694" s="182">
        <v>0</v>
      </c>
      <c r="S1694" s="182">
        <v>0</v>
      </c>
      <c r="T1694" s="182">
        <v>0</v>
      </c>
      <c r="U1694" s="182"/>
      <c r="V1694" s="182">
        <f t="shared" si="1916"/>
        <v>0</v>
      </c>
      <c r="W1694" s="241"/>
      <c r="X1694" s="210"/>
      <c r="Y1694" s="82">
        <f t="shared" si="1896"/>
        <v>0</v>
      </c>
      <c r="Z1694" s="325">
        <f t="shared" si="1896"/>
        <v>0</v>
      </c>
      <c r="AA1694" s="325">
        <f t="shared" si="1896"/>
        <v>0</v>
      </c>
      <c r="AB1694" s="326">
        <f t="shared" si="1906"/>
        <v>0</v>
      </c>
      <c r="AC1694" s="312">
        <f t="shared" si="1907"/>
        <v>0</v>
      </c>
      <c r="AD1694" s="325">
        <f t="shared" si="1917"/>
        <v>0</v>
      </c>
      <c r="AE1694" s="329">
        <f t="shared" si="1918"/>
        <v>0</v>
      </c>
      <c r="AF1694" s="326">
        <f t="shared" si="1919"/>
        <v>0</v>
      </c>
      <c r="AG1694" s="174">
        <f t="shared" ref="AG1694" si="1926">SUM(AD1694:AF1694)</f>
        <v>0</v>
      </c>
      <c r="AH1694" s="312">
        <f t="shared" ref="AH1694" si="1927">AG1694-AB1694</f>
        <v>0</v>
      </c>
      <c r="AI1694" s="324">
        <f t="shared" si="1898"/>
        <v>0</v>
      </c>
      <c r="AJ1694" s="325">
        <f t="shared" si="1898"/>
        <v>0</v>
      </c>
      <c r="AK1694" s="325">
        <f t="shared" si="1898"/>
        <v>0</v>
      </c>
      <c r="AL1694" s="326">
        <f t="shared" ref="AL1694" si="1928">V1694-SUM(AI1694:AK1694)</f>
        <v>0</v>
      </c>
      <c r="AM1694" s="312">
        <f t="shared" ref="AM1694" si="1929">V1694-SUM(AI1694:AK1694)-AL1694</f>
        <v>0</v>
      </c>
      <c r="AN1694" s="325">
        <f t="shared" si="1912"/>
        <v>0</v>
      </c>
      <c r="AO1694" s="325">
        <f t="shared" si="1913"/>
        <v>0</v>
      </c>
      <c r="AP1694" s="325">
        <f t="shared" si="1908"/>
        <v>0</v>
      </c>
      <c r="AQ1694" s="174">
        <f t="shared" ref="AQ1694" si="1930">SUM(AN1694:AP1694)</f>
        <v>0</v>
      </c>
      <c r="AR1694" s="312">
        <f t="shared" ref="AR1694" si="1931">AQ1694-AL1694</f>
        <v>0</v>
      </c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N1694" s="62"/>
    </row>
    <row r="1695" spans="1:66" s="11" customFormat="1" ht="12" customHeight="1">
      <c r="A1695" s="190">
        <v>25401011</v>
      </c>
      <c r="B1695" s="199" t="str">
        <f t="shared" si="1871"/>
        <v>25401011</v>
      </c>
      <c r="C1695" s="179" t="s">
        <v>1809</v>
      </c>
      <c r="D1695" s="180" t="s">
        <v>184</v>
      </c>
      <c r="E1695" s="180"/>
      <c r="F1695" s="186">
        <v>44105</v>
      </c>
      <c r="G1695" s="180"/>
      <c r="H1695" s="182">
        <v>-512721.73</v>
      </c>
      <c r="I1695" s="182">
        <v>-406730.34</v>
      </c>
      <c r="J1695" s="182">
        <v>-323377.26</v>
      </c>
      <c r="K1695" s="182">
        <v>-245097.57</v>
      </c>
      <c r="L1695" s="182">
        <v>-162821.85</v>
      </c>
      <c r="M1695" s="182">
        <v>0</v>
      </c>
      <c r="N1695" s="182">
        <v>0</v>
      </c>
      <c r="O1695" s="182">
        <v>0</v>
      </c>
      <c r="P1695" s="182">
        <v>0</v>
      </c>
      <c r="Q1695" s="182">
        <v>0</v>
      </c>
      <c r="R1695" s="182">
        <v>0</v>
      </c>
      <c r="S1695" s="182">
        <v>0</v>
      </c>
      <c r="T1695" s="182">
        <v>0</v>
      </c>
      <c r="U1695" s="182"/>
      <c r="V1695" s="182">
        <f t="shared" si="1916"/>
        <v>-116198.99041666668</v>
      </c>
      <c r="W1695" s="241"/>
      <c r="X1695" s="210"/>
      <c r="Y1695" s="82">
        <f t="shared" si="1896"/>
        <v>0</v>
      </c>
      <c r="Z1695" s="325">
        <f t="shared" si="1896"/>
        <v>0</v>
      </c>
      <c r="AA1695" s="325">
        <f t="shared" si="1896"/>
        <v>0</v>
      </c>
      <c r="AB1695" s="326">
        <f t="shared" si="1906"/>
        <v>0</v>
      </c>
      <c r="AC1695" s="312">
        <f t="shared" si="1907"/>
        <v>0</v>
      </c>
      <c r="AD1695" s="325">
        <f t="shared" si="1917"/>
        <v>0</v>
      </c>
      <c r="AE1695" s="329">
        <f t="shared" si="1918"/>
        <v>0</v>
      </c>
      <c r="AF1695" s="326">
        <f t="shared" si="1919"/>
        <v>0</v>
      </c>
      <c r="AG1695" s="174">
        <f t="shared" ref="AG1695" si="1932">SUM(AD1695:AF1695)</f>
        <v>0</v>
      </c>
      <c r="AH1695" s="312">
        <f t="shared" ref="AH1695" si="1933">AG1695-AB1695</f>
        <v>0</v>
      </c>
      <c r="AI1695" s="324">
        <f t="shared" si="1898"/>
        <v>0</v>
      </c>
      <c r="AJ1695" s="325">
        <f t="shared" si="1898"/>
        <v>0</v>
      </c>
      <c r="AK1695" s="325">
        <f t="shared" si="1898"/>
        <v>0</v>
      </c>
      <c r="AL1695" s="326">
        <f t="shared" ref="AL1695" si="1934">V1695-SUM(AI1695:AK1695)</f>
        <v>-116198.99041666668</v>
      </c>
      <c r="AM1695" s="312">
        <f t="shared" ref="AM1695" si="1935">V1695-SUM(AI1695:AK1695)-AL1695</f>
        <v>0</v>
      </c>
      <c r="AN1695" s="325">
        <f t="shared" si="1912"/>
        <v>0</v>
      </c>
      <c r="AO1695" s="325">
        <f t="shared" si="1913"/>
        <v>0</v>
      </c>
      <c r="AP1695" s="325">
        <f t="shared" si="1908"/>
        <v>-116198.99041666668</v>
      </c>
      <c r="AQ1695" s="174">
        <f t="shared" ref="AQ1695" si="1936">SUM(AN1695:AP1695)</f>
        <v>-116198.99041666668</v>
      </c>
      <c r="AR1695" s="312">
        <f t="shared" ref="AR1695" si="1937">AQ1695-AL1695</f>
        <v>0</v>
      </c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N1695" s="62"/>
    </row>
    <row r="1696" spans="1:66" s="11" customFormat="1" ht="12" customHeight="1">
      <c r="A1696" s="190">
        <v>25401092</v>
      </c>
      <c r="B1696" s="199" t="str">
        <f t="shared" si="1871"/>
        <v>25401092</v>
      </c>
      <c r="C1696" s="179" t="s">
        <v>1746</v>
      </c>
      <c r="D1696" s="180" t="s">
        <v>1138</v>
      </c>
      <c r="E1696" s="180"/>
      <c r="F1696" s="186">
        <v>44075</v>
      </c>
      <c r="G1696" s="180"/>
      <c r="H1696" s="182">
        <v>-2073544.12</v>
      </c>
      <c r="I1696" s="182">
        <v>-1775379.57</v>
      </c>
      <c r="J1696" s="182">
        <v>-1617842.86</v>
      </c>
      <c r="K1696" s="182">
        <v>-1481421.33</v>
      </c>
      <c r="L1696" s="182">
        <v>-1361022.59</v>
      </c>
      <c r="M1696" s="182">
        <v>-1278356.77</v>
      </c>
      <c r="N1696" s="182">
        <v>-1226652.97</v>
      </c>
      <c r="O1696" s="182">
        <v>-1189817.54</v>
      </c>
      <c r="P1696" s="182">
        <v>-1160875.76</v>
      </c>
      <c r="Q1696" s="182">
        <v>-1124931.46</v>
      </c>
      <c r="R1696" s="182">
        <v>-1059122.6000000001</v>
      </c>
      <c r="S1696" s="182">
        <v>-910928.61</v>
      </c>
      <c r="T1696" s="182">
        <v>-711241.03</v>
      </c>
      <c r="U1696" s="182"/>
      <c r="V1696" s="182">
        <f t="shared" si="1916"/>
        <v>-1298228.7195833332</v>
      </c>
      <c r="W1696" s="241"/>
      <c r="X1696" s="435" t="s">
        <v>649</v>
      </c>
      <c r="Y1696" s="82">
        <f t="shared" si="1896"/>
        <v>0</v>
      </c>
      <c r="Z1696" s="325">
        <f t="shared" si="1896"/>
        <v>0</v>
      </c>
      <c r="AA1696" s="325">
        <f t="shared" si="1896"/>
        <v>0</v>
      </c>
      <c r="AB1696" s="326">
        <f t="shared" si="1906"/>
        <v>-711241.03</v>
      </c>
      <c r="AC1696" s="312">
        <f t="shared" si="1907"/>
        <v>0</v>
      </c>
      <c r="AD1696" s="325">
        <f t="shared" si="1917"/>
        <v>0</v>
      </c>
      <c r="AE1696" s="329">
        <f t="shared" si="1918"/>
        <v>-711241.03</v>
      </c>
      <c r="AF1696" s="326">
        <f t="shared" si="1919"/>
        <v>0</v>
      </c>
      <c r="AG1696" s="174">
        <f t="shared" ref="AG1696:AG1697" si="1938">SUM(AD1696:AF1696)</f>
        <v>-711241.03</v>
      </c>
      <c r="AH1696" s="312">
        <f t="shared" ref="AH1696:AH1697" si="1939">AG1696-AB1696</f>
        <v>0</v>
      </c>
      <c r="AI1696" s="324">
        <f t="shared" si="1898"/>
        <v>0</v>
      </c>
      <c r="AJ1696" s="325">
        <f t="shared" si="1898"/>
        <v>0</v>
      </c>
      <c r="AK1696" s="325">
        <f t="shared" si="1898"/>
        <v>0</v>
      </c>
      <c r="AL1696" s="326">
        <f t="shared" ref="AL1696:AL1697" si="1940">V1696-SUM(AI1696:AK1696)</f>
        <v>-1298228.7195833332</v>
      </c>
      <c r="AM1696" s="312">
        <f t="shared" ref="AM1696:AM1697" si="1941">V1696-SUM(AI1696:AK1696)-AL1696</f>
        <v>0</v>
      </c>
      <c r="AN1696" s="325">
        <f t="shared" si="1912"/>
        <v>0</v>
      </c>
      <c r="AO1696" s="325">
        <f t="shared" si="1913"/>
        <v>-1298228.7195833332</v>
      </c>
      <c r="AP1696" s="325">
        <f t="shared" si="1908"/>
        <v>0</v>
      </c>
      <c r="AQ1696" s="174">
        <f t="shared" ref="AQ1696:AQ1697" si="1942">SUM(AN1696:AP1696)</f>
        <v>-1298228.7195833332</v>
      </c>
      <c r="AR1696" s="312">
        <f t="shared" ref="AR1696:AR1697" si="1943">AQ1696-AL1696</f>
        <v>0</v>
      </c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N1696" s="62"/>
    </row>
    <row r="1697" spans="1:66" s="11" customFormat="1" ht="12" customHeight="1">
      <c r="A1697" s="190">
        <v>25401101</v>
      </c>
      <c r="B1697" s="199" t="str">
        <f t="shared" si="1871"/>
        <v>25401101</v>
      </c>
      <c r="C1697" s="179" t="s">
        <v>1747</v>
      </c>
      <c r="D1697" s="180" t="s">
        <v>1137</v>
      </c>
      <c r="E1697" s="180"/>
      <c r="F1697" s="186">
        <v>44075</v>
      </c>
      <c r="G1697" s="180"/>
      <c r="H1697" s="182">
        <v>-18348076.059999999</v>
      </c>
      <c r="I1697" s="182">
        <v>-17149926.690000001</v>
      </c>
      <c r="J1697" s="182">
        <v>-16137308.960000001</v>
      </c>
      <c r="K1697" s="182">
        <v>-15178611.49</v>
      </c>
      <c r="L1697" s="182">
        <v>-14235451.99</v>
      </c>
      <c r="M1697" s="182">
        <v>-13409660.85</v>
      </c>
      <c r="N1697" s="182">
        <v>-12663482.369999999</v>
      </c>
      <c r="O1697" s="182">
        <v>-11830726.67</v>
      </c>
      <c r="P1697" s="182">
        <v>-10963363.380000001</v>
      </c>
      <c r="Q1697" s="182">
        <v>-10204025.4</v>
      </c>
      <c r="R1697" s="182">
        <v>-9391064.6400000006</v>
      </c>
      <c r="S1697" s="182">
        <v>-8370787.4800000004</v>
      </c>
      <c r="T1697" s="182">
        <v>-7178372.3799999999</v>
      </c>
      <c r="U1697" s="182"/>
      <c r="V1697" s="182">
        <f t="shared" si="1916"/>
        <v>-12691469.511666669</v>
      </c>
      <c r="W1697" s="240" t="s">
        <v>54</v>
      </c>
      <c r="X1697" s="210"/>
      <c r="Y1697" s="82">
        <f t="shared" si="1896"/>
        <v>0</v>
      </c>
      <c r="Z1697" s="325">
        <f t="shared" si="1896"/>
        <v>0</v>
      </c>
      <c r="AA1697" s="325">
        <f t="shared" si="1896"/>
        <v>0</v>
      </c>
      <c r="AB1697" s="326">
        <f t="shared" si="1906"/>
        <v>-7178372.3799999999</v>
      </c>
      <c r="AC1697" s="312">
        <f t="shared" si="1907"/>
        <v>0</v>
      </c>
      <c r="AD1697" s="325">
        <f t="shared" si="1917"/>
        <v>-7178372.3799999999</v>
      </c>
      <c r="AE1697" s="329">
        <f t="shared" si="1918"/>
        <v>0</v>
      </c>
      <c r="AF1697" s="326">
        <f t="shared" si="1919"/>
        <v>0</v>
      </c>
      <c r="AG1697" s="174">
        <f t="shared" si="1938"/>
        <v>-7178372.3799999999</v>
      </c>
      <c r="AH1697" s="312">
        <f t="shared" si="1939"/>
        <v>0</v>
      </c>
      <c r="AI1697" s="324">
        <f t="shared" si="1898"/>
        <v>0</v>
      </c>
      <c r="AJ1697" s="325">
        <f t="shared" si="1898"/>
        <v>0</v>
      </c>
      <c r="AK1697" s="325">
        <f t="shared" si="1898"/>
        <v>0</v>
      </c>
      <c r="AL1697" s="326">
        <f t="shared" si="1940"/>
        <v>-12691469.511666669</v>
      </c>
      <c r="AM1697" s="312">
        <f t="shared" si="1941"/>
        <v>0</v>
      </c>
      <c r="AN1697" s="325">
        <f t="shared" si="1912"/>
        <v>-12691469.511666669</v>
      </c>
      <c r="AO1697" s="325">
        <f t="shared" si="1913"/>
        <v>0</v>
      </c>
      <c r="AP1697" s="325">
        <f t="shared" si="1908"/>
        <v>0</v>
      </c>
      <c r="AQ1697" s="174">
        <f t="shared" si="1942"/>
        <v>-12691469.511666669</v>
      </c>
      <c r="AR1697" s="312">
        <f t="shared" si="1943"/>
        <v>0</v>
      </c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N1697" s="62"/>
    </row>
    <row r="1698" spans="1:66" s="11" customFormat="1" ht="12" customHeight="1">
      <c r="A1698" s="190">
        <v>25401111</v>
      </c>
      <c r="B1698" s="199" t="str">
        <f t="shared" si="1871"/>
        <v>25401111</v>
      </c>
      <c r="C1698" s="179" t="s">
        <v>1748</v>
      </c>
      <c r="D1698" s="180" t="s">
        <v>1137</v>
      </c>
      <c r="E1698" s="180"/>
      <c r="F1698" s="186">
        <v>44075</v>
      </c>
      <c r="G1698" s="180"/>
      <c r="H1698" s="182">
        <v>-7945759.9800000004</v>
      </c>
      <c r="I1698" s="182">
        <v>-7426894.1500000004</v>
      </c>
      <c r="J1698" s="182">
        <v>-6988373.8899999997</v>
      </c>
      <c r="K1698" s="182">
        <v>-6573204.2699999996</v>
      </c>
      <c r="L1698" s="182">
        <v>-6164762.5</v>
      </c>
      <c r="M1698" s="182">
        <v>-5807148.5800000001</v>
      </c>
      <c r="N1698" s="182">
        <v>-5484010.5999999996</v>
      </c>
      <c r="O1698" s="182">
        <v>-5123380.22</v>
      </c>
      <c r="P1698" s="182">
        <v>-4747762.49</v>
      </c>
      <c r="Q1698" s="182">
        <v>-4418925.79</v>
      </c>
      <c r="R1698" s="182">
        <v>-4066867.55</v>
      </c>
      <c r="S1698" s="182">
        <v>-3625026.18</v>
      </c>
      <c r="T1698" s="182">
        <v>-3108642.75</v>
      </c>
      <c r="U1698" s="182"/>
      <c r="V1698" s="182">
        <f t="shared" si="1916"/>
        <v>-5496129.7987500001</v>
      </c>
      <c r="W1698" s="240" t="s">
        <v>54</v>
      </c>
      <c r="X1698" s="210"/>
      <c r="Y1698" s="82">
        <f t="shared" si="1896"/>
        <v>0</v>
      </c>
      <c r="Z1698" s="325">
        <f t="shared" si="1896"/>
        <v>0</v>
      </c>
      <c r="AA1698" s="325">
        <f t="shared" si="1896"/>
        <v>0</v>
      </c>
      <c r="AB1698" s="326">
        <f t="shared" si="1906"/>
        <v>-3108642.75</v>
      </c>
      <c r="AC1698" s="312">
        <f t="shared" si="1907"/>
        <v>0</v>
      </c>
      <c r="AD1698" s="325">
        <f t="shared" si="1917"/>
        <v>-3108642.75</v>
      </c>
      <c r="AE1698" s="329">
        <f t="shared" si="1918"/>
        <v>0</v>
      </c>
      <c r="AF1698" s="326">
        <f t="shared" si="1919"/>
        <v>0</v>
      </c>
      <c r="AG1698" s="174">
        <f t="shared" ref="AG1698" si="1944">SUM(AD1698:AF1698)</f>
        <v>-3108642.75</v>
      </c>
      <c r="AH1698" s="312">
        <f t="shared" ref="AH1698" si="1945">AG1698-AB1698</f>
        <v>0</v>
      </c>
      <c r="AI1698" s="324">
        <f t="shared" si="1898"/>
        <v>0</v>
      </c>
      <c r="AJ1698" s="325">
        <f t="shared" si="1898"/>
        <v>0</v>
      </c>
      <c r="AK1698" s="325">
        <f t="shared" si="1898"/>
        <v>0</v>
      </c>
      <c r="AL1698" s="326">
        <f t="shared" ref="AL1698" si="1946">V1698-SUM(AI1698:AK1698)</f>
        <v>-5496129.7987500001</v>
      </c>
      <c r="AM1698" s="312">
        <f t="shared" ref="AM1698" si="1947">V1698-SUM(AI1698:AK1698)-AL1698</f>
        <v>0</v>
      </c>
      <c r="AN1698" s="325">
        <f t="shared" si="1912"/>
        <v>-5496129.7987500001</v>
      </c>
      <c r="AO1698" s="325">
        <f t="shared" si="1913"/>
        <v>0</v>
      </c>
      <c r="AP1698" s="325">
        <f t="shared" si="1908"/>
        <v>0</v>
      </c>
      <c r="AQ1698" s="174">
        <f t="shared" ref="AQ1698" si="1948">SUM(AN1698:AP1698)</f>
        <v>-5496129.7987500001</v>
      </c>
      <c r="AR1698" s="312">
        <f t="shared" ref="AR1698" si="1949">AQ1698-AL1698</f>
        <v>0</v>
      </c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N1698" s="62"/>
    </row>
    <row r="1699" spans="1:66" s="11" customFormat="1" ht="12" customHeight="1">
      <c r="A1699" s="190">
        <v>25401121</v>
      </c>
      <c r="B1699" s="199" t="str">
        <f t="shared" si="1871"/>
        <v>25401121</v>
      </c>
      <c r="C1699" s="179" t="s">
        <v>1810</v>
      </c>
      <c r="D1699" s="180" t="s">
        <v>1137</v>
      </c>
      <c r="E1699" s="180"/>
      <c r="F1699" s="186">
        <v>44105</v>
      </c>
      <c r="G1699" s="180"/>
      <c r="H1699" s="182">
        <v>0</v>
      </c>
      <c r="I1699" s="182">
        <v>0</v>
      </c>
      <c r="J1699" s="182">
        <v>0</v>
      </c>
      <c r="K1699" s="182">
        <v>0</v>
      </c>
      <c r="L1699" s="182">
        <v>0</v>
      </c>
      <c r="M1699" s="182">
        <v>0</v>
      </c>
      <c r="N1699" s="182">
        <v>0</v>
      </c>
      <c r="O1699" s="182">
        <v>0</v>
      </c>
      <c r="P1699" s="182">
        <v>0</v>
      </c>
      <c r="Q1699" s="182">
        <v>0</v>
      </c>
      <c r="R1699" s="182">
        <v>0</v>
      </c>
      <c r="S1699" s="182">
        <v>0</v>
      </c>
      <c r="T1699" s="182">
        <v>0</v>
      </c>
      <c r="U1699" s="182"/>
      <c r="V1699" s="182">
        <f t="shared" si="1916"/>
        <v>0</v>
      </c>
      <c r="W1699" s="240" t="s">
        <v>1822</v>
      </c>
      <c r="X1699" s="210"/>
      <c r="Y1699" s="82">
        <f t="shared" ref="Y1699:AA1720" si="1950">IF($D1699=Y$5,$T1699,0)</f>
        <v>0</v>
      </c>
      <c r="Z1699" s="325">
        <f t="shared" si="1950"/>
        <v>0</v>
      </c>
      <c r="AA1699" s="325">
        <f t="shared" si="1950"/>
        <v>0</v>
      </c>
      <c r="AB1699" s="326">
        <f t="shared" si="1906"/>
        <v>0</v>
      </c>
      <c r="AC1699" s="312">
        <f t="shared" si="1907"/>
        <v>0</v>
      </c>
      <c r="AD1699" s="325">
        <f t="shared" si="1917"/>
        <v>0</v>
      </c>
      <c r="AE1699" s="329">
        <f t="shared" si="1918"/>
        <v>0</v>
      </c>
      <c r="AF1699" s="326">
        <f t="shared" si="1919"/>
        <v>0</v>
      </c>
      <c r="AG1699" s="174">
        <f t="shared" ref="AG1699" si="1951">SUM(AD1699:AF1699)</f>
        <v>0</v>
      </c>
      <c r="AH1699" s="312">
        <f t="shared" ref="AH1699" si="1952">AG1699-AB1699</f>
        <v>0</v>
      </c>
      <c r="AI1699" s="324">
        <f t="shared" si="1898"/>
        <v>0</v>
      </c>
      <c r="AJ1699" s="325">
        <f t="shared" si="1898"/>
        <v>0</v>
      </c>
      <c r="AK1699" s="325">
        <f t="shared" si="1898"/>
        <v>0</v>
      </c>
      <c r="AL1699" s="326">
        <f t="shared" ref="AL1699" si="1953">V1699-SUM(AI1699:AK1699)</f>
        <v>0</v>
      </c>
      <c r="AM1699" s="312">
        <f t="shared" ref="AM1699" si="1954">V1699-SUM(AI1699:AK1699)-AL1699</f>
        <v>0</v>
      </c>
      <c r="AN1699" s="325">
        <f t="shared" si="1912"/>
        <v>0</v>
      </c>
      <c r="AO1699" s="325">
        <f t="shared" si="1913"/>
        <v>0</v>
      </c>
      <c r="AP1699" s="325">
        <f t="shared" si="1908"/>
        <v>0</v>
      </c>
      <c r="AQ1699" s="174">
        <f t="shared" ref="AQ1699" si="1955">SUM(AN1699:AP1699)</f>
        <v>0</v>
      </c>
      <c r="AR1699" s="312">
        <f t="shared" ref="AR1699" si="1956">AQ1699-AL1699</f>
        <v>0</v>
      </c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N1699" s="62"/>
    </row>
    <row r="1700" spans="1:66" s="11" customFormat="1" ht="12" customHeight="1">
      <c r="A1700" s="190">
        <v>25401122</v>
      </c>
      <c r="B1700" s="199" t="str">
        <f t="shared" si="1871"/>
        <v>25401122</v>
      </c>
      <c r="C1700" s="179" t="s">
        <v>1810</v>
      </c>
      <c r="D1700" s="180" t="s">
        <v>1138</v>
      </c>
      <c r="E1700" s="180"/>
      <c r="F1700" s="186">
        <v>44105</v>
      </c>
      <c r="G1700" s="180"/>
      <c r="H1700" s="182">
        <v>0</v>
      </c>
      <c r="I1700" s="182">
        <v>0</v>
      </c>
      <c r="J1700" s="182">
        <v>0</v>
      </c>
      <c r="K1700" s="182">
        <v>0</v>
      </c>
      <c r="L1700" s="182">
        <v>0</v>
      </c>
      <c r="M1700" s="182">
        <v>0</v>
      </c>
      <c r="N1700" s="182">
        <v>0</v>
      </c>
      <c r="O1700" s="182">
        <v>0</v>
      </c>
      <c r="P1700" s="182">
        <v>0</v>
      </c>
      <c r="Q1700" s="182">
        <v>0</v>
      </c>
      <c r="R1700" s="182">
        <v>0</v>
      </c>
      <c r="S1700" s="182">
        <v>0</v>
      </c>
      <c r="T1700" s="182">
        <v>0</v>
      </c>
      <c r="U1700" s="182"/>
      <c r="V1700" s="182">
        <f t="shared" si="1916"/>
        <v>0</v>
      </c>
      <c r="W1700" s="240"/>
      <c r="X1700" s="219" t="s">
        <v>649</v>
      </c>
      <c r="Y1700" s="82">
        <f t="shared" si="1950"/>
        <v>0</v>
      </c>
      <c r="Z1700" s="325">
        <f t="shared" si="1950"/>
        <v>0</v>
      </c>
      <c r="AA1700" s="325">
        <f t="shared" si="1950"/>
        <v>0</v>
      </c>
      <c r="AB1700" s="326">
        <f t="shared" si="1906"/>
        <v>0</v>
      </c>
      <c r="AC1700" s="312">
        <f t="shared" si="1907"/>
        <v>0</v>
      </c>
      <c r="AD1700" s="325">
        <f t="shared" si="1917"/>
        <v>0</v>
      </c>
      <c r="AE1700" s="329">
        <f t="shared" si="1918"/>
        <v>0</v>
      </c>
      <c r="AF1700" s="326">
        <f t="shared" si="1919"/>
        <v>0</v>
      </c>
      <c r="AG1700" s="174">
        <f t="shared" ref="AG1700" si="1957">SUM(AD1700:AF1700)</f>
        <v>0</v>
      </c>
      <c r="AH1700" s="312">
        <f t="shared" ref="AH1700" si="1958">AG1700-AB1700</f>
        <v>0</v>
      </c>
      <c r="AI1700" s="324">
        <f t="shared" si="1898"/>
        <v>0</v>
      </c>
      <c r="AJ1700" s="325">
        <f t="shared" si="1898"/>
        <v>0</v>
      </c>
      <c r="AK1700" s="325">
        <f t="shared" si="1898"/>
        <v>0</v>
      </c>
      <c r="AL1700" s="326">
        <f t="shared" ref="AL1700" si="1959">V1700-SUM(AI1700:AK1700)</f>
        <v>0</v>
      </c>
      <c r="AM1700" s="312">
        <f t="shared" ref="AM1700" si="1960">V1700-SUM(AI1700:AK1700)-AL1700</f>
        <v>0</v>
      </c>
      <c r="AN1700" s="325">
        <f t="shared" si="1912"/>
        <v>0</v>
      </c>
      <c r="AO1700" s="325">
        <f t="shared" si="1913"/>
        <v>0</v>
      </c>
      <c r="AP1700" s="325">
        <f t="shared" si="1908"/>
        <v>0</v>
      </c>
      <c r="AQ1700" s="174">
        <f t="shared" ref="AQ1700" si="1961">SUM(AN1700:AP1700)</f>
        <v>0</v>
      </c>
      <c r="AR1700" s="312">
        <f t="shared" ref="AR1700" si="1962">AQ1700-AL1700</f>
        <v>0</v>
      </c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N1700" s="62"/>
    </row>
    <row r="1701" spans="1:66" s="11" customFormat="1" ht="12" customHeight="1">
      <c r="A1701" s="190">
        <v>25401141</v>
      </c>
      <c r="B1701" s="199" t="str">
        <f t="shared" si="1871"/>
        <v>25401141</v>
      </c>
      <c r="C1701" s="179" t="s">
        <v>1984</v>
      </c>
      <c r="D1701" s="180" t="s">
        <v>1725</v>
      </c>
      <c r="E1701" s="180"/>
      <c r="F1701" s="186">
        <v>44774</v>
      </c>
      <c r="G1701" s="180"/>
      <c r="H1701" s="182"/>
      <c r="I1701" s="182"/>
      <c r="J1701" s="182"/>
      <c r="K1701" s="182"/>
      <c r="L1701" s="182"/>
      <c r="M1701" s="182"/>
      <c r="N1701" s="182"/>
      <c r="O1701" s="182"/>
      <c r="P1701" s="182">
        <v>-828503.06</v>
      </c>
      <c r="Q1701" s="182">
        <v>-828503.06</v>
      </c>
      <c r="R1701" s="182">
        <v>-828503.06</v>
      </c>
      <c r="S1701" s="182">
        <v>-828503.06</v>
      </c>
      <c r="T1701" s="182">
        <v>-828503.06</v>
      </c>
      <c r="U1701" s="182"/>
      <c r="V1701" s="182">
        <f t="shared" ref="V1701" si="1963">(H1701+T1701+SUM(I1701:S1701)*2)/24</f>
        <v>-310688.64750000002</v>
      </c>
      <c r="W1701" s="240"/>
      <c r="X1701" s="435"/>
      <c r="Y1701" s="82">
        <f t="shared" si="1950"/>
        <v>0</v>
      </c>
      <c r="Z1701" s="325">
        <f t="shared" si="1950"/>
        <v>-828503.06</v>
      </c>
      <c r="AA1701" s="325">
        <f t="shared" si="1950"/>
        <v>0</v>
      </c>
      <c r="AB1701" s="326">
        <f t="shared" ref="AB1701" si="1964">T1701-SUM(Y1701:AA1701)</f>
        <v>0</v>
      </c>
      <c r="AC1701" s="312">
        <f t="shared" ref="AC1701" si="1965">T1701-SUM(Y1701:AA1701)-AB1701</f>
        <v>0</v>
      </c>
      <c r="AD1701" s="325">
        <f t="shared" si="1917"/>
        <v>0</v>
      </c>
      <c r="AE1701" s="329">
        <f t="shared" si="1918"/>
        <v>0</v>
      </c>
      <c r="AF1701" s="326">
        <f t="shared" si="1919"/>
        <v>0</v>
      </c>
      <c r="AG1701" s="174">
        <f t="shared" ref="AG1701" si="1966">SUM(AD1701:AF1701)</f>
        <v>0</v>
      </c>
      <c r="AH1701" s="312">
        <f t="shared" ref="AH1701" si="1967">AG1701-AB1701</f>
        <v>0</v>
      </c>
      <c r="AI1701" s="324">
        <f t="shared" si="1898"/>
        <v>0</v>
      </c>
      <c r="AJ1701" s="325">
        <f t="shared" si="1898"/>
        <v>-310688.64750000002</v>
      </c>
      <c r="AK1701" s="325">
        <f t="shared" si="1898"/>
        <v>0</v>
      </c>
      <c r="AL1701" s="326">
        <f t="shared" ref="AL1701" si="1968">V1701-SUM(AI1701:AK1701)</f>
        <v>0</v>
      </c>
      <c r="AM1701" s="312">
        <f t="shared" ref="AM1701" si="1969">V1701-SUM(AI1701:AK1701)-AL1701</f>
        <v>0</v>
      </c>
      <c r="AN1701" s="325">
        <f t="shared" si="1912"/>
        <v>0</v>
      </c>
      <c r="AO1701" s="325">
        <f t="shared" si="1913"/>
        <v>0</v>
      </c>
      <c r="AP1701" s="325">
        <f t="shared" si="1908"/>
        <v>0</v>
      </c>
      <c r="AQ1701" s="174">
        <f t="shared" ref="AQ1701" si="1970">SUM(AN1701:AP1701)</f>
        <v>0</v>
      </c>
      <c r="AR1701" s="312">
        <f t="shared" ref="AR1701" si="1971">AQ1701-AL1701</f>
        <v>0</v>
      </c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N1701" s="62"/>
    </row>
    <row r="1702" spans="1:66" s="11" customFormat="1" ht="12" customHeight="1">
      <c r="A1702" s="190">
        <v>25401151</v>
      </c>
      <c r="B1702" s="199" t="str">
        <f t="shared" si="1871"/>
        <v>25401151</v>
      </c>
      <c r="C1702" s="179" t="s">
        <v>2004</v>
      </c>
      <c r="D1702" s="180" t="s">
        <v>184</v>
      </c>
      <c r="E1702" s="180"/>
      <c r="F1702" s="186">
        <v>44896</v>
      </c>
      <c r="G1702" s="180"/>
      <c r="H1702" s="182"/>
      <c r="I1702" s="182"/>
      <c r="J1702" s="182"/>
      <c r="K1702" s="182"/>
      <c r="L1702" s="182"/>
      <c r="M1702" s="182"/>
      <c r="N1702" s="182"/>
      <c r="O1702" s="182"/>
      <c r="P1702" s="182"/>
      <c r="Q1702" s="182"/>
      <c r="R1702" s="182"/>
      <c r="S1702" s="182"/>
      <c r="T1702" s="182">
        <v>-4353000</v>
      </c>
      <c r="U1702" s="182"/>
      <c r="V1702" s="182">
        <f t="shared" ref="V1702" si="1972">(H1702+T1702+SUM(I1702:S1702)*2)/24</f>
        <v>-181375</v>
      </c>
      <c r="W1702" s="240"/>
      <c r="X1702" s="435"/>
      <c r="Y1702" s="82">
        <f t="shared" si="1950"/>
        <v>0</v>
      </c>
      <c r="Z1702" s="325">
        <f t="shared" si="1950"/>
        <v>0</v>
      </c>
      <c r="AA1702" s="325">
        <f t="shared" si="1950"/>
        <v>0</v>
      </c>
      <c r="AB1702" s="326">
        <f t="shared" ref="AB1702" si="1973">T1702-SUM(Y1702:AA1702)</f>
        <v>-4353000</v>
      </c>
      <c r="AC1702" s="312">
        <f t="shared" ref="AC1702" si="1974">T1702-SUM(Y1702:AA1702)-AB1702</f>
        <v>0</v>
      </c>
      <c r="AD1702" s="325">
        <f t="shared" si="1917"/>
        <v>0</v>
      </c>
      <c r="AE1702" s="329">
        <f t="shared" si="1918"/>
        <v>0</v>
      </c>
      <c r="AF1702" s="326">
        <f t="shared" si="1919"/>
        <v>-4353000</v>
      </c>
      <c r="AG1702" s="174">
        <f t="shared" ref="AG1702" si="1975">SUM(AD1702:AF1702)</f>
        <v>-4353000</v>
      </c>
      <c r="AH1702" s="312">
        <f t="shared" ref="AH1702" si="1976">AG1702-AB1702</f>
        <v>0</v>
      </c>
      <c r="AI1702" s="324">
        <f t="shared" si="1898"/>
        <v>0</v>
      </c>
      <c r="AJ1702" s="325">
        <f t="shared" si="1898"/>
        <v>0</v>
      </c>
      <c r="AK1702" s="325">
        <f t="shared" si="1898"/>
        <v>0</v>
      </c>
      <c r="AL1702" s="326">
        <f t="shared" ref="AL1702" si="1977">V1702-SUM(AI1702:AK1702)</f>
        <v>-181375</v>
      </c>
      <c r="AM1702" s="312">
        <f t="shared" ref="AM1702" si="1978">V1702-SUM(AI1702:AK1702)-AL1702</f>
        <v>0</v>
      </c>
      <c r="AN1702" s="325">
        <f t="shared" si="1912"/>
        <v>0</v>
      </c>
      <c r="AO1702" s="325">
        <f t="shared" si="1913"/>
        <v>0</v>
      </c>
      <c r="AP1702" s="325">
        <f t="shared" si="1908"/>
        <v>-181375</v>
      </c>
      <c r="AQ1702" s="174">
        <f t="shared" ref="AQ1702" si="1979">SUM(AN1702:AP1702)</f>
        <v>-181375</v>
      </c>
      <c r="AR1702" s="312">
        <f t="shared" ref="AR1702" si="1980">AQ1702-AL1702</f>
        <v>0</v>
      </c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N1702" s="62"/>
    </row>
    <row r="1703" spans="1:66" s="11" customFormat="1" ht="12" customHeight="1">
      <c r="A1703" s="114">
        <v>25500002</v>
      </c>
      <c r="B1703" s="74" t="str">
        <f t="shared" si="1871"/>
        <v>25500002</v>
      </c>
      <c r="C1703" s="62" t="s">
        <v>1124</v>
      </c>
      <c r="D1703" s="78" t="s">
        <v>1436</v>
      </c>
      <c r="E1703" s="78"/>
      <c r="F1703" s="62"/>
      <c r="G1703" s="78"/>
      <c r="H1703" s="63">
        <v>-8165809</v>
      </c>
      <c r="I1703" s="63">
        <v>-8165809</v>
      </c>
      <c r="J1703" s="63">
        <v>-8165809</v>
      </c>
      <c r="K1703" s="63">
        <v>-8165809</v>
      </c>
      <c r="L1703" s="63">
        <v>-8165809</v>
      </c>
      <c r="M1703" s="63">
        <v>-8165809</v>
      </c>
      <c r="N1703" s="63">
        <v>-8165809</v>
      </c>
      <c r="O1703" s="63">
        <v>-8165809</v>
      </c>
      <c r="P1703" s="63">
        <v>-8165809</v>
      </c>
      <c r="Q1703" s="63">
        <v>-8165809</v>
      </c>
      <c r="R1703" s="63">
        <v>-8165809</v>
      </c>
      <c r="S1703" s="63">
        <v>-8165809</v>
      </c>
      <c r="T1703" s="63">
        <v>-8165809</v>
      </c>
      <c r="U1703" s="63"/>
      <c r="V1703" s="63">
        <f t="shared" si="1916"/>
        <v>-8165809</v>
      </c>
      <c r="W1703" s="65"/>
      <c r="X1703" s="65"/>
      <c r="Y1703" s="82">
        <f t="shared" si="1950"/>
        <v>0</v>
      </c>
      <c r="Z1703" s="325">
        <f t="shared" si="1950"/>
        <v>0</v>
      </c>
      <c r="AA1703" s="325">
        <f t="shared" si="1950"/>
        <v>-8165809</v>
      </c>
      <c r="AB1703" s="326">
        <f t="shared" si="1906"/>
        <v>0</v>
      </c>
      <c r="AC1703" s="312">
        <f t="shared" si="1907"/>
        <v>0</v>
      </c>
      <c r="AD1703" s="325">
        <f t="shared" si="1917"/>
        <v>0</v>
      </c>
      <c r="AE1703" s="329">
        <f t="shared" si="1918"/>
        <v>0</v>
      </c>
      <c r="AF1703" s="326">
        <f t="shared" si="1919"/>
        <v>0</v>
      </c>
      <c r="AG1703" s="174">
        <f t="shared" si="1882"/>
        <v>0</v>
      </c>
      <c r="AH1703" s="312">
        <f t="shared" si="1892"/>
        <v>0</v>
      </c>
      <c r="AI1703" s="324">
        <f t="shared" si="1898"/>
        <v>0</v>
      </c>
      <c r="AJ1703" s="325">
        <f t="shared" si="1898"/>
        <v>0</v>
      </c>
      <c r="AK1703" s="325">
        <f t="shared" si="1898"/>
        <v>-8165809</v>
      </c>
      <c r="AL1703" s="326">
        <f t="shared" si="1893"/>
        <v>0</v>
      </c>
      <c r="AM1703" s="312">
        <f t="shared" si="1894"/>
        <v>0</v>
      </c>
      <c r="AN1703" s="325">
        <f t="shared" si="1912"/>
        <v>0</v>
      </c>
      <c r="AO1703" s="325">
        <f t="shared" si="1913"/>
        <v>0</v>
      </c>
      <c r="AP1703" s="325">
        <f t="shared" si="1908"/>
        <v>0</v>
      </c>
      <c r="AQ1703" s="174">
        <f t="shared" si="1878"/>
        <v>0</v>
      </c>
      <c r="AR1703" s="312">
        <f t="shared" si="1895"/>
        <v>0</v>
      </c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N1703" s="62"/>
    </row>
    <row r="1704" spans="1:66" s="11" customFormat="1" ht="12" customHeight="1">
      <c r="A1704" s="114">
        <v>25500022</v>
      </c>
      <c r="B1704" s="74" t="str">
        <f t="shared" si="1871"/>
        <v>25500022</v>
      </c>
      <c r="C1704" s="62" t="s">
        <v>1124</v>
      </c>
      <c r="D1704" s="78" t="s">
        <v>1436</v>
      </c>
      <c r="E1704" s="78"/>
      <c r="F1704" s="62"/>
      <c r="G1704" s="78"/>
      <c r="H1704" s="63">
        <v>8165809</v>
      </c>
      <c r="I1704" s="63">
        <v>8165809</v>
      </c>
      <c r="J1704" s="63">
        <v>8165809</v>
      </c>
      <c r="K1704" s="63">
        <v>8165809</v>
      </c>
      <c r="L1704" s="63">
        <v>8165809</v>
      </c>
      <c r="M1704" s="63">
        <v>8165809</v>
      </c>
      <c r="N1704" s="63">
        <v>8165809</v>
      </c>
      <c r="O1704" s="63">
        <v>8165809</v>
      </c>
      <c r="P1704" s="63">
        <v>8165809</v>
      </c>
      <c r="Q1704" s="63">
        <v>8165809</v>
      </c>
      <c r="R1704" s="63">
        <v>8165809</v>
      </c>
      <c r="S1704" s="63">
        <v>8165809</v>
      </c>
      <c r="T1704" s="63">
        <v>8165809</v>
      </c>
      <c r="U1704" s="63"/>
      <c r="V1704" s="63">
        <f t="shared" si="1916"/>
        <v>8165809</v>
      </c>
      <c r="W1704" s="69"/>
      <c r="X1704" s="65"/>
      <c r="Y1704" s="82">
        <f t="shared" si="1950"/>
        <v>0</v>
      </c>
      <c r="Z1704" s="325">
        <f t="shared" si="1950"/>
        <v>0</v>
      </c>
      <c r="AA1704" s="325">
        <f t="shared" si="1950"/>
        <v>8165809</v>
      </c>
      <c r="AB1704" s="326">
        <f t="shared" si="1906"/>
        <v>0</v>
      </c>
      <c r="AC1704" s="312">
        <f t="shared" si="1907"/>
        <v>0</v>
      </c>
      <c r="AD1704" s="325">
        <f t="shared" si="1917"/>
        <v>0</v>
      </c>
      <c r="AE1704" s="329">
        <f t="shared" si="1918"/>
        <v>0</v>
      </c>
      <c r="AF1704" s="326">
        <f t="shared" si="1919"/>
        <v>0</v>
      </c>
      <c r="AG1704" s="174">
        <f t="shared" si="1882"/>
        <v>0</v>
      </c>
      <c r="AH1704" s="312">
        <f t="shared" si="1892"/>
        <v>0</v>
      </c>
      <c r="AI1704" s="324">
        <f t="shared" si="1898"/>
        <v>0</v>
      </c>
      <c r="AJ1704" s="325">
        <f t="shared" si="1898"/>
        <v>0</v>
      </c>
      <c r="AK1704" s="325">
        <f t="shared" si="1898"/>
        <v>8165809</v>
      </c>
      <c r="AL1704" s="326">
        <f t="shared" si="1893"/>
        <v>0</v>
      </c>
      <c r="AM1704" s="312">
        <f t="shared" si="1894"/>
        <v>0</v>
      </c>
      <c r="AN1704" s="325">
        <f t="shared" si="1912"/>
        <v>0</v>
      </c>
      <c r="AO1704" s="325">
        <f t="shared" si="1913"/>
        <v>0</v>
      </c>
      <c r="AP1704" s="325">
        <f t="shared" si="1908"/>
        <v>0</v>
      </c>
      <c r="AQ1704" s="174">
        <f t="shared" si="1878"/>
        <v>0</v>
      </c>
      <c r="AR1704" s="312">
        <f t="shared" si="1895"/>
        <v>0</v>
      </c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N1704" s="62"/>
    </row>
    <row r="1705" spans="1:66" s="11" customFormat="1" ht="12" customHeight="1">
      <c r="A1705" s="114">
        <v>25600072</v>
      </c>
      <c r="B1705" s="74" t="str">
        <f t="shared" si="1871"/>
        <v>25600072</v>
      </c>
      <c r="C1705" s="78" t="s">
        <v>278</v>
      </c>
      <c r="D1705" s="78" t="s">
        <v>1725</v>
      </c>
      <c r="E1705" s="78"/>
      <c r="F1705" s="78"/>
      <c r="G1705" s="78"/>
      <c r="H1705" s="63">
        <v>0</v>
      </c>
      <c r="I1705" s="63">
        <v>0</v>
      </c>
      <c r="J1705" s="63">
        <v>0</v>
      </c>
      <c r="K1705" s="63">
        <v>0</v>
      </c>
      <c r="L1705" s="63">
        <v>0</v>
      </c>
      <c r="M1705" s="63">
        <v>0</v>
      </c>
      <c r="N1705" s="63">
        <v>0</v>
      </c>
      <c r="O1705" s="63">
        <v>0</v>
      </c>
      <c r="P1705" s="63">
        <v>0</v>
      </c>
      <c r="Q1705" s="63">
        <v>0</v>
      </c>
      <c r="R1705" s="63">
        <v>0</v>
      </c>
      <c r="S1705" s="63">
        <v>0</v>
      </c>
      <c r="T1705" s="63">
        <v>0</v>
      </c>
      <c r="U1705" s="63"/>
      <c r="V1705" s="63">
        <f t="shared" si="1916"/>
        <v>0</v>
      </c>
      <c r="W1705" s="69"/>
      <c r="X1705" s="69"/>
      <c r="Y1705" s="82">
        <f t="shared" si="1950"/>
        <v>0</v>
      </c>
      <c r="Z1705" s="325">
        <f t="shared" si="1950"/>
        <v>0</v>
      </c>
      <c r="AA1705" s="325">
        <f t="shared" si="1950"/>
        <v>0</v>
      </c>
      <c r="AB1705" s="326">
        <f t="shared" si="1906"/>
        <v>0</v>
      </c>
      <c r="AC1705" s="312">
        <f t="shared" si="1907"/>
        <v>0</v>
      </c>
      <c r="AD1705" s="325">
        <f t="shared" si="1917"/>
        <v>0</v>
      </c>
      <c r="AE1705" s="329">
        <f t="shared" si="1918"/>
        <v>0</v>
      </c>
      <c r="AF1705" s="326">
        <f t="shared" si="1919"/>
        <v>0</v>
      </c>
      <c r="AG1705" s="174">
        <f t="shared" si="1882"/>
        <v>0</v>
      </c>
      <c r="AH1705" s="312">
        <f t="shared" si="1892"/>
        <v>0</v>
      </c>
      <c r="AI1705" s="324">
        <f t="shared" si="1898"/>
        <v>0</v>
      </c>
      <c r="AJ1705" s="325">
        <f t="shared" si="1898"/>
        <v>0</v>
      </c>
      <c r="AK1705" s="325">
        <f t="shared" si="1898"/>
        <v>0</v>
      </c>
      <c r="AL1705" s="326">
        <f t="shared" si="1893"/>
        <v>0</v>
      </c>
      <c r="AM1705" s="312">
        <f t="shared" si="1894"/>
        <v>0</v>
      </c>
      <c r="AN1705" s="325">
        <f t="shared" si="1912"/>
        <v>0</v>
      </c>
      <c r="AO1705" s="325">
        <f t="shared" si="1913"/>
        <v>0</v>
      </c>
      <c r="AP1705" s="325">
        <f t="shared" si="1908"/>
        <v>0</v>
      </c>
      <c r="AQ1705" s="174">
        <f t="shared" si="1878"/>
        <v>0</v>
      </c>
      <c r="AR1705" s="312">
        <f t="shared" si="1895"/>
        <v>0</v>
      </c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N1705" s="62"/>
    </row>
    <row r="1706" spans="1:66" s="11" customFormat="1" ht="12" customHeight="1">
      <c r="A1706" s="114">
        <v>25600081</v>
      </c>
      <c r="B1706" s="74" t="str">
        <f t="shared" si="1871"/>
        <v>25600081</v>
      </c>
      <c r="C1706" s="78" t="s">
        <v>664</v>
      </c>
      <c r="D1706" s="78" t="s">
        <v>1725</v>
      </c>
      <c r="E1706" s="78"/>
      <c r="F1706" s="78"/>
      <c r="G1706" s="78"/>
      <c r="H1706" s="63">
        <v>-1913005.8</v>
      </c>
      <c r="I1706" s="63">
        <v>-1913005.8</v>
      </c>
      <c r="J1706" s="63">
        <v>-1913005.8</v>
      </c>
      <c r="K1706" s="63">
        <v>-1913005.8</v>
      </c>
      <c r="L1706" s="63">
        <v>-1913005.8</v>
      </c>
      <c r="M1706" s="63">
        <v>-1915935.54</v>
      </c>
      <c r="N1706" s="63">
        <v>-1915935.54</v>
      </c>
      <c r="O1706" s="63">
        <v>-1915935.54</v>
      </c>
      <c r="P1706" s="63">
        <v>-1915935.54</v>
      </c>
      <c r="Q1706" s="63">
        <v>-1915935.54</v>
      </c>
      <c r="R1706" s="63">
        <v>-1915935.54</v>
      </c>
      <c r="S1706" s="63">
        <v>-1928400.12</v>
      </c>
      <c r="T1706" s="63">
        <v>-1928263.6799999999</v>
      </c>
      <c r="U1706" s="63"/>
      <c r="V1706" s="63">
        <f t="shared" si="1916"/>
        <v>-1916389.2749999997</v>
      </c>
      <c r="W1706" s="69"/>
      <c r="X1706" s="69"/>
      <c r="Y1706" s="82">
        <f t="shared" si="1950"/>
        <v>0</v>
      </c>
      <c r="Z1706" s="325">
        <f t="shared" si="1950"/>
        <v>-1928263.6799999999</v>
      </c>
      <c r="AA1706" s="325">
        <f t="shared" si="1950"/>
        <v>0</v>
      </c>
      <c r="AB1706" s="326">
        <f t="shared" si="1906"/>
        <v>0</v>
      </c>
      <c r="AC1706" s="312">
        <f t="shared" si="1907"/>
        <v>0</v>
      </c>
      <c r="AD1706" s="325">
        <f t="shared" si="1917"/>
        <v>0</v>
      </c>
      <c r="AE1706" s="329">
        <f t="shared" si="1918"/>
        <v>0</v>
      </c>
      <c r="AF1706" s="326">
        <f t="shared" si="1919"/>
        <v>0</v>
      </c>
      <c r="AG1706" s="174">
        <f t="shared" si="1882"/>
        <v>0</v>
      </c>
      <c r="AH1706" s="312">
        <f t="shared" si="1892"/>
        <v>0</v>
      </c>
      <c r="AI1706" s="324">
        <f t="shared" si="1898"/>
        <v>0</v>
      </c>
      <c r="AJ1706" s="325">
        <f t="shared" si="1898"/>
        <v>-1916389.2749999997</v>
      </c>
      <c r="AK1706" s="325">
        <f t="shared" si="1898"/>
        <v>0</v>
      </c>
      <c r="AL1706" s="326">
        <f t="shared" si="1893"/>
        <v>0</v>
      </c>
      <c r="AM1706" s="312">
        <f t="shared" si="1894"/>
        <v>0</v>
      </c>
      <c r="AN1706" s="325">
        <f t="shared" si="1912"/>
        <v>0</v>
      </c>
      <c r="AO1706" s="325">
        <f t="shared" si="1913"/>
        <v>0</v>
      </c>
      <c r="AP1706" s="325">
        <f t="shared" si="1908"/>
        <v>0</v>
      </c>
      <c r="AQ1706" s="174">
        <f t="shared" si="1878"/>
        <v>0</v>
      </c>
      <c r="AR1706" s="312">
        <f t="shared" si="1895"/>
        <v>0</v>
      </c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N1706" s="62"/>
    </row>
    <row r="1707" spans="1:66" s="11" customFormat="1" ht="12" customHeight="1">
      <c r="A1707" s="190">
        <v>25600091</v>
      </c>
      <c r="B1707" s="185" t="str">
        <f t="shared" si="1871"/>
        <v>25600091</v>
      </c>
      <c r="C1707" s="180" t="s">
        <v>1811</v>
      </c>
      <c r="D1707" s="180" t="s">
        <v>1725</v>
      </c>
      <c r="E1707" s="180"/>
      <c r="F1707" s="186">
        <v>44105</v>
      </c>
      <c r="G1707" s="180"/>
      <c r="H1707" s="182">
        <v>-4918955.6399999997</v>
      </c>
      <c r="I1707" s="182">
        <v>-4398838.6399999997</v>
      </c>
      <c r="J1707" s="182">
        <v>-3878721.64</v>
      </c>
      <c r="K1707" s="182">
        <v>-3358604.64</v>
      </c>
      <c r="L1707" s="182">
        <v>-2838487.64</v>
      </c>
      <c r="M1707" s="182">
        <v>-2318370.64</v>
      </c>
      <c r="N1707" s="182">
        <v>-1798253.64</v>
      </c>
      <c r="O1707" s="182">
        <v>-1278136.6399999999</v>
      </c>
      <c r="P1707" s="182">
        <v>-758019.64</v>
      </c>
      <c r="Q1707" s="182">
        <v>-237902.64</v>
      </c>
      <c r="R1707" s="182">
        <v>0</v>
      </c>
      <c r="S1707" s="182">
        <v>0</v>
      </c>
      <c r="T1707" s="182">
        <v>0</v>
      </c>
      <c r="U1707" s="182"/>
      <c r="V1707" s="182">
        <f t="shared" si="1916"/>
        <v>-1943734.4650000001</v>
      </c>
      <c r="W1707" s="206"/>
      <c r="X1707" s="206"/>
      <c r="Y1707" s="82">
        <f t="shared" si="1950"/>
        <v>0</v>
      </c>
      <c r="Z1707" s="325">
        <f t="shared" si="1950"/>
        <v>0</v>
      </c>
      <c r="AA1707" s="325">
        <f t="shared" si="1950"/>
        <v>0</v>
      </c>
      <c r="AB1707" s="326">
        <f t="shared" si="1906"/>
        <v>0</v>
      </c>
      <c r="AC1707" s="312">
        <f t="shared" si="1907"/>
        <v>0</v>
      </c>
      <c r="AD1707" s="325">
        <f t="shared" si="1917"/>
        <v>0</v>
      </c>
      <c r="AE1707" s="329">
        <f t="shared" si="1918"/>
        <v>0</v>
      </c>
      <c r="AF1707" s="326">
        <f t="shared" si="1919"/>
        <v>0</v>
      </c>
      <c r="AG1707" s="174">
        <f t="shared" ref="AG1707" si="1981">SUM(AD1707:AF1707)</f>
        <v>0</v>
      </c>
      <c r="AH1707" s="312">
        <f t="shared" ref="AH1707" si="1982">AG1707-AB1707</f>
        <v>0</v>
      </c>
      <c r="AI1707" s="324">
        <f t="shared" si="1898"/>
        <v>0</v>
      </c>
      <c r="AJ1707" s="325">
        <f t="shared" si="1898"/>
        <v>-1943734.4650000001</v>
      </c>
      <c r="AK1707" s="325">
        <f t="shared" si="1898"/>
        <v>0</v>
      </c>
      <c r="AL1707" s="326">
        <f t="shared" ref="AL1707" si="1983">V1707-SUM(AI1707:AK1707)</f>
        <v>0</v>
      </c>
      <c r="AM1707" s="312">
        <f t="shared" ref="AM1707" si="1984">V1707-SUM(AI1707:AK1707)-AL1707</f>
        <v>0</v>
      </c>
      <c r="AN1707" s="325">
        <f t="shared" si="1912"/>
        <v>0</v>
      </c>
      <c r="AO1707" s="325">
        <f t="shared" si="1913"/>
        <v>0</v>
      </c>
      <c r="AP1707" s="325">
        <f t="shared" si="1908"/>
        <v>0</v>
      </c>
      <c r="AQ1707" s="174">
        <f t="shared" ref="AQ1707" si="1985">SUM(AN1707:AP1707)</f>
        <v>0</v>
      </c>
      <c r="AR1707" s="312">
        <f t="shared" ref="AR1707" si="1986">AQ1707-AL1707</f>
        <v>0</v>
      </c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N1707" s="62"/>
    </row>
    <row r="1708" spans="1:66" s="11" customFormat="1" ht="12" customHeight="1">
      <c r="A1708" s="114">
        <v>25600102</v>
      </c>
      <c r="B1708" s="74" t="str">
        <f t="shared" si="1871"/>
        <v>25600102</v>
      </c>
      <c r="C1708" s="78" t="s">
        <v>807</v>
      </c>
      <c r="D1708" s="78" t="s">
        <v>1725</v>
      </c>
      <c r="E1708" s="78"/>
      <c r="F1708" s="78"/>
      <c r="G1708" s="78"/>
      <c r="H1708" s="63">
        <v>0</v>
      </c>
      <c r="I1708" s="63">
        <v>0</v>
      </c>
      <c r="J1708" s="63">
        <v>0</v>
      </c>
      <c r="K1708" s="63">
        <v>0</v>
      </c>
      <c r="L1708" s="63">
        <v>0</v>
      </c>
      <c r="M1708" s="63">
        <v>0</v>
      </c>
      <c r="N1708" s="63">
        <v>0</v>
      </c>
      <c r="O1708" s="63">
        <v>0</v>
      </c>
      <c r="P1708" s="63">
        <v>0</v>
      </c>
      <c r="Q1708" s="63">
        <v>0</v>
      </c>
      <c r="R1708" s="63">
        <v>0</v>
      </c>
      <c r="S1708" s="63">
        <v>0</v>
      </c>
      <c r="T1708" s="63">
        <v>0</v>
      </c>
      <c r="U1708" s="63"/>
      <c r="V1708" s="63">
        <f t="shared" si="1916"/>
        <v>0</v>
      </c>
      <c r="W1708" s="69"/>
      <c r="X1708" s="69"/>
      <c r="Y1708" s="82">
        <f t="shared" si="1950"/>
        <v>0</v>
      </c>
      <c r="Z1708" s="325">
        <f t="shared" si="1950"/>
        <v>0</v>
      </c>
      <c r="AA1708" s="325">
        <f t="shared" si="1950"/>
        <v>0</v>
      </c>
      <c r="AB1708" s="326">
        <f t="shared" si="1906"/>
        <v>0</v>
      </c>
      <c r="AC1708" s="312">
        <f t="shared" si="1907"/>
        <v>0</v>
      </c>
      <c r="AD1708" s="325">
        <f t="shared" si="1917"/>
        <v>0</v>
      </c>
      <c r="AE1708" s="329">
        <f t="shared" si="1918"/>
        <v>0</v>
      </c>
      <c r="AF1708" s="326">
        <f t="shared" si="1919"/>
        <v>0</v>
      </c>
      <c r="AG1708" s="174">
        <f t="shared" si="1882"/>
        <v>0</v>
      </c>
      <c r="AH1708" s="312">
        <f t="shared" si="1892"/>
        <v>0</v>
      </c>
      <c r="AI1708" s="324">
        <f t="shared" si="1898"/>
        <v>0</v>
      </c>
      <c r="AJ1708" s="325">
        <f t="shared" si="1898"/>
        <v>0</v>
      </c>
      <c r="AK1708" s="325">
        <f t="shared" si="1898"/>
        <v>0</v>
      </c>
      <c r="AL1708" s="326">
        <f t="shared" si="1893"/>
        <v>0</v>
      </c>
      <c r="AM1708" s="312">
        <f t="shared" si="1894"/>
        <v>0</v>
      </c>
      <c r="AN1708" s="325">
        <f t="shared" si="1912"/>
        <v>0</v>
      </c>
      <c r="AO1708" s="325">
        <f t="shared" si="1913"/>
        <v>0</v>
      </c>
      <c r="AP1708" s="325">
        <f t="shared" si="1908"/>
        <v>0</v>
      </c>
      <c r="AQ1708" s="174">
        <f t="shared" si="1878"/>
        <v>0</v>
      </c>
      <c r="AR1708" s="312">
        <f t="shared" si="1895"/>
        <v>0</v>
      </c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N1708" s="62"/>
    </row>
    <row r="1709" spans="1:66" s="11" customFormat="1" ht="12" customHeight="1">
      <c r="A1709" s="114">
        <v>25600111</v>
      </c>
      <c r="B1709" s="74" t="str">
        <f t="shared" si="1871"/>
        <v>25600111</v>
      </c>
      <c r="C1709" s="78" t="s">
        <v>808</v>
      </c>
      <c r="D1709" s="78" t="s">
        <v>1725</v>
      </c>
      <c r="E1709" s="78"/>
      <c r="F1709" s="78"/>
      <c r="G1709" s="78"/>
      <c r="H1709" s="63">
        <v>0</v>
      </c>
      <c r="I1709" s="63">
        <v>0</v>
      </c>
      <c r="J1709" s="63">
        <v>0</v>
      </c>
      <c r="K1709" s="63">
        <v>0</v>
      </c>
      <c r="L1709" s="63">
        <v>0</v>
      </c>
      <c r="M1709" s="63">
        <v>0</v>
      </c>
      <c r="N1709" s="63">
        <v>0</v>
      </c>
      <c r="O1709" s="63">
        <v>0</v>
      </c>
      <c r="P1709" s="63">
        <v>0</v>
      </c>
      <c r="Q1709" s="63">
        <v>0</v>
      </c>
      <c r="R1709" s="63">
        <v>0</v>
      </c>
      <c r="S1709" s="63">
        <v>0</v>
      </c>
      <c r="T1709" s="63">
        <v>0</v>
      </c>
      <c r="U1709" s="63"/>
      <c r="V1709" s="63">
        <f t="shared" si="1916"/>
        <v>0</v>
      </c>
      <c r="W1709" s="69"/>
      <c r="X1709" s="69"/>
      <c r="Y1709" s="82">
        <f t="shared" si="1950"/>
        <v>0</v>
      </c>
      <c r="Z1709" s="325">
        <f t="shared" si="1950"/>
        <v>0</v>
      </c>
      <c r="AA1709" s="325">
        <f t="shared" si="1950"/>
        <v>0</v>
      </c>
      <c r="AB1709" s="326">
        <f t="shared" si="1906"/>
        <v>0</v>
      </c>
      <c r="AC1709" s="312">
        <f t="shared" si="1907"/>
        <v>0</v>
      </c>
      <c r="AD1709" s="325">
        <f t="shared" si="1917"/>
        <v>0</v>
      </c>
      <c r="AE1709" s="329">
        <f t="shared" si="1918"/>
        <v>0</v>
      </c>
      <c r="AF1709" s="326">
        <f t="shared" si="1919"/>
        <v>0</v>
      </c>
      <c r="AG1709" s="174">
        <f t="shared" si="1882"/>
        <v>0</v>
      </c>
      <c r="AH1709" s="312">
        <f t="shared" si="1892"/>
        <v>0</v>
      </c>
      <c r="AI1709" s="324">
        <f t="shared" si="1898"/>
        <v>0</v>
      </c>
      <c r="AJ1709" s="325">
        <f t="shared" si="1898"/>
        <v>0</v>
      </c>
      <c r="AK1709" s="325">
        <f t="shared" si="1898"/>
        <v>0</v>
      </c>
      <c r="AL1709" s="326">
        <f t="shared" si="1893"/>
        <v>0</v>
      </c>
      <c r="AM1709" s="312">
        <f t="shared" si="1894"/>
        <v>0</v>
      </c>
      <c r="AN1709" s="325">
        <f t="shared" si="1912"/>
        <v>0</v>
      </c>
      <c r="AO1709" s="325">
        <f t="shared" si="1913"/>
        <v>0</v>
      </c>
      <c r="AP1709" s="325">
        <f t="shared" si="1908"/>
        <v>0</v>
      </c>
      <c r="AQ1709" s="174">
        <f t="shared" si="1878"/>
        <v>0</v>
      </c>
      <c r="AR1709" s="312">
        <f t="shared" si="1895"/>
        <v>0</v>
      </c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N1709" s="62"/>
    </row>
    <row r="1710" spans="1:66" s="11" customFormat="1" ht="12" customHeight="1">
      <c r="A1710" s="114">
        <v>25600121</v>
      </c>
      <c r="B1710" s="74" t="str">
        <f t="shared" si="1871"/>
        <v>25600121</v>
      </c>
      <c r="C1710" s="78" t="s">
        <v>1362</v>
      </c>
      <c r="D1710" s="78" t="s">
        <v>1725</v>
      </c>
      <c r="E1710" s="78"/>
      <c r="F1710" s="140">
        <v>43070</v>
      </c>
      <c r="G1710" s="78"/>
      <c r="H1710" s="63">
        <v>-94286.49</v>
      </c>
      <c r="I1710" s="63">
        <v>-73893.490000000005</v>
      </c>
      <c r="J1710" s="63">
        <v>-53500.49</v>
      </c>
      <c r="K1710" s="63">
        <v>-33107.49</v>
      </c>
      <c r="L1710" s="63">
        <v>0</v>
      </c>
      <c r="M1710" s="63">
        <v>0</v>
      </c>
      <c r="N1710" s="63">
        <v>0</v>
      </c>
      <c r="O1710" s="63">
        <v>0</v>
      </c>
      <c r="P1710" s="63">
        <v>0</v>
      </c>
      <c r="Q1710" s="63">
        <v>0</v>
      </c>
      <c r="R1710" s="63">
        <v>0</v>
      </c>
      <c r="S1710" s="63">
        <v>0</v>
      </c>
      <c r="T1710" s="63">
        <v>0</v>
      </c>
      <c r="U1710" s="63"/>
      <c r="V1710" s="63">
        <f t="shared" si="1916"/>
        <v>-17303.72625</v>
      </c>
      <c r="W1710" s="69"/>
      <c r="X1710" s="69"/>
      <c r="Y1710" s="82">
        <f t="shared" si="1950"/>
        <v>0</v>
      </c>
      <c r="Z1710" s="325">
        <f t="shared" si="1950"/>
        <v>0</v>
      </c>
      <c r="AA1710" s="325">
        <f t="shared" si="1950"/>
        <v>0</v>
      </c>
      <c r="AB1710" s="326">
        <f t="shared" si="1906"/>
        <v>0</v>
      </c>
      <c r="AC1710" s="312">
        <f t="shared" si="1907"/>
        <v>0</v>
      </c>
      <c r="AD1710" s="325">
        <f t="shared" si="1917"/>
        <v>0</v>
      </c>
      <c r="AE1710" s="329">
        <f t="shared" si="1918"/>
        <v>0</v>
      </c>
      <c r="AF1710" s="326">
        <f t="shared" si="1919"/>
        <v>0</v>
      </c>
      <c r="AG1710" s="174">
        <f t="shared" si="1882"/>
        <v>0</v>
      </c>
      <c r="AH1710" s="312">
        <f t="shared" si="1892"/>
        <v>0</v>
      </c>
      <c r="AI1710" s="324">
        <f t="shared" si="1898"/>
        <v>0</v>
      </c>
      <c r="AJ1710" s="325">
        <f t="shared" si="1898"/>
        <v>-17303.72625</v>
      </c>
      <c r="AK1710" s="325">
        <f t="shared" si="1898"/>
        <v>0</v>
      </c>
      <c r="AL1710" s="326">
        <f t="shared" si="1893"/>
        <v>0</v>
      </c>
      <c r="AM1710" s="312">
        <f t="shared" si="1894"/>
        <v>0</v>
      </c>
      <c r="AN1710" s="325">
        <f t="shared" si="1912"/>
        <v>0</v>
      </c>
      <c r="AO1710" s="325">
        <f t="shared" si="1913"/>
        <v>0</v>
      </c>
      <c r="AP1710" s="325">
        <f t="shared" si="1908"/>
        <v>0</v>
      </c>
      <c r="AQ1710" s="174">
        <f t="shared" si="1878"/>
        <v>0</v>
      </c>
      <c r="AR1710" s="312">
        <f t="shared" si="1895"/>
        <v>0</v>
      </c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 s="4"/>
      <c r="BH1710" s="4"/>
      <c r="BI1710" s="4"/>
      <c r="BJ1710" s="4"/>
      <c r="BK1710" s="4"/>
      <c r="BL1710" s="4"/>
      <c r="BN1710" s="62"/>
    </row>
    <row r="1711" spans="1:66" s="11" customFormat="1" ht="12" customHeight="1">
      <c r="A1711" s="114">
        <v>25600122</v>
      </c>
      <c r="B1711" s="74" t="str">
        <f t="shared" si="1871"/>
        <v>25600122</v>
      </c>
      <c r="C1711" s="78" t="s">
        <v>1363</v>
      </c>
      <c r="D1711" s="78" t="s">
        <v>1725</v>
      </c>
      <c r="E1711" s="78"/>
      <c r="F1711" s="140">
        <v>43070</v>
      </c>
      <c r="G1711" s="78"/>
      <c r="H1711" s="63">
        <v>0</v>
      </c>
      <c r="I1711" s="63">
        <v>0</v>
      </c>
      <c r="J1711" s="63">
        <v>0</v>
      </c>
      <c r="K1711" s="63">
        <v>0</v>
      </c>
      <c r="L1711" s="63">
        <v>0</v>
      </c>
      <c r="M1711" s="63">
        <v>0</v>
      </c>
      <c r="N1711" s="63">
        <v>0</v>
      </c>
      <c r="O1711" s="63">
        <v>0</v>
      </c>
      <c r="P1711" s="63">
        <v>0</v>
      </c>
      <c r="Q1711" s="63">
        <v>0</v>
      </c>
      <c r="R1711" s="63">
        <v>0</v>
      </c>
      <c r="S1711" s="63">
        <v>0</v>
      </c>
      <c r="T1711" s="63">
        <v>0</v>
      </c>
      <c r="U1711" s="63"/>
      <c r="V1711" s="63">
        <f t="shared" si="1916"/>
        <v>0</v>
      </c>
      <c r="W1711" s="69"/>
      <c r="X1711" s="69"/>
      <c r="Y1711" s="82">
        <f t="shared" si="1950"/>
        <v>0</v>
      </c>
      <c r="Z1711" s="325">
        <f t="shared" si="1950"/>
        <v>0</v>
      </c>
      <c r="AA1711" s="325">
        <f t="shared" si="1950"/>
        <v>0</v>
      </c>
      <c r="AB1711" s="326">
        <f t="shared" si="1906"/>
        <v>0</v>
      </c>
      <c r="AC1711" s="312">
        <f t="shared" si="1907"/>
        <v>0</v>
      </c>
      <c r="AD1711" s="325">
        <f t="shared" si="1917"/>
        <v>0</v>
      </c>
      <c r="AE1711" s="329">
        <f t="shared" si="1918"/>
        <v>0</v>
      </c>
      <c r="AF1711" s="326">
        <f t="shared" si="1919"/>
        <v>0</v>
      </c>
      <c r="AG1711" s="174">
        <f t="shared" si="1882"/>
        <v>0</v>
      </c>
      <c r="AH1711" s="312">
        <f t="shared" si="1892"/>
        <v>0</v>
      </c>
      <c r="AI1711" s="324">
        <f t="shared" si="1898"/>
        <v>0</v>
      </c>
      <c r="AJ1711" s="325">
        <f t="shared" si="1898"/>
        <v>0</v>
      </c>
      <c r="AK1711" s="325">
        <f t="shared" si="1898"/>
        <v>0</v>
      </c>
      <c r="AL1711" s="326">
        <f t="shared" si="1893"/>
        <v>0</v>
      </c>
      <c r="AM1711" s="312">
        <f t="shared" si="1894"/>
        <v>0</v>
      </c>
      <c r="AN1711" s="325">
        <f t="shared" si="1912"/>
        <v>0</v>
      </c>
      <c r="AO1711" s="325">
        <f t="shared" si="1913"/>
        <v>0</v>
      </c>
      <c r="AP1711" s="325">
        <f t="shared" si="1908"/>
        <v>0</v>
      </c>
      <c r="AQ1711" s="174">
        <f t="shared" si="1878"/>
        <v>0</v>
      </c>
      <c r="AR1711" s="312">
        <f t="shared" si="1895"/>
        <v>0</v>
      </c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 s="4"/>
      <c r="BH1711" s="4"/>
      <c r="BI1711" s="4"/>
      <c r="BJ1711" s="4"/>
      <c r="BK1711" s="4"/>
      <c r="BL1711" s="4"/>
      <c r="BN1711" s="62"/>
    </row>
    <row r="1712" spans="1:66" s="11" customFormat="1" ht="12" customHeight="1">
      <c r="A1712" s="114">
        <v>25700043</v>
      </c>
      <c r="B1712" s="74" t="str">
        <f t="shared" si="1871"/>
        <v>25700043</v>
      </c>
      <c r="C1712" s="62" t="s">
        <v>1228</v>
      </c>
      <c r="D1712" s="78" t="s">
        <v>1436</v>
      </c>
      <c r="E1712" s="78"/>
      <c r="F1712" s="62"/>
      <c r="G1712" s="78"/>
      <c r="H1712" s="63">
        <v>0</v>
      </c>
      <c r="I1712" s="63">
        <v>0</v>
      </c>
      <c r="J1712" s="63">
        <v>0</v>
      </c>
      <c r="K1712" s="63">
        <v>0</v>
      </c>
      <c r="L1712" s="63">
        <v>0</v>
      </c>
      <c r="M1712" s="63">
        <v>0</v>
      </c>
      <c r="N1712" s="63">
        <v>0</v>
      </c>
      <c r="O1712" s="63">
        <v>0</v>
      </c>
      <c r="P1712" s="63">
        <v>0</v>
      </c>
      <c r="Q1712" s="63">
        <v>0</v>
      </c>
      <c r="R1712" s="63">
        <v>0</v>
      </c>
      <c r="S1712" s="63">
        <v>0</v>
      </c>
      <c r="T1712" s="63">
        <v>0</v>
      </c>
      <c r="U1712" s="63"/>
      <c r="V1712" s="63">
        <f t="shared" si="1916"/>
        <v>0</v>
      </c>
      <c r="W1712" s="69"/>
      <c r="X1712" s="69"/>
      <c r="Y1712" s="82">
        <f t="shared" si="1950"/>
        <v>0</v>
      </c>
      <c r="Z1712" s="325">
        <f t="shared" si="1950"/>
        <v>0</v>
      </c>
      <c r="AA1712" s="325">
        <f t="shared" si="1950"/>
        <v>0</v>
      </c>
      <c r="AB1712" s="326">
        <f t="shared" si="1906"/>
        <v>0</v>
      </c>
      <c r="AC1712" s="312">
        <f t="shared" si="1907"/>
        <v>0</v>
      </c>
      <c r="AD1712" s="325">
        <f t="shared" si="1917"/>
        <v>0</v>
      </c>
      <c r="AE1712" s="329">
        <f t="shared" si="1918"/>
        <v>0</v>
      </c>
      <c r="AF1712" s="326">
        <f t="shared" si="1919"/>
        <v>0</v>
      </c>
      <c r="AG1712" s="174">
        <f t="shared" si="1882"/>
        <v>0</v>
      </c>
      <c r="AH1712" s="312">
        <f t="shared" si="1892"/>
        <v>0</v>
      </c>
      <c r="AI1712" s="324">
        <f t="shared" ref="AI1712:AK1735" si="1987">IF($D1712=AI$5,$V1712,0)</f>
        <v>0</v>
      </c>
      <c r="AJ1712" s="325">
        <f t="shared" si="1987"/>
        <v>0</v>
      </c>
      <c r="AK1712" s="325">
        <f t="shared" si="1987"/>
        <v>0</v>
      </c>
      <c r="AL1712" s="326">
        <f t="shared" si="1893"/>
        <v>0</v>
      </c>
      <c r="AM1712" s="312">
        <f t="shared" si="1894"/>
        <v>0</v>
      </c>
      <c r="AN1712" s="325">
        <f t="shared" si="1912"/>
        <v>0</v>
      </c>
      <c r="AO1712" s="325">
        <f t="shared" si="1913"/>
        <v>0</v>
      </c>
      <c r="AP1712" s="325">
        <f t="shared" si="1908"/>
        <v>0</v>
      </c>
      <c r="AQ1712" s="174">
        <f t="shared" si="1878"/>
        <v>0</v>
      </c>
      <c r="AR1712" s="312">
        <f t="shared" si="1895"/>
        <v>0</v>
      </c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N1712" s="62"/>
    </row>
    <row r="1713" spans="1:66" s="11" customFormat="1" ht="12" customHeight="1">
      <c r="A1713" s="114">
        <v>28200002</v>
      </c>
      <c r="B1713" s="74" t="str">
        <f t="shared" si="1871"/>
        <v>28200002</v>
      </c>
      <c r="C1713" s="62" t="s">
        <v>1902</v>
      </c>
      <c r="D1713" s="78" t="s">
        <v>1138</v>
      </c>
      <c r="E1713" s="78"/>
      <c r="F1713" s="62"/>
      <c r="G1713" s="78"/>
      <c r="H1713" s="63">
        <v>-578735536.01999998</v>
      </c>
      <c r="I1713" s="63">
        <v>-578754168.85000002</v>
      </c>
      <c r="J1713" s="63">
        <v>-578775732.35000002</v>
      </c>
      <c r="K1713" s="63">
        <v>-579192780.54999995</v>
      </c>
      <c r="L1713" s="63">
        <v>-579345195.38999999</v>
      </c>
      <c r="M1713" s="63">
        <v>-579497610.23000002</v>
      </c>
      <c r="N1713" s="63">
        <v>-579590451.73000002</v>
      </c>
      <c r="O1713" s="63">
        <v>-579734621.50999999</v>
      </c>
      <c r="P1713" s="63">
        <v>-578945893.15999997</v>
      </c>
      <c r="Q1713" s="63">
        <v>-578973450.67999995</v>
      </c>
      <c r="R1713" s="63">
        <v>-579001008.19000006</v>
      </c>
      <c r="S1713" s="63">
        <v>-579028565.71000004</v>
      </c>
      <c r="T1713" s="63">
        <v>-578264756.66999996</v>
      </c>
      <c r="U1713" s="63"/>
      <c r="V1713" s="63">
        <f t="shared" si="1916"/>
        <v>-579111635.39125001</v>
      </c>
      <c r="W1713" s="69"/>
      <c r="X1713" s="69">
        <v>10</v>
      </c>
      <c r="Y1713" s="82">
        <f t="shared" si="1950"/>
        <v>0</v>
      </c>
      <c r="Z1713" s="325">
        <f t="shared" si="1950"/>
        <v>0</v>
      </c>
      <c r="AA1713" s="325">
        <f t="shared" si="1950"/>
        <v>0</v>
      </c>
      <c r="AB1713" s="326">
        <f t="shared" si="1906"/>
        <v>-578264756.66999996</v>
      </c>
      <c r="AC1713" s="312">
        <f t="shared" si="1907"/>
        <v>0</v>
      </c>
      <c r="AD1713" s="325">
        <f t="shared" si="1917"/>
        <v>0</v>
      </c>
      <c r="AE1713" s="329">
        <f t="shared" si="1918"/>
        <v>-578264756.66999996</v>
      </c>
      <c r="AF1713" s="326">
        <f t="shared" si="1919"/>
        <v>0</v>
      </c>
      <c r="AG1713" s="174">
        <f t="shared" si="1882"/>
        <v>-578264756.66999996</v>
      </c>
      <c r="AH1713" s="312">
        <f t="shared" si="1892"/>
        <v>0</v>
      </c>
      <c r="AI1713" s="324">
        <f t="shared" si="1987"/>
        <v>0</v>
      </c>
      <c r="AJ1713" s="325">
        <f t="shared" si="1987"/>
        <v>0</v>
      </c>
      <c r="AK1713" s="325">
        <f t="shared" si="1987"/>
        <v>0</v>
      </c>
      <c r="AL1713" s="326">
        <f t="shared" si="1893"/>
        <v>-579111635.39125001</v>
      </c>
      <c r="AM1713" s="312">
        <f t="shared" si="1894"/>
        <v>0</v>
      </c>
      <c r="AN1713" s="325">
        <f t="shared" si="1912"/>
        <v>0</v>
      </c>
      <c r="AO1713" s="325">
        <f t="shared" si="1913"/>
        <v>-579111635.39125001</v>
      </c>
      <c r="AP1713" s="325">
        <f t="shared" si="1908"/>
        <v>0</v>
      </c>
      <c r="AQ1713" s="174">
        <f t="shared" si="1878"/>
        <v>-579111635.39125001</v>
      </c>
      <c r="AR1713" s="312">
        <f t="shared" si="1895"/>
        <v>0</v>
      </c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N1713" s="62"/>
    </row>
    <row r="1714" spans="1:66" s="11" customFormat="1" ht="12" customHeight="1">
      <c r="A1714" s="114">
        <v>28200013</v>
      </c>
      <c r="B1714" s="74" t="str">
        <f t="shared" si="1871"/>
        <v>28200013</v>
      </c>
      <c r="C1714" s="62" t="s">
        <v>1903</v>
      </c>
      <c r="D1714" s="78" t="s">
        <v>1727</v>
      </c>
      <c r="E1714" s="78"/>
      <c r="F1714" s="131"/>
      <c r="G1714" s="78"/>
      <c r="H1714" s="63">
        <v>-70477586.010000005</v>
      </c>
      <c r="I1714" s="63">
        <v>-70531700.090000004</v>
      </c>
      <c r="J1714" s="63">
        <v>-70593747.010000005</v>
      </c>
      <c r="K1714" s="63">
        <v>-68400911.010000005</v>
      </c>
      <c r="L1714" s="63">
        <v>-67708683.010000005</v>
      </c>
      <c r="M1714" s="63">
        <v>-67016455.009999998</v>
      </c>
      <c r="N1714" s="63">
        <v>-67260859.010000005</v>
      </c>
      <c r="O1714" s="63">
        <v>-66568631.009999998</v>
      </c>
      <c r="P1714" s="63">
        <v>-66708561.009999998</v>
      </c>
      <c r="Q1714" s="63">
        <v>-66016333.009999998</v>
      </c>
      <c r="R1714" s="63">
        <v>-65324105.009999998</v>
      </c>
      <c r="S1714" s="63">
        <v>-64631877.009999998</v>
      </c>
      <c r="T1714" s="63">
        <v>-62040025.009999998</v>
      </c>
      <c r="U1714" s="63"/>
      <c r="V1714" s="63">
        <f t="shared" si="1916"/>
        <v>-67251722.308333322</v>
      </c>
      <c r="W1714" s="69" t="s">
        <v>239</v>
      </c>
      <c r="X1714" s="69" t="s">
        <v>1478</v>
      </c>
      <c r="Y1714" s="82">
        <f t="shared" si="1950"/>
        <v>0</v>
      </c>
      <c r="Z1714" s="325">
        <f t="shared" si="1950"/>
        <v>0</v>
      </c>
      <c r="AA1714" s="325">
        <f t="shared" si="1950"/>
        <v>0</v>
      </c>
      <c r="AB1714" s="326">
        <f t="shared" si="1906"/>
        <v>-62040025.009999998</v>
      </c>
      <c r="AC1714" s="312">
        <f t="shared" si="1907"/>
        <v>0</v>
      </c>
      <c r="AD1714" s="325">
        <f t="shared" si="1917"/>
        <v>-40735480.421565995</v>
      </c>
      <c r="AE1714" s="329">
        <f t="shared" si="1918"/>
        <v>-21304544.588434</v>
      </c>
      <c r="AF1714" s="326">
        <f t="shared" si="1919"/>
        <v>0</v>
      </c>
      <c r="AG1714" s="174">
        <f t="shared" si="1882"/>
        <v>-62040025.00999999</v>
      </c>
      <c r="AH1714" s="312">
        <f t="shared" si="1892"/>
        <v>0</v>
      </c>
      <c r="AI1714" s="324">
        <f t="shared" si="1987"/>
        <v>0</v>
      </c>
      <c r="AJ1714" s="325">
        <f t="shared" si="1987"/>
        <v>0</v>
      </c>
      <c r="AK1714" s="325">
        <f t="shared" si="1987"/>
        <v>0</v>
      </c>
      <c r="AL1714" s="326">
        <f t="shared" si="1893"/>
        <v>-67251722.308333322</v>
      </c>
      <c r="AM1714" s="312">
        <f t="shared" si="1894"/>
        <v>0</v>
      </c>
      <c r="AN1714" s="325">
        <f t="shared" si="1912"/>
        <v>-44157480.867651656</v>
      </c>
      <c r="AO1714" s="325">
        <f t="shared" si="1913"/>
        <v>-23094241.440681662</v>
      </c>
      <c r="AP1714" s="325">
        <f t="shared" si="1908"/>
        <v>0</v>
      </c>
      <c r="AQ1714" s="174">
        <f t="shared" si="1878"/>
        <v>-67251722.308333322</v>
      </c>
      <c r="AR1714" s="312">
        <f t="shared" si="1895"/>
        <v>0</v>
      </c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N1714" s="62"/>
    </row>
    <row r="1715" spans="1:66" s="11" customFormat="1" ht="12" customHeight="1">
      <c r="A1715" s="190">
        <v>28200033</v>
      </c>
      <c r="B1715" s="185" t="str">
        <f t="shared" si="1871"/>
        <v>28200033</v>
      </c>
      <c r="C1715" s="395" t="s">
        <v>1713</v>
      </c>
      <c r="D1715" s="180" t="s">
        <v>184</v>
      </c>
      <c r="E1715" s="180"/>
      <c r="F1715" s="223">
        <v>44012</v>
      </c>
      <c r="G1715" s="180"/>
      <c r="H1715" s="182">
        <v>602775.86</v>
      </c>
      <c r="I1715" s="182">
        <v>598724.36</v>
      </c>
      <c r="J1715" s="182">
        <v>594807.18999999994</v>
      </c>
      <c r="K1715" s="182">
        <v>591695.51</v>
      </c>
      <c r="L1715" s="182">
        <v>588002.06000000006</v>
      </c>
      <c r="M1715" s="182">
        <v>584308.61</v>
      </c>
      <c r="N1715" s="182">
        <v>580615.16</v>
      </c>
      <c r="O1715" s="182">
        <v>576921.72</v>
      </c>
      <c r="P1715" s="182">
        <v>573228.27</v>
      </c>
      <c r="Q1715" s="182">
        <v>569534.81999999995</v>
      </c>
      <c r="R1715" s="182">
        <v>565841.37</v>
      </c>
      <c r="S1715" s="182">
        <v>562147.92000000004</v>
      </c>
      <c r="T1715" s="182">
        <v>2687893.09</v>
      </c>
      <c r="U1715" s="182"/>
      <c r="V1715" s="182">
        <f t="shared" si="1916"/>
        <v>669263.45541666669</v>
      </c>
      <c r="W1715" s="206"/>
      <c r="X1715" s="206"/>
      <c r="Y1715" s="82">
        <f t="shared" si="1950"/>
        <v>0</v>
      </c>
      <c r="Z1715" s="325">
        <f t="shared" si="1950"/>
        <v>0</v>
      </c>
      <c r="AA1715" s="325">
        <f t="shared" si="1950"/>
        <v>0</v>
      </c>
      <c r="AB1715" s="326">
        <f t="shared" si="1906"/>
        <v>2687893.09</v>
      </c>
      <c r="AC1715" s="312">
        <f t="shared" si="1907"/>
        <v>0</v>
      </c>
      <c r="AD1715" s="325">
        <f t="shared" si="1917"/>
        <v>0</v>
      </c>
      <c r="AE1715" s="329">
        <f t="shared" si="1918"/>
        <v>0</v>
      </c>
      <c r="AF1715" s="326">
        <f t="shared" si="1919"/>
        <v>2687893.09</v>
      </c>
      <c r="AG1715" s="174">
        <f t="shared" si="1882"/>
        <v>2687893.09</v>
      </c>
      <c r="AH1715" s="312">
        <f t="shared" si="1892"/>
        <v>0</v>
      </c>
      <c r="AI1715" s="324">
        <f t="shared" si="1987"/>
        <v>0</v>
      </c>
      <c r="AJ1715" s="325">
        <f t="shared" si="1987"/>
        <v>0</v>
      </c>
      <c r="AK1715" s="325">
        <f t="shared" si="1987"/>
        <v>0</v>
      </c>
      <c r="AL1715" s="326">
        <f t="shared" si="1893"/>
        <v>669263.45541666669</v>
      </c>
      <c r="AM1715" s="312">
        <f t="shared" si="1894"/>
        <v>0</v>
      </c>
      <c r="AN1715" s="325">
        <f t="shared" si="1912"/>
        <v>0</v>
      </c>
      <c r="AO1715" s="325">
        <f t="shared" si="1913"/>
        <v>0</v>
      </c>
      <c r="AP1715" s="325">
        <f t="shared" si="1908"/>
        <v>669263.45541666669</v>
      </c>
      <c r="AQ1715" s="174">
        <f t="shared" ref="AQ1715" si="1988">SUM(AN1715:AP1715)</f>
        <v>669263.45541666669</v>
      </c>
      <c r="AR1715" s="312">
        <f t="shared" si="1895"/>
        <v>0</v>
      </c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N1715" s="62"/>
    </row>
    <row r="1716" spans="1:66" s="11" customFormat="1" ht="12" customHeight="1">
      <c r="A1716" s="114">
        <v>28200121</v>
      </c>
      <c r="B1716" s="74" t="str">
        <f t="shared" si="1871"/>
        <v>28200121</v>
      </c>
      <c r="C1716" s="104" t="s">
        <v>1901</v>
      </c>
      <c r="D1716" s="78" t="s">
        <v>1137</v>
      </c>
      <c r="E1716" s="78"/>
      <c r="F1716" s="62"/>
      <c r="G1716" s="78"/>
      <c r="H1716" s="63">
        <v>-1244063389.0599999</v>
      </c>
      <c r="I1716" s="63">
        <v>-1241267905.8099999</v>
      </c>
      <c r="J1716" s="63">
        <v>-1238325236.0599999</v>
      </c>
      <c r="K1716" s="63">
        <v>-1237032869.9400001</v>
      </c>
      <c r="L1716" s="63">
        <v>-1234689363.5699999</v>
      </c>
      <c r="M1716" s="63">
        <v>-1232345857.1900001</v>
      </c>
      <c r="N1716" s="63">
        <v>-1230988467.0999999</v>
      </c>
      <c r="O1716" s="63">
        <v>-1228794044.95</v>
      </c>
      <c r="P1716" s="63">
        <v>-1226086228.1300001</v>
      </c>
      <c r="Q1716" s="63">
        <v>-1223827631.6400001</v>
      </c>
      <c r="R1716" s="63">
        <v>-1221569035.1500001</v>
      </c>
      <c r="S1716" s="63">
        <v>-1219310438.6600001</v>
      </c>
      <c r="T1716" s="63">
        <v>-1215027000.7</v>
      </c>
      <c r="U1716" s="63"/>
      <c r="V1716" s="63">
        <f t="shared" si="1916"/>
        <v>-1230315189.4233332</v>
      </c>
      <c r="W1716" s="69">
        <v>33</v>
      </c>
      <c r="X1716" s="69"/>
      <c r="Y1716" s="82">
        <f t="shared" si="1950"/>
        <v>0</v>
      </c>
      <c r="Z1716" s="325">
        <f t="shared" si="1950"/>
        <v>0</v>
      </c>
      <c r="AA1716" s="325">
        <f t="shared" si="1950"/>
        <v>0</v>
      </c>
      <c r="AB1716" s="326">
        <f t="shared" si="1906"/>
        <v>-1215027000.7</v>
      </c>
      <c r="AC1716" s="312">
        <f t="shared" si="1907"/>
        <v>0</v>
      </c>
      <c r="AD1716" s="325">
        <f t="shared" si="1917"/>
        <v>-1215027000.7</v>
      </c>
      <c r="AE1716" s="329">
        <f t="shared" si="1918"/>
        <v>0</v>
      </c>
      <c r="AF1716" s="326">
        <f t="shared" si="1919"/>
        <v>0</v>
      </c>
      <c r="AG1716" s="174">
        <f t="shared" si="1882"/>
        <v>-1215027000.7</v>
      </c>
      <c r="AH1716" s="312">
        <f t="shared" si="1892"/>
        <v>0</v>
      </c>
      <c r="AI1716" s="324">
        <f t="shared" si="1987"/>
        <v>0</v>
      </c>
      <c r="AJ1716" s="325">
        <f t="shared" si="1987"/>
        <v>0</v>
      </c>
      <c r="AK1716" s="325">
        <f t="shared" si="1987"/>
        <v>0</v>
      </c>
      <c r="AL1716" s="326">
        <f t="shared" si="1893"/>
        <v>-1230315189.4233332</v>
      </c>
      <c r="AM1716" s="312">
        <f t="shared" si="1894"/>
        <v>0</v>
      </c>
      <c r="AN1716" s="325">
        <f t="shared" si="1912"/>
        <v>-1230315189.4233332</v>
      </c>
      <c r="AO1716" s="325">
        <f t="shared" si="1913"/>
        <v>0</v>
      </c>
      <c r="AP1716" s="325">
        <f t="shared" si="1908"/>
        <v>0</v>
      </c>
      <c r="AQ1716" s="174">
        <f t="shared" si="1878"/>
        <v>-1230315189.4233332</v>
      </c>
      <c r="AR1716" s="312">
        <f t="shared" si="1895"/>
        <v>0</v>
      </c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N1716" s="62"/>
    </row>
    <row r="1717" spans="1:66" s="11" customFormat="1" ht="12" customHeight="1">
      <c r="A1717" s="190">
        <v>28200181</v>
      </c>
      <c r="B1717" s="185" t="str">
        <f t="shared" si="1871"/>
        <v>28200181</v>
      </c>
      <c r="C1717" s="179" t="s">
        <v>1812</v>
      </c>
      <c r="D1717" s="180" t="s">
        <v>1137</v>
      </c>
      <c r="E1717" s="180"/>
      <c r="F1717" s="186">
        <v>44105</v>
      </c>
      <c r="G1717" s="180"/>
      <c r="H1717" s="182">
        <v>0</v>
      </c>
      <c r="I1717" s="182">
        <v>0</v>
      </c>
      <c r="J1717" s="182">
        <v>0</v>
      </c>
      <c r="K1717" s="182">
        <v>0</v>
      </c>
      <c r="L1717" s="182">
        <v>0</v>
      </c>
      <c r="M1717" s="182">
        <v>0</v>
      </c>
      <c r="N1717" s="182">
        <v>0</v>
      </c>
      <c r="O1717" s="182">
        <v>0</v>
      </c>
      <c r="P1717" s="182">
        <v>0</v>
      </c>
      <c r="Q1717" s="182">
        <v>0</v>
      </c>
      <c r="R1717" s="182">
        <v>0</v>
      </c>
      <c r="S1717" s="182">
        <v>0</v>
      </c>
      <c r="T1717" s="182">
        <v>0</v>
      </c>
      <c r="U1717" s="182"/>
      <c r="V1717" s="182">
        <f t="shared" si="1916"/>
        <v>0</v>
      </c>
      <c r="W1717" s="206" t="s">
        <v>1822</v>
      </c>
      <c r="X1717" s="219"/>
      <c r="Y1717" s="82">
        <f t="shared" si="1950"/>
        <v>0</v>
      </c>
      <c r="Z1717" s="325">
        <f t="shared" si="1950"/>
        <v>0</v>
      </c>
      <c r="AA1717" s="325">
        <f t="shared" si="1950"/>
        <v>0</v>
      </c>
      <c r="AB1717" s="326">
        <f t="shared" si="1906"/>
        <v>0</v>
      </c>
      <c r="AC1717" s="312">
        <f t="shared" si="1907"/>
        <v>0</v>
      </c>
      <c r="AD1717" s="325">
        <f t="shared" si="1917"/>
        <v>0</v>
      </c>
      <c r="AE1717" s="329">
        <f t="shared" si="1918"/>
        <v>0</v>
      </c>
      <c r="AF1717" s="326">
        <f t="shared" si="1919"/>
        <v>0</v>
      </c>
      <c r="AG1717" s="174">
        <f t="shared" ref="AG1717" si="1989">SUM(AD1717:AF1717)</f>
        <v>0</v>
      </c>
      <c r="AH1717" s="312">
        <f t="shared" ref="AH1717" si="1990">AG1717-AB1717</f>
        <v>0</v>
      </c>
      <c r="AI1717" s="324">
        <f t="shared" si="1987"/>
        <v>0</v>
      </c>
      <c r="AJ1717" s="325">
        <f t="shared" si="1987"/>
        <v>0</v>
      </c>
      <c r="AK1717" s="325">
        <f t="shared" si="1987"/>
        <v>0</v>
      </c>
      <c r="AL1717" s="326">
        <f t="shared" ref="AL1717" si="1991">V1717-SUM(AI1717:AK1717)</f>
        <v>0</v>
      </c>
      <c r="AM1717" s="312">
        <f t="shared" ref="AM1717" si="1992">V1717-SUM(AI1717:AK1717)-AL1717</f>
        <v>0</v>
      </c>
      <c r="AN1717" s="325">
        <f t="shared" si="1912"/>
        <v>0</v>
      </c>
      <c r="AO1717" s="325">
        <f t="shared" si="1913"/>
        <v>0</v>
      </c>
      <c r="AP1717" s="325">
        <f t="shared" si="1908"/>
        <v>0</v>
      </c>
      <c r="AQ1717" s="174">
        <f t="shared" ref="AQ1717" si="1993">SUM(AN1717:AP1717)</f>
        <v>0</v>
      </c>
      <c r="AR1717" s="312">
        <f t="shared" ref="AR1717" si="1994">AQ1717-AL1717</f>
        <v>0</v>
      </c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N1717" s="62"/>
    </row>
    <row r="1718" spans="1:66" s="11" customFormat="1" ht="12" customHeight="1">
      <c r="A1718" s="190">
        <v>28200182</v>
      </c>
      <c r="B1718" s="185" t="str">
        <f t="shared" si="1871"/>
        <v>28200182</v>
      </c>
      <c r="C1718" s="179" t="s">
        <v>1812</v>
      </c>
      <c r="D1718" s="180" t="s">
        <v>1138</v>
      </c>
      <c r="E1718" s="180"/>
      <c r="F1718" s="186">
        <v>44105</v>
      </c>
      <c r="G1718" s="180"/>
      <c r="H1718" s="182">
        <v>0</v>
      </c>
      <c r="I1718" s="182">
        <v>0</v>
      </c>
      <c r="J1718" s="182">
        <v>0</v>
      </c>
      <c r="K1718" s="182">
        <v>0</v>
      </c>
      <c r="L1718" s="182">
        <v>0</v>
      </c>
      <c r="M1718" s="182">
        <v>0</v>
      </c>
      <c r="N1718" s="182">
        <v>0</v>
      </c>
      <c r="O1718" s="182">
        <v>0</v>
      </c>
      <c r="P1718" s="182">
        <v>0</v>
      </c>
      <c r="Q1718" s="182">
        <v>0</v>
      </c>
      <c r="R1718" s="182">
        <v>0</v>
      </c>
      <c r="S1718" s="182">
        <v>0</v>
      </c>
      <c r="T1718" s="182">
        <v>0</v>
      </c>
      <c r="U1718" s="182"/>
      <c r="V1718" s="182">
        <f t="shared" si="1916"/>
        <v>0</v>
      </c>
      <c r="W1718" s="206"/>
      <c r="X1718" s="219" t="s">
        <v>649</v>
      </c>
      <c r="Y1718" s="82">
        <f t="shared" si="1950"/>
        <v>0</v>
      </c>
      <c r="Z1718" s="325">
        <f t="shared" si="1950"/>
        <v>0</v>
      </c>
      <c r="AA1718" s="325">
        <f t="shared" si="1950"/>
        <v>0</v>
      </c>
      <c r="AB1718" s="326">
        <f t="shared" si="1906"/>
        <v>0</v>
      </c>
      <c r="AC1718" s="312">
        <f t="shared" si="1907"/>
        <v>0</v>
      </c>
      <c r="AD1718" s="325">
        <f t="shared" si="1917"/>
        <v>0</v>
      </c>
      <c r="AE1718" s="329">
        <f t="shared" si="1918"/>
        <v>0</v>
      </c>
      <c r="AF1718" s="326">
        <f t="shared" si="1919"/>
        <v>0</v>
      </c>
      <c r="AG1718" s="174">
        <f t="shared" ref="AG1718" si="1995">SUM(AD1718:AF1718)</f>
        <v>0</v>
      </c>
      <c r="AH1718" s="312">
        <f t="shared" ref="AH1718" si="1996">AG1718-AB1718</f>
        <v>0</v>
      </c>
      <c r="AI1718" s="324">
        <f t="shared" si="1987"/>
        <v>0</v>
      </c>
      <c r="AJ1718" s="325">
        <f t="shared" si="1987"/>
        <v>0</v>
      </c>
      <c r="AK1718" s="325">
        <f t="shared" si="1987"/>
        <v>0</v>
      </c>
      <c r="AL1718" s="326">
        <f t="shared" ref="AL1718" si="1997">V1718-SUM(AI1718:AK1718)</f>
        <v>0</v>
      </c>
      <c r="AM1718" s="312">
        <f t="shared" ref="AM1718" si="1998">V1718-SUM(AI1718:AK1718)-AL1718</f>
        <v>0</v>
      </c>
      <c r="AN1718" s="325">
        <f t="shared" si="1912"/>
        <v>0</v>
      </c>
      <c r="AO1718" s="325">
        <f t="shared" si="1913"/>
        <v>0</v>
      </c>
      <c r="AP1718" s="325">
        <f t="shared" si="1908"/>
        <v>0</v>
      </c>
      <c r="AQ1718" s="174">
        <f t="shared" ref="AQ1718" si="1999">SUM(AN1718:AP1718)</f>
        <v>0</v>
      </c>
      <c r="AR1718" s="312">
        <f t="shared" ref="AR1718" si="2000">AQ1718-AL1718</f>
        <v>0</v>
      </c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N1718" s="62"/>
    </row>
    <row r="1719" spans="1:66" s="11" customFormat="1" ht="12" customHeight="1">
      <c r="A1719" s="447">
        <v>28200191</v>
      </c>
      <c r="B1719" s="299" t="str">
        <f t="shared" si="1871"/>
        <v>28200191</v>
      </c>
      <c r="C1719" s="365" t="s">
        <v>1813</v>
      </c>
      <c r="D1719" s="301" t="s">
        <v>1137</v>
      </c>
      <c r="E1719" s="301"/>
      <c r="F1719" s="300">
        <v>44105</v>
      </c>
      <c r="G1719" s="301"/>
      <c r="H1719" s="302">
        <v>0</v>
      </c>
      <c r="I1719" s="302">
        <v>0</v>
      </c>
      <c r="J1719" s="302">
        <v>0</v>
      </c>
      <c r="K1719" s="302">
        <v>0</v>
      </c>
      <c r="L1719" s="302">
        <v>0</v>
      </c>
      <c r="M1719" s="302">
        <v>0</v>
      </c>
      <c r="N1719" s="302">
        <v>0</v>
      </c>
      <c r="O1719" s="302">
        <v>0</v>
      </c>
      <c r="P1719" s="302">
        <v>0</v>
      </c>
      <c r="Q1719" s="302">
        <v>0</v>
      </c>
      <c r="R1719" s="302">
        <v>0</v>
      </c>
      <c r="S1719" s="302">
        <v>0</v>
      </c>
      <c r="T1719" s="302">
        <v>0</v>
      </c>
      <c r="U1719" s="302"/>
      <c r="V1719" s="302">
        <f t="shared" si="1916"/>
        <v>0</v>
      </c>
      <c r="W1719" s="303" t="s">
        <v>1888</v>
      </c>
      <c r="X1719" s="448"/>
      <c r="Y1719" s="82">
        <f t="shared" si="1950"/>
        <v>0</v>
      </c>
      <c r="Z1719" s="325">
        <f t="shared" si="1950"/>
        <v>0</v>
      </c>
      <c r="AA1719" s="325">
        <f t="shared" si="1950"/>
        <v>0</v>
      </c>
      <c r="AB1719" s="326">
        <f t="shared" si="1906"/>
        <v>0</v>
      </c>
      <c r="AC1719" s="312">
        <f t="shared" si="1907"/>
        <v>0</v>
      </c>
      <c r="AD1719" s="325">
        <f t="shared" si="1917"/>
        <v>0</v>
      </c>
      <c r="AE1719" s="329">
        <f t="shared" si="1918"/>
        <v>0</v>
      </c>
      <c r="AF1719" s="326">
        <f t="shared" si="1919"/>
        <v>0</v>
      </c>
      <c r="AG1719" s="174">
        <f t="shared" ref="AG1719:AG1720" si="2001">SUM(AD1719:AF1719)</f>
        <v>0</v>
      </c>
      <c r="AH1719" s="312">
        <f t="shared" ref="AH1719:AH1720" si="2002">AG1719-AB1719</f>
        <v>0</v>
      </c>
      <c r="AI1719" s="324">
        <f t="shared" si="1987"/>
        <v>0</v>
      </c>
      <c r="AJ1719" s="325">
        <f t="shared" si="1987"/>
        <v>0</v>
      </c>
      <c r="AK1719" s="325">
        <f t="shared" si="1987"/>
        <v>0</v>
      </c>
      <c r="AL1719" s="326">
        <f t="shared" ref="AL1719:AL1720" si="2003">V1719-SUM(AI1719:AK1719)</f>
        <v>0</v>
      </c>
      <c r="AM1719" s="312">
        <f t="shared" ref="AM1719:AM1720" si="2004">V1719-SUM(AI1719:AK1719)-AL1719</f>
        <v>0</v>
      </c>
      <c r="AN1719" s="325">
        <f t="shared" si="1912"/>
        <v>0</v>
      </c>
      <c r="AO1719" s="325">
        <f t="shared" si="1913"/>
        <v>0</v>
      </c>
      <c r="AP1719" s="325">
        <f t="shared" si="1908"/>
        <v>0</v>
      </c>
      <c r="AQ1719" s="174">
        <f t="shared" ref="AQ1719:AQ1720" si="2005">SUM(AN1719:AP1719)</f>
        <v>0</v>
      </c>
      <c r="AR1719" s="312">
        <f t="shared" ref="AR1719:AR1720" si="2006">AQ1719-AL1719</f>
        <v>0</v>
      </c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N1719" s="62"/>
    </row>
    <row r="1720" spans="1:66" s="11" customFormat="1" ht="12" customHeight="1">
      <c r="A1720" s="447">
        <v>28200192</v>
      </c>
      <c r="B1720" s="299" t="str">
        <f t="shared" si="1871"/>
        <v>28200192</v>
      </c>
      <c r="C1720" s="365" t="s">
        <v>1813</v>
      </c>
      <c r="D1720" s="301" t="s">
        <v>1138</v>
      </c>
      <c r="E1720" s="301"/>
      <c r="F1720" s="300">
        <v>44105</v>
      </c>
      <c r="G1720" s="301"/>
      <c r="H1720" s="302">
        <v>0</v>
      </c>
      <c r="I1720" s="302">
        <v>0</v>
      </c>
      <c r="J1720" s="302">
        <v>0</v>
      </c>
      <c r="K1720" s="302">
        <v>0</v>
      </c>
      <c r="L1720" s="302">
        <v>0</v>
      </c>
      <c r="M1720" s="302">
        <v>0</v>
      </c>
      <c r="N1720" s="302">
        <v>0</v>
      </c>
      <c r="O1720" s="302">
        <v>0</v>
      </c>
      <c r="P1720" s="302">
        <v>0</v>
      </c>
      <c r="Q1720" s="302">
        <v>0</v>
      </c>
      <c r="R1720" s="302">
        <v>0</v>
      </c>
      <c r="S1720" s="302">
        <v>0</v>
      </c>
      <c r="T1720" s="302">
        <v>0</v>
      </c>
      <c r="U1720" s="302"/>
      <c r="V1720" s="302">
        <f t="shared" si="1916"/>
        <v>0</v>
      </c>
      <c r="W1720" s="303"/>
      <c r="X1720" s="448" t="s">
        <v>649</v>
      </c>
      <c r="Y1720" s="82">
        <f t="shared" si="1950"/>
        <v>0</v>
      </c>
      <c r="Z1720" s="325">
        <f t="shared" si="1950"/>
        <v>0</v>
      </c>
      <c r="AA1720" s="325">
        <f t="shared" si="1950"/>
        <v>0</v>
      </c>
      <c r="AB1720" s="326">
        <f t="shared" si="1906"/>
        <v>0</v>
      </c>
      <c r="AC1720" s="312">
        <f t="shared" si="1907"/>
        <v>0</v>
      </c>
      <c r="AD1720" s="325">
        <f t="shared" si="1917"/>
        <v>0</v>
      </c>
      <c r="AE1720" s="329">
        <f t="shared" si="1918"/>
        <v>0</v>
      </c>
      <c r="AF1720" s="326">
        <f t="shared" si="1919"/>
        <v>0</v>
      </c>
      <c r="AG1720" s="174">
        <f t="shared" si="2001"/>
        <v>0</v>
      </c>
      <c r="AH1720" s="312">
        <f t="shared" si="2002"/>
        <v>0</v>
      </c>
      <c r="AI1720" s="324">
        <f t="shared" si="1987"/>
        <v>0</v>
      </c>
      <c r="AJ1720" s="325">
        <f t="shared" si="1987"/>
        <v>0</v>
      </c>
      <c r="AK1720" s="325">
        <f t="shared" si="1987"/>
        <v>0</v>
      </c>
      <c r="AL1720" s="326">
        <f t="shared" si="2003"/>
        <v>0</v>
      </c>
      <c r="AM1720" s="312">
        <f t="shared" si="2004"/>
        <v>0</v>
      </c>
      <c r="AN1720" s="325">
        <f t="shared" si="1912"/>
        <v>0</v>
      </c>
      <c r="AO1720" s="325">
        <f t="shared" si="1913"/>
        <v>0</v>
      </c>
      <c r="AP1720" s="325">
        <f t="shared" si="1908"/>
        <v>0</v>
      </c>
      <c r="AQ1720" s="174">
        <f t="shared" si="2005"/>
        <v>0</v>
      </c>
      <c r="AR1720" s="312">
        <f t="shared" si="2006"/>
        <v>0</v>
      </c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N1720" s="62"/>
    </row>
    <row r="1721" spans="1:66" s="11" customFormat="1" ht="12" customHeight="1">
      <c r="A1721" s="120">
        <v>28300001</v>
      </c>
      <c r="B1721" s="74" t="str">
        <f t="shared" si="1871"/>
        <v>28300001</v>
      </c>
      <c r="C1721" s="62" t="s">
        <v>1502</v>
      </c>
      <c r="D1721" s="78" t="s">
        <v>1725</v>
      </c>
      <c r="E1721" s="78"/>
      <c r="F1721" s="396">
        <v>43298</v>
      </c>
      <c r="G1721" s="78"/>
      <c r="H1721" s="63">
        <v>0</v>
      </c>
      <c r="I1721" s="63">
        <v>0</v>
      </c>
      <c r="J1721" s="63">
        <v>0</v>
      </c>
      <c r="K1721" s="63">
        <v>0</v>
      </c>
      <c r="L1721" s="63">
        <v>0</v>
      </c>
      <c r="M1721" s="63">
        <v>0</v>
      </c>
      <c r="N1721" s="63">
        <v>0</v>
      </c>
      <c r="O1721" s="63">
        <v>0</v>
      </c>
      <c r="P1721" s="63">
        <v>0</v>
      </c>
      <c r="Q1721" s="63">
        <v>0</v>
      </c>
      <c r="R1721" s="63">
        <v>0</v>
      </c>
      <c r="S1721" s="63">
        <v>0</v>
      </c>
      <c r="T1721" s="63">
        <v>0</v>
      </c>
      <c r="U1721" s="63"/>
      <c r="V1721" s="63">
        <f t="shared" si="1916"/>
        <v>0</v>
      </c>
      <c r="W1721" s="69"/>
      <c r="X1721" s="338"/>
      <c r="Y1721" s="82">
        <f t="shared" ref="Y1721:AA1740" si="2007">IF($D1721=Y$5,$T1721,0)</f>
        <v>0</v>
      </c>
      <c r="Z1721" s="325">
        <f t="shared" si="2007"/>
        <v>0</v>
      </c>
      <c r="AA1721" s="325">
        <f t="shared" si="2007"/>
        <v>0</v>
      </c>
      <c r="AB1721" s="326">
        <f t="shared" si="1906"/>
        <v>0</v>
      </c>
      <c r="AC1721" s="312">
        <f t="shared" si="1907"/>
        <v>0</v>
      </c>
      <c r="AD1721" s="325">
        <f t="shared" si="1917"/>
        <v>0</v>
      </c>
      <c r="AE1721" s="329">
        <f t="shared" si="1918"/>
        <v>0</v>
      </c>
      <c r="AF1721" s="326">
        <f t="shared" si="1919"/>
        <v>0</v>
      </c>
      <c r="AG1721" s="174">
        <f t="shared" si="1882"/>
        <v>0</v>
      </c>
      <c r="AH1721" s="312">
        <f t="shared" si="1892"/>
        <v>0</v>
      </c>
      <c r="AI1721" s="324">
        <f t="shared" si="1987"/>
        <v>0</v>
      </c>
      <c r="AJ1721" s="325">
        <f t="shared" si="1987"/>
        <v>0</v>
      </c>
      <c r="AK1721" s="325">
        <f t="shared" si="1987"/>
        <v>0</v>
      </c>
      <c r="AL1721" s="326">
        <f t="shared" si="1893"/>
        <v>0</v>
      </c>
      <c r="AM1721" s="312">
        <f t="shared" si="1894"/>
        <v>0</v>
      </c>
      <c r="AN1721" s="325">
        <f t="shared" si="1912"/>
        <v>0</v>
      </c>
      <c r="AO1721" s="325">
        <f t="shared" si="1913"/>
        <v>0</v>
      </c>
      <c r="AP1721" s="325">
        <f t="shared" si="1908"/>
        <v>0</v>
      </c>
      <c r="AQ1721" s="174">
        <f t="shared" ref="AQ1721" si="2008">SUM(AN1721:AP1721)</f>
        <v>0</v>
      </c>
      <c r="AR1721" s="312">
        <f t="shared" si="1895"/>
        <v>0</v>
      </c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 s="4"/>
      <c r="BH1721" s="4"/>
      <c r="BI1721" s="4"/>
      <c r="BJ1721" s="4"/>
      <c r="BK1721" s="4"/>
      <c r="BL1721" s="4"/>
      <c r="BN1721" s="62"/>
    </row>
    <row r="1722" spans="1:66" s="11" customFormat="1" ht="12" customHeight="1">
      <c r="A1722" s="114">
        <v>28300031</v>
      </c>
      <c r="B1722" s="74" t="str">
        <f t="shared" si="1871"/>
        <v>28300031</v>
      </c>
      <c r="C1722" s="62" t="s">
        <v>475</v>
      </c>
      <c r="D1722" s="78" t="s">
        <v>184</v>
      </c>
      <c r="E1722" s="78"/>
      <c r="F1722" s="62"/>
      <c r="G1722" s="78"/>
      <c r="H1722" s="63">
        <v>-12490429.09</v>
      </c>
      <c r="I1722" s="63">
        <v>-18818285.390000001</v>
      </c>
      <c r="J1722" s="63">
        <v>-17338341.620000001</v>
      </c>
      <c r="K1722" s="63">
        <v>-33046797.82</v>
      </c>
      <c r="L1722" s="63">
        <v>-53039544.729999997</v>
      </c>
      <c r="M1722" s="63">
        <v>-57218912.079999998</v>
      </c>
      <c r="N1722" s="63">
        <v>-26842196.379999999</v>
      </c>
      <c r="O1722" s="63">
        <v>-39864715.530000001</v>
      </c>
      <c r="P1722" s="63">
        <v>-45991772.840000004</v>
      </c>
      <c r="Q1722" s="63">
        <v>-22998051.460000001</v>
      </c>
      <c r="R1722" s="63">
        <v>-23531423.579999998</v>
      </c>
      <c r="S1722" s="63">
        <v>-40670210.939999998</v>
      </c>
      <c r="T1722" s="63">
        <v>-56240360.969999999</v>
      </c>
      <c r="U1722" s="63"/>
      <c r="V1722" s="63">
        <f t="shared" si="1916"/>
        <v>-34477137.283333331</v>
      </c>
      <c r="W1722" s="69"/>
      <c r="X1722" s="68"/>
      <c r="Y1722" s="82">
        <f t="shared" si="2007"/>
        <v>0</v>
      </c>
      <c r="Z1722" s="325">
        <f t="shared" si="2007"/>
        <v>0</v>
      </c>
      <c r="AA1722" s="325">
        <f t="shared" si="2007"/>
        <v>0</v>
      </c>
      <c r="AB1722" s="326">
        <f t="shared" si="1906"/>
        <v>-56240360.969999999</v>
      </c>
      <c r="AC1722" s="312">
        <f t="shared" si="1907"/>
        <v>0</v>
      </c>
      <c r="AD1722" s="325">
        <f t="shared" si="1917"/>
        <v>0</v>
      </c>
      <c r="AE1722" s="329">
        <f t="shared" si="1918"/>
        <v>0</v>
      </c>
      <c r="AF1722" s="326">
        <f t="shared" si="1919"/>
        <v>-56240360.969999999</v>
      </c>
      <c r="AG1722" s="174">
        <f t="shared" si="1882"/>
        <v>-56240360.969999999</v>
      </c>
      <c r="AH1722" s="312">
        <f t="shared" si="1892"/>
        <v>0</v>
      </c>
      <c r="AI1722" s="324">
        <f t="shared" si="1987"/>
        <v>0</v>
      </c>
      <c r="AJ1722" s="325">
        <f t="shared" si="1987"/>
        <v>0</v>
      </c>
      <c r="AK1722" s="325">
        <f t="shared" si="1987"/>
        <v>0</v>
      </c>
      <c r="AL1722" s="326">
        <f t="shared" si="1893"/>
        <v>-34477137.283333331</v>
      </c>
      <c r="AM1722" s="312">
        <f t="shared" si="1894"/>
        <v>0</v>
      </c>
      <c r="AN1722" s="325">
        <f t="shared" si="1912"/>
        <v>0</v>
      </c>
      <c r="AO1722" s="325">
        <f t="shared" si="1913"/>
        <v>0</v>
      </c>
      <c r="AP1722" s="325">
        <f t="shared" si="1908"/>
        <v>-34477137.283333331</v>
      </c>
      <c r="AQ1722" s="174">
        <f t="shared" si="1878"/>
        <v>-34477137.283333331</v>
      </c>
      <c r="AR1722" s="312">
        <f t="shared" si="1895"/>
        <v>0</v>
      </c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N1722" s="62"/>
    </row>
    <row r="1723" spans="1:66" s="11" customFormat="1" ht="12" customHeight="1">
      <c r="A1723" s="114">
        <v>28300033</v>
      </c>
      <c r="B1723" s="74" t="str">
        <f t="shared" si="1871"/>
        <v>28300033</v>
      </c>
      <c r="C1723" s="62" t="s">
        <v>77</v>
      </c>
      <c r="D1723" s="78" t="s">
        <v>184</v>
      </c>
      <c r="E1723" s="78"/>
      <c r="F1723" s="62"/>
      <c r="G1723" s="78"/>
      <c r="H1723" s="63">
        <v>-51756586.700000003</v>
      </c>
      <c r="I1723" s="63">
        <v>-51570316</v>
      </c>
      <c r="J1723" s="63">
        <v>-51384045.299999997</v>
      </c>
      <c r="K1723" s="63">
        <v>-51197774.609999999</v>
      </c>
      <c r="L1723" s="63">
        <v>-51011503.899999999</v>
      </c>
      <c r="M1723" s="63">
        <v>-50825233.200000003</v>
      </c>
      <c r="N1723" s="63">
        <v>-50638962.5</v>
      </c>
      <c r="O1723" s="63">
        <v>-50533916.140000001</v>
      </c>
      <c r="P1723" s="63">
        <v>-50359248.909999996</v>
      </c>
      <c r="Q1723" s="63">
        <v>-53964581.689999998</v>
      </c>
      <c r="R1723" s="63">
        <v>-53789914.450000003</v>
      </c>
      <c r="S1723" s="63">
        <v>-53615247.229999997</v>
      </c>
      <c r="T1723" s="63">
        <v>-53440580.020000003</v>
      </c>
      <c r="U1723" s="63"/>
      <c r="V1723" s="63">
        <f t="shared" si="1916"/>
        <v>-51790777.274166666</v>
      </c>
      <c r="W1723" s="69"/>
      <c r="X1723" s="68"/>
      <c r="Y1723" s="82">
        <f t="shared" si="2007"/>
        <v>0</v>
      </c>
      <c r="Z1723" s="325">
        <f t="shared" si="2007"/>
        <v>0</v>
      </c>
      <c r="AA1723" s="325">
        <f t="shared" si="2007"/>
        <v>0</v>
      </c>
      <c r="AB1723" s="326">
        <f t="shared" si="1906"/>
        <v>-53440580.020000003</v>
      </c>
      <c r="AC1723" s="312">
        <f t="shared" si="1907"/>
        <v>0</v>
      </c>
      <c r="AD1723" s="325">
        <f t="shared" si="1917"/>
        <v>0</v>
      </c>
      <c r="AE1723" s="329">
        <f t="shared" si="1918"/>
        <v>0</v>
      </c>
      <c r="AF1723" s="326">
        <f t="shared" si="1919"/>
        <v>-53440580.020000003</v>
      </c>
      <c r="AG1723" s="174">
        <f t="shared" si="1882"/>
        <v>-53440580.020000003</v>
      </c>
      <c r="AH1723" s="312">
        <f t="shared" si="1892"/>
        <v>0</v>
      </c>
      <c r="AI1723" s="324">
        <f t="shared" si="1987"/>
        <v>0</v>
      </c>
      <c r="AJ1723" s="325">
        <f t="shared" si="1987"/>
        <v>0</v>
      </c>
      <c r="AK1723" s="325">
        <f t="shared" si="1987"/>
        <v>0</v>
      </c>
      <c r="AL1723" s="326">
        <f t="shared" si="1893"/>
        <v>-51790777.274166666</v>
      </c>
      <c r="AM1723" s="312">
        <f t="shared" si="1894"/>
        <v>0</v>
      </c>
      <c r="AN1723" s="325">
        <f t="shared" si="1912"/>
        <v>0</v>
      </c>
      <c r="AO1723" s="325">
        <f t="shared" si="1913"/>
        <v>0</v>
      </c>
      <c r="AP1723" s="325">
        <f t="shared" si="1908"/>
        <v>-51790777.274166666</v>
      </c>
      <c r="AQ1723" s="174">
        <f t="shared" si="1878"/>
        <v>-51790777.274166666</v>
      </c>
      <c r="AR1723" s="312">
        <f t="shared" si="1895"/>
        <v>0</v>
      </c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N1723" s="62"/>
    </row>
    <row r="1724" spans="1:66" s="11" customFormat="1" ht="12" customHeight="1">
      <c r="A1724" s="114">
        <v>28300041</v>
      </c>
      <c r="B1724" s="74" t="str">
        <f t="shared" ref="B1724:B1803" si="2009">TEXT(A1724,"##")</f>
        <v>28300041</v>
      </c>
      <c r="C1724" s="62" t="s">
        <v>306</v>
      </c>
      <c r="D1724" s="78" t="s">
        <v>184</v>
      </c>
      <c r="E1724" s="78"/>
      <c r="F1724" s="62"/>
      <c r="G1724" s="78"/>
      <c r="H1724" s="63">
        <v>-2738348.28</v>
      </c>
      <c r="I1724" s="63">
        <v>-3084585.26</v>
      </c>
      <c r="J1724" s="63">
        <v>-1908644.49</v>
      </c>
      <c r="K1724" s="63">
        <v>-3384199.51</v>
      </c>
      <c r="L1724" s="63">
        <v>-6169260.21</v>
      </c>
      <c r="M1724" s="63">
        <v>-7247416.8099999996</v>
      </c>
      <c r="N1724" s="63">
        <v>-5734311.1900000004</v>
      </c>
      <c r="O1724" s="63">
        <v>-7278001.8600000003</v>
      </c>
      <c r="P1724" s="63">
        <v>-10933098.18</v>
      </c>
      <c r="Q1724" s="63">
        <v>-7795650.8200000003</v>
      </c>
      <c r="R1724" s="63">
        <v>-10938417.6</v>
      </c>
      <c r="S1724" s="63">
        <v>-16791717.02</v>
      </c>
      <c r="T1724" s="63">
        <v>-14677282.16</v>
      </c>
      <c r="U1724" s="63"/>
      <c r="V1724" s="63">
        <f t="shared" si="1916"/>
        <v>-7497759.8475000001</v>
      </c>
      <c r="W1724" s="69"/>
      <c r="X1724" s="68"/>
      <c r="Y1724" s="82">
        <f t="shared" si="2007"/>
        <v>0</v>
      </c>
      <c r="Z1724" s="325">
        <f t="shared" si="2007"/>
        <v>0</v>
      </c>
      <c r="AA1724" s="325">
        <f t="shared" si="2007"/>
        <v>0</v>
      </c>
      <c r="AB1724" s="326">
        <f t="shared" si="1906"/>
        <v>-14677282.16</v>
      </c>
      <c r="AC1724" s="312">
        <f t="shared" si="1907"/>
        <v>0</v>
      </c>
      <c r="AD1724" s="325">
        <f t="shared" si="1917"/>
        <v>0</v>
      </c>
      <c r="AE1724" s="329">
        <f t="shared" si="1918"/>
        <v>0</v>
      </c>
      <c r="AF1724" s="326">
        <f t="shared" si="1919"/>
        <v>-14677282.16</v>
      </c>
      <c r="AG1724" s="174">
        <f t="shared" si="1882"/>
        <v>-14677282.16</v>
      </c>
      <c r="AH1724" s="312">
        <f t="shared" si="1892"/>
        <v>0</v>
      </c>
      <c r="AI1724" s="324">
        <f t="shared" si="1987"/>
        <v>0</v>
      </c>
      <c r="AJ1724" s="325">
        <f t="shared" si="1987"/>
        <v>0</v>
      </c>
      <c r="AK1724" s="325">
        <f t="shared" si="1987"/>
        <v>0</v>
      </c>
      <c r="AL1724" s="326">
        <f t="shared" si="1893"/>
        <v>-7497759.8475000001</v>
      </c>
      <c r="AM1724" s="312">
        <f t="shared" si="1894"/>
        <v>0</v>
      </c>
      <c r="AN1724" s="325">
        <f t="shared" si="1912"/>
        <v>0</v>
      </c>
      <c r="AO1724" s="325">
        <f t="shared" si="1913"/>
        <v>0</v>
      </c>
      <c r="AP1724" s="325">
        <f t="shared" si="1908"/>
        <v>-7497759.8475000001</v>
      </c>
      <c r="AQ1724" s="174">
        <f t="shared" si="1878"/>
        <v>-7497759.8475000001</v>
      </c>
      <c r="AR1724" s="312">
        <f t="shared" si="1895"/>
        <v>0</v>
      </c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N1724" s="62"/>
    </row>
    <row r="1725" spans="1:66" s="11" customFormat="1" ht="12" customHeight="1">
      <c r="A1725" s="114">
        <v>28300043</v>
      </c>
      <c r="B1725" s="74" t="str">
        <f t="shared" si="2009"/>
        <v>28300043</v>
      </c>
      <c r="C1725" s="62" t="s">
        <v>78</v>
      </c>
      <c r="D1725" s="78" t="s">
        <v>1436</v>
      </c>
      <c r="E1725" s="78"/>
      <c r="F1725" s="62"/>
      <c r="G1725" s="78"/>
      <c r="H1725" s="63">
        <v>-7518986.54</v>
      </c>
      <c r="I1725" s="63">
        <v>-7480792.96</v>
      </c>
      <c r="J1725" s="63">
        <v>-7442599.3799999999</v>
      </c>
      <c r="K1725" s="63">
        <v>-7404405.8099999996</v>
      </c>
      <c r="L1725" s="63">
        <v>-7366212.2300000004</v>
      </c>
      <c r="M1725" s="63">
        <v>-7347973.8799999999</v>
      </c>
      <c r="N1725" s="63">
        <v>-7309444.9199999999</v>
      </c>
      <c r="O1725" s="63">
        <v>-7270915.96</v>
      </c>
      <c r="P1725" s="63">
        <v>-7232386.9299999997</v>
      </c>
      <c r="Q1725" s="63">
        <v>-7194951.4699999997</v>
      </c>
      <c r="R1725" s="63">
        <v>-7157516.0300000003</v>
      </c>
      <c r="S1725" s="63">
        <v>-7120580.8099999996</v>
      </c>
      <c r="T1725" s="63">
        <v>-7083645.5999999996</v>
      </c>
      <c r="U1725" s="63"/>
      <c r="V1725" s="63">
        <f t="shared" si="1916"/>
        <v>-7302424.7041666657</v>
      </c>
      <c r="W1725" s="69"/>
      <c r="X1725" s="68"/>
      <c r="Y1725" s="82">
        <f t="shared" si="2007"/>
        <v>0</v>
      </c>
      <c r="Z1725" s="325">
        <f t="shared" si="2007"/>
        <v>0</v>
      </c>
      <c r="AA1725" s="325">
        <f t="shared" si="2007"/>
        <v>-7083645.5999999996</v>
      </c>
      <c r="AB1725" s="326">
        <f t="shared" si="1906"/>
        <v>0</v>
      </c>
      <c r="AC1725" s="312">
        <f t="shared" si="1907"/>
        <v>0</v>
      </c>
      <c r="AD1725" s="325">
        <f t="shared" si="1917"/>
        <v>0</v>
      </c>
      <c r="AE1725" s="329">
        <f t="shared" si="1918"/>
        <v>0</v>
      </c>
      <c r="AF1725" s="326">
        <f t="shared" si="1919"/>
        <v>0</v>
      </c>
      <c r="AG1725" s="174">
        <f t="shared" si="1882"/>
        <v>0</v>
      </c>
      <c r="AH1725" s="312">
        <f t="shared" si="1892"/>
        <v>0</v>
      </c>
      <c r="AI1725" s="324">
        <f t="shared" si="1987"/>
        <v>0</v>
      </c>
      <c r="AJ1725" s="325">
        <f t="shared" si="1987"/>
        <v>0</v>
      </c>
      <c r="AK1725" s="325">
        <f t="shared" si="1987"/>
        <v>-7302424.7041666657</v>
      </c>
      <c r="AL1725" s="326">
        <f t="shared" si="1893"/>
        <v>0</v>
      </c>
      <c r="AM1725" s="312">
        <f t="shared" si="1894"/>
        <v>0</v>
      </c>
      <c r="AN1725" s="325">
        <f t="shared" si="1912"/>
        <v>0</v>
      </c>
      <c r="AO1725" s="325">
        <f t="shared" si="1913"/>
        <v>0</v>
      </c>
      <c r="AP1725" s="325">
        <f t="shared" si="1908"/>
        <v>0</v>
      </c>
      <c r="AQ1725" s="174">
        <f t="shared" si="1878"/>
        <v>0</v>
      </c>
      <c r="AR1725" s="312">
        <f t="shared" si="1895"/>
        <v>0</v>
      </c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N1725" s="62"/>
    </row>
    <row r="1726" spans="1:66" s="11" customFormat="1" ht="12" customHeight="1">
      <c r="A1726" s="184">
        <v>28300073</v>
      </c>
      <c r="B1726" s="185" t="str">
        <f t="shared" si="2009"/>
        <v>28300073</v>
      </c>
      <c r="C1726" s="179" t="s">
        <v>1582</v>
      </c>
      <c r="D1726" s="180" t="s">
        <v>184</v>
      </c>
      <c r="E1726" s="180"/>
      <c r="F1726" s="223">
        <v>43541</v>
      </c>
      <c r="G1726" s="180"/>
      <c r="H1726" s="182">
        <v>0</v>
      </c>
      <c r="I1726" s="182">
        <v>0</v>
      </c>
      <c r="J1726" s="182">
        <v>0</v>
      </c>
      <c r="K1726" s="182">
        <v>0</v>
      </c>
      <c r="L1726" s="182">
        <v>0</v>
      </c>
      <c r="M1726" s="182">
        <v>0</v>
      </c>
      <c r="N1726" s="182">
        <v>0</v>
      </c>
      <c r="O1726" s="182">
        <v>0</v>
      </c>
      <c r="P1726" s="182">
        <v>0</v>
      </c>
      <c r="Q1726" s="182">
        <v>0</v>
      </c>
      <c r="R1726" s="182">
        <v>0</v>
      </c>
      <c r="S1726" s="182">
        <v>0</v>
      </c>
      <c r="T1726" s="182">
        <v>0</v>
      </c>
      <c r="U1726" s="182"/>
      <c r="V1726" s="182">
        <f t="shared" si="1916"/>
        <v>0</v>
      </c>
      <c r="W1726" s="206"/>
      <c r="X1726" s="219"/>
      <c r="Y1726" s="82">
        <f t="shared" si="2007"/>
        <v>0</v>
      </c>
      <c r="Z1726" s="325">
        <f t="shared" si="2007"/>
        <v>0</v>
      </c>
      <c r="AA1726" s="325">
        <f t="shared" si="2007"/>
        <v>0</v>
      </c>
      <c r="AB1726" s="326">
        <f t="shared" si="1906"/>
        <v>0</v>
      </c>
      <c r="AC1726" s="312">
        <f t="shared" si="1907"/>
        <v>0</v>
      </c>
      <c r="AD1726" s="325">
        <f t="shared" si="1917"/>
        <v>0</v>
      </c>
      <c r="AE1726" s="329">
        <f t="shared" si="1918"/>
        <v>0</v>
      </c>
      <c r="AF1726" s="326">
        <f t="shared" si="1919"/>
        <v>0</v>
      </c>
      <c r="AG1726" s="174">
        <f t="shared" si="1882"/>
        <v>0</v>
      </c>
      <c r="AH1726" s="312">
        <f t="shared" si="1892"/>
        <v>0</v>
      </c>
      <c r="AI1726" s="324">
        <f t="shared" si="1987"/>
        <v>0</v>
      </c>
      <c r="AJ1726" s="325">
        <f t="shared" si="1987"/>
        <v>0</v>
      </c>
      <c r="AK1726" s="325">
        <f t="shared" si="1987"/>
        <v>0</v>
      </c>
      <c r="AL1726" s="326">
        <f t="shared" si="1893"/>
        <v>0</v>
      </c>
      <c r="AM1726" s="312">
        <f t="shared" si="1894"/>
        <v>0</v>
      </c>
      <c r="AN1726" s="325">
        <f t="shared" si="1912"/>
        <v>0</v>
      </c>
      <c r="AO1726" s="325">
        <f t="shared" si="1913"/>
        <v>0</v>
      </c>
      <c r="AP1726" s="325">
        <f t="shared" si="1908"/>
        <v>0</v>
      </c>
      <c r="AQ1726" s="174">
        <f t="shared" ref="AQ1726" si="2010">SUM(AN1726:AP1726)</f>
        <v>0</v>
      </c>
      <c r="AR1726" s="312">
        <f t="shared" si="1895"/>
        <v>0</v>
      </c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N1726" s="62"/>
    </row>
    <row r="1727" spans="1:66" s="11" customFormat="1" ht="12" customHeight="1">
      <c r="A1727" s="114">
        <v>28300081</v>
      </c>
      <c r="B1727" s="74" t="str">
        <f t="shared" si="2009"/>
        <v>28300081</v>
      </c>
      <c r="C1727" s="62" t="s">
        <v>818</v>
      </c>
      <c r="D1727" s="78" t="s">
        <v>1137</v>
      </c>
      <c r="E1727" s="78"/>
      <c r="F1727" s="62"/>
      <c r="G1727" s="78"/>
      <c r="H1727" s="63">
        <v>-2230142.6</v>
      </c>
      <c r="I1727" s="63">
        <v>-2218112.75</v>
      </c>
      <c r="J1727" s="63">
        <v>-2206082.9</v>
      </c>
      <c r="K1727" s="63">
        <v>-2194053.0499999998</v>
      </c>
      <c r="L1727" s="63">
        <v>-2182023.2000000002</v>
      </c>
      <c r="M1727" s="63">
        <v>-2169993.35</v>
      </c>
      <c r="N1727" s="63">
        <v>-2157963.5</v>
      </c>
      <c r="O1727" s="63">
        <v>-2145933.65</v>
      </c>
      <c r="P1727" s="63">
        <v>-2133903.7999999998</v>
      </c>
      <c r="Q1727" s="63">
        <v>-2121873.9500000002</v>
      </c>
      <c r="R1727" s="63">
        <v>-2109844.1</v>
      </c>
      <c r="S1727" s="63">
        <v>-2097814.25</v>
      </c>
      <c r="T1727" s="63">
        <v>-2085784.4</v>
      </c>
      <c r="U1727" s="63"/>
      <c r="V1727" s="63">
        <f t="shared" si="1916"/>
        <v>-2157963.5</v>
      </c>
      <c r="W1727" s="69" t="s">
        <v>861</v>
      </c>
      <c r="X1727" s="69"/>
      <c r="Y1727" s="82">
        <f t="shared" si="2007"/>
        <v>0</v>
      </c>
      <c r="Z1727" s="325">
        <f t="shared" si="2007"/>
        <v>0</v>
      </c>
      <c r="AA1727" s="325">
        <f t="shared" si="2007"/>
        <v>0</v>
      </c>
      <c r="AB1727" s="326">
        <f t="shared" si="1906"/>
        <v>-2085784.4</v>
      </c>
      <c r="AC1727" s="312">
        <f t="shared" si="1907"/>
        <v>0</v>
      </c>
      <c r="AD1727" s="325">
        <f t="shared" si="1917"/>
        <v>-2085784.4</v>
      </c>
      <c r="AE1727" s="329">
        <f t="shared" si="1918"/>
        <v>0</v>
      </c>
      <c r="AF1727" s="326">
        <f t="shared" si="1919"/>
        <v>0</v>
      </c>
      <c r="AG1727" s="174">
        <f t="shared" si="1882"/>
        <v>-2085784.4</v>
      </c>
      <c r="AH1727" s="312">
        <f t="shared" si="1892"/>
        <v>0</v>
      </c>
      <c r="AI1727" s="324">
        <f t="shared" si="1987"/>
        <v>0</v>
      </c>
      <c r="AJ1727" s="325">
        <f t="shared" si="1987"/>
        <v>0</v>
      </c>
      <c r="AK1727" s="325">
        <f t="shared" si="1987"/>
        <v>0</v>
      </c>
      <c r="AL1727" s="326">
        <f t="shared" si="1893"/>
        <v>-2157963.5</v>
      </c>
      <c r="AM1727" s="312">
        <f t="shared" si="1894"/>
        <v>0</v>
      </c>
      <c r="AN1727" s="325">
        <f t="shared" si="1912"/>
        <v>-2157963.5</v>
      </c>
      <c r="AO1727" s="325">
        <f t="shared" si="1913"/>
        <v>0</v>
      </c>
      <c r="AP1727" s="325">
        <f t="shared" si="1908"/>
        <v>0</v>
      </c>
      <c r="AQ1727" s="174">
        <f t="shared" si="1878"/>
        <v>-2157963.5</v>
      </c>
      <c r="AR1727" s="312">
        <f t="shared" si="1895"/>
        <v>0</v>
      </c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N1727" s="62"/>
    </row>
    <row r="1728" spans="1:66" s="11" customFormat="1" ht="12" customHeight="1">
      <c r="A1728" s="114">
        <v>28300091</v>
      </c>
      <c r="B1728" s="74" t="str">
        <f t="shared" si="2009"/>
        <v>28300091</v>
      </c>
      <c r="C1728" s="62" t="s">
        <v>923</v>
      </c>
      <c r="D1728" s="78" t="s">
        <v>1137</v>
      </c>
      <c r="E1728" s="78"/>
      <c r="F1728" s="62"/>
      <c r="G1728" s="78"/>
      <c r="H1728" s="63">
        <v>0</v>
      </c>
      <c r="I1728" s="63">
        <v>0</v>
      </c>
      <c r="J1728" s="63">
        <v>0</v>
      </c>
      <c r="K1728" s="63">
        <v>0</v>
      </c>
      <c r="L1728" s="63">
        <v>0</v>
      </c>
      <c r="M1728" s="63">
        <v>0</v>
      </c>
      <c r="N1728" s="63">
        <v>0</v>
      </c>
      <c r="O1728" s="63">
        <v>0</v>
      </c>
      <c r="P1728" s="63">
        <v>0</v>
      </c>
      <c r="Q1728" s="63">
        <v>0</v>
      </c>
      <c r="R1728" s="63">
        <v>0</v>
      </c>
      <c r="S1728" s="63">
        <v>0</v>
      </c>
      <c r="T1728" s="63">
        <v>0</v>
      </c>
      <c r="U1728" s="63"/>
      <c r="V1728" s="63">
        <f t="shared" si="1916"/>
        <v>0</v>
      </c>
      <c r="W1728" s="69" t="s">
        <v>397</v>
      </c>
      <c r="X1728" s="69"/>
      <c r="Y1728" s="82">
        <f t="shared" si="2007"/>
        <v>0</v>
      </c>
      <c r="Z1728" s="325">
        <f t="shared" si="2007"/>
        <v>0</v>
      </c>
      <c r="AA1728" s="325">
        <f t="shared" si="2007"/>
        <v>0</v>
      </c>
      <c r="AB1728" s="326">
        <f t="shared" si="1906"/>
        <v>0</v>
      </c>
      <c r="AC1728" s="312">
        <f t="shared" si="1907"/>
        <v>0</v>
      </c>
      <c r="AD1728" s="325">
        <f t="shared" si="1917"/>
        <v>0</v>
      </c>
      <c r="AE1728" s="329">
        <f t="shared" si="1918"/>
        <v>0</v>
      </c>
      <c r="AF1728" s="326">
        <f t="shared" si="1919"/>
        <v>0</v>
      </c>
      <c r="AG1728" s="174">
        <f t="shared" ref="AG1728:AG1802" si="2011">SUM(AD1728:AF1728)</f>
        <v>0</v>
      </c>
      <c r="AH1728" s="312">
        <f t="shared" si="1892"/>
        <v>0</v>
      </c>
      <c r="AI1728" s="324">
        <f t="shared" si="1987"/>
        <v>0</v>
      </c>
      <c r="AJ1728" s="325">
        <f t="shared" si="1987"/>
        <v>0</v>
      </c>
      <c r="AK1728" s="325">
        <f t="shared" si="1987"/>
        <v>0</v>
      </c>
      <c r="AL1728" s="326">
        <f t="shared" si="1893"/>
        <v>0</v>
      </c>
      <c r="AM1728" s="312">
        <f t="shared" si="1894"/>
        <v>0</v>
      </c>
      <c r="AN1728" s="325">
        <f t="shared" si="1912"/>
        <v>0</v>
      </c>
      <c r="AO1728" s="325">
        <f t="shared" si="1913"/>
        <v>0</v>
      </c>
      <c r="AP1728" s="325">
        <f t="shared" si="1908"/>
        <v>0</v>
      </c>
      <c r="AQ1728" s="174">
        <f t="shared" si="1878"/>
        <v>0</v>
      </c>
      <c r="AR1728" s="312">
        <f t="shared" si="1895"/>
        <v>0</v>
      </c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N1728" s="62"/>
    </row>
    <row r="1729" spans="1:66" s="11" customFormat="1" ht="12" customHeight="1">
      <c r="A1729" s="114">
        <v>28300101</v>
      </c>
      <c r="B1729" s="74" t="str">
        <f t="shared" si="2009"/>
        <v>28300101</v>
      </c>
      <c r="C1729" s="62" t="s">
        <v>1400</v>
      </c>
      <c r="D1729" s="78" t="s">
        <v>1137</v>
      </c>
      <c r="E1729" s="78"/>
      <c r="F1729" s="140">
        <v>43070</v>
      </c>
      <c r="G1729" s="78"/>
      <c r="H1729" s="63">
        <v>-12453619.550000001</v>
      </c>
      <c r="I1729" s="63">
        <v>-12582491.51</v>
      </c>
      <c r="J1729" s="63">
        <v>-12429144.17</v>
      </c>
      <c r="K1729" s="63">
        <v>-12509439.859999999</v>
      </c>
      <c r="L1729" s="63">
        <v>-12509439.800000001</v>
      </c>
      <c r="M1729" s="63">
        <v>-12430303.470000001</v>
      </c>
      <c r="N1729" s="63">
        <v>-12284989.15</v>
      </c>
      <c r="O1729" s="63">
        <v>-12284989.380000001</v>
      </c>
      <c r="P1729" s="63">
        <v>-12240679.17</v>
      </c>
      <c r="Q1729" s="63">
        <v>-12077936.310000001</v>
      </c>
      <c r="R1729" s="63">
        <v>-12077936.189999999</v>
      </c>
      <c r="S1729" s="63">
        <v>-12037172.779999999</v>
      </c>
      <c r="T1729" s="63">
        <v>-11788379.630000001</v>
      </c>
      <c r="U1729" s="63"/>
      <c r="V1729" s="63">
        <f t="shared" si="1916"/>
        <v>-12298793.448333332</v>
      </c>
      <c r="W1729" s="69" t="s">
        <v>583</v>
      </c>
      <c r="X1729" s="68"/>
      <c r="Y1729" s="82">
        <f t="shared" si="2007"/>
        <v>0</v>
      </c>
      <c r="Z1729" s="325">
        <f t="shared" si="2007"/>
        <v>0</v>
      </c>
      <c r="AA1729" s="325">
        <f t="shared" si="2007"/>
        <v>0</v>
      </c>
      <c r="AB1729" s="326">
        <f t="shared" si="1906"/>
        <v>-11788379.630000001</v>
      </c>
      <c r="AC1729" s="312">
        <f t="shared" si="1907"/>
        <v>0</v>
      </c>
      <c r="AD1729" s="325">
        <f t="shared" si="1917"/>
        <v>-11788379.630000001</v>
      </c>
      <c r="AE1729" s="329">
        <f t="shared" si="1918"/>
        <v>0</v>
      </c>
      <c r="AF1729" s="326">
        <f t="shared" si="1919"/>
        <v>0</v>
      </c>
      <c r="AG1729" s="174">
        <f t="shared" si="2011"/>
        <v>-11788379.630000001</v>
      </c>
      <c r="AH1729" s="312">
        <f t="shared" si="1892"/>
        <v>0</v>
      </c>
      <c r="AI1729" s="324">
        <f t="shared" si="1987"/>
        <v>0</v>
      </c>
      <c r="AJ1729" s="325">
        <f t="shared" si="1987"/>
        <v>0</v>
      </c>
      <c r="AK1729" s="325">
        <f t="shared" si="1987"/>
        <v>0</v>
      </c>
      <c r="AL1729" s="326">
        <f t="shared" si="1893"/>
        <v>-12298793.448333332</v>
      </c>
      <c r="AM1729" s="312">
        <f t="shared" si="1894"/>
        <v>0</v>
      </c>
      <c r="AN1729" s="325">
        <f t="shared" si="1912"/>
        <v>-12298793.448333332</v>
      </c>
      <c r="AO1729" s="325">
        <f t="shared" si="1913"/>
        <v>0</v>
      </c>
      <c r="AP1729" s="325">
        <f t="shared" si="1908"/>
        <v>0</v>
      </c>
      <c r="AQ1729" s="174">
        <f t="shared" si="1878"/>
        <v>-12298793.448333332</v>
      </c>
      <c r="AR1729" s="312">
        <f t="shared" si="1895"/>
        <v>0</v>
      </c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 s="4"/>
      <c r="BH1729" s="4"/>
      <c r="BI1729" s="4"/>
      <c r="BJ1729" s="4"/>
      <c r="BK1729" s="4"/>
      <c r="BL1729" s="4"/>
      <c r="BN1729" s="62"/>
    </row>
    <row r="1730" spans="1:66" s="11" customFormat="1" ht="12" customHeight="1">
      <c r="A1730" s="120">
        <v>28300111</v>
      </c>
      <c r="B1730" s="74" t="str">
        <f t="shared" si="2009"/>
        <v>28300111</v>
      </c>
      <c r="C1730" s="62" t="s">
        <v>1547</v>
      </c>
      <c r="D1730" s="78" t="s">
        <v>1725</v>
      </c>
      <c r="E1730" s="78"/>
      <c r="F1730" s="396">
        <v>43435</v>
      </c>
      <c r="G1730" s="78"/>
      <c r="H1730" s="63">
        <v>-2571926.59</v>
      </c>
      <c r="I1730" s="63">
        <v>-2571926.59</v>
      </c>
      <c r="J1730" s="63">
        <v>-2571926.59</v>
      </c>
      <c r="K1730" s="63">
        <v>-2571926.59</v>
      </c>
      <c r="L1730" s="63">
        <v>-2571926.59</v>
      </c>
      <c r="M1730" s="63">
        <v>-2571926.59</v>
      </c>
      <c r="N1730" s="63">
        <v>-2571926.59</v>
      </c>
      <c r="O1730" s="63">
        <v>-2571926.59</v>
      </c>
      <c r="P1730" s="63">
        <v>-2571926.59</v>
      </c>
      <c r="Q1730" s="63">
        <v>-2571926.59</v>
      </c>
      <c r="R1730" s="63">
        <v>-2571926.59</v>
      </c>
      <c r="S1730" s="63">
        <v>-2571926.59</v>
      </c>
      <c r="T1730" s="63">
        <v>-2571926.59</v>
      </c>
      <c r="U1730" s="63"/>
      <c r="V1730" s="63">
        <f t="shared" si="1916"/>
        <v>-2571926.59</v>
      </c>
      <c r="W1730" s="69"/>
      <c r="X1730" s="338"/>
      <c r="Y1730" s="82">
        <f t="shared" si="2007"/>
        <v>0</v>
      </c>
      <c r="Z1730" s="325">
        <f t="shared" si="2007"/>
        <v>-2571926.59</v>
      </c>
      <c r="AA1730" s="325">
        <f t="shared" si="2007"/>
        <v>0</v>
      </c>
      <c r="AB1730" s="326">
        <f t="shared" si="1906"/>
        <v>0</v>
      </c>
      <c r="AC1730" s="312">
        <f t="shared" si="1907"/>
        <v>0</v>
      </c>
      <c r="AD1730" s="325">
        <f t="shared" si="1917"/>
        <v>0</v>
      </c>
      <c r="AE1730" s="329">
        <f t="shared" si="1918"/>
        <v>0</v>
      </c>
      <c r="AF1730" s="326">
        <f t="shared" si="1919"/>
        <v>0</v>
      </c>
      <c r="AG1730" s="174">
        <f t="shared" si="2011"/>
        <v>0</v>
      </c>
      <c r="AH1730" s="312">
        <f t="shared" si="1892"/>
        <v>0</v>
      </c>
      <c r="AI1730" s="324">
        <f t="shared" si="1987"/>
        <v>0</v>
      </c>
      <c r="AJ1730" s="325">
        <f t="shared" si="1987"/>
        <v>-2571926.59</v>
      </c>
      <c r="AK1730" s="325">
        <f t="shared" si="1987"/>
        <v>0</v>
      </c>
      <c r="AL1730" s="326">
        <f t="shared" si="1893"/>
        <v>0</v>
      </c>
      <c r="AM1730" s="312">
        <f t="shared" si="1894"/>
        <v>0</v>
      </c>
      <c r="AN1730" s="325">
        <f t="shared" si="1912"/>
        <v>0</v>
      </c>
      <c r="AO1730" s="325">
        <f t="shared" si="1913"/>
        <v>0</v>
      </c>
      <c r="AP1730" s="325">
        <f t="shared" si="1908"/>
        <v>0</v>
      </c>
      <c r="AQ1730" s="174">
        <f t="shared" ref="AQ1730" si="2012">SUM(AN1730:AP1730)</f>
        <v>0</v>
      </c>
      <c r="AR1730" s="312">
        <f t="shared" si="1895"/>
        <v>0</v>
      </c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 s="4"/>
      <c r="BH1730" s="4"/>
      <c r="BI1730" s="4"/>
      <c r="BJ1730" s="4"/>
      <c r="BK1730" s="4"/>
      <c r="BL1730" s="4"/>
      <c r="BN1730" s="62"/>
    </row>
    <row r="1731" spans="1:66" s="11" customFormat="1" ht="12" customHeight="1">
      <c r="A1731" s="120">
        <v>28300121</v>
      </c>
      <c r="B1731" s="74" t="str">
        <f t="shared" si="2009"/>
        <v>28300121</v>
      </c>
      <c r="C1731" s="62" t="s">
        <v>1548</v>
      </c>
      <c r="D1731" s="78" t="s">
        <v>1725</v>
      </c>
      <c r="E1731" s="78"/>
      <c r="F1731" s="396">
        <v>43435</v>
      </c>
      <c r="G1731" s="78"/>
      <c r="H1731" s="63">
        <v>4928416.92</v>
      </c>
      <c r="I1731" s="63">
        <v>4943611.37</v>
      </c>
      <c r="J1731" s="63">
        <v>4958805.8099999996</v>
      </c>
      <c r="K1731" s="63">
        <v>4974000.26</v>
      </c>
      <c r="L1731" s="63">
        <v>4864119.68</v>
      </c>
      <c r="M1731" s="63">
        <v>4848045.37</v>
      </c>
      <c r="N1731" s="63">
        <v>4831971.0599999996</v>
      </c>
      <c r="O1731" s="63">
        <v>4815896.75</v>
      </c>
      <c r="P1731" s="63">
        <v>4458222.08</v>
      </c>
      <c r="Q1731" s="63">
        <v>4399447.72</v>
      </c>
      <c r="R1731" s="63">
        <v>4340673.3600000003</v>
      </c>
      <c r="S1731" s="63">
        <v>4281898.99</v>
      </c>
      <c r="T1731" s="63">
        <v>4231937.22</v>
      </c>
      <c r="U1731" s="63"/>
      <c r="V1731" s="63">
        <f t="shared" si="1916"/>
        <v>4691405.793333333</v>
      </c>
      <c r="W1731" s="69"/>
      <c r="X1731" s="338"/>
      <c r="Y1731" s="82">
        <f t="shared" si="2007"/>
        <v>0</v>
      </c>
      <c r="Z1731" s="325">
        <f t="shared" si="2007"/>
        <v>4231937.22</v>
      </c>
      <c r="AA1731" s="325">
        <f t="shared" si="2007"/>
        <v>0</v>
      </c>
      <c r="AB1731" s="326">
        <f t="shared" si="1906"/>
        <v>0</v>
      </c>
      <c r="AC1731" s="312">
        <f t="shared" si="1907"/>
        <v>0</v>
      </c>
      <c r="AD1731" s="325">
        <f t="shared" si="1917"/>
        <v>0</v>
      </c>
      <c r="AE1731" s="329">
        <f t="shared" si="1918"/>
        <v>0</v>
      </c>
      <c r="AF1731" s="326">
        <f t="shared" si="1919"/>
        <v>0</v>
      </c>
      <c r="AG1731" s="174">
        <f t="shared" si="2011"/>
        <v>0</v>
      </c>
      <c r="AH1731" s="312">
        <f t="shared" si="1892"/>
        <v>0</v>
      </c>
      <c r="AI1731" s="324">
        <f t="shared" si="1987"/>
        <v>0</v>
      </c>
      <c r="AJ1731" s="325">
        <f t="shared" si="1987"/>
        <v>4691405.793333333</v>
      </c>
      <c r="AK1731" s="325">
        <f t="shared" si="1987"/>
        <v>0</v>
      </c>
      <c r="AL1731" s="326">
        <f t="shared" si="1893"/>
        <v>0</v>
      </c>
      <c r="AM1731" s="312">
        <f t="shared" si="1894"/>
        <v>0</v>
      </c>
      <c r="AN1731" s="325">
        <f t="shared" si="1912"/>
        <v>0</v>
      </c>
      <c r="AO1731" s="325">
        <f t="shared" si="1913"/>
        <v>0</v>
      </c>
      <c r="AP1731" s="325">
        <f t="shared" si="1908"/>
        <v>0</v>
      </c>
      <c r="AQ1731" s="174">
        <f t="shared" ref="AQ1731" si="2013">SUM(AN1731:AP1731)</f>
        <v>0</v>
      </c>
      <c r="AR1731" s="312">
        <f t="shared" si="1895"/>
        <v>0</v>
      </c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 s="4"/>
      <c r="BH1731" s="4"/>
      <c r="BI1731" s="4"/>
      <c r="BJ1731" s="4"/>
      <c r="BK1731" s="4"/>
      <c r="BL1731" s="4"/>
      <c r="BN1731" s="62"/>
    </row>
    <row r="1732" spans="1:66" s="11" customFormat="1" ht="12" customHeight="1">
      <c r="A1732" s="190">
        <v>28300131</v>
      </c>
      <c r="B1732" s="185" t="str">
        <f t="shared" si="2009"/>
        <v>28300131</v>
      </c>
      <c r="C1732" s="179" t="s">
        <v>1583</v>
      </c>
      <c r="D1732" s="180" t="s">
        <v>184</v>
      </c>
      <c r="E1732" s="180"/>
      <c r="F1732" s="223">
        <v>43541</v>
      </c>
      <c r="G1732" s="180"/>
      <c r="H1732" s="182">
        <v>-1603762.84</v>
      </c>
      <c r="I1732" s="182">
        <v>-1529000.95</v>
      </c>
      <c r="J1732" s="182">
        <v>-1454239.06</v>
      </c>
      <c r="K1732" s="182">
        <v>-1379477.17</v>
      </c>
      <c r="L1732" s="182">
        <v>-1304715.28</v>
      </c>
      <c r="M1732" s="182">
        <v>-1229953.3899999999</v>
      </c>
      <c r="N1732" s="182">
        <v>-1155191.5</v>
      </c>
      <c r="O1732" s="182">
        <v>-1080429.6100000001</v>
      </c>
      <c r="P1732" s="182">
        <v>-1005667.72</v>
      </c>
      <c r="Q1732" s="182">
        <v>-930905.83</v>
      </c>
      <c r="R1732" s="182">
        <v>-856143.94</v>
      </c>
      <c r="S1732" s="182">
        <v>-781382.05</v>
      </c>
      <c r="T1732" s="182">
        <v>431865.83999999997</v>
      </c>
      <c r="U1732" s="182"/>
      <c r="V1732" s="182">
        <f t="shared" si="1916"/>
        <v>-1107754.5833333333</v>
      </c>
      <c r="W1732" s="206"/>
      <c r="X1732" s="219"/>
      <c r="Y1732" s="82">
        <f t="shared" si="2007"/>
        <v>0</v>
      </c>
      <c r="Z1732" s="325">
        <f t="shared" si="2007"/>
        <v>0</v>
      </c>
      <c r="AA1732" s="325">
        <f t="shared" si="2007"/>
        <v>0</v>
      </c>
      <c r="AB1732" s="326">
        <f t="shared" si="1906"/>
        <v>431865.83999999997</v>
      </c>
      <c r="AC1732" s="312">
        <f t="shared" si="1907"/>
        <v>0</v>
      </c>
      <c r="AD1732" s="325">
        <f t="shared" si="1917"/>
        <v>0</v>
      </c>
      <c r="AE1732" s="329">
        <f t="shared" si="1918"/>
        <v>0</v>
      </c>
      <c r="AF1732" s="326">
        <f t="shared" si="1919"/>
        <v>431865.83999999997</v>
      </c>
      <c r="AG1732" s="174">
        <f t="shared" si="2011"/>
        <v>431865.83999999997</v>
      </c>
      <c r="AH1732" s="312">
        <f t="shared" si="1892"/>
        <v>0</v>
      </c>
      <c r="AI1732" s="324">
        <f t="shared" si="1987"/>
        <v>0</v>
      </c>
      <c r="AJ1732" s="325">
        <f t="shared" si="1987"/>
        <v>0</v>
      </c>
      <c r="AK1732" s="325">
        <f t="shared" si="1987"/>
        <v>0</v>
      </c>
      <c r="AL1732" s="326">
        <f t="shared" si="1893"/>
        <v>-1107754.5833333333</v>
      </c>
      <c r="AM1732" s="312">
        <f t="shared" si="1894"/>
        <v>0</v>
      </c>
      <c r="AN1732" s="325">
        <f t="shared" si="1912"/>
        <v>0</v>
      </c>
      <c r="AO1732" s="325">
        <f t="shared" si="1913"/>
        <v>0</v>
      </c>
      <c r="AP1732" s="325">
        <f t="shared" si="1908"/>
        <v>-1107754.5833333333</v>
      </c>
      <c r="AQ1732" s="174">
        <f t="shared" ref="AQ1732" si="2014">SUM(AN1732:AP1732)</f>
        <v>-1107754.5833333333</v>
      </c>
      <c r="AR1732" s="312">
        <f t="shared" si="1895"/>
        <v>0</v>
      </c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N1732" s="62"/>
    </row>
    <row r="1733" spans="1:66" s="11" customFormat="1" ht="12" customHeight="1">
      <c r="A1733" s="114">
        <v>28300152</v>
      </c>
      <c r="B1733" s="74" t="str">
        <f t="shared" si="2009"/>
        <v>28300152</v>
      </c>
      <c r="C1733" s="62" t="s">
        <v>324</v>
      </c>
      <c r="D1733" s="78" t="s">
        <v>184</v>
      </c>
      <c r="E1733" s="78"/>
      <c r="F1733" s="62"/>
      <c r="G1733" s="78"/>
      <c r="H1733" s="63">
        <v>-14053020.130000001</v>
      </c>
      <c r="I1733" s="63">
        <v>-20010985.02</v>
      </c>
      <c r="J1733" s="63">
        <v>-17675521.379999999</v>
      </c>
      <c r="K1733" s="63">
        <v>-28668834.949999999</v>
      </c>
      <c r="L1733" s="63">
        <v>-39520135.979999997</v>
      </c>
      <c r="M1733" s="63">
        <v>-41606645.509999998</v>
      </c>
      <c r="N1733" s="63">
        <v>-19509750.140000001</v>
      </c>
      <c r="O1733" s="63">
        <v>-32984776.760000002</v>
      </c>
      <c r="P1733" s="63">
        <v>-39483056.530000001</v>
      </c>
      <c r="Q1733" s="63">
        <v>-21644184.91</v>
      </c>
      <c r="R1733" s="63">
        <v>-19335492.309999999</v>
      </c>
      <c r="S1733" s="63">
        <v>-34518981.030000001</v>
      </c>
      <c r="T1733" s="63">
        <v>-67035854.140000001</v>
      </c>
      <c r="U1733" s="63"/>
      <c r="V1733" s="63">
        <f t="shared" si="1916"/>
        <v>-29625233.471249998</v>
      </c>
      <c r="W1733" s="69"/>
      <c r="X1733" s="68"/>
      <c r="Y1733" s="82">
        <f t="shared" si="2007"/>
        <v>0</v>
      </c>
      <c r="Z1733" s="325">
        <f t="shared" si="2007"/>
        <v>0</v>
      </c>
      <c r="AA1733" s="325">
        <f t="shared" si="2007"/>
        <v>0</v>
      </c>
      <c r="AB1733" s="326">
        <f t="shared" si="1906"/>
        <v>-67035854.140000001</v>
      </c>
      <c r="AC1733" s="312">
        <f t="shared" si="1907"/>
        <v>0</v>
      </c>
      <c r="AD1733" s="325">
        <f t="shared" si="1917"/>
        <v>0</v>
      </c>
      <c r="AE1733" s="329">
        <f t="shared" si="1918"/>
        <v>0</v>
      </c>
      <c r="AF1733" s="326">
        <f t="shared" si="1919"/>
        <v>-67035854.140000001</v>
      </c>
      <c r="AG1733" s="174">
        <f t="shared" si="2011"/>
        <v>-67035854.140000001</v>
      </c>
      <c r="AH1733" s="312">
        <f t="shared" si="1892"/>
        <v>0</v>
      </c>
      <c r="AI1733" s="324">
        <f t="shared" si="1987"/>
        <v>0</v>
      </c>
      <c r="AJ1733" s="325">
        <f t="shared" si="1987"/>
        <v>0</v>
      </c>
      <c r="AK1733" s="325">
        <f t="shared" si="1987"/>
        <v>0</v>
      </c>
      <c r="AL1733" s="326">
        <f t="shared" si="1893"/>
        <v>-29625233.471249998</v>
      </c>
      <c r="AM1733" s="312">
        <f t="shared" si="1894"/>
        <v>0</v>
      </c>
      <c r="AN1733" s="325">
        <f t="shared" si="1912"/>
        <v>0</v>
      </c>
      <c r="AO1733" s="325">
        <f t="shared" si="1913"/>
        <v>0</v>
      </c>
      <c r="AP1733" s="325">
        <f t="shared" si="1908"/>
        <v>-29625233.471249998</v>
      </c>
      <c r="AQ1733" s="174">
        <f t="shared" si="1878"/>
        <v>-29625233.471249998</v>
      </c>
      <c r="AR1733" s="312">
        <f t="shared" si="1895"/>
        <v>0</v>
      </c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N1733" s="62"/>
    </row>
    <row r="1734" spans="1:66" s="11" customFormat="1" ht="12" customHeight="1">
      <c r="A1734" s="114">
        <v>28300162</v>
      </c>
      <c r="B1734" s="74" t="str">
        <f t="shared" si="2009"/>
        <v>28300162</v>
      </c>
      <c r="C1734" s="62" t="s">
        <v>253</v>
      </c>
      <c r="D1734" s="78" t="s">
        <v>184</v>
      </c>
      <c r="E1734" s="78"/>
      <c r="F1734" s="62"/>
      <c r="G1734" s="78"/>
      <c r="H1734" s="63">
        <v>-2658475.02</v>
      </c>
      <c r="I1734" s="63">
        <v>-3813862.18</v>
      </c>
      <c r="J1734" s="63">
        <v>-2225198.39</v>
      </c>
      <c r="K1734" s="63">
        <v>-4320811.92</v>
      </c>
      <c r="L1734" s="63">
        <v>-6549025.2999999998</v>
      </c>
      <c r="M1734" s="63">
        <v>-9326007.9000000004</v>
      </c>
      <c r="N1734" s="63">
        <v>-6512243.6100000003</v>
      </c>
      <c r="O1734" s="63">
        <v>-8018491.4199999999</v>
      </c>
      <c r="P1734" s="63">
        <v>-12221042.210000001</v>
      </c>
      <c r="Q1734" s="63">
        <v>-5962520.6299999999</v>
      </c>
      <c r="R1734" s="63">
        <v>-5250375.2699999996</v>
      </c>
      <c r="S1734" s="63">
        <v>-7754386.4699999997</v>
      </c>
      <c r="T1734" s="63">
        <v>-5193167.05</v>
      </c>
      <c r="U1734" s="63"/>
      <c r="V1734" s="63">
        <f t="shared" si="1916"/>
        <v>-6323315.5279166661</v>
      </c>
      <c r="W1734" s="69"/>
      <c r="X1734" s="69"/>
      <c r="Y1734" s="82">
        <f t="shared" si="2007"/>
        <v>0</v>
      </c>
      <c r="Z1734" s="325">
        <f t="shared" si="2007"/>
        <v>0</v>
      </c>
      <c r="AA1734" s="325">
        <f t="shared" si="2007"/>
        <v>0</v>
      </c>
      <c r="AB1734" s="326">
        <f t="shared" si="1906"/>
        <v>-5193167.05</v>
      </c>
      <c r="AC1734" s="312">
        <f t="shared" si="1907"/>
        <v>0</v>
      </c>
      <c r="AD1734" s="325">
        <f t="shared" si="1917"/>
        <v>0</v>
      </c>
      <c r="AE1734" s="329">
        <f t="shared" si="1918"/>
        <v>0</v>
      </c>
      <c r="AF1734" s="326">
        <f t="shared" si="1919"/>
        <v>-5193167.05</v>
      </c>
      <c r="AG1734" s="174">
        <f t="shared" si="2011"/>
        <v>-5193167.05</v>
      </c>
      <c r="AH1734" s="312">
        <f t="shared" si="1892"/>
        <v>0</v>
      </c>
      <c r="AI1734" s="324">
        <f t="shared" si="1987"/>
        <v>0</v>
      </c>
      <c r="AJ1734" s="325">
        <f t="shared" si="1987"/>
        <v>0</v>
      </c>
      <c r="AK1734" s="325">
        <f t="shared" si="1987"/>
        <v>0</v>
      </c>
      <c r="AL1734" s="326">
        <f t="shared" si="1893"/>
        <v>-6323315.5279166661</v>
      </c>
      <c r="AM1734" s="312">
        <f t="shared" si="1894"/>
        <v>0</v>
      </c>
      <c r="AN1734" s="325">
        <f t="shared" si="1912"/>
        <v>0</v>
      </c>
      <c r="AO1734" s="325">
        <f t="shared" si="1913"/>
        <v>0</v>
      </c>
      <c r="AP1734" s="325">
        <f t="shared" si="1908"/>
        <v>-6323315.5279166661</v>
      </c>
      <c r="AQ1734" s="174">
        <f t="shared" si="1878"/>
        <v>-6323315.5279166661</v>
      </c>
      <c r="AR1734" s="312">
        <f t="shared" si="1895"/>
        <v>0</v>
      </c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N1734" s="62"/>
    </row>
    <row r="1735" spans="1:66" s="11" customFormat="1" ht="12" customHeight="1">
      <c r="A1735" s="114">
        <v>28300211</v>
      </c>
      <c r="B1735" s="74" t="str">
        <f t="shared" si="2009"/>
        <v>28300211</v>
      </c>
      <c r="C1735" s="86" t="s">
        <v>167</v>
      </c>
      <c r="D1735" s="78" t="s">
        <v>1725</v>
      </c>
      <c r="E1735" s="78"/>
      <c r="F1735" s="86"/>
      <c r="G1735" s="78"/>
      <c r="H1735" s="63">
        <v>-597830.88</v>
      </c>
      <c r="I1735" s="63">
        <v>-215518.32</v>
      </c>
      <c r="J1735" s="63">
        <v>166794.23999999999</v>
      </c>
      <c r="K1735" s="63">
        <v>-0.43</v>
      </c>
      <c r="L1735" s="63">
        <v>-0.43</v>
      </c>
      <c r="M1735" s="63">
        <v>-0.43</v>
      </c>
      <c r="N1735" s="63">
        <v>-0.43</v>
      </c>
      <c r="O1735" s="63">
        <v>-0.43</v>
      </c>
      <c r="P1735" s="63">
        <v>-0.43</v>
      </c>
      <c r="Q1735" s="63">
        <v>-0.43</v>
      </c>
      <c r="R1735" s="63">
        <v>-0.43</v>
      </c>
      <c r="S1735" s="63">
        <v>-0.43</v>
      </c>
      <c r="T1735" s="63">
        <v>0</v>
      </c>
      <c r="U1735" s="63"/>
      <c r="V1735" s="63">
        <f t="shared" si="1916"/>
        <v>-28970.282500000001</v>
      </c>
      <c r="W1735" s="238"/>
      <c r="X1735" s="69"/>
      <c r="Y1735" s="82">
        <f t="shared" si="2007"/>
        <v>0</v>
      </c>
      <c r="Z1735" s="325">
        <f t="shared" si="2007"/>
        <v>0</v>
      </c>
      <c r="AA1735" s="325">
        <f t="shared" si="2007"/>
        <v>0</v>
      </c>
      <c r="AB1735" s="326">
        <f t="shared" si="1906"/>
        <v>0</v>
      </c>
      <c r="AC1735" s="312">
        <f t="shared" si="1907"/>
        <v>0</v>
      </c>
      <c r="AD1735" s="325">
        <f t="shared" si="1917"/>
        <v>0</v>
      </c>
      <c r="AE1735" s="329">
        <f t="shared" si="1918"/>
        <v>0</v>
      </c>
      <c r="AF1735" s="326">
        <f t="shared" si="1919"/>
        <v>0</v>
      </c>
      <c r="AG1735" s="174">
        <f t="shared" si="2011"/>
        <v>0</v>
      </c>
      <c r="AH1735" s="312">
        <f t="shared" si="1892"/>
        <v>0</v>
      </c>
      <c r="AI1735" s="324">
        <f t="shared" si="1987"/>
        <v>0</v>
      </c>
      <c r="AJ1735" s="325">
        <f t="shared" si="1987"/>
        <v>-28970.282500000001</v>
      </c>
      <c r="AK1735" s="325">
        <f t="shared" si="1987"/>
        <v>0</v>
      </c>
      <c r="AL1735" s="326">
        <f t="shared" si="1893"/>
        <v>0</v>
      </c>
      <c r="AM1735" s="312">
        <f t="shared" si="1894"/>
        <v>0</v>
      </c>
      <c r="AN1735" s="325">
        <f t="shared" si="1912"/>
        <v>0</v>
      </c>
      <c r="AO1735" s="325">
        <f t="shared" si="1913"/>
        <v>0</v>
      </c>
      <c r="AP1735" s="325">
        <f t="shared" si="1908"/>
        <v>0</v>
      </c>
      <c r="AQ1735" s="174">
        <f t="shared" si="1878"/>
        <v>0</v>
      </c>
      <c r="AR1735" s="312">
        <f t="shared" si="1895"/>
        <v>0</v>
      </c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N1735" s="62"/>
    </row>
    <row r="1736" spans="1:66" s="11" customFormat="1" ht="12" customHeight="1">
      <c r="A1736" s="120">
        <v>28300212</v>
      </c>
      <c r="B1736" s="74" t="str">
        <f t="shared" si="2009"/>
        <v>28300212</v>
      </c>
      <c r="C1736" s="378" t="s">
        <v>1475</v>
      </c>
      <c r="D1736" s="78" t="s">
        <v>1725</v>
      </c>
      <c r="E1736" s="78"/>
      <c r="F1736" s="396">
        <v>43237</v>
      </c>
      <c r="G1736" s="78"/>
      <c r="H1736" s="63">
        <v>0</v>
      </c>
      <c r="I1736" s="63">
        <v>0</v>
      </c>
      <c r="J1736" s="63">
        <v>0</v>
      </c>
      <c r="K1736" s="63">
        <v>0</v>
      </c>
      <c r="L1736" s="63">
        <v>0</v>
      </c>
      <c r="M1736" s="63">
        <v>0</v>
      </c>
      <c r="N1736" s="63">
        <v>0</v>
      </c>
      <c r="O1736" s="63">
        <v>0</v>
      </c>
      <c r="P1736" s="63">
        <v>0</v>
      </c>
      <c r="Q1736" s="63">
        <v>0</v>
      </c>
      <c r="R1736" s="63">
        <v>0</v>
      </c>
      <c r="S1736" s="63">
        <v>0</v>
      </c>
      <c r="T1736" s="63">
        <v>0</v>
      </c>
      <c r="U1736" s="63"/>
      <c r="V1736" s="63">
        <f t="shared" si="1916"/>
        <v>0</v>
      </c>
      <c r="W1736" s="238"/>
      <c r="X1736" s="69"/>
      <c r="Y1736" s="82">
        <f t="shared" si="2007"/>
        <v>0</v>
      </c>
      <c r="Z1736" s="325">
        <f t="shared" si="2007"/>
        <v>0</v>
      </c>
      <c r="AA1736" s="325">
        <f t="shared" si="2007"/>
        <v>0</v>
      </c>
      <c r="AB1736" s="326">
        <f t="shared" si="1906"/>
        <v>0</v>
      </c>
      <c r="AC1736" s="312">
        <f t="shared" si="1907"/>
        <v>0</v>
      </c>
      <c r="AD1736" s="325">
        <f t="shared" si="1917"/>
        <v>0</v>
      </c>
      <c r="AE1736" s="329">
        <f t="shared" si="1918"/>
        <v>0</v>
      </c>
      <c r="AF1736" s="326">
        <f t="shared" si="1919"/>
        <v>0</v>
      </c>
      <c r="AG1736" s="174">
        <f t="shared" si="2011"/>
        <v>0</v>
      </c>
      <c r="AH1736" s="312">
        <f t="shared" si="1892"/>
        <v>0</v>
      </c>
      <c r="AI1736" s="324">
        <f t="shared" ref="AI1736:AK1757" si="2015">IF($D1736=AI$5,$V1736,0)</f>
        <v>0</v>
      </c>
      <c r="AJ1736" s="325">
        <f t="shared" si="2015"/>
        <v>0</v>
      </c>
      <c r="AK1736" s="325">
        <f t="shared" si="2015"/>
        <v>0</v>
      </c>
      <c r="AL1736" s="326">
        <f t="shared" si="1893"/>
        <v>0</v>
      </c>
      <c r="AM1736" s="312">
        <f t="shared" si="1894"/>
        <v>0</v>
      </c>
      <c r="AN1736" s="325">
        <f t="shared" si="1912"/>
        <v>0</v>
      </c>
      <c r="AO1736" s="325">
        <f t="shared" si="1913"/>
        <v>0</v>
      </c>
      <c r="AP1736" s="325">
        <f t="shared" si="1908"/>
        <v>0</v>
      </c>
      <c r="AQ1736" s="174">
        <f t="shared" ref="AQ1736" si="2016">SUM(AN1736:AP1736)</f>
        <v>0</v>
      </c>
      <c r="AR1736" s="312">
        <f t="shared" si="1895"/>
        <v>0</v>
      </c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 s="4"/>
      <c r="BH1736" s="4"/>
      <c r="BI1736" s="4"/>
      <c r="BJ1736" s="4"/>
      <c r="BK1736" s="4"/>
      <c r="BL1736" s="4"/>
      <c r="BN1736" s="62"/>
    </row>
    <row r="1737" spans="1:66" s="11" customFormat="1" ht="12" customHeight="1">
      <c r="A1737" s="114">
        <v>28300221</v>
      </c>
      <c r="B1737" s="74" t="str">
        <f t="shared" si="2009"/>
        <v>28300221</v>
      </c>
      <c r="C1737" s="86" t="s">
        <v>1076</v>
      </c>
      <c r="D1737" s="78" t="s">
        <v>1725</v>
      </c>
      <c r="E1737" s="78"/>
      <c r="F1737" s="86"/>
      <c r="G1737" s="78"/>
      <c r="H1737" s="63">
        <v>0</v>
      </c>
      <c r="I1737" s="63">
        <v>0</v>
      </c>
      <c r="J1737" s="63">
        <v>0</v>
      </c>
      <c r="K1737" s="63">
        <v>0</v>
      </c>
      <c r="L1737" s="63">
        <v>0</v>
      </c>
      <c r="M1737" s="63">
        <v>0</v>
      </c>
      <c r="N1737" s="63">
        <v>0</v>
      </c>
      <c r="O1737" s="63">
        <v>0</v>
      </c>
      <c r="P1737" s="63">
        <v>0</v>
      </c>
      <c r="Q1737" s="63">
        <v>0</v>
      </c>
      <c r="R1737" s="63">
        <v>0</v>
      </c>
      <c r="S1737" s="63">
        <v>0</v>
      </c>
      <c r="T1737" s="63">
        <v>0</v>
      </c>
      <c r="U1737" s="63"/>
      <c r="V1737" s="63">
        <f t="shared" si="1916"/>
        <v>0</v>
      </c>
      <c r="W1737" s="238"/>
      <c r="X1737" s="69"/>
      <c r="Y1737" s="82">
        <f t="shared" si="2007"/>
        <v>0</v>
      </c>
      <c r="Z1737" s="325">
        <f t="shared" si="2007"/>
        <v>0</v>
      </c>
      <c r="AA1737" s="325">
        <f t="shared" si="2007"/>
        <v>0</v>
      </c>
      <c r="AB1737" s="326">
        <f t="shared" si="1906"/>
        <v>0</v>
      </c>
      <c r="AC1737" s="312">
        <f t="shared" si="1907"/>
        <v>0</v>
      </c>
      <c r="AD1737" s="325">
        <f t="shared" si="1917"/>
        <v>0</v>
      </c>
      <c r="AE1737" s="329">
        <f t="shared" si="1918"/>
        <v>0</v>
      </c>
      <c r="AF1737" s="326">
        <f t="shared" si="1919"/>
        <v>0</v>
      </c>
      <c r="AG1737" s="174">
        <f t="shared" si="2011"/>
        <v>0</v>
      </c>
      <c r="AH1737" s="312">
        <f t="shared" si="1892"/>
        <v>0</v>
      </c>
      <c r="AI1737" s="324">
        <f t="shared" si="2015"/>
        <v>0</v>
      </c>
      <c r="AJ1737" s="325">
        <f t="shared" si="2015"/>
        <v>0</v>
      </c>
      <c r="AK1737" s="325">
        <f t="shared" si="2015"/>
        <v>0</v>
      </c>
      <c r="AL1737" s="326">
        <f t="shared" si="1893"/>
        <v>0</v>
      </c>
      <c r="AM1737" s="312">
        <f t="shared" si="1894"/>
        <v>0</v>
      </c>
      <c r="AN1737" s="325">
        <f t="shared" si="1912"/>
        <v>0</v>
      </c>
      <c r="AO1737" s="325">
        <f t="shared" si="1913"/>
        <v>0</v>
      </c>
      <c r="AP1737" s="325">
        <f t="shared" si="1908"/>
        <v>0</v>
      </c>
      <c r="AQ1737" s="174">
        <f t="shared" si="1878"/>
        <v>0</v>
      </c>
      <c r="AR1737" s="312">
        <f t="shared" si="1895"/>
        <v>0</v>
      </c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 s="4"/>
      <c r="BH1737" s="4"/>
      <c r="BI1737" s="4"/>
      <c r="BJ1737" s="4"/>
      <c r="BK1737" s="4"/>
      <c r="BL1737" s="4"/>
      <c r="BN1737" s="62"/>
    </row>
    <row r="1738" spans="1:66" s="11" customFormat="1" ht="12" customHeight="1">
      <c r="A1738" s="120">
        <v>28300222</v>
      </c>
      <c r="B1738" s="74" t="str">
        <f>TEXT(A1738,"##")</f>
        <v>28300222</v>
      </c>
      <c r="C1738" s="62" t="s">
        <v>1549</v>
      </c>
      <c r="D1738" s="78" t="s">
        <v>1725</v>
      </c>
      <c r="E1738" s="78"/>
      <c r="F1738" s="396">
        <v>43435</v>
      </c>
      <c r="G1738" s="78"/>
      <c r="H1738" s="63">
        <v>2337165.81</v>
      </c>
      <c r="I1738" s="63">
        <v>2376855.79</v>
      </c>
      <c r="J1738" s="63">
        <v>2375364.1800000002</v>
      </c>
      <c r="K1738" s="63">
        <v>2394463.37</v>
      </c>
      <c r="L1738" s="63">
        <v>2367821.59</v>
      </c>
      <c r="M1738" s="63">
        <v>2356426.84</v>
      </c>
      <c r="N1738" s="63">
        <v>2360279.04</v>
      </c>
      <c r="O1738" s="63">
        <v>2364131.2400000002</v>
      </c>
      <c r="P1738" s="63">
        <v>2171769.58</v>
      </c>
      <c r="Q1738" s="63">
        <v>2151095.0499999998</v>
      </c>
      <c r="R1738" s="63">
        <v>2130420.5099999998</v>
      </c>
      <c r="S1738" s="63">
        <v>2109745.98</v>
      </c>
      <c r="T1738" s="63">
        <v>2083934.79</v>
      </c>
      <c r="U1738" s="63"/>
      <c r="V1738" s="63">
        <f t="shared" si="1916"/>
        <v>2280743.6225000001</v>
      </c>
      <c r="W1738" s="69"/>
      <c r="X1738" s="338"/>
      <c r="Y1738" s="82">
        <f t="shared" si="2007"/>
        <v>0</v>
      </c>
      <c r="Z1738" s="325">
        <f t="shared" si="2007"/>
        <v>2083934.79</v>
      </c>
      <c r="AA1738" s="325">
        <f t="shared" si="2007"/>
        <v>0</v>
      </c>
      <c r="AB1738" s="326">
        <f t="shared" si="1906"/>
        <v>0</v>
      </c>
      <c r="AC1738" s="312">
        <f t="shared" si="1907"/>
        <v>0</v>
      </c>
      <c r="AD1738" s="325">
        <f t="shared" si="1917"/>
        <v>0</v>
      </c>
      <c r="AE1738" s="329">
        <f t="shared" si="1918"/>
        <v>0</v>
      </c>
      <c r="AF1738" s="326">
        <f t="shared" si="1919"/>
        <v>0</v>
      </c>
      <c r="AG1738" s="174">
        <f t="shared" si="2011"/>
        <v>0</v>
      </c>
      <c r="AH1738" s="312">
        <f t="shared" si="1892"/>
        <v>0</v>
      </c>
      <c r="AI1738" s="324">
        <f t="shared" si="2015"/>
        <v>0</v>
      </c>
      <c r="AJ1738" s="325">
        <f t="shared" si="2015"/>
        <v>2280743.6225000001</v>
      </c>
      <c r="AK1738" s="325">
        <f t="shared" si="2015"/>
        <v>0</v>
      </c>
      <c r="AL1738" s="326">
        <f t="shared" si="1893"/>
        <v>0</v>
      </c>
      <c r="AM1738" s="312">
        <f t="shared" si="1894"/>
        <v>0</v>
      </c>
      <c r="AN1738" s="325">
        <f t="shared" si="1912"/>
        <v>0</v>
      </c>
      <c r="AO1738" s="325">
        <f t="shared" si="1913"/>
        <v>0</v>
      </c>
      <c r="AP1738" s="325">
        <f t="shared" si="1908"/>
        <v>0</v>
      </c>
      <c r="AQ1738" s="174">
        <f>SUM(AN1738:AP1738)</f>
        <v>0</v>
      </c>
      <c r="AR1738" s="312">
        <f t="shared" si="1895"/>
        <v>0</v>
      </c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 s="4"/>
      <c r="BH1738" s="4"/>
      <c r="BI1738" s="4"/>
      <c r="BJ1738" s="4"/>
      <c r="BK1738" s="4"/>
      <c r="BL1738" s="4"/>
      <c r="BN1738" s="62"/>
    </row>
    <row r="1739" spans="1:66" s="11" customFormat="1" ht="12" customHeight="1">
      <c r="A1739" s="114">
        <v>28300232</v>
      </c>
      <c r="B1739" s="74" t="str">
        <f t="shared" si="2009"/>
        <v>28300232</v>
      </c>
      <c r="C1739" s="62" t="s">
        <v>317</v>
      </c>
      <c r="D1739" s="78" t="s">
        <v>184</v>
      </c>
      <c r="E1739" s="78"/>
      <c r="F1739" s="62"/>
      <c r="G1739" s="78"/>
      <c r="H1739" s="63">
        <v>0</v>
      </c>
      <c r="I1739" s="63">
        <v>0</v>
      </c>
      <c r="J1739" s="63">
        <v>0</v>
      </c>
      <c r="K1739" s="63">
        <v>0</v>
      </c>
      <c r="L1739" s="63">
        <v>0</v>
      </c>
      <c r="M1739" s="63">
        <v>0</v>
      </c>
      <c r="N1739" s="63">
        <v>0</v>
      </c>
      <c r="O1739" s="63">
        <v>0</v>
      </c>
      <c r="P1739" s="63">
        <v>0</v>
      </c>
      <c r="Q1739" s="63">
        <v>0</v>
      </c>
      <c r="R1739" s="63">
        <v>0</v>
      </c>
      <c r="S1739" s="63">
        <v>0</v>
      </c>
      <c r="T1739" s="63">
        <v>0</v>
      </c>
      <c r="U1739" s="63"/>
      <c r="V1739" s="63">
        <f t="shared" si="1916"/>
        <v>0</v>
      </c>
      <c r="W1739" s="69"/>
      <c r="X1739" s="69"/>
      <c r="Y1739" s="82">
        <f t="shared" si="2007"/>
        <v>0</v>
      </c>
      <c r="Z1739" s="325">
        <f t="shared" si="2007"/>
        <v>0</v>
      </c>
      <c r="AA1739" s="325">
        <f t="shared" si="2007"/>
        <v>0</v>
      </c>
      <c r="AB1739" s="326">
        <f t="shared" si="1906"/>
        <v>0</v>
      </c>
      <c r="AC1739" s="312">
        <f t="shared" si="1907"/>
        <v>0</v>
      </c>
      <c r="AD1739" s="325">
        <f t="shared" si="1917"/>
        <v>0</v>
      </c>
      <c r="AE1739" s="329">
        <f t="shared" si="1918"/>
        <v>0</v>
      </c>
      <c r="AF1739" s="326">
        <f t="shared" si="1919"/>
        <v>0</v>
      </c>
      <c r="AG1739" s="174">
        <f t="shared" si="2011"/>
        <v>0</v>
      </c>
      <c r="AH1739" s="312">
        <f t="shared" si="1892"/>
        <v>0</v>
      </c>
      <c r="AI1739" s="324">
        <f t="shared" si="2015"/>
        <v>0</v>
      </c>
      <c r="AJ1739" s="325">
        <f t="shared" si="2015"/>
        <v>0</v>
      </c>
      <c r="AK1739" s="325">
        <f t="shared" si="2015"/>
        <v>0</v>
      </c>
      <c r="AL1739" s="326">
        <f t="shared" si="1893"/>
        <v>0</v>
      </c>
      <c r="AM1739" s="312">
        <f t="shared" si="1894"/>
        <v>0</v>
      </c>
      <c r="AN1739" s="325">
        <f t="shared" si="1912"/>
        <v>0</v>
      </c>
      <c r="AO1739" s="325">
        <f t="shared" si="1913"/>
        <v>0</v>
      </c>
      <c r="AP1739" s="325">
        <f t="shared" si="1908"/>
        <v>0</v>
      </c>
      <c r="AQ1739" s="174">
        <f t="shared" si="1878"/>
        <v>0</v>
      </c>
      <c r="AR1739" s="312">
        <f t="shared" si="1895"/>
        <v>0</v>
      </c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N1739" s="62"/>
    </row>
    <row r="1740" spans="1:66" s="11" customFormat="1" ht="12" customHeight="1">
      <c r="A1740" s="114">
        <v>28300252</v>
      </c>
      <c r="B1740" s="74" t="str">
        <f t="shared" si="2009"/>
        <v>28300252</v>
      </c>
      <c r="C1740" s="62" t="s">
        <v>763</v>
      </c>
      <c r="D1740" s="78" t="s">
        <v>1725</v>
      </c>
      <c r="E1740" s="78"/>
      <c r="F1740" s="62"/>
      <c r="G1740" s="78"/>
      <c r="H1740" s="63">
        <v>-1430262.64</v>
      </c>
      <c r="I1740" s="63">
        <v>-1529399.04</v>
      </c>
      <c r="J1740" s="63">
        <v>-1494294.56</v>
      </c>
      <c r="K1740" s="63">
        <v>-1502493.35</v>
      </c>
      <c r="L1740" s="63">
        <v>-1444885.22</v>
      </c>
      <c r="M1740" s="63">
        <v>-1401879.8</v>
      </c>
      <c r="N1740" s="63">
        <v>-1338642.23</v>
      </c>
      <c r="O1740" s="63">
        <v>-1256699.9099999999</v>
      </c>
      <c r="P1740" s="63">
        <v>-1272321.82</v>
      </c>
      <c r="Q1740" s="63">
        <v>-1321163.31</v>
      </c>
      <c r="R1740" s="63">
        <v>-1276659.28</v>
      </c>
      <c r="S1740" s="63">
        <v>-1298959.58</v>
      </c>
      <c r="T1740" s="63">
        <v>-1269110.73</v>
      </c>
      <c r="U1740" s="63"/>
      <c r="V1740" s="63">
        <f t="shared" si="1916"/>
        <v>-1373923.7320833334</v>
      </c>
      <c r="W1740" s="65"/>
      <c r="X1740" s="65"/>
      <c r="Y1740" s="82">
        <f t="shared" si="2007"/>
        <v>0</v>
      </c>
      <c r="Z1740" s="325">
        <f t="shared" si="2007"/>
        <v>-1269110.73</v>
      </c>
      <c r="AA1740" s="325">
        <f t="shared" si="2007"/>
        <v>0</v>
      </c>
      <c r="AB1740" s="326">
        <f t="shared" si="1906"/>
        <v>0</v>
      </c>
      <c r="AC1740" s="312">
        <f t="shared" si="1907"/>
        <v>0</v>
      </c>
      <c r="AD1740" s="325">
        <f t="shared" si="1917"/>
        <v>0</v>
      </c>
      <c r="AE1740" s="329">
        <f t="shared" si="1918"/>
        <v>0</v>
      </c>
      <c r="AF1740" s="326">
        <f t="shared" si="1919"/>
        <v>0</v>
      </c>
      <c r="AG1740" s="174">
        <f t="shared" si="2011"/>
        <v>0</v>
      </c>
      <c r="AH1740" s="312">
        <f t="shared" si="1892"/>
        <v>0</v>
      </c>
      <c r="AI1740" s="324">
        <f t="shared" si="2015"/>
        <v>0</v>
      </c>
      <c r="AJ1740" s="325">
        <f t="shared" si="2015"/>
        <v>-1373923.7320833334</v>
      </c>
      <c r="AK1740" s="325">
        <f t="shared" si="2015"/>
        <v>0</v>
      </c>
      <c r="AL1740" s="326">
        <f t="shared" si="1893"/>
        <v>0</v>
      </c>
      <c r="AM1740" s="312">
        <f t="shared" si="1894"/>
        <v>0</v>
      </c>
      <c r="AN1740" s="325">
        <f t="shared" si="1912"/>
        <v>0</v>
      </c>
      <c r="AO1740" s="325">
        <f t="shared" si="1913"/>
        <v>0</v>
      </c>
      <c r="AP1740" s="325">
        <f t="shared" si="1908"/>
        <v>0</v>
      </c>
      <c r="AQ1740" s="174">
        <f t="shared" si="1878"/>
        <v>0</v>
      </c>
      <c r="AR1740" s="312">
        <f t="shared" si="1895"/>
        <v>0</v>
      </c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N1740" s="62"/>
    </row>
    <row r="1741" spans="1:66" s="11" customFormat="1" ht="12" customHeight="1">
      <c r="A1741" s="114">
        <v>28300262</v>
      </c>
      <c r="B1741" s="74" t="str">
        <f t="shared" si="2009"/>
        <v>28300262</v>
      </c>
      <c r="C1741" s="62" t="s">
        <v>764</v>
      </c>
      <c r="D1741" s="78" t="s">
        <v>1725</v>
      </c>
      <c r="E1741" s="78"/>
      <c r="F1741" s="62"/>
      <c r="G1741" s="78"/>
      <c r="H1741" s="63">
        <v>-1030773.56</v>
      </c>
      <c r="I1741" s="63">
        <v>-649237.99</v>
      </c>
      <c r="J1741" s="63">
        <v>-520989.62</v>
      </c>
      <c r="K1741" s="63">
        <v>-415108.08</v>
      </c>
      <c r="L1741" s="63">
        <v>-510216.98</v>
      </c>
      <c r="M1741" s="63">
        <v>-650173.1</v>
      </c>
      <c r="N1741" s="63">
        <v>-883966.6</v>
      </c>
      <c r="O1741" s="63">
        <v>-1475333.1</v>
      </c>
      <c r="P1741" s="63">
        <v>-1651529.9</v>
      </c>
      <c r="Q1741" s="63">
        <v>-1852826.8</v>
      </c>
      <c r="R1741" s="63">
        <v>-2138395.81</v>
      </c>
      <c r="S1741" s="63">
        <v>-1830040.13</v>
      </c>
      <c r="T1741" s="63">
        <v>-1804937.73</v>
      </c>
      <c r="U1741" s="63"/>
      <c r="V1741" s="63">
        <f t="shared" si="1916"/>
        <v>-1166306.1462500002</v>
      </c>
      <c r="W1741" s="106"/>
      <c r="X1741" s="106"/>
      <c r="Y1741" s="82">
        <f t="shared" ref="Y1741:AA1762" si="2017">IF($D1741=Y$5,$T1741,0)</f>
        <v>0</v>
      </c>
      <c r="Z1741" s="325">
        <f t="shared" si="2017"/>
        <v>-1804937.73</v>
      </c>
      <c r="AA1741" s="325">
        <f t="shared" si="2017"/>
        <v>0</v>
      </c>
      <c r="AB1741" s="326">
        <f t="shared" si="1906"/>
        <v>0</v>
      </c>
      <c r="AC1741" s="312">
        <f t="shared" si="1907"/>
        <v>0</v>
      </c>
      <c r="AD1741" s="325">
        <f t="shared" si="1917"/>
        <v>0</v>
      </c>
      <c r="AE1741" s="329">
        <f t="shared" si="1918"/>
        <v>0</v>
      </c>
      <c r="AF1741" s="326">
        <f t="shared" si="1919"/>
        <v>0</v>
      </c>
      <c r="AG1741" s="174">
        <f t="shared" si="2011"/>
        <v>0</v>
      </c>
      <c r="AH1741" s="312">
        <f t="shared" si="1892"/>
        <v>0</v>
      </c>
      <c r="AI1741" s="324">
        <f t="shared" si="2015"/>
        <v>0</v>
      </c>
      <c r="AJ1741" s="325">
        <f t="shared" si="2015"/>
        <v>-1166306.1462500002</v>
      </c>
      <c r="AK1741" s="325">
        <f t="shared" si="2015"/>
        <v>0</v>
      </c>
      <c r="AL1741" s="326">
        <f t="shared" si="1893"/>
        <v>0</v>
      </c>
      <c r="AM1741" s="312">
        <f t="shared" si="1894"/>
        <v>0</v>
      </c>
      <c r="AN1741" s="325">
        <f t="shared" si="1912"/>
        <v>0</v>
      </c>
      <c r="AO1741" s="325">
        <f t="shared" si="1913"/>
        <v>0</v>
      </c>
      <c r="AP1741" s="325">
        <f t="shared" si="1908"/>
        <v>0</v>
      </c>
      <c r="AQ1741" s="174">
        <f t="shared" si="1878"/>
        <v>0</v>
      </c>
      <c r="AR1741" s="312">
        <f t="shared" si="1895"/>
        <v>0</v>
      </c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N1741" s="62"/>
    </row>
    <row r="1742" spans="1:66" s="11" customFormat="1" ht="12" customHeight="1">
      <c r="A1742" s="190">
        <v>28300272</v>
      </c>
      <c r="B1742" s="185" t="str">
        <f t="shared" si="2009"/>
        <v>28300272</v>
      </c>
      <c r="C1742" s="179" t="s">
        <v>1584</v>
      </c>
      <c r="D1742" s="180" t="s">
        <v>184</v>
      </c>
      <c r="E1742" s="180"/>
      <c r="F1742" s="223">
        <v>43541</v>
      </c>
      <c r="G1742" s="180"/>
      <c r="H1742" s="182">
        <v>-701152.13</v>
      </c>
      <c r="I1742" s="182">
        <v>-667764.02</v>
      </c>
      <c r="J1742" s="182">
        <v>-634375.91</v>
      </c>
      <c r="K1742" s="182">
        <v>-600987.80000000005</v>
      </c>
      <c r="L1742" s="182">
        <v>-567599.68999999994</v>
      </c>
      <c r="M1742" s="182">
        <v>-534211.57999999996</v>
      </c>
      <c r="N1742" s="182">
        <v>-500823.47</v>
      </c>
      <c r="O1742" s="182">
        <v>-467435.36</v>
      </c>
      <c r="P1742" s="182">
        <v>-434047.25</v>
      </c>
      <c r="Q1742" s="182">
        <v>-400659.14</v>
      </c>
      <c r="R1742" s="182">
        <v>-367271.03</v>
      </c>
      <c r="S1742" s="182">
        <v>-333882.92</v>
      </c>
      <c r="T1742" s="182">
        <v>179407.19</v>
      </c>
      <c r="U1742" s="182"/>
      <c r="V1742" s="182">
        <f t="shared" si="1916"/>
        <v>-480827.55333333329</v>
      </c>
      <c r="W1742" s="241"/>
      <c r="X1742" s="240"/>
      <c r="Y1742" s="82">
        <f t="shared" si="2017"/>
        <v>0</v>
      </c>
      <c r="Z1742" s="325">
        <f t="shared" si="2017"/>
        <v>0</v>
      </c>
      <c r="AA1742" s="325">
        <f t="shared" si="2017"/>
        <v>0</v>
      </c>
      <c r="AB1742" s="326">
        <f t="shared" si="1906"/>
        <v>179407.19</v>
      </c>
      <c r="AC1742" s="312">
        <f t="shared" si="1907"/>
        <v>0</v>
      </c>
      <c r="AD1742" s="325">
        <f t="shared" si="1917"/>
        <v>0</v>
      </c>
      <c r="AE1742" s="329">
        <f t="shared" si="1918"/>
        <v>0</v>
      </c>
      <c r="AF1742" s="326">
        <f t="shared" si="1919"/>
        <v>179407.19</v>
      </c>
      <c r="AG1742" s="174">
        <f t="shared" si="2011"/>
        <v>179407.19</v>
      </c>
      <c r="AH1742" s="312">
        <f t="shared" si="1892"/>
        <v>0</v>
      </c>
      <c r="AI1742" s="324">
        <f t="shared" si="2015"/>
        <v>0</v>
      </c>
      <c r="AJ1742" s="325">
        <f t="shared" si="2015"/>
        <v>0</v>
      </c>
      <c r="AK1742" s="325">
        <f t="shared" si="2015"/>
        <v>0</v>
      </c>
      <c r="AL1742" s="326">
        <f t="shared" si="1893"/>
        <v>-480827.55333333329</v>
      </c>
      <c r="AM1742" s="312">
        <f t="shared" si="1894"/>
        <v>0</v>
      </c>
      <c r="AN1742" s="325">
        <f t="shared" si="1912"/>
        <v>0</v>
      </c>
      <c r="AO1742" s="325">
        <f t="shared" si="1913"/>
        <v>0</v>
      </c>
      <c r="AP1742" s="325">
        <f t="shared" si="1908"/>
        <v>-480827.55333333329</v>
      </c>
      <c r="AQ1742" s="174">
        <f t="shared" si="1878"/>
        <v>-480827.55333333329</v>
      </c>
      <c r="AR1742" s="312">
        <f t="shared" si="1895"/>
        <v>0</v>
      </c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N1742" s="62"/>
    </row>
    <row r="1743" spans="1:66" s="11" customFormat="1" ht="12" customHeight="1">
      <c r="A1743" s="190">
        <v>28300282</v>
      </c>
      <c r="B1743" s="185" t="str">
        <f t="shared" si="2009"/>
        <v>28300282</v>
      </c>
      <c r="C1743" s="179" t="s">
        <v>1630</v>
      </c>
      <c r="D1743" s="180" t="s">
        <v>184</v>
      </c>
      <c r="E1743" s="180"/>
      <c r="F1743" s="223">
        <v>43647</v>
      </c>
      <c r="G1743" s="180"/>
      <c r="H1743" s="182">
        <v>0</v>
      </c>
      <c r="I1743" s="182">
        <v>0</v>
      </c>
      <c r="J1743" s="182">
        <v>0</v>
      </c>
      <c r="K1743" s="182">
        <v>0</v>
      </c>
      <c r="L1743" s="182">
        <v>0</v>
      </c>
      <c r="M1743" s="182">
        <v>0</v>
      </c>
      <c r="N1743" s="182">
        <v>0</v>
      </c>
      <c r="O1743" s="182">
        <v>0</v>
      </c>
      <c r="P1743" s="182">
        <v>0</v>
      </c>
      <c r="Q1743" s="182">
        <v>0</v>
      </c>
      <c r="R1743" s="182">
        <v>0</v>
      </c>
      <c r="S1743" s="182">
        <v>0</v>
      </c>
      <c r="T1743" s="182">
        <v>0</v>
      </c>
      <c r="U1743" s="182"/>
      <c r="V1743" s="182">
        <f t="shared" si="1916"/>
        <v>0</v>
      </c>
      <c r="W1743" s="241"/>
      <c r="X1743" s="240"/>
      <c r="Y1743" s="82">
        <f t="shared" si="2017"/>
        <v>0</v>
      </c>
      <c r="Z1743" s="325">
        <f t="shared" si="2017"/>
        <v>0</v>
      </c>
      <c r="AA1743" s="325">
        <f t="shared" si="2017"/>
        <v>0</v>
      </c>
      <c r="AB1743" s="326">
        <f t="shared" si="1906"/>
        <v>0</v>
      </c>
      <c r="AC1743" s="312">
        <f t="shared" si="1907"/>
        <v>0</v>
      </c>
      <c r="AD1743" s="325">
        <f t="shared" si="1917"/>
        <v>0</v>
      </c>
      <c r="AE1743" s="329">
        <f t="shared" si="1918"/>
        <v>0</v>
      </c>
      <c r="AF1743" s="326">
        <f t="shared" si="1919"/>
        <v>0</v>
      </c>
      <c r="AG1743" s="174">
        <f t="shared" si="2011"/>
        <v>0</v>
      </c>
      <c r="AH1743" s="312">
        <f t="shared" si="1892"/>
        <v>0</v>
      </c>
      <c r="AI1743" s="324">
        <f t="shared" si="2015"/>
        <v>0</v>
      </c>
      <c r="AJ1743" s="325">
        <f t="shared" si="2015"/>
        <v>0</v>
      </c>
      <c r="AK1743" s="325">
        <f t="shared" si="2015"/>
        <v>0</v>
      </c>
      <c r="AL1743" s="326">
        <f t="shared" si="1893"/>
        <v>0</v>
      </c>
      <c r="AM1743" s="312">
        <f t="shared" si="1894"/>
        <v>0</v>
      </c>
      <c r="AN1743" s="325">
        <f t="shared" si="1912"/>
        <v>0</v>
      </c>
      <c r="AO1743" s="325">
        <f t="shared" si="1913"/>
        <v>0</v>
      </c>
      <c r="AP1743" s="325">
        <f t="shared" si="1908"/>
        <v>0</v>
      </c>
      <c r="AQ1743" s="174">
        <f t="shared" ref="AQ1743" si="2018">SUM(AN1743:AP1743)</f>
        <v>0</v>
      </c>
      <c r="AR1743" s="312">
        <f t="shared" si="1895"/>
        <v>0</v>
      </c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N1743" s="62"/>
    </row>
    <row r="1744" spans="1:66" s="11" customFormat="1" ht="12" customHeight="1">
      <c r="A1744" s="190">
        <v>28300292</v>
      </c>
      <c r="B1744" s="185" t="str">
        <f t="shared" si="2009"/>
        <v>28300292</v>
      </c>
      <c r="C1744" s="179" t="s">
        <v>1956</v>
      </c>
      <c r="D1744" s="180" t="s">
        <v>184</v>
      </c>
      <c r="E1744" s="180"/>
      <c r="F1744" s="223">
        <v>44593</v>
      </c>
      <c r="G1744" s="180"/>
      <c r="H1744" s="182"/>
      <c r="I1744" s="182"/>
      <c r="J1744" s="182">
        <v>-121288.13</v>
      </c>
      <c r="K1744" s="182">
        <v>-316150.78000000003</v>
      </c>
      <c r="L1744" s="182">
        <v>-500785.97</v>
      </c>
      <c r="M1744" s="182">
        <v>-685066.78</v>
      </c>
      <c r="N1744" s="182">
        <v>-865470.56</v>
      </c>
      <c r="O1744" s="182">
        <v>-1054171.93</v>
      </c>
      <c r="P1744" s="182">
        <v>-1289497.8400000001</v>
      </c>
      <c r="Q1744" s="182">
        <v>-1510322.85</v>
      </c>
      <c r="R1744" s="182">
        <v>-1697534.01</v>
      </c>
      <c r="S1744" s="182">
        <v>-1886135.23</v>
      </c>
      <c r="T1744" s="182">
        <v>-2096097.69</v>
      </c>
      <c r="U1744" s="182"/>
      <c r="V1744" s="182">
        <f t="shared" ref="V1744" si="2019">(H1744+T1744+SUM(I1744:S1744)*2)/24</f>
        <v>-914539.41041666677</v>
      </c>
      <c r="W1744" s="241"/>
      <c r="X1744" s="240"/>
      <c r="Y1744" s="82">
        <f t="shared" si="2017"/>
        <v>0</v>
      </c>
      <c r="Z1744" s="325">
        <f t="shared" si="2017"/>
        <v>0</v>
      </c>
      <c r="AA1744" s="325">
        <f t="shared" si="2017"/>
        <v>0</v>
      </c>
      <c r="AB1744" s="326">
        <f t="shared" ref="AB1744" si="2020">T1744-SUM(Y1744:AA1744)</f>
        <v>-2096097.69</v>
      </c>
      <c r="AC1744" s="312">
        <f t="shared" ref="AC1744" si="2021">T1744-SUM(Y1744:AA1744)-AB1744</f>
        <v>0</v>
      </c>
      <c r="AD1744" s="325">
        <f t="shared" si="1917"/>
        <v>0</v>
      </c>
      <c r="AE1744" s="329">
        <f t="shared" si="1918"/>
        <v>0</v>
      </c>
      <c r="AF1744" s="326">
        <f t="shared" si="1919"/>
        <v>-2096097.69</v>
      </c>
      <c r="AG1744" s="174">
        <f t="shared" ref="AG1744" si="2022">SUM(AD1744:AF1744)</f>
        <v>-2096097.69</v>
      </c>
      <c r="AH1744" s="312">
        <f t="shared" ref="AH1744" si="2023">AG1744-AB1744</f>
        <v>0</v>
      </c>
      <c r="AI1744" s="324">
        <f t="shared" si="2015"/>
        <v>0</v>
      </c>
      <c r="AJ1744" s="325">
        <f t="shared" si="2015"/>
        <v>0</v>
      </c>
      <c r="AK1744" s="325">
        <f t="shared" si="2015"/>
        <v>0</v>
      </c>
      <c r="AL1744" s="326">
        <f t="shared" ref="AL1744" si="2024">V1744-SUM(AI1744:AK1744)</f>
        <v>-914539.41041666677</v>
      </c>
      <c r="AM1744" s="312">
        <f t="shared" ref="AM1744" si="2025">V1744-SUM(AI1744:AK1744)-AL1744</f>
        <v>0</v>
      </c>
      <c r="AN1744" s="325">
        <f t="shared" si="1912"/>
        <v>0</v>
      </c>
      <c r="AO1744" s="325">
        <f t="shared" si="1913"/>
        <v>0</v>
      </c>
      <c r="AP1744" s="325">
        <f t="shared" si="1908"/>
        <v>-914539.41041666677</v>
      </c>
      <c r="AQ1744" s="174">
        <f t="shared" ref="AQ1744" si="2026">SUM(AN1744:AP1744)</f>
        <v>-914539.41041666677</v>
      </c>
      <c r="AR1744" s="312">
        <f t="shared" ref="AR1744" si="2027">AQ1744-AL1744</f>
        <v>0</v>
      </c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N1744" s="62"/>
    </row>
    <row r="1745" spans="1:66" s="11" customFormat="1" ht="12" customHeight="1">
      <c r="A1745" s="190">
        <v>28300302</v>
      </c>
      <c r="B1745" s="185" t="str">
        <f t="shared" si="2009"/>
        <v>28300302</v>
      </c>
      <c r="C1745" s="179" t="s">
        <v>1957</v>
      </c>
      <c r="D1745" s="180" t="s">
        <v>184</v>
      </c>
      <c r="E1745" s="180"/>
      <c r="F1745" s="223">
        <v>44593</v>
      </c>
      <c r="G1745" s="180"/>
      <c r="H1745" s="182"/>
      <c r="I1745" s="182"/>
      <c r="J1745" s="182">
        <v>-302721.96000000002</v>
      </c>
      <c r="K1745" s="182">
        <v>-605174.41</v>
      </c>
      <c r="L1745" s="182">
        <v>-907443.15</v>
      </c>
      <c r="M1745" s="182">
        <v>-1454764.36</v>
      </c>
      <c r="N1745" s="182">
        <v>-1817870.84</v>
      </c>
      <c r="O1745" s="182">
        <v>-2180976.11</v>
      </c>
      <c r="P1745" s="182">
        <v>-2543961.2200000002</v>
      </c>
      <c r="Q1745" s="182">
        <v>-2907010.21</v>
      </c>
      <c r="R1745" s="182">
        <v>-3271633.45</v>
      </c>
      <c r="S1745" s="182">
        <v>-3636261.14</v>
      </c>
      <c r="T1745" s="182">
        <v>-3962785.8</v>
      </c>
      <c r="U1745" s="182"/>
      <c r="V1745" s="182">
        <f t="shared" ref="V1745" si="2028">(H1745+T1745+SUM(I1745:S1745)*2)/24</f>
        <v>-1800767.4791666667</v>
      </c>
      <c r="W1745" s="241"/>
      <c r="X1745" s="240"/>
      <c r="Y1745" s="82">
        <f t="shared" si="2017"/>
        <v>0</v>
      </c>
      <c r="Z1745" s="325">
        <f t="shared" si="2017"/>
        <v>0</v>
      </c>
      <c r="AA1745" s="325">
        <f t="shared" si="2017"/>
        <v>0</v>
      </c>
      <c r="AB1745" s="326">
        <f t="shared" ref="AB1745" si="2029">T1745-SUM(Y1745:AA1745)</f>
        <v>-3962785.8</v>
      </c>
      <c r="AC1745" s="312">
        <f t="shared" ref="AC1745" si="2030">T1745-SUM(Y1745:AA1745)-AB1745</f>
        <v>0</v>
      </c>
      <c r="AD1745" s="325">
        <f t="shared" si="1917"/>
        <v>0</v>
      </c>
      <c r="AE1745" s="329">
        <f t="shared" si="1918"/>
        <v>0</v>
      </c>
      <c r="AF1745" s="326">
        <f t="shared" si="1919"/>
        <v>-3962785.8</v>
      </c>
      <c r="AG1745" s="174">
        <f t="shared" ref="AG1745" si="2031">SUM(AD1745:AF1745)</f>
        <v>-3962785.8</v>
      </c>
      <c r="AH1745" s="312">
        <f t="shared" ref="AH1745" si="2032">AG1745-AB1745</f>
        <v>0</v>
      </c>
      <c r="AI1745" s="324">
        <f t="shared" si="2015"/>
        <v>0</v>
      </c>
      <c r="AJ1745" s="325">
        <f t="shared" si="2015"/>
        <v>0</v>
      </c>
      <c r="AK1745" s="325">
        <f t="shared" si="2015"/>
        <v>0</v>
      </c>
      <c r="AL1745" s="326">
        <f t="shared" ref="AL1745" si="2033">V1745-SUM(AI1745:AK1745)</f>
        <v>-1800767.4791666667</v>
      </c>
      <c r="AM1745" s="312">
        <f t="shared" ref="AM1745" si="2034">V1745-SUM(AI1745:AK1745)-AL1745</f>
        <v>0</v>
      </c>
      <c r="AN1745" s="325">
        <f t="shared" si="1912"/>
        <v>0</v>
      </c>
      <c r="AO1745" s="325">
        <f t="shared" si="1913"/>
        <v>0</v>
      </c>
      <c r="AP1745" s="325">
        <f t="shared" si="1908"/>
        <v>-1800767.4791666667</v>
      </c>
      <c r="AQ1745" s="174">
        <f t="shared" ref="AQ1745" si="2035">SUM(AN1745:AP1745)</f>
        <v>-1800767.4791666667</v>
      </c>
      <c r="AR1745" s="312">
        <f t="shared" ref="AR1745" si="2036">AQ1745-AL1745</f>
        <v>0</v>
      </c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N1745" s="62"/>
    </row>
    <row r="1746" spans="1:66" s="11" customFormat="1" ht="12" customHeight="1">
      <c r="A1746" s="114">
        <v>28300311</v>
      </c>
      <c r="B1746" s="74" t="str">
        <f t="shared" si="2009"/>
        <v>28300311</v>
      </c>
      <c r="C1746" s="74" t="s">
        <v>1142</v>
      </c>
      <c r="D1746" s="78" t="s">
        <v>1725</v>
      </c>
      <c r="E1746" s="78"/>
      <c r="F1746" s="74"/>
      <c r="G1746" s="78"/>
      <c r="H1746" s="63">
        <v>92.8</v>
      </c>
      <c r="I1746" s="63">
        <v>92.8</v>
      </c>
      <c r="J1746" s="63">
        <v>92.8</v>
      </c>
      <c r="K1746" s="63">
        <v>92.8</v>
      </c>
      <c r="L1746" s="63">
        <v>92.8</v>
      </c>
      <c r="M1746" s="63">
        <v>92.8</v>
      </c>
      <c r="N1746" s="63">
        <v>92.8</v>
      </c>
      <c r="O1746" s="63">
        <v>92.8</v>
      </c>
      <c r="P1746" s="63">
        <v>92.8</v>
      </c>
      <c r="Q1746" s="63">
        <v>92.8</v>
      </c>
      <c r="R1746" s="63">
        <v>-0.02</v>
      </c>
      <c r="S1746" s="63">
        <v>-0.02</v>
      </c>
      <c r="T1746" s="63">
        <v>0</v>
      </c>
      <c r="U1746" s="63"/>
      <c r="V1746" s="63">
        <f t="shared" si="1916"/>
        <v>73.463333333333324</v>
      </c>
      <c r="W1746" s="69"/>
      <c r="X1746" s="69"/>
      <c r="Y1746" s="82">
        <f t="shared" si="2017"/>
        <v>0</v>
      </c>
      <c r="Z1746" s="325">
        <f t="shared" si="2017"/>
        <v>0</v>
      </c>
      <c r="AA1746" s="325">
        <f t="shared" si="2017"/>
        <v>0</v>
      </c>
      <c r="AB1746" s="326">
        <f t="shared" si="1906"/>
        <v>0</v>
      </c>
      <c r="AC1746" s="312">
        <f t="shared" si="1907"/>
        <v>0</v>
      </c>
      <c r="AD1746" s="325">
        <f t="shared" si="1917"/>
        <v>0</v>
      </c>
      <c r="AE1746" s="329">
        <f t="shared" si="1918"/>
        <v>0</v>
      </c>
      <c r="AF1746" s="326">
        <f t="shared" si="1919"/>
        <v>0</v>
      </c>
      <c r="AG1746" s="174">
        <f t="shared" si="2011"/>
        <v>0</v>
      </c>
      <c r="AH1746" s="312">
        <f t="shared" si="1892"/>
        <v>0</v>
      </c>
      <c r="AI1746" s="324">
        <f t="shared" si="2015"/>
        <v>0</v>
      </c>
      <c r="AJ1746" s="325">
        <f t="shared" si="2015"/>
        <v>73.463333333333324</v>
      </c>
      <c r="AK1746" s="325">
        <f t="shared" si="2015"/>
        <v>0</v>
      </c>
      <c r="AL1746" s="326">
        <f t="shared" si="1893"/>
        <v>0</v>
      </c>
      <c r="AM1746" s="312">
        <f t="shared" si="1894"/>
        <v>0</v>
      </c>
      <c r="AN1746" s="325">
        <f t="shared" si="1912"/>
        <v>0</v>
      </c>
      <c r="AO1746" s="325">
        <f t="shared" si="1913"/>
        <v>0</v>
      </c>
      <c r="AP1746" s="325">
        <f t="shared" si="1908"/>
        <v>0</v>
      </c>
      <c r="AQ1746" s="174">
        <f t="shared" si="1878"/>
        <v>0</v>
      </c>
      <c r="AR1746" s="312">
        <f t="shared" si="1895"/>
        <v>0</v>
      </c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N1746" s="62"/>
    </row>
    <row r="1747" spans="1:66" s="11" customFormat="1" ht="12" customHeight="1">
      <c r="A1747" s="114">
        <v>28300361</v>
      </c>
      <c r="B1747" s="74" t="str">
        <f t="shared" si="2009"/>
        <v>28300361</v>
      </c>
      <c r="C1747" s="62" t="s">
        <v>1125</v>
      </c>
      <c r="D1747" s="78" t="s">
        <v>184</v>
      </c>
      <c r="E1747" s="78"/>
      <c r="F1747" s="62"/>
      <c r="G1747" s="78"/>
      <c r="H1747" s="63">
        <v>0</v>
      </c>
      <c r="I1747" s="63">
        <v>0</v>
      </c>
      <c r="J1747" s="63">
        <v>0</v>
      </c>
      <c r="K1747" s="63">
        <v>0</v>
      </c>
      <c r="L1747" s="63">
        <v>0</v>
      </c>
      <c r="M1747" s="63">
        <v>0</v>
      </c>
      <c r="N1747" s="63">
        <v>0</v>
      </c>
      <c r="O1747" s="63">
        <v>0</v>
      </c>
      <c r="P1747" s="63">
        <v>0</v>
      </c>
      <c r="Q1747" s="63">
        <v>0</v>
      </c>
      <c r="R1747" s="63">
        <v>0</v>
      </c>
      <c r="S1747" s="63">
        <v>0</v>
      </c>
      <c r="T1747" s="63">
        <v>0</v>
      </c>
      <c r="U1747" s="63"/>
      <c r="V1747" s="63">
        <f t="shared" si="1916"/>
        <v>0</v>
      </c>
      <c r="W1747" s="69"/>
      <c r="X1747" s="69"/>
      <c r="Y1747" s="82">
        <f t="shared" si="2017"/>
        <v>0</v>
      </c>
      <c r="Z1747" s="325">
        <f t="shared" si="2017"/>
        <v>0</v>
      </c>
      <c r="AA1747" s="325">
        <f t="shared" si="2017"/>
        <v>0</v>
      </c>
      <c r="AB1747" s="326">
        <f t="shared" si="1906"/>
        <v>0</v>
      </c>
      <c r="AC1747" s="312">
        <f t="shared" si="1907"/>
        <v>0</v>
      </c>
      <c r="AD1747" s="325">
        <f t="shared" si="1917"/>
        <v>0</v>
      </c>
      <c r="AE1747" s="329">
        <f t="shared" si="1918"/>
        <v>0</v>
      </c>
      <c r="AF1747" s="326">
        <f t="shared" si="1919"/>
        <v>0</v>
      </c>
      <c r="AG1747" s="174">
        <f t="shared" si="2011"/>
        <v>0</v>
      </c>
      <c r="AH1747" s="312">
        <f t="shared" si="1892"/>
        <v>0</v>
      </c>
      <c r="AI1747" s="324">
        <f t="shared" si="2015"/>
        <v>0</v>
      </c>
      <c r="AJ1747" s="325">
        <f t="shared" si="2015"/>
        <v>0</v>
      </c>
      <c r="AK1747" s="325">
        <f t="shared" si="2015"/>
        <v>0</v>
      </c>
      <c r="AL1747" s="326">
        <f t="shared" si="1893"/>
        <v>0</v>
      </c>
      <c r="AM1747" s="312">
        <f t="shared" si="1894"/>
        <v>0</v>
      </c>
      <c r="AN1747" s="325">
        <f t="shared" si="1912"/>
        <v>0</v>
      </c>
      <c r="AO1747" s="325">
        <f t="shared" si="1913"/>
        <v>0</v>
      </c>
      <c r="AP1747" s="325">
        <f t="shared" si="1908"/>
        <v>0</v>
      </c>
      <c r="AQ1747" s="174">
        <f t="shared" si="1878"/>
        <v>0</v>
      </c>
      <c r="AR1747" s="312">
        <f t="shared" si="1895"/>
        <v>0</v>
      </c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N1747" s="62"/>
    </row>
    <row r="1748" spans="1:66" s="11" customFormat="1" ht="12" customHeight="1">
      <c r="A1748" s="114">
        <v>28300362</v>
      </c>
      <c r="B1748" s="74" t="str">
        <f t="shared" si="2009"/>
        <v>28300362</v>
      </c>
      <c r="C1748" s="62" t="s">
        <v>101</v>
      </c>
      <c r="D1748" s="78" t="s">
        <v>184</v>
      </c>
      <c r="E1748" s="78"/>
      <c r="F1748" s="62"/>
      <c r="G1748" s="78"/>
      <c r="H1748" s="63">
        <v>0</v>
      </c>
      <c r="I1748" s="63">
        <v>0</v>
      </c>
      <c r="J1748" s="63">
        <v>0</v>
      </c>
      <c r="K1748" s="63">
        <v>0</v>
      </c>
      <c r="L1748" s="63">
        <v>0</v>
      </c>
      <c r="M1748" s="63">
        <v>0</v>
      </c>
      <c r="N1748" s="63">
        <v>0</v>
      </c>
      <c r="O1748" s="63">
        <v>0</v>
      </c>
      <c r="P1748" s="63">
        <v>0</v>
      </c>
      <c r="Q1748" s="63">
        <v>0</v>
      </c>
      <c r="R1748" s="63">
        <v>0</v>
      </c>
      <c r="S1748" s="63">
        <v>0</v>
      </c>
      <c r="T1748" s="63">
        <v>0</v>
      </c>
      <c r="U1748" s="63"/>
      <c r="V1748" s="63">
        <f t="shared" si="1916"/>
        <v>0</v>
      </c>
      <c r="W1748" s="69"/>
      <c r="X1748" s="69"/>
      <c r="Y1748" s="82">
        <f t="shared" si="2017"/>
        <v>0</v>
      </c>
      <c r="Z1748" s="325">
        <f t="shared" si="2017"/>
        <v>0</v>
      </c>
      <c r="AA1748" s="325">
        <f t="shared" si="2017"/>
        <v>0</v>
      </c>
      <c r="AB1748" s="326">
        <f t="shared" si="1906"/>
        <v>0</v>
      </c>
      <c r="AC1748" s="312">
        <f t="shared" si="1907"/>
        <v>0</v>
      </c>
      <c r="AD1748" s="325">
        <f t="shared" si="1917"/>
        <v>0</v>
      </c>
      <c r="AE1748" s="329">
        <f t="shared" si="1918"/>
        <v>0</v>
      </c>
      <c r="AF1748" s="326">
        <f t="shared" si="1919"/>
        <v>0</v>
      </c>
      <c r="AG1748" s="174">
        <f t="shared" si="2011"/>
        <v>0</v>
      </c>
      <c r="AH1748" s="312">
        <f t="shared" si="1892"/>
        <v>0</v>
      </c>
      <c r="AI1748" s="324">
        <f t="shared" si="2015"/>
        <v>0</v>
      </c>
      <c r="AJ1748" s="325">
        <f t="shared" si="2015"/>
        <v>0</v>
      </c>
      <c r="AK1748" s="325">
        <f t="shared" si="2015"/>
        <v>0</v>
      </c>
      <c r="AL1748" s="326">
        <f t="shared" si="1893"/>
        <v>0</v>
      </c>
      <c r="AM1748" s="312">
        <f t="shared" si="1894"/>
        <v>0</v>
      </c>
      <c r="AN1748" s="325">
        <f t="shared" si="1912"/>
        <v>0</v>
      </c>
      <c r="AO1748" s="325">
        <f t="shared" si="1913"/>
        <v>0</v>
      </c>
      <c r="AP1748" s="325">
        <f t="shared" si="1908"/>
        <v>0</v>
      </c>
      <c r="AQ1748" s="174">
        <f t="shared" si="1878"/>
        <v>0</v>
      </c>
      <c r="AR1748" s="312">
        <f t="shared" si="1895"/>
        <v>0</v>
      </c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N1748" s="62"/>
    </row>
    <row r="1749" spans="1:66" s="11" customFormat="1" ht="12" customHeight="1">
      <c r="A1749" s="114">
        <v>28300431</v>
      </c>
      <c r="B1749" s="74" t="str">
        <f t="shared" si="2009"/>
        <v>28300431</v>
      </c>
      <c r="C1749" s="62" t="s">
        <v>166</v>
      </c>
      <c r="D1749" s="78" t="s">
        <v>1137</v>
      </c>
      <c r="E1749" s="78"/>
      <c r="F1749" s="62"/>
      <c r="G1749" s="78"/>
      <c r="H1749" s="63">
        <v>0</v>
      </c>
      <c r="I1749" s="63">
        <v>0</v>
      </c>
      <c r="J1749" s="63">
        <v>0</v>
      </c>
      <c r="K1749" s="63">
        <v>0</v>
      </c>
      <c r="L1749" s="63">
        <v>0</v>
      </c>
      <c r="M1749" s="63">
        <v>0</v>
      </c>
      <c r="N1749" s="63">
        <v>0</v>
      </c>
      <c r="O1749" s="63">
        <v>0</v>
      </c>
      <c r="P1749" s="63">
        <v>0</v>
      </c>
      <c r="Q1749" s="63">
        <v>0</v>
      </c>
      <c r="R1749" s="63">
        <v>0</v>
      </c>
      <c r="S1749" s="63">
        <v>0</v>
      </c>
      <c r="T1749" s="63">
        <v>0</v>
      </c>
      <c r="U1749" s="63"/>
      <c r="V1749" s="63">
        <f t="shared" si="1916"/>
        <v>0</v>
      </c>
      <c r="W1749" s="69" t="s">
        <v>384</v>
      </c>
      <c r="X1749" s="69"/>
      <c r="Y1749" s="82">
        <f t="shared" si="2017"/>
        <v>0</v>
      </c>
      <c r="Z1749" s="325">
        <f t="shared" si="2017"/>
        <v>0</v>
      </c>
      <c r="AA1749" s="325">
        <f t="shared" si="2017"/>
        <v>0</v>
      </c>
      <c r="AB1749" s="326">
        <f t="shared" si="1906"/>
        <v>0</v>
      </c>
      <c r="AC1749" s="312">
        <f t="shared" si="1907"/>
        <v>0</v>
      </c>
      <c r="AD1749" s="325">
        <f t="shared" si="1917"/>
        <v>0</v>
      </c>
      <c r="AE1749" s="329">
        <f t="shared" si="1918"/>
        <v>0</v>
      </c>
      <c r="AF1749" s="326">
        <f t="shared" si="1919"/>
        <v>0</v>
      </c>
      <c r="AG1749" s="174">
        <f t="shared" si="2011"/>
        <v>0</v>
      </c>
      <c r="AH1749" s="312">
        <f t="shared" si="1892"/>
        <v>0</v>
      </c>
      <c r="AI1749" s="324">
        <f t="shared" si="2015"/>
        <v>0</v>
      </c>
      <c r="AJ1749" s="325">
        <f t="shared" si="2015"/>
        <v>0</v>
      </c>
      <c r="AK1749" s="325">
        <f t="shared" si="2015"/>
        <v>0</v>
      </c>
      <c r="AL1749" s="326">
        <f t="shared" si="1893"/>
        <v>0</v>
      </c>
      <c r="AM1749" s="312">
        <f t="shared" si="1894"/>
        <v>0</v>
      </c>
      <c r="AN1749" s="325">
        <f t="shared" si="1912"/>
        <v>0</v>
      </c>
      <c r="AO1749" s="325">
        <f t="shared" si="1913"/>
        <v>0</v>
      </c>
      <c r="AP1749" s="325">
        <f t="shared" si="1908"/>
        <v>0</v>
      </c>
      <c r="AQ1749" s="174">
        <f t="shared" si="1878"/>
        <v>0</v>
      </c>
      <c r="AR1749" s="312">
        <f t="shared" si="1895"/>
        <v>0</v>
      </c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N1749" s="62"/>
    </row>
    <row r="1750" spans="1:66" s="11" customFormat="1" ht="12" customHeight="1">
      <c r="A1750" s="114">
        <v>28300441</v>
      </c>
      <c r="B1750" s="74" t="str">
        <f t="shared" si="2009"/>
        <v>28300441</v>
      </c>
      <c r="C1750" s="62" t="s">
        <v>1196</v>
      </c>
      <c r="D1750" s="78" t="s">
        <v>1725</v>
      </c>
      <c r="E1750" s="78"/>
      <c r="F1750" s="62"/>
      <c r="G1750" s="78"/>
      <c r="H1750" s="63">
        <v>-1455732.36</v>
      </c>
      <c r="I1750" s="63">
        <v>-1455732.36</v>
      </c>
      <c r="J1750" s="63">
        <v>-1455732.36</v>
      </c>
      <c r="K1750" s="63">
        <v>-906625.13</v>
      </c>
      <c r="L1750" s="63">
        <v>-524312.56999999995</v>
      </c>
      <c r="M1750" s="63">
        <v>-142000.01</v>
      </c>
      <c r="N1750" s="63">
        <v>-92.52</v>
      </c>
      <c r="O1750" s="63">
        <v>-92.52</v>
      </c>
      <c r="P1750" s="63">
        <v>-92.52</v>
      </c>
      <c r="Q1750" s="63">
        <v>-92.52</v>
      </c>
      <c r="R1750" s="63">
        <v>0.3</v>
      </c>
      <c r="S1750" s="63">
        <v>0.3</v>
      </c>
      <c r="T1750" s="63">
        <v>0</v>
      </c>
      <c r="U1750" s="63"/>
      <c r="V1750" s="63">
        <f t="shared" si="1916"/>
        <v>-434386.50749999983</v>
      </c>
      <c r="W1750" s="69"/>
      <c r="X1750" s="69"/>
      <c r="Y1750" s="82">
        <f t="shared" si="2017"/>
        <v>0</v>
      </c>
      <c r="Z1750" s="325">
        <f t="shared" si="2017"/>
        <v>0</v>
      </c>
      <c r="AA1750" s="325">
        <f t="shared" si="2017"/>
        <v>0</v>
      </c>
      <c r="AB1750" s="326">
        <f t="shared" si="1906"/>
        <v>0</v>
      </c>
      <c r="AC1750" s="312">
        <f t="shared" si="1907"/>
        <v>0</v>
      </c>
      <c r="AD1750" s="325">
        <f t="shared" si="1917"/>
        <v>0</v>
      </c>
      <c r="AE1750" s="329">
        <f t="shared" si="1918"/>
        <v>0</v>
      </c>
      <c r="AF1750" s="326">
        <f t="shared" si="1919"/>
        <v>0</v>
      </c>
      <c r="AG1750" s="174">
        <f t="shared" si="2011"/>
        <v>0</v>
      </c>
      <c r="AH1750" s="312">
        <f t="shared" si="1892"/>
        <v>0</v>
      </c>
      <c r="AI1750" s="324">
        <f t="shared" si="2015"/>
        <v>0</v>
      </c>
      <c r="AJ1750" s="325">
        <f t="shared" si="2015"/>
        <v>-434386.50749999983</v>
      </c>
      <c r="AK1750" s="325">
        <f t="shared" si="2015"/>
        <v>0</v>
      </c>
      <c r="AL1750" s="326">
        <f t="shared" si="1893"/>
        <v>0</v>
      </c>
      <c r="AM1750" s="312">
        <f t="shared" si="1894"/>
        <v>0</v>
      </c>
      <c r="AN1750" s="325">
        <f t="shared" si="1912"/>
        <v>0</v>
      </c>
      <c r="AO1750" s="325">
        <f t="shared" si="1913"/>
        <v>0</v>
      </c>
      <c r="AP1750" s="325">
        <f t="shared" si="1908"/>
        <v>0</v>
      </c>
      <c r="AQ1750" s="174">
        <f t="shared" ref="AQ1750:AQ1793" si="2037">SUM(AN1750:AP1750)</f>
        <v>0</v>
      </c>
      <c r="AR1750" s="312">
        <f t="shared" si="1895"/>
        <v>0</v>
      </c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N1750" s="62"/>
    </row>
    <row r="1751" spans="1:66" s="11" customFormat="1" ht="12" customHeight="1">
      <c r="A1751" s="114">
        <v>28300501</v>
      </c>
      <c r="B1751" s="74" t="str">
        <f t="shared" si="2009"/>
        <v>28300501</v>
      </c>
      <c r="C1751" s="62" t="s">
        <v>678</v>
      </c>
      <c r="D1751" s="78" t="s">
        <v>1727</v>
      </c>
      <c r="E1751" s="78"/>
      <c r="F1751" s="62"/>
      <c r="G1751" s="78"/>
      <c r="H1751" s="63">
        <v>363855.27</v>
      </c>
      <c r="I1751" s="63">
        <v>358829.55</v>
      </c>
      <c r="J1751" s="63">
        <v>353803.83</v>
      </c>
      <c r="K1751" s="63">
        <v>348778.11</v>
      </c>
      <c r="L1751" s="63">
        <v>343752.39</v>
      </c>
      <c r="M1751" s="63">
        <v>338726.67</v>
      </c>
      <c r="N1751" s="63">
        <v>333700.95</v>
      </c>
      <c r="O1751" s="63">
        <v>328675.23</v>
      </c>
      <c r="P1751" s="63">
        <v>323649.51</v>
      </c>
      <c r="Q1751" s="63">
        <v>318623.78999999998</v>
      </c>
      <c r="R1751" s="63">
        <v>313598.07</v>
      </c>
      <c r="S1751" s="63">
        <v>308572.34999999998</v>
      </c>
      <c r="T1751" s="63">
        <v>303546.63</v>
      </c>
      <c r="U1751" s="63"/>
      <c r="V1751" s="63">
        <f t="shared" si="1916"/>
        <v>333700.94999999995</v>
      </c>
      <c r="W1751" s="69" t="s">
        <v>239</v>
      </c>
      <c r="X1751" s="69" t="s">
        <v>1478</v>
      </c>
      <c r="Y1751" s="82">
        <f t="shared" si="2017"/>
        <v>0</v>
      </c>
      <c r="Z1751" s="325">
        <f t="shared" si="2017"/>
        <v>0</v>
      </c>
      <c r="AA1751" s="325">
        <f t="shared" si="2017"/>
        <v>0</v>
      </c>
      <c r="AB1751" s="326">
        <f t="shared" ref="AB1751:AB1814" si="2038">T1751-SUM(Y1751:AA1751)</f>
        <v>303546.63</v>
      </c>
      <c r="AC1751" s="312">
        <f t="shared" ref="AC1751:AC1816" si="2039">T1751-SUM(Y1751:AA1751)-AB1751</f>
        <v>0</v>
      </c>
      <c r="AD1751" s="325">
        <f t="shared" si="1917"/>
        <v>199308.71725799999</v>
      </c>
      <c r="AE1751" s="329">
        <f t="shared" si="1918"/>
        <v>104237.912742</v>
      </c>
      <c r="AF1751" s="326">
        <f t="shared" si="1919"/>
        <v>0</v>
      </c>
      <c r="AG1751" s="174">
        <f t="shared" si="2011"/>
        <v>303546.63</v>
      </c>
      <c r="AH1751" s="312">
        <f t="shared" si="1892"/>
        <v>0</v>
      </c>
      <c r="AI1751" s="324">
        <f t="shared" si="2015"/>
        <v>0</v>
      </c>
      <c r="AJ1751" s="325">
        <f t="shared" si="2015"/>
        <v>0</v>
      </c>
      <c r="AK1751" s="325">
        <f t="shared" si="2015"/>
        <v>0</v>
      </c>
      <c r="AL1751" s="326">
        <f t="shared" si="1893"/>
        <v>333700.94999999995</v>
      </c>
      <c r="AM1751" s="312">
        <f t="shared" si="1894"/>
        <v>0</v>
      </c>
      <c r="AN1751" s="325">
        <f t="shared" si="1912"/>
        <v>219108.04376999996</v>
      </c>
      <c r="AO1751" s="325">
        <f t="shared" si="1913"/>
        <v>114592.90622999998</v>
      </c>
      <c r="AP1751" s="325">
        <f t="shared" si="1908"/>
        <v>0</v>
      </c>
      <c r="AQ1751" s="174">
        <f t="shared" si="2037"/>
        <v>333700.94999999995</v>
      </c>
      <c r="AR1751" s="312">
        <f t="shared" si="1895"/>
        <v>0</v>
      </c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N1751" s="62"/>
    </row>
    <row r="1752" spans="1:66" s="11" customFormat="1" ht="12" customHeight="1">
      <c r="A1752" s="114">
        <v>28300503</v>
      </c>
      <c r="B1752" s="74" t="str">
        <f t="shared" si="2009"/>
        <v>28300503</v>
      </c>
      <c r="C1752" s="62" t="s">
        <v>537</v>
      </c>
      <c r="D1752" s="78" t="s">
        <v>1436</v>
      </c>
      <c r="E1752" s="78"/>
      <c r="F1752" s="62"/>
      <c r="G1752" s="78"/>
      <c r="H1752" s="63">
        <v>0</v>
      </c>
      <c r="I1752" s="63">
        <v>0</v>
      </c>
      <c r="J1752" s="63">
        <v>0</v>
      </c>
      <c r="K1752" s="63">
        <v>0</v>
      </c>
      <c r="L1752" s="63">
        <v>0</v>
      </c>
      <c r="M1752" s="63">
        <v>0</v>
      </c>
      <c r="N1752" s="63">
        <v>0</v>
      </c>
      <c r="O1752" s="63">
        <v>0</v>
      </c>
      <c r="P1752" s="63">
        <v>0</v>
      </c>
      <c r="Q1752" s="63">
        <v>0</v>
      </c>
      <c r="R1752" s="63">
        <v>0</v>
      </c>
      <c r="S1752" s="63">
        <v>0</v>
      </c>
      <c r="T1752" s="63">
        <v>0</v>
      </c>
      <c r="U1752" s="63"/>
      <c r="V1752" s="63">
        <f t="shared" si="1916"/>
        <v>0</v>
      </c>
      <c r="W1752" s="102"/>
      <c r="X1752" s="102"/>
      <c r="Y1752" s="82">
        <f t="shared" si="2017"/>
        <v>0</v>
      </c>
      <c r="Z1752" s="325">
        <f t="shared" si="2017"/>
        <v>0</v>
      </c>
      <c r="AA1752" s="325">
        <f t="shared" si="2017"/>
        <v>0</v>
      </c>
      <c r="AB1752" s="326">
        <f t="shared" si="2038"/>
        <v>0</v>
      </c>
      <c r="AC1752" s="312">
        <f t="shared" si="2039"/>
        <v>0</v>
      </c>
      <c r="AD1752" s="325">
        <f t="shared" si="1917"/>
        <v>0</v>
      </c>
      <c r="AE1752" s="329">
        <f t="shared" si="1918"/>
        <v>0</v>
      </c>
      <c r="AF1752" s="326">
        <f t="shared" si="1919"/>
        <v>0</v>
      </c>
      <c r="AG1752" s="174">
        <f t="shared" si="2011"/>
        <v>0</v>
      </c>
      <c r="AH1752" s="312">
        <f t="shared" si="1892"/>
        <v>0</v>
      </c>
      <c r="AI1752" s="324">
        <f t="shared" si="2015"/>
        <v>0</v>
      </c>
      <c r="AJ1752" s="325">
        <f t="shared" si="2015"/>
        <v>0</v>
      </c>
      <c r="AK1752" s="325">
        <f t="shared" si="2015"/>
        <v>0</v>
      </c>
      <c r="AL1752" s="326">
        <f t="shared" si="1893"/>
        <v>0</v>
      </c>
      <c r="AM1752" s="312">
        <f t="shared" si="1894"/>
        <v>0</v>
      </c>
      <c r="AN1752" s="325">
        <f t="shared" si="1912"/>
        <v>0</v>
      </c>
      <c r="AO1752" s="325">
        <f t="shared" si="1913"/>
        <v>0</v>
      </c>
      <c r="AP1752" s="325">
        <f t="shared" si="1908"/>
        <v>0</v>
      </c>
      <c r="AQ1752" s="174">
        <f t="shared" si="2037"/>
        <v>0</v>
      </c>
      <c r="AR1752" s="312">
        <f t="shared" si="1895"/>
        <v>0</v>
      </c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N1752" s="62"/>
    </row>
    <row r="1753" spans="1:66" s="11" customFormat="1" ht="12" customHeight="1">
      <c r="A1753" s="114">
        <v>28300511</v>
      </c>
      <c r="B1753" s="74" t="str">
        <f t="shared" si="2009"/>
        <v>28300511</v>
      </c>
      <c r="C1753" s="62" t="s">
        <v>356</v>
      </c>
      <c r="D1753" s="78" t="s">
        <v>184</v>
      </c>
      <c r="E1753" s="78"/>
      <c r="F1753" s="62"/>
      <c r="G1753" s="78"/>
      <c r="H1753" s="63">
        <v>-15822922.49</v>
      </c>
      <c r="I1753" s="63">
        <v>-14890641.17</v>
      </c>
      <c r="J1753" s="63">
        <v>-14098418.109999999</v>
      </c>
      <c r="K1753" s="63">
        <v>-13352605.15</v>
      </c>
      <c r="L1753" s="63">
        <v>-13056236.550000001</v>
      </c>
      <c r="M1753" s="63">
        <v>-12864252.050000001</v>
      </c>
      <c r="N1753" s="63">
        <v>-12357103.17</v>
      </c>
      <c r="O1753" s="63">
        <v>-11801310.869999999</v>
      </c>
      <c r="P1753" s="63">
        <v>-11235646.380000001</v>
      </c>
      <c r="Q1753" s="63">
        <v>-9379084.6600000001</v>
      </c>
      <c r="R1753" s="63">
        <v>-9513838.4900000002</v>
      </c>
      <c r="S1753" s="63">
        <v>-10694904.310000001</v>
      </c>
      <c r="T1753" s="63">
        <v>-22633490.629999999</v>
      </c>
      <c r="U1753" s="63"/>
      <c r="V1753" s="63">
        <f t="shared" si="1916"/>
        <v>-12706020.622500001</v>
      </c>
      <c r="W1753" s="102"/>
      <c r="X1753" s="71"/>
      <c r="Y1753" s="82">
        <f t="shared" si="2017"/>
        <v>0</v>
      </c>
      <c r="Z1753" s="325">
        <f t="shared" si="2017"/>
        <v>0</v>
      </c>
      <c r="AA1753" s="325">
        <f t="shared" si="2017"/>
        <v>0</v>
      </c>
      <c r="AB1753" s="326">
        <f t="shared" si="2038"/>
        <v>-22633490.629999999</v>
      </c>
      <c r="AC1753" s="312">
        <f t="shared" si="2039"/>
        <v>0</v>
      </c>
      <c r="AD1753" s="325">
        <f t="shared" si="1917"/>
        <v>0</v>
      </c>
      <c r="AE1753" s="329">
        <f t="shared" si="1918"/>
        <v>0</v>
      </c>
      <c r="AF1753" s="326">
        <f t="shared" si="1919"/>
        <v>-22633490.629999999</v>
      </c>
      <c r="AG1753" s="174">
        <f t="shared" si="2011"/>
        <v>-22633490.629999999</v>
      </c>
      <c r="AH1753" s="312">
        <f t="shared" si="1892"/>
        <v>0</v>
      </c>
      <c r="AI1753" s="324">
        <f t="shared" si="2015"/>
        <v>0</v>
      </c>
      <c r="AJ1753" s="325">
        <f t="shared" si="2015"/>
        <v>0</v>
      </c>
      <c r="AK1753" s="325">
        <f t="shared" si="2015"/>
        <v>0</v>
      </c>
      <c r="AL1753" s="326">
        <f t="shared" si="1893"/>
        <v>-12706020.622500001</v>
      </c>
      <c r="AM1753" s="312">
        <f t="shared" si="1894"/>
        <v>0</v>
      </c>
      <c r="AN1753" s="325">
        <f t="shared" si="1912"/>
        <v>0</v>
      </c>
      <c r="AO1753" s="325">
        <f t="shared" si="1913"/>
        <v>0</v>
      </c>
      <c r="AP1753" s="325">
        <f t="shared" si="1908"/>
        <v>-12706020.622500001</v>
      </c>
      <c r="AQ1753" s="174">
        <f t="shared" si="2037"/>
        <v>-12706020.622500001</v>
      </c>
      <c r="AR1753" s="312">
        <f t="shared" si="1895"/>
        <v>0</v>
      </c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N1753" s="62"/>
    </row>
    <row r="1754" spans="1:66" s="11" customFormat="1" ht="12" customHeight="1">
      <c r="A1754" s="120">
        <v>28300541</v>
      </c>
      <c r="B1754" s="74" t="str">
        <f t="shared" si="2009"/>
        <v>28300541</v>
      </c>
      <c r="C1754" s="378" t="s">
        <v>1476</v>
      </c>
      <c r="D1754" s="78" t="s">
        <v>1725</v>
      </c>
      <c r="E1754" s="78"/>
      <c r="F1754" s="396">
        <v>43237</v>
      </c>
      <c r="G1754" s="78"/>
      <c r="H1754" s="63">
        <v>-18092.259999999998</v>
      </c>
      <c r="I1754" s="63">
        <v>-14473.81</v>
      </c>
      <c r="J1754" s="63">
        <v>-10855.36</v>
      </c>
      <c r="K1754" s="63">
        <v>-7236.91</v>
      </c>
      <c r="L1754" s="63">
        <v>-3618.46</v>
      </c>
      <c r="M1754" s="63">
        <v>0</v>
      </c>
      <c r="N1754" s="63">
        <v>0</v>
      </c>
      <c r="O1754" s="63">
        <v>0</v>
      </c>
      <c r="P1754" s="63">
        <v>0</v>
      </c>
      <c r="Q1754" s="63">
        <v>0</v>
      </c>
      <c r="R1754" s="63">
        <v>0</v>
      </c>
      <c r="S1754" s="63">
        <v>0</v>
      </c>
      <c r="T1754" s="63">
        <v>0</v>
      </c>
      <c r="U1754" s="63"/>
      <c r="V1754" s="63">
        <f t="shared" si="1916"/>
        <v>-3769.2224999999999</v>
      </c>
      <c r="W1754" s="69"/>
      <c r="X1754" s="69"/>
      <c r="Y1754" s="82">
        <f t="shared" si="2017"/>
        <v>0</v>
      </c>
      <c r="Z1754" s="325">
        <f t="shared" si="2017"/>
        <v>0</v>
      </c>
      <c r="AA1754" s="325">
        <f t="shared" si="2017"/>
        <v>0</v>
      </c>
      <c r="AB1754" s="326">
        <f t="shared" si="2038"/>
        <v>0</v>
      </c>
      <c r="AC1754" s="312">
        <f t="shared" si="2039"/>
        <v>0</v>
      </c>
      <c r="AD1754" s="325">
        <f t="shared" si="1917"/>
        <v>0</v>
      </c>
      <c r="AE1754" s="329">
        <f t="shared" si="1918"/>
        <v>0</v>
      </c>
      <c r="AF1754" s="326">
        <f t="shared" si="1919"/>
        <v>0</v>
      </c>
      <c r="AG1754" s="174">
        <f t="shared" si="2011"/>
        <v>0</v>
      </c>
      <c r="AH1754" s="312">
        <f t="shared" si="1892"/>
        <v>0</v>
      </c>
      <c r="AI1754" s="324">
        <f t="shared" si="2015"/>
        <v>0</v>
      </c>
      <c r="AJ1754" s="325">
        <f t="shared" si="2015"/>
        <v>-3769.2224999999999</v>
      </c>
      <c r="AK1754" s="325">
        <f t="shared" si="2015"/>
        <v>0</v>
      </c>
      <c r="AL1754" s="326">
        <f t="shared" si="1893"/>
        <v>0</v>
      </c>
      <c r="AM1754" s="312">
        <f t="shared" si="1894"/>
        <v>0</v>
      </c>
      <c r="AN1754" s="325">
        <f t="shared" si="1912"/>
        <v>0</v>
      </c>
      <c r="AO1754" s="325">
        <f t="shared" si="1913"/>
        <v>0</v>
      </c>
      <c r="AP1754" s="325">
        <f t="shared" si="1908"/>
        <v>0</v>
      </c>
      <c r="AQ1754" s="174">
        <f t="shared" ref="AQ1754" si="2040">SUM(AN1754:AP1754)</f>
        <v>0</v>
      </c>
      <c r="AR1754" s="312">
        <f t="shared" si="1895"/>
        <v>0</v>
      </c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 s="4"/>
      <c r="BH1754" s="4"/>
      <c r="BI1754" s="4"/>
      <c r="BJ1754" s="4"/>
      <c r="BK1754" s="4"/>
      <c r="BL1754" s="4"/>
      <c r="BN1754" s="62"/>
    </row>
    <row r="1755" spans="1:66" s="11" customFormat="1" ht="12" customHeight="1">
      <c r="A1755" s="114">
        <v>28300561</v>
      </c>
      <c r="B1755" s="74" t="str">
        <f t="shared" si="2009"/>
        <v>28300561</v>
      </c>
      <c r="C1755" s="62" t="s">
        <v>303</v>
      </c>
      <c r="D1755" s="78" t="s">
        <v>1137</v>
      </c>
      <c r="E1755" s="78"/>
      <c r="F1755" s="62"/>
      <c r="G1755" s="78"/>
      <c r="H1755" s="63">
        <v>-5447489.9800000004</v>
      </c>
      <c r="I1755" s="63">
        <v>-5401323.8300000001</v>
      </c>
      <c r="J1755" s="63">
        <v>-5355157.68</v>
      </c>
      <c r="K1755" s="63">
        <v>-5308991.54</v>
      </c>
      <c r="L1755" s="63">
        <v>-5262825.3899999997</v>
      </c>
      <c r="M1755" s="63">
        <v>-5216659.24</v>
      </c>
      <c r="N1755" s="63">
        <v>-5170493.09</v>
      </c>
      <c r="O1755" s="63">
        <v>-5124326.9400000004</v>
      </c>
      <c r="P1755" s="63">
        <v>-5078160.8</v>
      </c>
      <c r="Q1755" s="63">
        <v>-5031994.6500000004</v>
      </c>
      <c r="R1755" s="63">
        <v>-4985828.5</v>
      </c>
      <c r="S1755" s="63">
        <v>-4939662.3499999996</v>
      </c>
      <c r="T1755" s="63">
        <v>-4893496.2</v>
      </c>
      <c r="U1755" s="63"/>
      <c r="V1755" s="63">
        <f t="shared" si="1916"/>
        <v>-5170493.0916666659</v>
      </c>
      <c r="W1755" s="69" t="s">
        <v>757</v>
      </c>
      <c r="X1755" s="69"/>
      <c r="Y1755" s="82">
        <f t="shared" si="2017"/>
        <v>0</v>
      </c>
      <c r="Z1755" s="325">
        <f t="shared" si="2017"/>
        <v>0</v>
      </c>
      <c r="AA1755" s="325">
        <f t="shared" si="2017"/>
        <v>0</v>
      </c>
      <c r="AB1755" s="326">
        <f t="shared" si="2038"/>
        <v>-4893496.2</v>
      </c>
      <c r="AC1755" s="312">
        <f t="shared" si="2039"/>
        <v>0</v>
      </c>
      <c r="AD1755" s="325">
        <f t="shared" si="1917"/>
        <v>-4893496.2</v>
      </c>
      <c r="AE1755" s="329">
        <f t="shared" si="1918"/>
        <v>0</v>
      </c>
      <c r="AF1755" s="326">
        <f t="shared" si="1919"/>
        <v>0</v>
      </c>
      <c r="AG1755" s="174">
        <f t="shared" si="2011"/>
        <v>-4893496.2</v>
      </c>
      <c r="AH1755" s="312">
        <f t="shared" si="1892"/>
        <v>0</v>
      </c>
      <c r="AI1755" s="324">
        <f t="shared" si="2015"/>
        <v>0</v>
      </c>
      <c r="AJ1755" s="325">
        <f t="shared" si="2015"/>
        <v>0</v>
      </c>
      <c r="AK1755" s="325">
        <f t="shared" si="2015"/>
        <v>0</v>
      </c>
      <c r="AL1755" s="326">
        <f t="shared" si="1893"/>
        <v>-5170493.0916666659</v>
      </c>
      <c r="AM1755" s="312">
        <f t="shared" si="1894"/>
        <v>0</v>
      </c>
      <c r="AN1755" s="325">
        <f t="shared" si="1912"/>
        <v>-5170493.0916666659</v>
      </c>
      <c r="AO1755" s="325">
        <f t="shared" si="1913"/>
        <v>0</v>
      </c>
      <c r="AP1755" s="325">
        <f t="shared" si="1908"/>
        <v>0</v>
      </c>
      <c r="AQ1755" s="174">
        <f t="shared" si="2037"/>
        <v>-5170493.0916666659</v>
      </c>
      <c r="AR1755" s="312">
        <f t="shared" si="1895"/>
        <v>0</v>
      </c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N1755" s="62"/>
    </row>
    <row r="1756" spans="1:66" s="11" customFormat="1" ht="12" customHeight="1">
      <c r="A1756" s="114">
        <v>28300581</v>
      </c>
      <c r="B1756" s="74" t="str">
        <f t="shared" si="2009"/>
        <v>28300581</v>
      </c>
      <c r="C1756" s="62" t="s">
        <v>467</v>
      </c>
      <c r="D1756" s="78" t="s">
        <v>1725</v>
      </c>
      <c r="E1756" s="78"/>
      <c r="F1756" s="62"/>
      <c r="G1756" s="78"/>
      <c r="H1756" s="63">
        <v>280423.49</v>
      </c>
      <c r="I1756" s="63">
        <v>724984.18</v>
      </c>
      <c r="J1756" s="63">
        <v>1017200.71</v>
      </c>
      <c r="K1756" s="63">
        <v>1038779.95</v>
      </c>
      <c r="L1756" s="63">
        <v>848631.88</v>
      </c>
      <c r="M1756" s="63">
        <v>796162.72</v>
      </c>
      <c r="N1756" s="63">
        <v>-2016.3</v>
      </c>
      <c r="O1756" s="63">
        <v>328578.28999999998</v>
      </c>
      <c r="P1756" s="63">
        <v>506279.9</v>
      </c>
      <c r="Q1756" s="63">
        <v>857282.71</v>
      </c>
      <c r="R1756" s="63">
        <v>253935.59</v>
      </c>
      <c r="S1756" s="63">
        <v>912737.64</v>
      </c>
      <c r="T1756" s="63">
        <v>-357198.8</v>
      </c>
      <c r="U1756" s="63"/>
      <c r="V1756" s="63">
        <f t="shared" si="1916"/>
        <v>603680.8012499999</v>
      </c>
      <c r="W1756" s="69"/>
      <c r="X1756" s="69"/>
      <c r="Y1756" s="82">
        <f t="shared" si="2017"/>
        <v>0</v>
      </c>
      <c r="Z1756" s="325">
        <f t="shared" si="2017"/>
        <v>-357198.8</v>
      </c>
      <c r="AA1756" s="325">
        <f t="shared" si="2017"/>
        <v>0</v>
      </c>
      <c r="AB1756" s="326">
        <f t="shared" si="2038"/>
        <v>0</v>
      </c>
      <c r="AC1756" s="312">
        <f t="shared" si="2039"/>
        <v>0</v>
      </c>
      <c r="AD1756" s="325">
        <f t="shared" si="1917"/>
        <v>0</v>
      </c>
      <c r="AE1756" s="329">
        <f t="shared" si="1918"/>
        <v>0</v>
      </c>
      <c r="AF1756" s="326">
        <f t="shared" si="1919"/>
        <v>0</v>
      </c>
      <c r="AG1756" s="174">
        <f t="shared" si="2011"/>
        <v>0</v>
      </c>
      <c r="AH1756" s="312">
        <f t="shared" si="1892"/>
        <v>0</v>
      </c>
      <c r="AI1756" s="324">
        <f t="shared" si="2015"/>
        <v>0</v>
      </c>
      <c r="AJ1756" s="325">
        <f t="shared" si="2015"/>
        <v>603680.8012499999</v>
      </c>
      <c r="AK1756" s="325">
        <f t="shared" si="2015"/>
        <v>0</v>
      </c>
      <c r="AL1756" s="326">
        <f t="shared" si="1893"/>
        <v>0</v>
      </c>
      <c r="AM1756" s="312">
        <f t="shared" si="1894"/>
        <v>0</v>
      </c>
      <c r="AN1756" s="325">
        <f t="shared" si="1912"/>
        <v>0</v>
      </c>
      <c r="AO1756" s="325">
        <f t="shared" si="1913"/>
        <v>0</v>
      </c>
      <c r="AP1756" s="325">
        <f t="shared" si="1908"/>
        <v>0</v>
      </c>
      <c r="AQ1756" s="174">
        <f t="shared" si="2037"/>
        <v>0</v>
      </c>
      <c r="AR1756" s="312">
        <f t="shared" si="1895"/>
        <v>0</v>
      </c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N1756" s="62"/>
    </row>
    <row r="1757" spans="1:66" s="11" customFormat="1" ht="12" customHeight="1">
      <c r="A1757" s="114">
        <v>28300651</v>
      </c>
      <c r="B1757" s="74" t="str">
        <f t="shared" si="2009"/>
        <v>28300651</v>
      </c>
      <c r="C1757" s="62" t="s">
        <v>355</v>
      </c>
      <c r="D1757" s="78" t="s">
        <v>1137</v>
      </c>
      <c r="E1757" s="78"/>
      <c r="F1757" s="62"/>
      <c r="G1757" s="78"/>
      <c r="H1757" s="63">
        <v>-793.65</v>
      </c>
      <c r="I1757" s="63">
        <v>-793.65</v>
      </c>
      <c r="J1757" s="63">
        <v>-793.65</v>
      </c>
      <c r="K1757" s="63">
        <v>-793.65</v>
      </c>
      <c r="L1757" s="63">
        <v>-793.65</v>
      </c>
      <c r="M1757" s="63">
        <v>-793.65</v>
      </c>
      <c r="N1757" s="63">
        <v>-793.65</v>
      </c>
      <c r="O1757" s="63">
        <v>-793.65</v>
      </c>
      <c r="P1757" s="63">
        <v>-793.65</v>
      </c>
      <c r="Q1757" s="63">
        <v>-793.65</v>
      </c>
      <c r="R1757" s="63">
        <v>-793.65</v>
      </c>
      <c r="S1757" s="63">
        <v>-793.65</v>
      </c>
      <c r="T1757" s="63">
        <v>-793.65</v>
      </c>
      <c r="U1757" s="63"/>
      <c r="V1757" s="63">
        <f t="shared" si="1916"/>
        <v>-793.64999999999975</v>
      </c>
      <c r="W1757" s="69" t="s">
        <v>274</v>
      </c>
      <c r="X1757" s="69"/>
      <c r="Y1757" s="82">
        <f t="shared" si="2017"/>
        <v>0</v>
      </c>
      <c r="Z1757" s="325">
        <f t="shared" si="2017"/>
        <v>0</v>
      </c>
      <c r="AA1757" s="325">
        <f t="shared" si="2017"/>
        <v>0</v>
      </c>
      <c r="AB1757" s="326">
        <f t="shared" si="2038"/>
        <v>-793.65</v>
      </c>
      <c r="AC1757" s="312">
        <f t="shared" si="2039"/>
        <v>0</v>
      </c>
      <c r="AD1757" s="325">
        <f t="shared" si="1917"/>
        <v>-793.65</v>
      </c>
      <c r="AE1757" s="329">
        <f t="shared" si="1918"/>
        <v>0</v>
      </c>
      <c r="AF1757" s="326">
        <f t="shared" si="1919"/>
        <v>0</v>
      </c>
      <c r="AG1757" s="174">
        <f t="shared" si="2011"/>
        <v>-793.65</v>
      </c>
      <c r="AH1757" s="312">
        <f t="shared" si="1892"/>
        <v>0</v>
      </c>
      <c r="AI1757" s="324">
        <f t="shared" si="2015"/>
        <v>0</v>
      </c>
      <c r="AJ1757" s="325">
        <f t="shared" si="2015"/>
        <v>0</v>
      </c>
      <c r="AK1757" s="325">
        <f t="shared" si="2015"/>
        <v>0</v>
      </c>
      <c r="AL1757" s="326">
        <f t="shared" si="1893"/>
        <v>-793.64999999999975</v>
      </c>
      <c r="AM1757" s="312">
        <f t="shared" si="1894"/>
        <v>0</v>
      </c>
      <c r="AN1757" s="325">
        <f t="shared" si="1912"/>
        <v>-793.64999999999975</v>
      </c>
      <c r="AO1757" s="325">
        <f t="shared" si="1913"/>
        <v>0</v>
      </c>
      <c r="AP1757" s="325">
        <f t="shared" si="1908"/>
        <v>0</v>
      </c>
      <c r="AQ1757" s="174">
        <f t="shared" si="2037"/>
        <v>-793.64999999999975</v>
      </c>
      <c r="AR1757" s="312">
        <f t="shared" si="1895"/>
        <v>0</v>
      </c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N1757" s="62"/>
    </row>
    <row r="1758" spans="1:66" s="11" customFormat="1" ht="12" customHeight="1">
      <c r="A1758" s="114">
        <v>28300661</v>
      </c>
      <c r="B1758" s="74" t="str">
        <f t="shared" si="2009"/>
        <v>28300661</v>
      </c>
      <c r="C1758" s="62" t="s">
        <v>667</v>
      </c>
      <c r="D1758" s="78" t="s">
        <v>1137</v>
      </c>
      <c r="E1758" s="78"/>
      <c r="F1758" s="62"/>
      <c r="G1758" s="78"/>
      <c r="H1758" s="63">
        <v>-1934137.77</v>
      </c>
      <c r="I1758" s="63">
        <v>-1883649.36</v>
      </c>
      <c r="J1758" s="63">
        <v>-1833160.95</v>
      </c>
      <c r="K1758" s="63">
        <v>-1782672.54</v>
      </c>
      <c r="L1758" s="63">
        <v>-1732184.13</v>
      </c>
      <c r="M1758" s="63">
        <v>-1681695.72</v>
      </c>
      <c r="N1758" s="63">
        <v>-1631207.31</v>
      </c>
      <c r="O1758" s="63">
        <v>-1580718.9</v>
      </c>
      <c r="P1758" s="63">
        <v>-1530230.49</v>
      </c>
      <c r="Q1758" s="63">
        <v>-1479742.08</v>
      </c>
      <c r="R1758" s="63">
        <v>-1429253.67</v>
      </c>
      <c r="S1758" s="63">
        <v>-1378765.26</v>
      </c>
      <c r="T1758" s="63">
        <v>-1328276.8500000001</v>
      </c>
      <c r="U1758" s="63"/>
      <c r="V1758" s="63">
        <f t="shared" si="1916"/>
        <v>-1631207.3099999998</v>
      </c>
      <c r="W1758" s="69" t="s">
        <v>668</v>
      </c>
      <c r="X1758" s="69"/>
      <c r="Y1758" s="82">
        <f t="shared" si="2017"/>
        <v>0</v>
      </c>
      <c r="Z1758" s="325">
        <f t="shared" si="2017"/>
        <v>0</v>
      </c>
      <c r="AA1758" s="325">
        <f t="shared" si="2017"/>
        <v>0</v>
      </c>
      <c r="AB1758" s="326">
        <f t="shared" si="2038"/>
        <v>-1328276.8500000001</v>
      </c>
      <c r="AC1758" s="312">
        <f t="shared" si="2039"/>
        <v>0</v>
      </c>
      <c r="AD1758" s="325">
        <f t="shared" si="1917"/>
        <v>-1328276.8500000001</v>
      </c>
      <c r="AE1758" s="329">
        <f t="shared" si="1918"/>
        <v>0</v>
      </c>
      <c r="AF1758" s="326">
        <f t="shared" si="1919"/>
        <v>0</v>
      </c>
      <c r="AG1758" s="174">
        <f t="shared" si="2011"/>
        <v>-1328276.8500000001</v>
      </c>
      <c r="AH1758" s="312">
        <f t="shared" si="1892"/>
        <v>0</v>
      </c>
      <c r="AI1758" s="324">
        <f t="shared" ref="AI1758:AK1789" si="2041">IF($D1758=AI$5,$V1758,0)</f>
        <v>0</v>
      </c>
      <c r="AJ1758" s="325">
        <f t="shared" si="2041"/>
        <v>0</v>
      </c>
      <c r="AK1758" s="325">
        <f t="shared" si="2041"/>
        <v>0</v>
      </c>
      <c r="AL1758" s="326">
        <f t="shared" si="1893"/>
        <v>-1631207.3099999998</v>
      </c>
      <c r="AM1758" s="312">
        <f t="shared" si="1894"/>
        <v>0</v>
      </c>
      <c r="AN1758" s="325">
        <f t="shared" si="1912"/>
        <v>-1631207.3099999998</v>
      </c>
      <c r="AO1758" s="325">
        <f t="shared" si="1913"/>
        <v>0</v>
      </c>
      <c r="AP1758" s="325">
        <f t="shared" si="1908"/>
        <v>0</v>
      </c>
      <c r="AQ1758" s="174">
        <f t="shared" si="2037"/>
        <v>-1631207.3099999998</v>
      </c>
      <c r="AR1758" s="312">
        <f t="shared" si="1895"/>
        <v>0</v>
      </c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N1758" s="62"/>
    </row>
    <row r="1759" spans="1:66" s="11" customFormat="1" ht="12" customHeight="1">
      <c r="A1759" s="114">
        <v>28300721</v>
      </c>
      <c r="B1759" s="74" t="str">
        <f t="shared" si="2009"/>
        <v>28300721</v>
      </c>
      <c r="C1759" s="62" t="s">
        <v>785</v>
      </c>
      <c r="D1759" s="78" t="s">
        <v>1137</v>
      </c>
      <c r="E1759" s="78"/>
      <c r="F1759" s="62"/>
      <c r="G1759" s="78"/>
      <c r="H1759" s="63">
        <v>0</v>
      </c>
      <c r="I1759" s="63">
        <v>0</v>
      </c>
      <c r="J1759" s="63">
        <v>0</v>
      </c>
      <c r="K1759" s="63">
        <v>0</v>
      </c>
      <c r="L1759" s="63">
        <v>0</v>
      </c>
      <c r="M1759" s="63">
        <v>0</v>
      </c>
      <c r="N1759" s="63">
        <v>0</v>
      </c>
      <c r="O1759" s="63">
        <v>0</v>
      </c>
      <c r="P1759" s="63">
        <v>0</v>
      </c>
      <c r="Q1759" s="63">
        <v>0</v>
      </c>
      <c r="R1759" s="63">
        <v>0</v>
      </c>
      <c r="S1759" s="63">
        <v>0</v>
      </c>
      <c r="T1759" s="63">
        <v>0</v>
      </c>
      <c r="U1759" s="63"/>
      <c r="V1759" s="63">
        <f t="shared" ref="V1759:V1814" si="2042">(H1759+T1759+SUM(I1759:S1759)*2)/24</f>
        <v>0</v>
      </c>
      <c r="W1759" s="69" t="s">
        <v>861</v>
      </c>
      <c r="X1759" s="69"/>
      <c r="Y1759" s="82">
        <f t="shared" si="2017"/>
        <v>0</v>
      </c>
      <c r="Z1759" s="325">
        <f t="shared" si="2017"/>
        <v>0</v>
      </c>
      <c r="AA1759" s="325">
        <f t="shared" si="2017"/>
        <v>0</v>
      </c>
      <c r="AB1759" s="326">
        <f t="shared" si="2038"/>
        <v>0</v>
      </c>
      <c r="AC1759" s="312">
        <f t="shared" si="2039"/>
        <v>0</v>
      </c>
      <c r="AD1759" s="325">
        <f t="shared" ref="AD1759:AD1815" si="2043">IF($D1759=AD$5,$T1759,IF($D1759=AD$4, $T1759*$AK$1,0))</f>
        <v>0</v>
      </c>
      <c r="AE1759" s="329">
        <f t="shared" ref="AE1759:AE1815" si="2044">IF($D1759=AE$5,$T1759,IF($D1759=AE$4, $T1759*$AK$2,0))</f>
        <v>0</v>
      </c>
      <c r="AF1759" s="326">
        <f t="shared" ref="AF1759:AF1815" si="2045">IF($D1759=AF$5,$T1759,IF($D1759=AF$4, $T1759*$AL$2,0))</f>
        <v>0</v>
      </c>
      <c r="AG1759" s="174">
        <f t="shared" si="2011"/>
        <v>0</v>
      </c>
      <c r="AH1759" s="312">
        <f t="shared" si="1892"/>
        <v>0</v>
      </c>
      <c r="AI1759" s="324">
        <f t="shared" si="2041"/>
        <v>0</v>
      </c>
      <c r="AJ1759" s="325">
        <f t="shared" si="2041"/>
        <v>0</v>
      </c>
      <c r="AK1759" s="325">
        <f t="shared" si="2041"/>
        <v>0</v>
      </c>
      <c r="AL1759" s="326">
        <f t="shared" si="1893"/>
        <v>0</v>
      </c>
      <c r="AM1759" s="312">
        <f t="shared" si="1894"/>
        <v>0</v>
      </c>
      <c r="AN1759" s="325">
        <f t="shared" si="1912"/>
        <v>0</v>
      </c>
      <c r="AO1759" s="325">
        <f t="shared" si="1913"/>
        <v>0</v>
      </c>
      <c r="AP1759" s="325">
        <f t="shared" si="1908"/>
        <v>0</v>
      </c>
      <c r="AQ1759" s="174">
        <f t="shared" si="2037"/>
        <v>0</v>
      </c>
      <c r="AR1759" s="312">
        <f t="shared" si="1895"/>
        <v>0</v>
      </c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N1759" s="62"/>
    </row>
    <row r="1760" spans="1:66" s="11" customFormat="1" ht="12" customHeight="1">
      <c r="A1760" s="114">
        <v>28300731</v>
      </c>
      <c r="B1760" s="74" t="str">
        <f t="shared" si="2009"/>
        <v>28300731</v>
      </c>
      <c r="C1760" s="62" t="s">
        <v>865</v>
      </c>
      <c r="D1760" s="78" t="s">
        <v>1137</v>
      </c>
      <c r="E1760" s="78"/>
      <c r="F1760" s="62"/>
      <c r="G1760" s="78"/>
      <c r="H1760" s="63">
        <v>0</v>
      </c>
      <c r="I1760" s="63">
        <v>0</v>
      </c>
      <c r="J1760" s="63">
        <v>0</v>
      </c>
      <c r="K1760" s="63">
        <v>0</v>
      </c>
      <c r="L1760" s="63">
        <v>0</v>
      </c>
      <c r="M1760" s="63">
        <v>0</v>
      </c>
      <c r="N1760" s="63">
        <v>0</v>
      </c>
      <c r="O1760" s="63">
        <v>0</v>
      </c>
      <c r="P1760" s="63">
        <v>0</v>
      </c>
      <c r="Q1760" s="63">
        <v>0</v>
      </c>
      <c r="R1760" s="63">
        <v>0</v>
      </c>
      <c r="S1760" s="63">
        <v>0</v>
      </c>
      <c r="T1760" s="63">
        <v>0</v>
      </c>
      <c r="U1760" s="63"/>
      <c r="V1760" s="63">
        <f t="shared" si="2042"/>
        <v>0</v>
      </c>
      <c r="W1760" s="69" t="s">
        <v>204</v>
      </c>
      <c r="X1760" s="69"/>
      <c r="Y1760" s="82">
        <f t="shared" si="2017"/>
        <v>0</v>
      </c>
      <c r="Z1760" s="325">
        <f t="shared" si="2017"/>
        <v>0</v>
      </c>
      <c r="AA1760" s="325">
        <f t="shared" si="2017"/>
        <v>0</v>
      </c>
      <c r="AB1760" s="326">
        <f t="shared" si="2038"/>
        <v>0</v>
      </c>
      <c r="AC1760" s="312">
        <f t="shared" si="2039"/>
        <v>0</v>
      </c>
      <c r="AD1760" s="325">
        <f t="shared" si="2043"/>
        <v>0</v>
      </c>
      <c r="AE1760" s="329">
        <f t="shared" si="2044"/>
        <v>0</v>
      </c>
      <c r="AF1760" s="326">
        <f t="shared" si="2045"/>
        <v>0</v>
      </c>
      <c r="AG1760" s="174">
        <f t="shared" si="2011"/>
        <v>0</v>
      </c>
      <c r="AH1760" s="312">
        <f t="shared" ref="AH1760:AH1812" si="2046">AG1760-AB1760</f>
        <v>0</v>
      </c>
      <c r="AI1760" s="324">
        <f t="shared" si="2041"/>
        <v>0</v>
      </c>
      <c r="AJ1760" s="325">
        <f t="shared" si="2041"/>
        <v>0</v>
      </c>
      <c r="AK1760" s="325">
        <f t="shared" si="2041"/>
        <v>0</v>
      </c>
      <c r="AL1760" s="326">
        <f t="shared" ref="AL1760:AL1802" si="2047">V1760-SUM(AI1760:AK1760)</f>
        <v>0</v>
      </c>
      <c r="AM1760" s="312">
        <f t="shared" ref="AM1760:AM1812" si="2048">V1760-SUM(AI1760:AK1760)-AL1760</f>
        <v>0</v>
      </c>
      <c r="AN1760" s="325">
        <f t="shared" si="1912"/>
        <v>0</v>
      </c>
      <c r="AO1760" s="325">
        <f t="shared" si="1913"/>
        <v>0</v>
      </c>
      <c r="AP1760" s="325">
        <f t="shared" si="1908"/>
        <v>0</v>
      </c>
      <c r="AQ1760" s="174">
        <f t="shared" si="2037"/>
        <v>0</v>
      </c>
      <c r="AR1760" s="312">
        <f t="shared" ref="AR1760:AR1816" si="2049">AQ1760-AL1760</f>
        <v>0</v>
      </c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N1760" s="62"/>
    </row>
    <row r="1761" spans="1:66" s="11" customFormat="1" ht="12" customHeight="1">
      <c r="A1761" s="114">
        <v>28300741</v>
      </c>
      <c r="B1761" s="74" t="str">
        <f t="shared" si="2009"/>
        <v>28300741</v>
      </c>
      <c r="C1761" s="62" t="s">
        <v>952</v>
      </c>
      <c r="D1761" s="78" t="s">
        <v>1137</v>
      </c>
      <c r="E1761" s="78"/>
      <c r="F1761" s="62"/>
      <c r="G1761" s="78"/>
      <c r="H1761" s="63">
        <v>0</v>
      </c>
      <c r="I1761" s="63">
        <v>0</v>
      </c>
      <c r="J1761" s="63">
        <v>0</v>
      </c>
      <c r="K1761" s="63">
        <v>0</v>
      </c>
      <c r="L1761" s="63">
        <v>0</v>
      </c>
      <c r="M1761" s="63">
        <v>0</v>
      </c>
      <c r="N1761" s="63">
        <v>0</v>
      </c>
      <c r="O1761" s="63">
        <v>0</v>
      </c>
      <c r="P1761" s="63">
        <v>0</v>
      </c>
      <c r="Q1761" s="63">
        <v>0</v>
      </c>
      <c r="R1761" s="63">
        <v>0</v>
      </c>
      <c r="S1761" s="63">
        <v>0</v>
      </c>
      <c r="T1761" s="63">
        <v>0</v>
      </c>
      <c r="U1761" s="63"/>
      <c r="V1761" s="63">
        <f t="shared" si="2042"/>
        <v>0</v>
      </c>
      <c r="W1761" s="69" t="s">
        <v>398</v>
      </c>
      <c r="X1761" s="69"/>
      <c r="Y1761" s="82">
        <f t="shared" si="2017"/>
        <v>0</v>
      </c>
      <c r="Z1761" s="325">
        <f t="shared" si="2017"/>
        <v>0</v>
      </c>
      <c r="AA1761" s="325">
        <f t="shared" si="2017"/>
        <v>0</v>
      </c>
      <c r="AB1761" s="326">
        <f t="shared" si="2038"/>
        <v>0</v>
      </c>
      <c r="AC1761" s="312">
        <f t="shared" si="2039"/>
        <v>0</v>
      </c>
      <c r="AD1761" s="325">
        <f t="shared" si="2043"/>
        <v>0</v>
      </c>
      <c r="AE1761" s="329">
        <f t="shared" si="2044"/>
        <v>0</v>
      </c>
      <c r="AF1761" s="326">
        <f t="shared" si="2045"/>
        <v>0</v>
      </c>
      <c r="AG1761" s="174">
        <f t="shared" si="2011"/>
        <v>0</v>
      </c>
      <c r="AH1761" s="312">
        <f t="shared" si="2046"/>
        <v>0</v>
      </c>
      <c r="AI1761" s="324">
        <f t="shared" si="2041"/>
        <v>0</v>
      </c>
      <c r="AJ1761" s="325">
        <f t="shared" si="2041"/>
        <v>0</v>
      </c>
      <c r="AK1761" s="325">
        <f t="shared" si="2041"/>
        <v>0</v>
      </c>
      <c r="AL1761" s="326">
        <f t="shared" si="2047"/>
        <v>0</v>
      </c>
      <c r="AM1761" s="312">
        <f t="shared" si="2048"/>
        <v>0</v>
      </c>
      <c r="AN1761" s="325">
        <f t="shared" si="1912"/>
        <v>0</v>
      </c>
      <c r="AO1761" s="325">
        <f t="shared" si="1913"/>
        <v>0</v>
      </c>
      <c r="AP1761" s="325">
        <f t="shared" si="1908"/>
        <v>0</v>
      </c>
      <c r="AQ1761" s="174">
        <f t="shared" si="2037"/>
        <v>0</v>
      </c>
      <c r="AR1761" s="312">
        <f t="shared" si="2049"/>
        <v>0</v>
      </c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N1761" s="62"/>
    </row>
    <row r="1762" spans="1:66" s="11" customFormat="1" ht="12" customHeight="1">
      <c r="A1762" s="121">
        <v>28300761</v>
      </c>
      <c r="B1762" s="78" t="str">
        <f t="shared" si="2009"/>
        <v>28300761</v>
      </c>
      <c r="C1762" s="62" t="s">
        <v>1100</v>
      </c>
      <c r="D1762" s="78" t="s">
        <v>184</v>
      </c>
      <c r="E1762" s="78"/>
      <c r="F1762" s="62"/>
      <c r="G1762" s="78"/>
      <c r="H1762" s="63">
        <v>51176.24</v>
      </c>
      <c r="I1762" s="63">
        <v>-65515.72</v>
      </c>
      <c r="J1762" s="63">
        <v>-194302.95</v>
      </c>
      <c r="K1762" s="63">
        <v>-293985.68</v>
      </c>
      <c r="L1762" s="63">
        <v>-281406.13</v>
      </c>
      <c r="M1762" s="63">
        <v>-256736.94</v>
      </c>
      <c r="N1762" s="63">
        <v>-254911.41</v>
      </c>
      <c r="O1762" s="63">
        <v>-240672.17</v>
      </c>
      <c r="P1762" s="63">
        <v>-216443.56</v>
      </c>
      <c r="Q1762" s="63">
        <v>-201733.6</v>
      </c>
      <c r="R1762" s="63">
        <v>-216272.2</v>
      </c>
      <c r="S1762" s="63">
        <v>-64972640.590000004</v>
      </c>
      <c r="T1762" s="63">
        <v>-64627704.649999999</v>
      </c>
      <c r="U1762" s="63"/>
      <c r="V1762" s="63">
        <f t="shared" si="2042"/>
        <v>-8290240.4295833334</v>
      </c>
      <c r="W1762" s="69"/>
      <c r="X1762" s="69"/>
      <c r="Y1762" s="82">
        <f t="shared" si="2017"/>
        <v>0</v>
      </c>
      <c r="Z1762" s="325">
        <f t="shared" si="2017"/>
        <v>0</v>
      </c>
      <c r="AA1762" s="325">
        <f t="shared" si="2017"/>
        <v>0</v>
      </c>
      <c r="AB1762" s="326">
        <f t="shared" si="2038"/>
        <v>-64627704.649999999</v>
      </c>
      <c r="AC1762" s="312">
        <f t="shared" si="2039"/>
        <v>0</v>
      </c>
      <c r="AD1762" s="325">
        <f t="shared" si="2043"/>
        <v>0</v>
      </c>
      <c r="AE1762" s="329">
        <f t="shared" si="2044"/>
        <v>0</v>
      </c>
      <c r="AF1762" s="326">
        <f t="shared" si="2045"/>
        <v>-64627704.649999999</v>
      </c>
      <c r="AG1762" s="174">
        <f t="shared" si="2011"/>
        <v>-64627704.649999999</v>
      </c>
      <c r="AH1762" s="312">
        <f t="shared" si="2046"/>
        <v>0</v>
      </c>
      <c r="AI1762" s="324">
        <f t="shared" si="2041"/>
        <v>0</v>
      </c>
      <c r="AJ1762" s="325">
        <f t="shared" si="2041"/>
        <v>0</v>
      </c>
      <c r="AK1762" s="325">
        <f t="shared" si="2041"/>
        <v>0</v>
      </c>
      <c r="AL1762" s="326">
        <f t="shared" si="2047"/>
        <v>-8290240.4295833334</v>
      </c>
      <c r="AM1762" s="312">
        <f t="shared" si="2048"/>
        <v>0</v>
      </c>
      <c r="AN1762" s="325">
        <f t="shared" si="1912"/>
        <v>0</v>
      </c>
      <c r="AO1762" s="325">
        <f t="shared" si="1913"/>
        <v>0</v>
      </c>
      <c r="AP1762" s="325">
        <f t="shared" si="1908"/>
        <v>-8290240.4295833334</v>
      </c>
      <c r="AQ1762" s="174">
        <f t="shared" si="2037"/>
        <v>-8290240.4295833334</v>
      </c>
      <c r="AR1762" s="312">
        <f t="shared" si="2049"/>
        <v>0</v>
      </c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N1762" s="62"/>
    </row>
    <row r="1763" spans="1:66" s="11" customFormat="1" ht="12" customHeight="1">
      <c r="A1763" s="121">
        <v>28300771</v>
      </c>
      <c r="B1763" s="78" t="str">
        <f t="shared" si="2009"/>
        <v>28300771</v>
      </c>
      <c r="C1763" s="385" t="s">
        <v>1522</v>
      </c>
      <c r="D1763" s="78" t="s">
        <v>184</v>
      </c>
      <c r="E1763" s="78"/>
      <c r="F1763" s="396">
        <v>43360</v>
      </c>
      <c r="G1763" s="78"/>
      <c r="H1763" s="63">
        <v>0</v>
      </c>
      <c r="I1763" s="63">
        <v>0</v>
      </c>
      <c r="J1763" s="63">
        <v>0</v>
      </c>
      <c r="K1763" s="63">
        <v>0</v>
      </c>
      <c r="L1763" s="63">
        <v>0</v>
      </c>
      <c r="M1763" s="63">
        <v>0</v>
      </c>
      <c r="N1763" s="63">
        <v>0</v>
      </c>
      <c r="O1763" s="63">
        <v>0</v>
      </c>
      <c r="P1763" s="63">
        <v>0</v>
      </c>
      <c r="Q1763" s="63">
        <v>0</v>
      </c>
      <c r="R1763" s="63">
        <v>0</v>
      </c>
      <c r="S1763" s="63">
        <v>0</v>
      </c>
      <c r="T1763" s="63">
        <v>0</v>
      </c>
      <c r="U1763" s="63"/>
      <c r="V1763" s="63">
        <f t="shared" si="2042"/>
        <v>0</v>
      </c>
      <c r="W1763" s="69"/>
      <c r="X1763" s="69"/>
      <c r="Y1763" s="82">
        <f t="shared" ref="Y1763:AA1784" si="2050">IF($D1763=Y$5,$T1763,0)</f>
        <v>0</v>
      </c>
      <c r="Z1763" s="325">
        <f t="shared" si="2050"/>
        <v>0</v>
      </c>
      <c r="AA1763" s="325">
        <f t="shared" si="2050"/>
        <v>0</v>
      </c>
      <c r="AB1763" s="326">
        <f t="shared" si="2038"/>
        <v>0</v>
      </c>
      <c r="AC1763" s="312">
        <f t="shared" si="2039"/>
        <v>0</v>
      </c>
      <c r="AD1763" s="325">
        <f t="shared" si="2043"/>
        <v>0</v>
      </c>
      <c r="AE1763" s="329">
        <f t="shared" si="2044"/>
        <v>0</v>
      </c>
      <c r="AF1763" s="326">
        <f t="shared" si="2045"/>
        <v>0</v>
      </c>
      <c r="AG1763" s="174">
        <f t="shared" si="2011"/>
        <v>0</v>
      </c>
      <c r="AH1763" s="312">
        <f t="shared" si="2046"/>
        <v>0</v>
      </c>
      <c r="AI1763" s="324">
        <f t="shared" si="2041"/>
        <v>0</v>
      </c>
      <c r="AJ1763" s="325">
        <f t="shared" si="2041"/>
        <v>0</v>
      </c>
      <c r="AK1763" s="325">
        <f t="shared" si="2041"/>
        <v>0</v>
      </c>
      <c r="AL1763" s="326">
        <f t="shared" si="2047"/>
        <v>0</v>
      </c>
      <c r="AM1763" s="312">
        <f t="shared" si="2048"/>
        <v>0</v>
      </c>
      <c r="AN1763" s="325">
        <f t="shared" si="1912"/>
        <v>0</v>
      </c>
      <c r="AO1763" s="325">
        <f t="shared" si="1913"/>
        <v>0</v>
      </c>
      <c r="AP1763" s="325">
        <f t="shared" si="1908"/>
        <v>0</v>
      </c>
      <c r="AQ1763" s="174">
        <f t="shared" ref="AQ1763" si="2051">SUM(AN1763:AP1763)</f>
        <v>0</v>
      </c>
      <c r="AR1763" s="312">
        <f t="shared" si="2049"/>
        <v>0</v>
      </c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 s="4"/>
      <c r="BH1763" s="4"/>
      <c r="BI1763" s="4"/>
      <c r="BJ1763" s="4"/>
      <c r="BK1763" s="4"/>
      <c r="BL1763" s="4"/>
      <c r="BN1763" s="62"/>
    </row>
    <row r="1764" spans="1:66" s="11" customFormat="1" ht="12" customHeight="1">
      <c r="A1764" s="192">
        <v>28300791</v>
      </c>
      <c r="B1764" s="180" t="str">
        <f t="shared" si="2009"/>
        <v>28300791</v>
      </c>
      <c r="C1764" s="179" t="s">
        <v>1631</v>
      </c>
      <c r="D1764" s="180" t="s">
        <v>184</v>
      </c>
      <c r="E1764" s="180"/>
      <c r="F1764" s="223">
        <v>43647</v>
      </c>
      <c r="G1764" s="180"/>
      <c r="H1764" s="182">
        <v>0</v>
      </c>
      <c r="I1764" s="182">
        <v>0</v>
      </c>
      <c r="J1764" s="182">
        <v>0</v>
      </c>
      <c r="K1764" s="182">
        <v>0</v>
      </c>
      <c r="L1764" s="182">
        <v>0</v>
      </c>
      <c r="M1764" s="182">
        <v>0</v>
      </c>
      <c r="N1764" s="182">
        <v>0</v>
      </c>
      <c r="O1764" s="182">
        <v>0</v>
      </c>
      <c r="P1764" s="182">
        <v>0</v>
      </c>
      <c r="Q1764" s="182">
        <v>0</v>
      </c>
      <c r="R1764" s="182">
        <v>0</v>
      </c>
      <c r="S1764" s="182">
        <v>0</v>
      </c>
      <c r="T1764" s="182">
        <v>0</v>
      </c>
      <c r="U1764" s="182"/>
      <c r="V1764" s="182">
        <f t="shared" si="2042"/>
        <v>0</v>
      </c>
      <c r="W1764" s="206"/>
      <c r="X1764" s="206"/>
      <c r="Y1764" s="82">
        <f t="shared" si="2050"/>
        <v>0</v>
      </c>
      <c r="Z1764" s="325">
        <f t="shared" si="2050"/>
        <v>0</v>
      </c>
      <c r="AA1764" s="325">
        <f t="shared" si="2050"/>
        <v>0</v>
      </c>
      <c r="AB1764" s="326">
        <f t="shared" si="2038"/>
        <v>0</v>
      </c>
      <c r="AC1764" s="312">
        <f t="shared" si="2039"/>
        <v>0</v>
      </c>
      <c r="AD1764" s="325">
        <f t="shared" si="2043"/>
        <v>0</v>
      </c>
      <c r="AE1764" s="329">
        <f t="shared" si="2044"/>
        <v>0</v>
      </c>
      <c r="AF1764" s="326">
        <f t="shared" si="2045"/>
        <v>0</v>
      </c>
      <c r="AG1764" s="174">
        <f t="shared" si="2011"/>
        <v>0</v>
      </c>
      <c r="AH1764" s="312">
        <f t="shared" si="2046"/>
        <v>0</v>
      </c>
      <c r="AI1764" s="324">
        <f t="shared" si="2041"/>
        <v>0</v>
      </c>
      <c r="AJ1764" s="325">
        <f t="shared" si="2041"/>
        <v>0</v>
      </c>
      <c r="AK1764" s="325">
        <f t="shared" si="2041"/>
        <v>0</v>
      </c>
      <c r="AL1764" s="326">
        <f t="shared" si="2047"/>
        <v>0</v>
      </c>
      <c r="AM1764" s="312">
        <f t="shared" si="2048"/>
        <v>0</v>
      </c>
      <c r="AN1764" s="325">
        <f t="shared" si="1912"/>
        <v>0</v>
      </c>
      <c r="AO1764" s="325">
        <f t="shared" si="1913"/>
        <v>0</v>
      </c>
      <c r="AP1764" s="325">
        <f t="shared" si="1908"/>
        <v>0</v>
      </c>
      <c r="AQ1764" s="174">
        <f t="shared" ref="AQ1764" si="2052">SUM(AN1764:AP1764)</f>
        <v>0</v>
      </c>
      <c r="AR1764" s="312">
        <f t="shared" si="2049"/>
        <v>0</v>
      </c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N1764" s="62"/>
    </row>
    <row r="1765" spans="1:66" s="11" customFormat="1" ht="12" customHeight="1">
      <c r="A1765" s="192">
        <v>28300801</v>
      </c>
      <c r="B1765" s="180" t="str">
        <f t="shared" si="2009"/>
        <v>28300801</v>
      </c>
      <c r="C1765" s="179" t="s">
        <v>1749</v>
      </c>
      <c r="D1765" s="180" t="s">
        <v>1137</v>
      </c>
      <c r="E1765" s="180"/>
      <c r="F1765" s="223">
        <v>44075</v>
      </c>
      <c r="G1765" s="180"/>
      <c r="H1765" s="182">
        <v>-6277150.3600000003</v>
      </c>
      <c r="I1765" s="182">
        <v>-5867246.3600000003</v>
      </c>
      <c r="J1765" s="182">
        <v>-5520815.3600000003</v>
      </c>
      <c r="K1765" s="182">
        <v>-5192831.3600000003</v>
      </c>
      <c r="L1765" s="182">
        <v>-4870162.3600000003</v>
      </c>
      <c r="M1765" s="182">
        <v>-4587647.3600000003</v>
      </c>
      <c r="N1765" s="182">
        <v>-4332368.3600000003</v>
      </c>
      <c r="O1765" s="182">
        <v>-4047470.36</v>
      </c>
      <c r="P1765" s="182">
        <v>-3750732.36</v>
      </c>
      <c r="Q1765" s="182">
        <v>-3490951.36</v>
      </c>
      <c r="R1765" s="182">
        <v>-3212825.36</v>
      </c>
      <c r="S1765" s="182">
        <v>-2863770.68</v>
      </c>
      <c r="T1765" s="182">
        <v>-2455827.77</v>
      </c>
      <c r="U1765" s="182"/>
      <c r="V1765" s="182">
        <f t="shared" si="2042"/>
        <v>-4341942.5287499996</v>
      </c>
      <c r="W1765" s="206" t="s">
        <v>1759</v>
      </c>
      <c r="X1765" s="206"/>
      <c r="Y1765" s="82">
        <f t="shared" si="2050"/>
        <v>0</v>
      </c>
      <c r="Z1765" s="325">
        <f t="shared" si="2050"/>
        <v>0</v>
      </c>
      <c r="AA1765" s="325">
        <f t="shared" si="2050"/>
        <v>0</v>
      </c>
      <c r="AB1765" s="326">
        <f t="shared" si="2038"/>
        <v>-2455827.77</v>
      </c>
      <c r="AC1765" s="312">
        <f t="shared" si="2039"/>
        <v>0</v>
      </c>
      <c r="AD1765" s="325">
        <f t="shared" si="2043"/>
        <v>-2455827.77</v>
      </c>
      <c r="AE1765" s="329">
        <f t="shared" si="2044"/>
        <v>0</v>
      </c>
      <c r="AF1765" s="326">
        <f t="shared" si="2045"/>
        <v>0</v>
      </c>
      <c r="AG1765" s="174">
        <f t="shared" ref="AG1765:AG1770" si="2053">SUM(AD1765:AF1765)</f>
        <v>-2455827.77</v>
      </c>
      <c r="AH1765" s="312">
        <f t="shared" ref="AH1765:AH1770" si="2054">AG1765-AB1765</f>
        <v>0</v>
      </c>
      <c r="AI1765" s="324">
        <f t="shared" si="2041"/>
        <v>0</v>
      </c>
      <c r="AJ1765" s="325">
        <f t="shared" si="2041"/>
        <v>0</v>
      </c>
      <c r="AK1765" s="325">
        <f t="shared" si="2041"/>
        <v>0</v>
      </c>
      <c r="AL1765" s="326">
        <f t="shared" ref="AL1765:AL1770" si="2055">V1765-SUM(AI1765:AK1765)</f>
        <v>-4341942.5287499996</v>
      </c>
      <c r="AM1765" s="312">
        <f t="shared" ref="AM1765:AM1770" si="2056">V1765-SUM(AI1765:AK1765)-AL1765</f>
        <v>0</v>
      </c>
      <c r="AN1765" s="325">
        <f t="shared" si="1912"/>
        <v>-4341942.5287499996</v>
      </c>
      <c r="AO1765" s="325">
        <f t="shared" si="1913"/>
        <v>0</v>
      </c>
      <c r="AP1765" s="325">
        <f t="shared" si="1908"/>
        <v>0</v>
      </c>
      <c r="AQ1765" s="174">
        <f t="shared" ref="AQ1765:AQ1770" si="2057">SUM(AN1765:AP1765)</f>
        <v>-4341942.5287499996</v>
      </c>
      <c r="AR1765" s="312">
        <f t="shared" ref="AR1765:AR1770" si="2058">AQ1765-AL1765</f>
        <v>0</v>
      </c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N1765" s="62"/>
    </row>
    <row r="1766" spans="1:66" s="11" customFormat="1" ht="12" customHeight="1">
      <c r="A1766" s="192">
        <v>28300802</v>
      </c>
      <c r="B1766" s="180" t="str">
        <f t="shared" si="2009"/>
        <v>28300802</v>
      </c>
      <c r="C1766" s="179" t="s">
        <v>1750</v>
      </c>
      <c r="D1766" s="180" t="s">
        <v>1138</v>
      </c>
      <c r="E1766" s="180"/>
      <c r="F1766" s="223">
        <v>44075</v>
      </c>
      <c r="G1766" s="180"/>
      <c r="H1766" s="182">
        <v>-1638099.85</v>
      </c>
      <c r="I1766" s="182">
        <v>-1402549.85</v>
      </c>
      <c r="J1766" s="182">
        <v>-1278095.8500000001</v>
      </c>
      <c r="K1766" s="182">
        <v>-1170322.8500000001</v>
      </c>
      <c r="L1766" s="182">
        <v>-1075207.8500000001</v>
      </c>
      <c r="M1766" s="182">
        <v>-1009901.85</v>
      </c>
      <c r="N1766" s="182">
        <v>-969055.85</v>
      </c>
      <c r="O1766" s="182">
        <v>-939955.85</v>
      </c>
      <c r="P1766" s="182">
        <v>-917091.85</v>
      </c>
      <c r="Q1766" s="182">
        <v>-888695.85</v>
      </c>
      <c r="R1766" s="182">
        <v>-836706.85</v>
      </c>
      <c r="S1766" s="182">
        <v>-719633.6</v>
      </c>
      <c r="T1766" s="182">
        <v>-561880.41</v>
      </c>
      <c r="U1766" s="182"/>
      <c r="V1766" s="182">
        <f t="shared" si="2042"/>
        <v>-1025600.6858333332</v>
      </c>
      <c r="W1766" s="206"/>
      <c r="X1766" s="206" t="s">
        <v>649</v>
      </c>
      <c r="Y1766" s="82">
        <f t="shared" si="2050"/>
        <v>0</v>
      </c>
      <c r="Z1766" s="325">
        <f t="shared" si="2050"/>
        <v>0</v>
      </c>
      <c r="AA1766" s="325">
        <f t="shared" si="2050"/>
        <v>0</v>
      </c>
      <c r="AB1766" s="326">
        <f t="shared" si="2038"/>
        <v>-561880.41</v>
      </c>
      <c r="AC1766" s="312">
        <f t="shared" si="2039"/>
        <v>0</v>
      </c>
      <c r="AD1766" s="325">
        <f t="shared" si="2043"/>
        <v>0</v>
      </c>
      <c r="AE1766" s="329">
        <f t="shared" si="2044"/>
        <v>-561880.41</v>
      </c>
      <c r="AF1766" s="326">
        <f t="shared" si="2045"/>
        <v>0</v>
      </c>
      <c r="AG1766" s="174">
        <f t="shared" si="2053"/>
        <v>-561880.41</v>
      </c>
      <c r="AH1766" s="312">
        <f t="shared" si="2054"/>
        <v>0</v>
      </c>
      <c r="AI1766" s="324">
        <f t="shared" si="2041"/>
        <v>0</v>
      </c>
      <c r="AJ1766" s="325">
        <f t="shared" si="2041"/>
        <v>0</v>
      </c>
      <c r="AK1766" s="325">
        <f t="shared" si="2041"/>
        <v>0</v>
      </c>
      <c r="AL1766" s="326">
        <f t="shared" si="2055"/>
        <v>-1025600.6858333332</v>
      </c>
      <c r="AM1766" s="312">
        <f t="shared" si="2056"/>
        <v>0</v>
      </c>
      <c r="AN1766" s="325">
        <f t="shared" si="1912"/>
        <v>0</v>
      </c>
      <c r="AO1766" s="325">
        <f t="shared" si="1913"/>
        <v>-1025600.6858333332</v>
      </c>
      <c r="AP1766" s="325">
        <f t="shared" ref="AP1766:AP1776" si="2059">IF($D1766=AP$5,$V1766,IF($D1766=AP$4, $V1766*$AL$2,0))</f>
        <v>0</v>
      </c>
      <c r="AQ1766" s="174">
        <f t="shared" si="2057"/>
        <v>-1025600.6858333332</v>
      </c>
      <c r="AR1766" s="312">
        <f t="shared" si="2058"/>
        <v>0</v>
      </c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N1766" s="62"/>
    </row>
    <row r="1767" spans="1:66" s="11" customFormat="1" ht="12" customHeight="1">
      <c r="A1767" s="192">
        <v>28300811</v>
      </c>
      <c r="B1767" s="180" t="str">
        <f t="shared" si="2009"/>
        <v>28300811</v>
      </c>
      <c r="C1767" s="179" t="s">
        <v>1751</v>
      </c>
      <c r="D1767" s="180" t="s">
        <v>1137</v>
      </c>
      <c r="E1767" s="180"/>
      <c r="F1767" s="223">
        <v>44075</v>
      </c>
      <c r="G1767" s="180"/>
      <c r="H1767" s="182">
        <v>-14494980.039999999</v>
      </c>
      <c r="I1767" s="182">
        <v>-13548442.039999999</v>
      </c>
      <c r="J1767" s="182">
        <v>-12748474.039999999</v>
      </c>
      <c r="K1767" s="182">
        <v>-11991103.039999999</v>
      </c>
      <c r="L1767" s="182">
        <v>-11246007.039999999</v>
      </c>
      <c r="M1767" s="182">
        <v>-10593632.039999999</v>
      </c>
      <c r="N1767" s="182">
        <v>-10004151.039999999</v>
      </c>
      <c r="O1767" s="182">
        <v>-9346274.0399999991</v>
      </c>
      <c r="P1767" s="182">
        <v>-8661057.0399999991</v>
      </c>
      <c r="Q1767" s="182">
        <v>-8061180.04</v>
      </c>
      <c r="R1767" s="182">
        <v>-7418941.04</v>
      </c>
      <c r="S1767" s="182">
        <v>-6612922.0999999996</v>
      </c>
      <c r="T1767" s="182">
        <v>-5670914.1699999999</v>
      </c>
      <c r="U1767" s="182"/>
      <c r="V1767" s="182">
        <f t="shared" si="2042"/>
        <v>-10026260.883750001</v>
      </c>
      <c r="W1767" s="206" t="s">
        <v>1759</v>
      </c>
      <c r="X1767" s="206"/>
      <c r="Y1767" s="82">
        <f t="shared" si="2050"/>
        <v>0</v>
      </c>
      <c r="Z1767" s="325">
        <f t="shared" si="2050"/>
        <v>0</v>
      </c>
      <c r="AA1767" s="325">
        <f t="shared" si="2050"/>
        <v>0</v>
      </c>
      <c r="AB1767" s="326">
        <f t="shared" si="2038"/>
        <v>-5670914.1699999999</v>
      </c>
      <c r="AC1767" s="312">
        <f t="shared" si="2039"/>
        <v>0</v>
      </c>
      <c r="AD1767" s="325">
        <f t="shared" si="2043"/>
        <v>-5670914.1699999999</v>
      </c>
      <c r="AE1767" s="329">
        <f t="shared" si="2044"/>
        <v>0</v>
      </c>
      <c r="AF1767" s="326">
        <f t="shared" si="2045"/>
        <v>0</v>
      </c>
      <c r="AG1767" s="174">
        <f t="shared" si="2053"/>
        <v>-5670914.1699999999</v>
      </c>
      <c r="AH1767" s="312">
        <f t="shared" si="2054"/>
        <v>0</v>
      </c>
      <c r="AI1767" s="324">
        <f t="shared" si="2041"/>
        <v>0</v>
      </c>
      <c r="AJ1767" s="325">
        <f t="shared" si="2041"/>
        <v>0</v>
      </c>
      <c r="AK1767" s="325">
        <f t="shared" si="2041"/>
        <v>0</v>
      </c>
      <c r="AL1767" s="326">
        <f t="shared" si="2055"/>
        <v>-10026260.883750001</v>
      </c>
      <c r="AM1767" s="312">
        <f t="shared" si="2056"/>
        <v>0</v>
      </c>
      <c r="AN1767" s="325">
        <f t="shared" si="1912"/>
        <v>-10026260.883750001</v>
      </c>
      <c r="AO1767" s="325">
        <f t="shared" si="1913"/>
        <v>0</v>
      </c>
      <c r="AP1767" s="325">
        <f t="shared" si="2059"/>
        <v>0</v>
      </c>
      <c r="AQ1767" s="174">
        <f t="shared" si="2057"/>
        <v>-10026260.883750001</v>
      </c>
      <c r="AR1767" s="312">
        <f t="shared" si="2058"/>
        <v>0</v>
      </c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N1767" s="62"/>
    </row>
    <row r="1768" spans="1:66" s="11" customFormat="1" ht="12" customHeight="1">
      <c r="A1768" s="192">
        <v>28300812</v>
      </c>
      <c r="B1768" s="180" t="str">
        <f t="shared" si="2009"/>
        <v>28300812</v>
      </c>
      <c r="C1768" s="179" t="s">
        <v>1752</v>
      </c>
      <c r="D1768" s="180" t="s">
        <v>1138</v>
      </c>
      <c r="E1768" s="180"/>
      <c r="F1768" s="223">
        <v>44075</v>
      </c>
      <c r="G1768" s="180"/>
      <c r="H1768" s="182">
        <v>1638099.85</v>
      </c>
      <c r="I1768" s="182">
        <v>1402549.85</v>
      </c>
      <c r="J1768" s="182">
        <v>1278095.8500000001</v>
      </c>
      <c r="K1768" s="182">
        <v>1170322.8500000001</v>
      </c>
      <c r="L1768" s="182">
        <v>1075207.8500000001</v>
      </c>
      <c r="M1768" s="182">
        <v>1009901.85</v>
      </c>
      <c r="N1768" s="182">
        <v>969055.85</v>
      </c>
      <c r="O1768" s="182">
        <v>939955.85</v>
      </c>
      <c r="P1768" s="182">
        <v>917091.85</v>
      </c>
      <c r="Q1768" s="182">
        <v>888695.85</v>
      </c>
      <c r="R1768" s="182">
        <v>836706.85</v>
      </c>
      <c r="S1768" s="182">
        <v>719633.6</v>
      </c>
      <c r="T1768" s="182">
        <v>561880.41</v>
      </c>
      <c r="U1768" s="182"/>
      <c r="V1768" s="182">
        <f t="shared" si="2042"/>
        <v>1025600.6858333332</v>
      </c>
      <c r="W1768" s="206"/>
      <c r="X1768" s="206" t="s">
        <v>649</v>
      </c>
      <c r="Y1768" s="82">
        <f t="shared" si="2050"/>
        <v>0</v>
      </c>
      <c r="Z1768" s="325">
        <f t="shared" si="2050"/>
        <v>0</v>
      </c>
      <c r="AA1768" s="325">
        <f t="shared" si="2050"/>
        <v>0</v>
      </c>
      <c r="AB1768" s="326">
        <f t="shared" si="2038"/>
        <v>561880.41</v>
      </c>
      <c r="AC1768" s="312">
        <f t="shared" si="2039"/>
        <v>0</v>
      </c>
      <c r="AD1768" s="325">
        <f t="shared" si="2043"/>
        <v>0</v>
      </c>
      <c r="AE1768" s="329">
        <f t="shared" si="2044"/>
        <v>561880.41</v>
      </c>
      <c r="AF1768" s="326">
        <f t="shared" si="2045"/>
        <v>0</v>
      </c>
      <c r="AG1768" s="174">
        <f t="shared" si="2053"/>
        <v>561880.41</v>
      </c>
      <c r="AH1768" s="312">
        <f t="shared" si="2054"/>
        <v>0</v>
      </c>
      <c r="AI1768" s="324">
        <f t="shared" si="2041"/>
        <v>0</v>
      </c>
      <c r="AJ1768" s="325">
        <f t="shared" si="2041"/>
        <v>0</v>
      </c>
      <c r="AK1768" s="325">
        <f t="shared" si="2041"/>
        <v>0</v>
      </c>
      <c r="AL1768" s="326">
        <f t="shared" si="2055"/>
        <v>1025600.6858333332</v>
      </c>
      <c r="AM1768" s="312">
        <f t="shared" si="2056"/>
        <v>0</v>
      </c>
      <c r="AN1768" s="325">
        <f t="shared" si="1912"/>
        <v>0</v>
      </c>
      <c r="AO1768" s="325">
        <f t="shared" si="1913"/>
        <v>1025600.6858333332</v>
      </c>
      <c r="AP1768" s="325">
        <f t="shared" si="2059"/>
        <v>0</v>
      </c>
      <c r="AQ1768" s="174">
        <f t="shared" si="2057"/>
        <v>1025600.6858333332</v>
      </c>
      <c r="AR1768" s="312">
        <f t="shared" si="2058"/>
        <v>0</v>
      </c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N1768" s="62"/>
    </row>
    <row r="1769" spans="1:66" s="11" customFormat="1" ht="12" customHeight="1">
      <c r="A1769" s="192">
        <v>28300821</v>
      </c>
      <c r="B1769" s="180" t="str">
        <f t="shared" si="2009"/>
        <v>28300821</v>
      </c>
      <c r="C1769" s="179" t="s">
        <v>1753</v>
      </c>
      <c r="D1769" s="180" t="s">
        <v>1137</v>
      </c>
      <c r="E1769" s="180"/>
      <c r="F1769" s="223">
        <v>44075</v>
      </c>
      <c r="G1769" s="180"/>
      <c r="H1769" s="182">
        <v>6277150.3600000003</v>
      </c>
      <c r="I1769" s="182">
        <v>5867246.3600000003</v>
      </c>
      <c r="J1769" s="182">
        <v>5520815.3600000003</v>
      </c>
      <c r="K1769" s="182">
        <v>5192831.3600000003</v>
      </c>
      <c r="L1769" s="182">
        <v>4870162.3600000003</v>
      </c>
      <c r="M1769" s="182">
        <v>4587647.3600000003</v>
      </c>
      <c r="N1769" s="182">
        <v>4332368.3600000003</v>
      </c>
      <c r="O1769" s="182">
        <v>4047470.36</v>
      </c>
      <c r="P1769" s="182">
        <v>3750732.36</v>
      </c>
      <c r="Q1769" s="182">
        <v>3490951.36</v>
      </c>
      <c r="R1769" s="182">
        <v>3212825.36</v>
      </c>
      <c r="S1769" s="182">
        <v>2863770.68</v>
      </c>
      <c r="T1769" s="182">
        <v>2455827.77</v>
      </c>
      <c r="U1769" s="182"/>
      <c r="V1769" s="182">
        <f t="shared" si="2042"/>
        <v>4341942.5287499996</v>
      </c>
      <c r="W1769" s="206" t="s">
        <v>1759</v>
      </c>
      <c r="X1769" s="206"/>
      <c r="Y1769" s="82">
        <f t="shared" si="2050"/>
        <v>0</v>
      </c>
      <c r="Z1769" s="325">
        <f t="shared" si="2050"/>
        <v>0</v>
      </c>
      <c r="AA1769" s="325">
        <f t="shared" si="2050"/>
        <v>0</v>
      </c>
      <c r="AB1769" s="326">
        <f t="shared" si="2038"/>
        <v>2455827.77</v>
      </c>
      <c r="AC1769" s="312">
        <f t="shared" si="2039"/>
        <v>0</v>
      </c>
      <c r="AD1769" s="325">
        <f t="shared" si="2043"/>
        <v>2455827.77</v>
      </c>
      <c r="AE1769" s="329">
        <f t="shared" si="2044"/>
        <v>0</v>
      </c>
      <c r="AF1769" s="326">
        <f t="shared" si="2045"/>
        <v>0</v>
      </c>
      <c r="AG1769" s="174">
        <f t="shared" si="2053"/>
        <v>2455827.77</v>
      </c>
      <c r="AH1769" s="312">
        <f t="shared" si="2054"/>
        <v>0</v>
      </c>
      <c r="AI1769" s="324">
        <f t="shared" si="2041"/>
        <v>0</v>
      </c>
      <c r="AJ1769" s="325">
        <f t="shared" si="2041"/>
        <v>0</v>
      </c>
      <c r="AK1769" s="325">
        <f t="shared" si="2041"/>
        <v>0</v>
      </c>
      <c r="AL1769" s="326">
        <f t="shared" si="2055"/>
        <v>4341942.5287499996</v>
      </c>
      <c r="AM1769" s="312">
        <f t="shared" si="2056"/>
        <v>0</v>
      </c>
      <c r="AN1769" s="325">
        <f t="shared" si="1912"/>
        <v>4341942.5287499996</v>
      </c>
      <c r="AO1769" s="325">
        <f t="shared" si="1913"/>
        <v>0</v>
      </c>
      <c r="AP1769" s="325">
        <f t="shared" si="2059"/>
        <v>0</v>
      </c>
      <c r="AQ1769" s="174">
        <f t="shared" si="2057"/>
        <v>4341942.5287499996</v>
      </c>
      <c r="AR1769" s="312">
        <f t="shared" si="2058"/>
        <v>0</v>
      </c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N1769" s="62"/>
    </row>
    <row r="1770" spans="1:66" s="11" customFormat="1" ht="12" customHeight="1">
      <c r="A1770" s="192">
        <v>28300831</v>
      </c>
      <c r="B1770" s="180" t="str">
        <f t="shared" si="2009"/>
        <v>28300831</v>
      </c>
      <c r="C1770" s="179" t="s">
        <v>1753</v>
      </c>
      <c r="D1770" s="180" t="s">
        <v>1137</v>
      </c>
      <c r="E1770" s="180"/>
      <c r="F1770" s="223">
        <v>44075</v>
      </c>
      <c r="G1770" s="180"/>
      <c r="H1770" s="182">
        <v>14494980.039999999</v>
      </c>
      <c r="I1770" s="182">
        <v>13548442.039999999</v>
      </c>
      <c r="J1770" s="182">
        <v>12748474.039999999</v>
      </c>
      <c r="K1770" s="182">
        <v>11991103.039999999</v>
      </c>
      <c r="L1770" s="182">
        <v>11246007.039999999</v>
      </c>
      <c r="M1770" s="182">
        <v>10593632.039999999</v>
      </c>
      <c r="N1770" s="182">
        <v>10004151.039999999</v>
      </c>
      <c r="O1770" s="182">
        <v>9346274.0399999991</v>
      </c>
      <c r="P1770" s="182">
        <v>8661057.0399999991</v>
      </c>
      <c r="Q1770" s="182">
        <v>8061180.04</v>
      </c>
      <c r="R1770" s="182">
        <v>7418941.04</v>
      </c>
      <c r="S1770" s="182">
        <v>6612922.0999999996</v>
      </c>
      <c r="T1770" s="182">
        <v>5670914.1699999999</v>
      </c>
      <c r="U1770" s="182"/>
      <c r="V1770" s="182">
        <f t="shared" si="2042"/>
        <v>10026260.883750001</v>
      </c>
      <c r="W1770" s="206" t="s">
        <v>1759</v>
      </c>
      <c r="X1770" s="206"/>
      <c r="Y1770" s="82">
        <f t="shared" si="2050"/>
        <v>0</v>
      </c>
      <c r="Z1770" s="325">
        <f t="shared" si="2050"/>
        <v>0</v>
      </c>
      <c r="AA1770" s="325">
        <f t="shared" si="2050"/>
        <v>0</v>
      </c>
      <c r="AB1770" s="326">
        <f t="shared" si="2038"/>
        <v>5670914.1699999999</v>
      </c>
      <c r="AC1770" s="312">
        <f t="shared" si="2039"/>
        <v>0</v>
      </c>
      <c r="AD1770" s="325">
        <f t="shared" si="2043"/>
        <v>5670914.1699999999</v>
      </c>
      <c r="AE1770" s="329">
        <f t="shared" si="2044"/>
        <v>0</v>
      </c>
      <c r="AF1770" s="326">
        <f t="shared" si="2045"/>
        <v>0</v>
      </c>
      <c r="AG1770" s="174">
        <f t="shared" si="2053"/>
        <v>5670914.1699999999</v>
      </c>
      <c r="AH1770" s="312">
        <f t="shared" si="2054"/>
        <v>0</v>
      </c>
      <c r="AI1770" s="324">
        <f t="shared" si="2041"/>
        <v>0</v>
      </c>
      <c r="AJ1770" s="325">
        <f t="shared" si="2041"/>
        <v>0</v>
      </c>
      <c r="AK1770" s="325">
        <f t="shared" si="2041"/>
        <v>0</v>
      </c>
      <c r="AL1770" s="326">
        <f t="shared" si="2055"/>
        <v>10026260.883750001</v>
      </c>
      <c r="AM1770" s="312">
        <f t="shared" si="2056"/>
        <v>0</v>
      </c>
      <c r="AN1770" s="325">
        <f t="shared" si="1912"/>
        <v>10026260.883750001</v>
      </c>
      <c r="AO1770" s="325">
        <f t="shared" si="1913"/>
        <v>0</v>
      </c>
      <c r="AP1770" s="325">
        <f t="shared" si="2059"/>
        <v>0</v>
      </c>
      <c r="AQ1770" s="174">
        <f t="shared" si="2057"/>
        <v>10026260.883750001</v>
      </c>
      <c r="AR1770" s="312">
        <f t="shared" si="2058"/>
        <v>0</v>
      </c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N1770" s="62"/>
    </row>
    <row r="1771" spans="1:66" s="11" customFormat="1" ht="12" customHeight="1">
      <c r="A1771" s="192">
        <v>28300841</v>
      </c>
      <c r="B1771" s="180" t="str">
        <f t="shared" si="2009"/>
        <v>28300841</v>
      </c>
      <c r="C1771" s="179" t="s">
        <v>536</v>
      </c>
      <c r="D1771" s="180" t="s">
        <v>1436</v>
      </c>
      <c r="E1771" s="180"/>
      <c r="F1771" s="223">
        <v>44228</v>
      </c>
      <c r="G1771" s="180"/>
      <c r="H1771" s="182">
        <v>-2164040.9700000002</v>
      </c>
      <c r="I1771" s="182">
        <v>-2151603.9300000002</v>
      </c>
      <c r="J1771" s="182">
        <v>-2139166.89</v>
      </c>
      <c r="K1771" s="182">
        <v>-2126729.85</v>
      </c>
      <c r="L1771" s="182">
        <v>-2114292.81</v>
      </c>
      <c r="M1771" s="182">
        <v>-2101855.77</v>
      </c>
      <c r="N1771" s="182">
        <v>-2089418.73</v>
      </c>
      <c r="O1771" s="182">
        <v>-2076981.69</v>
      </c>
      <c r="P1771" s="182">
        <v>-2064544.65</v>
      </c>
      <c r="Q1771" s="182">
        <v>-2052107.61</v>
      </c>
      <c r="R1771" s="182">
        <v>-2039670.57</v>
      </c>
      <c r="S1771" s="182">
        <v>-2027233.53</v>
      </c>
      <c r="T1771" s="182">
        <v>-2014796.49</v>
      </c>
      <c r="U1771" s="182"/>
      <c r="V1771" s="182">
        <f t="shared" si="2042"/>
        <v>-2089418.7300000002</v>
      </c>
      <c r="W1771" s="206"/>
      <c r="X1771" s="206"/>
      <c r="Y1771" s="82">
        <f t="shared" si="2050"/>
        <v>0</v>
      </c>
      <c r="Z1771" s="325">
        <f t="shared" si="2050"/>
        <v>0</v>
      </c>
      <c r="AA1771" s="325">
        <f t="shared" si="2050"/>
        <v>-2014796.49</v>
      </c>
      <c r="AB1771" s="326">
        <f t="shared" si="2038"/>
        <v>0</v>
      </c>
      <c r="AC1771" s="312">
        <f t="shared" si="2039"/>
        <v>0</v>
      </c>
      <c r="AD1771" s="325">
        <f t="shared" si="2043"/>
        <v>0</v>
      </c>
      <c r="AE1771" s="329">
        <f t="shared" si="2044"/>
        <v>0</v>
      </c>
      <c r="AF1771" s="326">
        <f t="shared" si="2045"/>
        <v>0</v>
      </c>
      <c r="AG1771" s="174">
        <f t="shared" ref="AG1771:AG1772" si="2060">SUM(AD1771:AF1771)</f>
        <v>0</v>
      </c>
      <c r="AH1771" s="312">
        <f t="shared" ref="AH1771:AH1772" si="2061">AG1771-AB1771</f>
        <v>0</v>
      </c>
      <c r="AI1771" s="324">
        <f t="shared" si="2041"/>
        <v>0</v>
      </c>
      <c r="AJ1771" s="325">
        <f t="shared" si="2041"/>
        <v>0</v>
      </c>
      <c r="AK1771" s="325">
        <f t="shared" si="2041"/>
        <v>-2089418.7300000002</v>
      </c>
      <c r="AL1771" s="326">
        <f t="shared" ref="AL1771:AL1772" si="2062">V1771-SUM(AI1771:AK1771)</f>
        <v>0</v>
      </c>
      <c r="AM1771" s="312">
        <f t="shared" ref="AM1771:AM1772" si="2063">V1771-SUM(AI1771:AK1771)-AL1771</f>
        <v>0</v>
      </c>
      <c r="AN1771" s="325">
        <f t="shared" si="1912"/>
        <v>0</v>
      </c>
      <c r="AO1771" s="325">
        <f t="shared" si="1913"/>
        <v>0</v>
      </c>
      <c r="AP1771" s="325">
        <f t="shared" si="2059"/>
        <v>0</v>
      </c>
      <c r="AQ1771" s="174">
        <f t="shared" ref="AQ1771:AQ1772" si="2064">SUM(AN1771:AP1771)</f>
        <v>0</v>
      </c>
      <c r="AR1771" s="312">
        <f t="shared" ref="AR1771:AR1772" si="2065">AQ1771-AL1771</f>
        <v>0</v>
      </c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N1771" s="62"/>
    </row>
    <row r="1772" spans="1:66" s="11" customFormat="1" ht="12" customHeight="1">
      <c r="A1772" s="192">
        <v>28300851</v>
      </c>
      <c r="B1772" s="180" t="str">
        <f t="shared" si="2009"/>
        <v>28300851</v>
      </c>
      <c r="C1772" s="179" t="s">
        <v>1582</v>
      </c>
      <c r="D1772" s="180" t="s">
        <v>184</v>
      </c>
      <c r="E1772" s="180"/>
      <c r="F1772" s="223">
        <v>44228</v>
      </c>
      <c r="G1772" s="180"/>
      <c r="H1772" s="182">
        <v>-1212099.4099999999</v>
      </c>
      <c r="I1772" s="182">
        <v>-1230607.1499999999</v>
      </c>
      <c r="J1772" s="182">
        <v>-1254761.26</v>
      </c>
      <c r="K1772" s="182">
        <v>-1289541.1599999999</v>
      </c>
      <c r="L1772" s="182">
        <v>-1320891.98</v>
      </c>
      <c r="M1772" s="182">
        <v>-1340917.55</v>
      </c>
      <c r="N1772" s="182">
        <v>-1362602.73</v>
      </c>
      <c r="O1772" s="182">
        <v>-1382128.27</v>
      </c>
      <c r="P1772" s="182">
        <v>-1410614.5</v>
      </c>
      <c r="Q1772" s="182">
        <v>-1435809.05</v>
      </c>
      <c r="R1772" s="182">
        <v>-1460620.75</v>
      </c>
      <c r="S1772" s="182">
        <v>-1484650.19</v>
      </c>
      <c r="T1772" s="182">
        <v>-1508130.05</v>
      </c>
      <c r="U1772" s="182"/>
      <c r="V1772" s="182">
        <f t="shared" si="2042"/>
        <v>-1361104.9433333334</v>
      </c>
      <c r="W1772" s="206"/>
      <c r="X1772" s="206"/>
      <c r="Y1772" s="82">
        <f t="shared" si="2050"/>
        <v>0</v>
      </c>
      <c r="Z1772" s="325">
        <f t="shared" si="2050"/>
        <v>0</v>
      </c>
      <c r="AA1772" s="325">
        <f t="shared" si="2050"/>
        <v>0</v>
      </c>
      <c r="AB1772" s="326">
        <f t="shared" si="2038"/>
        <v>-1508130.05</v>
      </c>
      <c r="AC1772" s="312">
        <f t="shared" si="2039"/>
        <v>0</v>
      </c>
      <c r="AD1772" s="325">
        <f t="shared" si="2043"/>
        <v>0</v>
      </c>
      <c r="AE1772" s="329">
        <f t="shared" si="2044"/>
        <v>0</v>
      </c>
      <c r="AF1772" s="326">
        <f t="shared" si="2045"/>
        <v>-1508130.05</v>
      </c>
      <c r="AG1772" s="174">
        <f t="shared" si="2060"/>
        <v>-1508130.05</v>
      </c>
      <c r="AH1772" s="312">
        <f t="shared" si="2061"/>
        <v>0</v>
      </c>
      <c r="AI1772" s="324">
        <f t="shared" si="2041"/>
        <v>0</v>
      </c>
      <c r="AJ1772" s="325">
        <f t="shared" si="2041"/>
        <v>0</v>
      </c>
      <c r="AK1772" s="325">
        <f t="shared" si="2041"/>
        <v>0</v>
      </c>
      <c r="AL1772" s="326">
        <f t="shared" si="2062"/>
        <v>-1361104.9433333334</v>
      </c>
      <c r="AM1772" s="312">
        <f t="shared" si="2063"/>
        <v>0</v>
      </c>
      <c r="AN1772" s="325">
        <f t="shared" si="1912"/>
        <v>0</v>
      </c>
      <c r="AO1772" s="325">
        <f t="shared" si="1913"/>
        <v>0</v>
      </c>
      <c r="AP1772" s="325">
        <f t="shared" si="2059"/>
        <v>-1361104.9433333334</v>
      </c>
      <c r="AQ1772" s="174">
        <f t="shared" si="2064"/>
        <v>-1361104.9433333334</v>
      </c>
      <c r="AR1772" s="312">
        <f t="shared" si="2065"/>
        <v>0</v>
      </c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N1772" s="62"/>
    </row>
    <row r="1773" spans="1:66" s="11" customFormat="1" ht="12" customHeight="1">
      <c r="A1773" s="192">
        <v>28300861</v>
      </c>
      <c r="B1773" s="180" t="str">
        <f t="shared" si="2009"/>
        <v>28300861</v>
      </c>
      <c r="C1773" s="179" t="s">
        <v>1875</v>
      </c>
      <c r="D1773" s="180" t="s">
        <v>1137</v>
      </c>
      <c r="E1773" s="180"/>
      <c r="F1773" s="223">
        <v>44348</v>
      </c>
      <c r="G1773" s="180"/>
      <c r="H1773" s="182">
        <v>-3297510.81</v>
      </c>
      <c r="I1773" s="182">
        <v>-2919853.5</v>
      </c>
      <c r="J1773" s="182">
        <v>-2600092.04</v>
      </c>
      <c r="K1773" s="182">
        <v>-2297742.5499999998</v>
      </c>
      <c r="L1773" s="182">
        <v>-1999199.47</v>
      </c>
      <c r="M1773" s="182">
        <v>-1736708.83</v>
      </c>
      <c r="N1773" s="182">
        <v>-1499164.38</v>
      </c>
      <c r="O1773" s="182">
        <v>-1234154.6299999999</v>
      </c>
      <c r="P1773" s="182">
        <v>-957720.23</v>
      </c>
      <c r="Q1773" s="182">
        <v>-715689.74</v>
      </c>
      <c r="R1773" s="182">
        <v>-456918.95</v>
      </c>
      <c r="S1773" s="182">
        <v>-135017.23000000001</v>
      </c>
      <c r="T1773" s="182">
        <v>239763.79</v>
      </c>
      <c r="U1773" s="182"/>
      <c r="V1773" s="182">
        <f t="shared" si="2042"/>
        <v>-1506761.2549999999</v>
      </c>
      <c r="W1773" s="206" t="s">
        <v>1759</v>
      </c>
      <c r="X1773" s="206"/>
      <c r="Y1773" s="82">
        <f t="shared" si="2050"/>
        <v>0</v>
      </c>
      <c r="Z1773" s="325">
        <f t="shared" si="2050"/>
        <v>0</v>
      </c>
      <c r="AA1773" s="325">
        <f t="shared" si="2050"/>
        <v>0</v>
      </c>
      <c r="AB1773" s="326">
        <f t="shared" si="2038"/>
        <v>239763.79</v>
      </c>
      <c r="AC1773" s="312">
        <f t="shared" si="2039"/>
        <v>0</v>
      </c>
      <c r="AD1773" s="325">
        <f t="shared" si="2043"/>
        <v>239763.79</v>
      </c>
      <c r="AE1773" s="329">
        <f t="shared" si="2044"/>
        <v>0</v>
      </c>
      <c r="AF1773" s="326">
        <f t="shared" si="2045"/>
        <v>0</v>
      </c>
      <c r="AG1773" s="174">
        <f t="shared" ref="AG1773:AG1774" si="2066">SUM(AD1773:AF1773)</f>
        <v>239763.79</v>
      </c>
      <c r="AH1773" s="312">
        <f t="shared" ref="AH1773:AH1776" si="2067">AG1773-AB1773</f>
        <v>0</v>
      </c>
      <c r="AI1773" s="324">
        <f t="shared" si="2041"/>
        <v>0</v>
      </c>
      <c r="AJ1773" s="325">
        <f t="shared" si="2041"/>
        <v>0</v>
      </c>
      <c r="AK1773" s="325">
        <f t="shared" si="2041"/>
        <v>0</v>
      </c>
      <c r="AL1773" s="326">
        <f t="shared" ref="AL1773:AL1774" si="2068">V1773-SUM(AI1773:AK1773)</f>
        <v>-1506761.2549999999</v>
      </c>
      <c r="AM1773" s="312">
        <f t="shared" ref="AM1773:AM1774" si="2069">V1773-SUM(AI1773:AK1773)-AL1773</f>
        <v>0</v>
      </c>
      <c r="AN1773" s="325">
        <f t="shared" si="1912"/>
        <v>-1506761.2549999999</v>
      </c>
      <c r="AO1773" s="325">
        <f t="shared" si="1913"/>
        <v>0</v>
      </c>
      <c r="AP1773" s="325">
        <f t="shared" si="2059"/>
        <v>0</v>
      </c>
      <c r="AQ1773" s="174">
        <f t="shared" ref="AQ1773:AQ1776" si="2070">SUM(AN1773:AP1773)</f>
        <v>-1506761.2549999999</v>
      </c>
      <c r="AR1773" s="312">
        <f t="shared" ref="AR1773:AR1776" si="2071">AQ1773-AL1773</f>
        <v>0</v>
      </c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N1773" s="62"/>
    </row>
    <row r="1774" spans="1:66" s="11" customFormat="1" ht="12" customHeight="1">
      <c r="A1774" s="192">
        <v>28300862</v>
      </c>
      <c r="B1774" s="180" t="str">
        <f t="shared" si="2009"/>
        <v>28300862</v>
      </c>
      <c r="C1774" s="179" t="s">
        <v>1876</v>
      </c>
      <c r="D1774" s="180" t="s">
        <v>1138</v>
      </c>
      <c r="E1774" s="180"/>
      <c r="F1774" s="223">
        <v>44348</v>
      </c>
      <c r="G1774" s="180"/>
      <c r="H1774" s="182">
        <v>-661084.34</v>
      </c>
      <c r="I1774" s="182">
        <v>-563524.76</v>
      </c>
      <c r="J1774" s="182">
        <v>-483303.09</v>
      </c>
      <c r="K1774" s="182">
        <v>-412854.12</v>
      </c>
      <c r="L1774" s="182">
        <v>-350634.73</v>
      </c>
      <c r="M1774" s="182">
        <v>-308216.68</v>
      </c>
      <c r="N1774" s="182">
        <v>-281239.83</v>
      </c>
      <c r="O1774" s="182">
        <v>-261842.25</v>
      </c>
      <c r="P1774" s="182">
        <v>-246306.53</v>
      </c>
      <c r="Q1774" s="182">
        <v>-227353.36</v>
      </c>
      <c r="R1774" s="182">
        <v>-193150.68</v>
      </c>
      <c r="S1774" s="182">
        <v>-117188.6</v>
      </c>
      <c r="T1774" s="182">
        <v>-14354</v>
      </c>
      <c r="U1774" s="182"/>
      <c r="V1774" s="182">
        <f t="shared" si="2042"/>
        <v>-315277.81666666671</v>
      </c>
      <c r="W1774" s="206"/>
      <c r="X1774" s="206" t="s">
        <v>649</v>
      </c>
      <c r="Y1774" s="82">
        <f t="shared" si="2050"/>
        <v>0</v>
      </c>
      <c r="Z1774" s="325">
        <f t="shared" si="2050"/>
        <v>0</v>
      </c>
      <c r="AA1774" s="325">
        <f t="shared" si="2050"/>
        <v>0</v>
      </c>
      <c r="AB1774" s="326">
        <f t="shared" si="2038"/>
        <v>-14354</v>
      </c>
      <c r="AC1774" s="312">
        <f t="shared" si="2039"/>
        <v>0</v>
      </c>
      <c r="AD1774" s="325">
        <f t="shared" si="2043"/>
        <v>0</v>
      </c>
      <c r="AE1774" s="329">
        <f t="shared" si="2044"/>
        <v>-14354</v>
      </c>
      <c r="AF1774" s="326">
        <f t="shared" si="2045"/>
        <v>0</v>
      </c>
      <c r="AG1774" s="174">
        <f t="shared" si="2066"/>
        <v>-14354</v>
      </c>
      <c r="AH1774" s="312">
        <f t="shared" si="2067"/>
        <v>0</v>
      </c>
      <c r="AI1774" s="324">
        <f t="shared" si="2041"/>
        <v>0</v>
      </c>
      <c r="AJ1774" s="325">
        <f t="shared" si="2041"/>
        <v>0</v>
      </c>
      <c r="AK1774" s="325">
        <f t="shared" si="2041"/>
        <v>0</v>
      </c>
      <c r="AL1774" s="326">
        <f t="shared" si="2068"/>
        <v>-315277.81666666671</v>
      </c>
      <c r="AM1774" s="312">
        <f t="shared" si="2069"/>
        <v>0</v>
      </c>
      <c r="AN1774" s="325">
        <f t="shared" si="1912"/>
        <v>0</v>
      </c>
      <c r="AO1774" s="325">
        <f t="shared" si="1913"/>
        <v>-315277.81666666671</v>
      </c>
      <c r="AP1774" s="325">
        <f t="shared" si="2059"/>
        <v>0</v>
      </c>
      <c r="AQ1774" s="174">
        <f t="shared" si="2070"/>
        <v>-315277.81666666671</v>
      </c>
      <c r="AR1774" s="312">
        <f t="shared" si="2071"/>
        <v>0</v>
      </c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N1774" s="62"/>
    </row>
    <row r="1775" spans="1:66" s="11" customFormat="1" ht="12" customHeight="1">
      <c r="A1775" s="192">
        <v>28300871</v>
      </c>
      <c r="B1775" s="180" t="str">
        <f t="shared" si="2009"/>
        <v>28300871</v>
      </c>
      <c r="C1775" s="179" t="s">
        <v>1973</v>
      </c>
      <c r="D1775" s="180" t="s">
        <v>1725</v>
      </c>
      <c r="E1775" s="180"/>
      <c r="F1775" s="223">
        <v>44713</v>
      </c>
      <c r="G1775" s="180"/>
      <c r="H1775" s="182"/>
      <c r="I1775" s="182"/>
      <c r="J1775" s="182"/>
      <c r="K1775" s="182"/>
      <c r="L1775" s="182"/>
      <c r="M1775" s="182"/>
      <c r="N1775" s="182">
        <v>-563535.35</v>
      </c>
      <c r="O1775" s="182">
        <v>-645187.74</v>
      </c>
      <c r="P1775" s="182">
        <v>-731086.1</v>
      </c>
      <c r="Q1775" s="182">
        <v>-806668.25</v>
      </c>
      <c r="R1775" s="182">
        <v>-888431.96</v>
      </c>
      <c r="S1775" s="182">
        <v>-994130</v>
      </c>
      <c r="T1775" s="182">
        <v>-1108462.3999999999</v>
      </c>
      <c r="U1775" s="182"/>
      <c r="V1775" s="182">
        <f t="shared" ref="V1775:V1776" si="2072">(H1775+T1775+SUM(I1775:S1775)*2)/24</f>
        <v>-431939.21666666673</v>
      </c>
      <c r="W1775" s="206"/>
      <c r="X1775" s="206"/>
      <c r="Y1775" s="82">
        <f t="shared" si="2050"/>
        <v>0</v>
      </c>
      <c r="Z1775" s="325">
        <f t="shared" si="2050"/>
        <v>-1108462.3999999999</v>
      </c>
      <c r="AA1775" s="325">
        <f t="shared" si="2050"/>
        <v>0</v>
      </c>
      <c r="AB1775" s="326">
        <f t="shared" ref="AB1775:AB1776" si="2073">T1775-SUM(Y1775:AA1775)</f>
        <v>0</v>
      </c>
      <c r="AC1775" s="312">
        <f t="shared" ref="AC1775:AC1776" si="2074">T1775-SUM(Y1775:AA1775)-AB1775</f>
        <v>0</v>
      </c>
      <c r="AD1775" s="325">
        <f t="shared" si="2043"/>
        <v>0</v>
      </c>
      <c r="AE1775" s="329">
        <f t="shared" si="2044"/>
        <v>0</v>
      </c>
      <c r="AF1775" s="326">
        <f t="shared" si="2045"/>
        <v>0</v>
      </c>
      <c r="AG1775" s="174">
        <f t="shared" ref="AG1775:AG1776" si="2075">SUM(AD1775:AF1775)</f>
        <v>0</v>
      </c>
      <c r="AH1775" s="312">
        <f t="shared" si="2067"/>
        <v>0</v>
      </c>
      <c r="AI1775" s="324">
        <f t="shared" si="2041"/>
        <v>0</v>
      </c>
      <c r="AJ1775" s="325">
        <f t="shared" si="2041"/>
        <v>-431939.21666666673</v>
      </c>
      <c r="AK1775" s="325">
        <f t="shared" si="2041"/>
        <v>0</v>
      </c>
      <c r="AL1775" s="326">
        <f t="shared" ref="AL1775:AL1776" si="2076">V1775-SUM(AI1775:AK1775)</f>
        <v>0</v>
      </c>
      <c r="AM1775" s="312">
        <f t="shared" ref="AM1775:AM1776" si="2077">V1775-SUM(AI1775:AK1775)-AL1775</f>
        <v>0</v>
      </c>
      <c r="AN1775" s="325">
        <f t="shared" si="1912"/>
        <v>0</v>
      </c>
      <c r="AO1775" s="325">
        <f t="shared" si="1913"/>
        <v>0</v>
      </c>
      <c r="AP1775" s="325">
        <f t="shared" si="2059"/>
        <v>0</v>
      </c>
      <c r="AQ1775" s="174">
        <f t="shared" si="2070"/>
        <v>0</v>
      </c>
      <c r="AR1775" s="312">
        <f t="shared" si="2071"/>
        <v>0</v>
      </c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N1775" s="62"/>
    </row>
    <row r="1776" spans="1:66" s="11" customFormat="1" ht="12" customHeight="1">
      <c r="A1776" s="192">
        <v>28300872</v>
      </c>
      <c r="B1776" s="180" t="str">
        <f t="shared" si="2009"/>
        <v>28300872</v>
      </c>
      <c r="C1776" s="179" t="s">
        <v>1974</v>
      </c>
      <c r="D1776" s="180" t="s">
        <v>1725</v>
      </c>
      <c r="E1776" s="180"/>
      <c r="F1776" s="223">
        <v>44713</v>
      </c>
      <c r="G1776" s="180"/>
      <c r="H1776" s="182"/>
      <c r="I1776" s="182"/>
      <c r="J1776" s="182"/>
      <c r="K1776" s="182"/>
      <c r="L1776" s="182"/>
      <c r="M1776" s="182"/>
      <c r="N1776" s="182">
        <v>-294879.27</v>
      </c>
      <c r="O1776" s="182">
        <v>-311920.98</v>
      </c>
      <c r="P1776" s="182">
        <v>-326750.13</v>
      </c>
      <c r="Q1776" s="182">
        <v>-345680.97</v>
      </c>
      <c r="R1776" s="182">
        <v>-381436.84</v>
      </c>
      <c r="S1776" s="182">
        <v>-433561.15</v>
      </c>
      <c r="T1776" s="182">
        <v>-478899.52</v>
      </c>
      <c r="U1776" s="182"/>
      <c r="V1776" s="182">
        <f t="shared" si="2072"/>
        <v>-194473.25833333339</v>
      </c>
      <c r="W1776" s="206"/>
      <c r="X1776" s="206"/>
      <c r="Y1776" s="82">
        <f t="shared" si="2050"/>
        <v>0</v>
      </c>
      <c r="Z1776" s="325">
        <f t="shared" si="2050"/>
        <v>-478899.52</v>
      </c>
      <c r="AA1776" s="325">
        <f t="shared" si="2050"/>
        <v>0</v>
      </c>
      <c r="AB1776" s="326">
        <f t="shared" si="2073"/>
        <v>0</v>
      </c>
      <c r="AC1776" s="312">
        <f t="shared" si="2074"/>
        <v>0</v>
      </c>
      <c r="AD1776" s="325">
        <f t="shared" si="2043"/>
        <v>0</v>
      </c>
      <c r="AE1776" s="329">
        <f t="shared" si="2044"/>
        <v>0</v>
      </c>
      <c r="AF1776" s="326">
        <f t="shared" si="2045"/>
        <v>0</v>
      </c>
      <c r="AG1776" s="174">
        <f t="shared" si="2075"/>
        <v>0</v>
      </c>
      <c r="AH1776" s="312">
        <f t="shared" si="2067"/>
        <v>0</v>
      </c>
      <c r="AI1776" s="324">
        <f t="shared" si="2041"/>
        <v>0</v>
      </c>
      <c r="AJ1776" s="325">
        <f t="shared" si="2041"/>
        <v>-194473.25833333339</v>
      </c>
      <c r="AK1776" s="325">
        <f t="shared" si="2041"/>
        <v>0</v>
      </c>
      <c r="AL1776" s="326">
        <f t="shared" si="2076"/>
        <v>0</v>
      </c>
      <c r="AM1776" s="312">
        <f t="shared" si="2077"/>
        <v>0</v>
      </c>
      <c r="AN1776" s="325">
        <f t="shared" si="1912"/>
        <v>0</v>
      </c>
      <c r="AO1776" s="325">
        <f t="shared" si="1913"/>
        <v>0</v>
      </c>
      <c r="AP1776" s="325">
        <f t="shared" si="2059"/>
        <v>0</v>
      </c>
      <c r="AQ1776" s="174">
        <f t="shared" si="2070"/>
        <v>0</v>
      </c>
      <c r="AR1776" s="312">
        <f t="shared" si="2071"/>
        <v>0</v>
      </c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N1776" s="62"/>
    </row>
    <row r="1777" spans="1:71" s="11" customFormat="1" ht="12" customHeight="1">
      <c r="A1777" s="114">
        <v>28302001</v>
      </c>
      <c r="B1777" s="74" t="str">
        <f t="shared" si="2009"/>
        <v>28302001</v>
      </c>
      <c r="C1777" s="62" t="s">
        <v>955</v>
      </c>
      <c r="D1777" s="78" t="s">
        <v>184</v>
      </c>
      <c r="E1777" s="78"/>
      <c r="F1777" s="62"/>
      <c r="G1777" s="78"/>
      <c r="H1777" s="63">
        <v>2926074.88</v>
      </c>
      <c r="I1777" s="63">
        <v>3285813.16</v>
      </c>
      <c r="J1777" s="63">
        <v>3508805.03</v>
      </c>
      <c r="K1777" s="63">
        <v>3214901.07</v>
      </c>
      <c r="L1777" s="63">
        <v>3979861.5</v>
      </c>
      <c r="M1777" s="63">
        <v>4479880.8499999996</v>
      </c>
      <c r="N1777" s="63">
        <v>4414637.18</v>
      </c>
      <c r="O1777" s="63">
        <v>4763407.34</v>
      </c>
      <c r="P1777" s="63">
        <v>5425979.04</v>
      </c>
      <c r="Q1777" s="63">
        <v>5568470.3600000003</v>
      </c>
      <c r="R1777" s="63">
        <v>4793087.6399999997</v>
      </c>
      <c r="S1777" s="63">
        <v>5173698.74</v>
      </c>
      <c r="T1777" s="63">
        <v>4904679.2300000004</v>
      </c>
      <c r="U1777" s="63"/>
      <c r="V1777" s="63">
        <f t="shared" si="2042"/>
        <v>4376993.2470833333</v>
      </c>
      <c r="W1777" s="102"/>
      <c r="X1777" s="102"/>
      <c r="Y1777" s="82">
        <f t="shared" si="2050"/>
        <v>0</v>
      </c>
      <c r="Z1777" s="325">
        <f t="shared" si="2050"/>
        <v>0</v>
      </c>
      <c r="AA1777" s="325">
        <f t="shared" si="2050"/>
        <v>0</v>
      </c>
      <c r="AB1777" s="326">
        <f t="shared" si="2038"/>
        <v>4904679.2300000004</v>
      </c>
      <c r="AC1777" s="312">
        <f t="shared" si="2039"/>
        <v>0</v>
      </c>
      <c r="AD1777" s="325">
        <f t="shared" si="2043"/>
        <v>0</v>
      </c>
      <c r="AE1777" s="329">
        <f t="shared" si="2044"/>
        <v>0</v>
      </c>
      <c r="AF1777" s="326">
        <f t="shared" si="2045"/>
        <v>4904679.2300000004</v>
      </c>
      <c r="AG1777" s="174">
        <f t="shared" si="2011"/>
        <v>4904679.2300000004</v>
      </c>
      <c r="AH1777" s="312">
        <f t="shared" si="2046"/>
        <v>0</v>
      </c>
      <c r="AI1777" s="324">
        <f t="shared" si="2041"/>
        <v>0</v>
      </c>
      <c r="AJ1777" s="325">
        <f t="shared" si="2041"/>
        <v>0</v>
      </c>
      <c r="AK1777" s="325">
        <f t="shared" si="2041"/>
        <v>0</v>
      </c>
      <c r="AL1777" s="326">
        <f t="shared" si="2047"/>
        <v>4376993.2470833333</v>
      </c>
      <c r="AM1777" s="312">
        <f t="shared" si="2048"/>
        <v>0</v>
      </c>
      <c r="AN1777" s="325">
        <f t="shared" si="1912"/>
        <v>0</v>
      </c>
      <c r="AO1777" s="325">
        <f t="shared" si="1913"/>
        <v>0</v>
      </c>
      <c r="AP1777" s="325">
        <f t="shared" ref="AP1777:AP1811" si="2078">IF($D1777=AP$5,$V1777,IF($D1777=AP$4, $V1777*$AL$2,0))</f>
        <v>4376993.2470833333</v>
      </c>
      <c r="AQ1777" s="174">
        <f t="shared" si="2037"/>
        <v>4376993.2470833333</v>
      </c>
      <c r="AR1777" s="312">
        <f t="shared" si="2049"/>
        <v>0</v>
      </c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N1777" s="62"/>
    </row>
    <row r="1778" spans="1:71" s="11" customFormat="1" ht="12" customHeight="1">
      <c r="A1778" s="114">
        <v>28302002</v>
      </c>
      <c r="B1778" s="74" t="str">
        <f t="shared" si="2009"/>
        <v>28302002</v>
      </c>
      <c r="C1778" s="62" t="s">
        <v>956</v>
      </c>
      <c r="D1778" s="78" t="s">
        <v>184</v>
      </c>
      <c r="E1778" s="78"/>
      <c r="F1778" s="62"/>
      <c r="G1778" s="78"/>
      <c r="H1778" s="63">
        <v>-3362812.04</v>
      </c>
      <c r="I1778" s="63">
        <v>-2796534.54</v>
      </c>
      <c r="J1778" s="63">
        <v>-2699350.81</v>
      </c>
      <c r="K1778" s="63">
        <v>-3083465.37</v>
      </c>
      <c r="L1778" s="63">
        <v>-2491177.12</v>
      </c>
      <c r="M1778" s="63">
        <v>-1157435.67</v>
      </c>
      <c r="N1778" s="63">
        <v>-1448795.48</v>
      </c>
      <c r="O1778" s="63">
        <v>-1396224.72</v>
      </c>
      <c r="P1778" s="63">
        <v>-1438150.39</v>
      </c>
      <c r="Q1778" s="63">
        <v>-1842832.24</v>
      </c>
      <c r="R1778" s="63">
        <v>-3015463.53</v>
      </c>
      <c r="S1778" s="63">
        <v>-2019493.67</v>
      </c>
      <c r="T1778" s="63">
        <v>-1540776.25</v>
      </c>
      <c r="U1778" s="63"/>
      <c r="V1778" s="63">
        <f t="shared" si="2042"/>
        <v>-2153393.1404166664</v>
      </c>
      <c r="W1778" s="102"/>
      <c r="X1778" s="102"/>
      <c r="Y1778" s="82">
        <f t="shared" si="2050"/>
        <v>0</v>
      </c>
      <c r="Z1778" s="325">
        <f t="shared" si="2050"/>
        <v>0</v>
      </c>
      <c r="AA1778" s="325">
        <f t="shared" si="2050"/>
        <v>0</v>
      </c>
      <c r="AB1778" s="326">
        <f t="shared" si="2038"/>
        <v>-1540776.25</v>
      </c>
      <c r="AC1778" s="312">
        <f t="shared" si="2039"/>
        <v>0</v>
      </c>
      <c r="AD1778" s="325">
        <f t="shared" si="2043"/>
        <v>0</v>
      </c>
      <c r="AE1778" s="329">
        <f t="shared" si="2044"/>
        <v>0</v>
      </c>
      <c r="AF1778" s="326">
        <f t="shared" si="2045"/>
        <v>-1540776.25</v>
      </c>
      <c r="AG1778" s="174">
        <f t="shared" si="2011"/>
        <v>-1540776.25</v>
      </c>
      <c r="AH1778" s="312">
        <f t="shared" si="2046"/>
        <v>0</v>
      </c>
      <c r="AI1778" s="324">
        <f t="shared" si="2041"/>
        <v>0</v>
      </c>
      <c r="AJ1778" s="325">
        <f t="shared" si="2041"/>
        <v>0</v>
      </c>
      <c r="AK1778" s="325">
        <f t="shared" si="2041"/>
        <v>0</v>
      </c>
      <c r="AL1778" s="326">
        <f t="shared" si="2047"/>
        <v>-2153393.1404166664</v>
      </c>
      <c r="AM1778" s="312">
        <f t="shared" si="2048"/>
        <v>0</v>
      </c>
      <c r="AN1778" s="325">
        <f t="shared" si="1912"/>
        <v>0</v>
      </c>
      <c r="AO1778" s="325">
        <f t="shared" si="1913"/>
        <v>0</v>
      </c>
      <c r="AP1778" s="325">
        <f t="shared" si="2078"/>
        <v>-2153393.1404166664</v>
      </c>
      <c r="AQ1778" s="174">
        <f t="shared" si="2037"/>
        <v>-2153393.1404166664</v>
      </c>
      <c r="AR1778" s="312">
        <f t="shared" si="2049"/>
        <v>0</v>
      </c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N1778" s="62"/>
    </row>
    <row r="1779" spans="1:71" s="11" customFormat="1" ht="12" customHeight="1">
      <c r="A1779" s="114">
        <v>28302011</v>
      </c>
      <c r="B1779" s="74" t="str">
        <f t="shared" si="2009"/>
        <v>28302011</v>
      </c>
      <c r="C1779" s="62" t="s">
        <v>957</v>
      </c>
      <c r="D1779" s="78" t="s">
        <v>184</v>
      </c>
      <c r="E1779" s="78"/>
      <c r="F1779" s="62"/>
      <c r="G1779" s="78"/>
      <c r="H1779" s="63">
        <v>-5626078.1299999999</v>
      </c>
      <c r="I1779" s="63">
        <v>-5031370.05</v>
      </c>
      <c r="J1779" s="63">
        <v>-4880428.03</v>
      </c>
      <c r="K1779" s="63">
        <v>-5038653.42</v>
      </c>
      <c r="L1779" s="63">
        <v>-4717159.88</v>
      </c>
      <c r="M1779" s="63">
        <v>-4543877.0199999996</v>
      </c>
      <c r="N1779" s="63">
        <v>-4434720.8</v>
      </c>
      <c r="O1779" s="63">
        <v>-4371463.49</v>
      </c>
      <c r="P1779" s="63">
        <v>-4030412.89</v>
      </c>
      <c r="Q1779" s="63">
        <v>-3845424.74</v>
      </c>
      <c r="R1779" s="63">
        <v>-3751767.3</v>
      </c>
      <c r="S1779" s="63">
        <v>-3430843.09</v>
      </c>
      <c r="T1779" s="63">
        <v>-3067558.75</v>
      </c>
      <c r="U1779" s="63"/>
      <c r="V1779" s="63">
        <f t="shared" si="2042"/>
        <v>-4368578.2624999993</v>
      </c>
      <c r="W1779" s="102"/>
      <c r="X1779" s="102"/>
      <c r="Y1779" s="82">
        <f t="shared" si="2050"/>
        <v>0</v>
      </c>
      <c r="Z1779" s="325">
        <f t="shared" si="2050"/>
        <v>0</v>
      </c>
      <c r="AA1779" s="325">
        <f t="shared" si="2050"/>
        <v>0</v>
      </c>
      <c r="AB1779" s="326">
        <f t="shared" si="2038"/>
        <v>-3067558.75</v>
      </c>
      <c r="AC1779" s="312">
        <f t="shared" si="2039"/>
        <v>0</v>
      </c>
      <c r="AD1779" s="325">
        <f t="shared" si="2043"/>
        <v>0</v>
      </c>
      <c r="AE1779" s="329">
        <f t="shared" si="2044"/>
        <v>0</v>
      </c>
      <c r="AF1779" s="326">
        <f t="shared" si="2045"/>
        <v>-3067558.75</v>
      </c>
      <c r="AG1779" s="174">
        <f t="shared" si="2011"/>
        <v>-3067558.75</v>
      </c>
      <c r="AH1779" s="312">
        <f t="shared" si="2046"/>
        <v>0</v>
      </c>
      <c r="AI1779" s="324">
        <f t="shared" si="2041"/>
        <v>0</v>
      </c>
      <c r="AJ1779" s="325">
        <f t="shared" si="2041"/>
        <v>0</v>
      </c>
      <c r="AK1779" s="325">
        <f t="shared" si="2041"/>
        <v>0</v>
      </c>
      <c r="AL1779" s="326">
        <f t="shared" si="2047"/>
        <v>-4368578.2624999993</v>
      </c>
      <c r="AM1779" s="312">
        <f t="shared" si="2048"/>
        <v>0</v>
      </c>
      <c r="AN1779" s="325">
        <f t="shared" si="1912"/>
        <v>0</v>
      </c>
      <c r="AO1779" s="325">
        <f t="shared" si="1913"/>
        <v>0</v>
      </c>
      <c r="AP1779" s="325">
        <f t="shared" si="2078"/>
        <v>-4368578.2624999993</v>
      </c>
      <c r="AQ1779" s="174">
        <f t="shared" si="2037"/>
        <v>-4368578.2624999993</v>
      </c>
      <c r="AR1779" s="312">
        <f t="shared" si="2049"/>
        <v>0</v>
      </c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N1779" s="62"/>
    </row>
    <row r="1780" spans="1:71" s="11" customFormat="1" ht="12" customHeight="1">
      <c r="A1780" s="114">
        <v>28302012</v>
      </c>
      <c r="B1780" s="74" t="str">
        <f t="shared" si="2009"/>
        <v>28302012</v>
      </c>
      <c r="C1780" s="62" t="s">
        <v>958</v>
      </c>
      <c r="D1780" s="78" t="s">
        <v>184</v>
      </c>
      <c r="E1780" s="78"/>
      <c r="F1780" s="62"/>
      <c r="G1780" s="78"/>
      <c r="H1780" s="63">
        <v>-949645.85</v>
      </c>
      <c r="I1780" s="63">
        <v>-542591.84</v>
      </c>
      <c r="J1780" s="63">
        <v>-313840.07</v>
      </c>
      <c r="K1780" s="63">
        <v>-283037.87</v>
      </c>
      <c r="L1780" s="63">
        <v>207263.3</v>
      </c>
      <c r="M1780" s="63">
        <v>123274.05</v>
      </c>
      <c r="N1780" s="63">
        <v>678664.94</v>
      </c>
      <c r="O1780" s="63">
        <v>1009893.59</v>
      </c>
      <c r="P1780" s="63">
        <v>855449.26</v>
      </c>
      <c r="Q1780" s="63">
        <v>843437.72</v>
      </c>
      <c r="R1780" s="63">
        <v>609338.68999999994</v>
      </c>
      <c r="S1780" s="63">
        <v>1132837.54</v>
      </c>
      <c r="T1780" s="63">
        <v>1284947.3</v>
      </c>
      <c r="U1780" s="63"/>
      <c r="V1780" s="63">
        <f t="shared" si="2042"/>
        <v>374028.33624999999</v>
      </c>
      <c r="W1780" s="102"/>
      <c r="X1780" s="102"/>
      <c r="Y1780" s="82">
        <f t="shared" si="2050"/>
        <v>0</v>
      </c>
      <c r="Z1780" s="325">
        <f t="shared" si="2050"/>
        <v>0</v>
      </c>
      <c r="AA1780" s="325">
        <f t="shared" si="2050"/>
        <v>0</v>
      </c>
      <c r="AB1780" s="326">
        <f t="shared" si="2038"/>
        <v>1284947.3</v>
      </c>
      <c r="AC1780" s="312">
        <f t="shared" si="2039"/>
        <v>0</v>
      </c>
      <c r="AD1780" s="325">
        <f t="shared" si="2043"/>
        <v>0</v>
      </c>
      <c r="AE1780" s="329">
        <f t="shared" si="2044"/>
        <v>0</v>
      </c>
      <c r="AF1780" s="326">
        <f t="shared" si="2045"/>
        <v>1284947.3</v>
      </c>
      <c r="AG1780" s="174">
        <f t="shared" si="2011"/>
        <v>1284947.3</v>
      </c>
      <c r="AH1780" s="312">
        <f t="shared" si="2046"/>
        <v>0</v>
      </c>
      <c r="AI1780" s="324">
        <f t="shared" si="2041"/>
        <v>0</v>
      </c>
      <c r="AJ1780" s="325">
        <f t="shared" si="2041"/>
        <v>0</v>
      </c>
      <c r="AK1780" s="325">
        <f t="shared" si="2041"/>
        <v>0</v>
      </c>
      <c r="AL1780" s="326">
        <f t="shared" si="2047"/>
        <v>374028.33624999999</v>
      </c>
      <c r="AM1780" s="312">
        <f t="shared" si="2048"/>
        <v>0</v>
      </c>
      <c r="AN1780" s="325">
        <f t="shared" si="1912"/>
        <v>0</v>
      </c>
      <c r="AO1780" s="325">
        <f t="shared" si="1913"/>
        <v>0</v>
      </c>
      <c r="AP1780" s="325">
        <f t="shared" si="2078"/>
        <v>374028.33624999999</v>
      </c>
      <c r="AQ1780" s="174">
        <f t="shared" si="2037"/>
        <v>374028.33624999999</v>
      </c>
      <c r="AR1780" s="312">
        <f t="shared" si="2049"/>
        <v>0</v>
      </c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N1780" s="62"/>
    </row>
    <row r="1781" spans="1:71" s="11" customFormat="1" ht="12" customHeight="1">
      <c r="A1781" s="114">
        <v>28302021</v>
      </c>
      <c r="B1781" s="74" t="str">
        <f t="shared" si="2009"/>
        <v>28302021</v>
      </c>
      <c r="C1781" s="62" t="s">
        <v>960</v>
      </c>
      <c r="D1781" s="78" t="s">
        <v>1725</v>
      </c>
      <c r="E1781" s="78"/>
      <c r="F1781" s="62"/>
      <c r="G1781" s="78"/>
      <c r="H1781" s="63">
        <v>-3673191.68</v>
      </c>
      <c r="I1781" s="63">
        <v>-3372219.26</v>
      </c>
      <c r="J1781" s="63">
        <v>-3280531.79</v>
      </c>
      <c r="K1781" s="63">
        <v>-3244330.31</v>
      </c>
      <c r="L1781" s="63">
        <v>-2129723.79</v>
      </c>
      <c r="M1781" s="63">
        <v>-2270123.4900000002</v>
      </c>
      <c r="N1781" s="63">
        <v>-2462922.81</v>
      </c>
      <c r="O1781" s="63">
        <v>-2578834.62</v>
      </c>
      <c r="P1781" s="63">
        <v>-1979009.94</v>
      </c>
      <c r="Q1781" s="63">
        <v>-2007359.31</v>
      </c>
      <c r="R1781" s="63">
        <v>-2049477.75</v>
      </c>
      <c r="S1781" s="63">
        <v>-1868949.78</v>
      </c>
      <c r="T1781" s="63">
        <v>-1541662.47</v>
      </c>
      <c r="U1781" s="63"/>
      <c r="V1781" s="63">
        <f t="shared" si="2042"/>
        <v>-2487575.8270833334</v>
      </c>
      <c r="W1781" s="102"/>
      <c r="X1781" s="102"/>
      <c r="Y1781" s="82">
        <f t="shared" si="2050"/>
        <v>0</v>
      </c>
      <c r="Z1781" s="325">
        <f t="shared" si="2050"/>
        <v>-1541662.47</v>
      </c>
      <c r="AA1781" s="325">
        <f t="shared" si="2050"/>
        <v>0</v>
      </c>
      <c r="AB1781" s="326">
        <f t="shared" si="2038"/>
        <v>0</v>
      </c>
      <c r="AC1781" s="312">
        <f t="shared" si="2039"/>
        <v>0</v>
      </c>
      <c r="AD1781" s="325">
        <f t="shared" si="2043"/>
        <v>0</v>
      </c>
      <c r="AE1781" s="329">
        <f t="shared" si="2044"/>
        <v>0</v>
      </c>
      <c r="AF1781" s="326">
        <f t="shared" si="2045"/>
        <v>0</v>
      </c>
      <c r="AG1781" s="174">
        <f t="shared" si="2011"/>
        <v>0</v>
      </c>
      <c r="AH1781" s="312">
        <f t="shared" si="2046"/>
        <v>0</v>
      </c>
      <c r="AI1781" s="324">
        <f t="shared" si="2041"/>
        <v>0</v>
      </c>
      <c r="AJ1781" s="325">
        <f t="shared" si="2041"/>
        <v>-2487575.8270833334</v>
      </c>
      <c r="AK1781" s="325">
        <f t="shared" si="2041"/>
        <v>0</v>
      </c>
      <c r="AL1781" s="326">
        <f t="shared" si="2047"/>
        <v>0</v>
      </c>
      <c r="AM1781" s="312">
        <f t="shared" si="2048"/>
        <v>0</v>
      </c>
      <c r="AN1781" s="325">
        <f t="shared" si="1912"/>
        <v>0</v>
      </c>
      <c r="AO1781" s="325">
        <f t="shared" si="1913"/>
        <v>0</v>
      </c>
      <c r="AP1781" s="325">
        <f t="shared" si="2078"/>
        <v>0</v>
      </c>
      <c r="AQ1781" s="174">
        <f t="shared" si="2037"/>
        <v>0</v>
      </c>
      <c r="AR1781" s="312">
        <f t="shared" si="2049"/>
        <v>0</v>
      </c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N1781" s="62"/>
    </row>
    <row r="1782" spans="1:71" s="11" customFormat="1" ht="12" customHeight="1">
      <c r="A1782" s="114">
        <v>28302022</v>
      </c>
      <c r="B1782" s="74" t="str">
        <f t="shared" si="2009"/>
        <v>28302022</v>
      </c>
      <c r="C1782" s="62" t="s">
        <v>959</v>
      </c>
      <c r="D1782" s="78" t="s">
        <v>1725</v>
      </c>
      <c r="E1782" s="78"/>
      <c r="F1782" s="62"/>
      <c r="G1782" s="78"/>
      <c r="H1782" s="63">
        <v>-1764900.22</v>
      </c>
      <c r="I1782" s="63">
        <v>-1513346.26</v>
      </c>
      <c r="J1782" s="63">
        <v>-1378737.1</v>
      </c>
      <c r="K1782" s="63">
        <v>-1319644.1499999999</v>
      </c>
      <c r="L1782" s="63">
        <v>-828773.73</v>
      </c>
      <c r="M1782" s="63">
        <v>-927635.22</v>
      </c>
      <c r="N1782" s="63">
        <v>-1138045.77</v>
      </c>
      <c r="O1782" s="63">
        <v>-1401594.72</v>
      </c>
      <c r="P1782" s="63">
        <v>-1302412.3500000001</v>
      </c>
      <c r="Q1782" s="63">
        <v>-1521113.07</v>
      </c>
      <c r="R1782" s="63">
        <v>-1631996.85</v>
      </c>
      <c r="S1782" s="63">
        <v>-1445870.28</v>
      </c>
      <c r="T1782" s="63">
        <v>-1061892.6299999999</v>
      </c>
      <c r="U1782" s="63"/>
      <c r="V1782" s="63">
        <f t="shared" si="2042"/>
        <v>-1318547.1604166667</v>
      </c>
      <c r="W1782" s="102"/>
      <c r="X1782" s="102"/>
      <c r="Y1782" s="82">
        <f t="shared" si="2050"/>
        <v>0</v>
      </c>
      <c r="Z1782" s="325">
        <f t="shared" si="2050"/>
        <v>-1061892.6299999999</v>
      </c>
      <c r="AA1782" s="325">
        <f t="shared" si="2050"/>
        <v>0</v>
      </c>
      <c r="AB1782" s="326">
        <f t="shared" si="2038"/>
        <v>0</v>
      </c>
      <c r="AC1782" s="312">
        <f t="shared" si="2039"/>
        <v>0</v>
      </c>
      <c r="AD1782" s="325">
        <f t="shared" si="2043"/>
        <v>0</v>
      </c>
      <c r="AE1782" s="329">
        <f t="shared" si="2044"/>
        <v>0</v>
      </c>
      <c r="AF1782" s="326">
        <f t="shared" si="2045"/>
        <v>0</v>
      </c>
      <c r="AG1782" s="174">
        <f t="shared" si="2011"/>
        <v>0</v>
      </c>
      <c r="AH1782" s="312">
        <f t="shared" si="2046"/>
        <v>0</v>
      </c>
      <c r="AI1782" s="324">
        <f t="shared" si="2041"/>
        <v>0</v>
      </c>
      <c r="AJ1782" s="325">
        <f t="shared" si="2041"/>
        <v>-1318547.1604166667</v>
      </c>
      <c r="AK1782" s="325">
        <f t="shared" si="2041"/>
        <v>0</v>
      </c>
      <c r="AL1782" s="326">
        <f t="shared" si="2047"/>
        <v>0</v>
      </c>
      <c r="AM1782" s="312">
        <f t="shared" si="2048"/>
        <v>0</v>
      </c>
      <c r="AN1782" s="325">
        <f t="shared" ref="AN1782:AN1811" si="2079">IF($D1782=AN$5,$V1782,IF($D1782=AN$4, $V1782*$AK$1,0))</f>
        <v>0</v>
      </c>
      <c r="AO1782" s="325">
        <f t="shared" ref="AO1782:AO1811" si="2080">IF($D1782=AO$5,$V1782,IF($D1782=AO$4, $V1782*$AK$2,0))</f>
        <v>0</v>
      </c>
      <c r="AP1782" s="325">
        <f t="shared" si="2078"/>
        <v>0</v>
      </c>
      <c r="AQ1782" s="174">
        <f t="shared" si="2037"/>
        <v>0</v>
      </c>
      <c r="AR1782" s="312">
        <f t="shared" si="2049"/>
        <v>0</v>
      </c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N1782" s="62"/>
    </row>
    <row r="1783" spans="1:71" s="11" customFormat="1" ht="12" customHeight="1">
      <c r="A1783" s="114">
        <v>28302031</v>
      </c>
      <c r="B1783" s="74" t="str">
        <f t="shared" si="2009"/>
        <v>28302031</v>
      </c>
      <c r="C1783" s="62" t="s">
        <v>1005</v>
      </c>
      <c r="D1783" s="78" t="s">
        <v>184</v>
      </c>
      <c r="E1783" s="78"/>
      <c r="F1783" s="62"/>
      <c r="G1783" s="78"/>
      <c r="H1783" s="63">
        <v>-1768571.89</v>
      </c>
      <c r="I1783" s="63">
        <v>-1849640.09</v>
      </c>
      <c r="J1783" s="63">
        <v>-1965284.66</v>
      </c>
      <c r="K1783" s="63">
        <v>-1944190.31</v>
      </c>
      <c r="L1783" s="63">
        <v>-2201080.92</v>
      </c>
      <c r="M1783" s="63">
        <v>-2212217.63</v>
      </c>
      <c r="N1783" s="63">
        <v>-2117318.2999999998</v>
      </c>
      <c r="O1783" s="63">
        <v>-2130269.27</v>
      </c>
      <c r="P1783" s="63">
        <v>-2047956.98</v>
      </c>
      <c r="Q1783" s="63">
        <v>-2017256.63</v>
      </c>
      <c r="R1783" s="63">
        <v>-1562704.16</v>
      </c>
      <c r="S1783" s="63">
        <v>-1381731.84</v>
      </c>
      <c r="T1783" s="63">
        <v>-1395212.02</v>
      </c>
      <c r="U1783" s="63"/>
      <c r="V1783" s="63">
        <f t="shared" si="2042"/>
        <v>-1917628.562083333</v>
      </c>
      <c r="W1783" s="102"/>
      <c r="X1783" s="102"/>
      <c r="Y1783" s="82">
        <f t="shared" si="2050"/>
        <v>0</v>
      </c>
      <c r="Z1783" s="325">
        <f t="shared" si="2050"/>
        <v>0</v>
      </c>
      <c r="AA1783" s="325">
        <f t="shared" si="2050"/>
        <v>0</v>
      </c>
      <c r="AB1783" s="326">
        <f t="shared" si="2038"/>
        <v>-1395212.02</v>
      </c>
      <c r="AC1783" s="312">
        <f t="shared" si="2039"/>
        <v>0</v>
      </c>
      <c r="AD1783" s="325">
        <f t="shared" si="2043"/>
        <v>0</v>
      </c>
      <c r="AE1783" s="329">
        <f t="shared" si="2044"/>
        <v>0</v>
      </c>
      <c r="AF1783" s="326">
        <f t="shared" si="2045"/>
        <v>-1395212.02</v>
      </c>
      <c r="AG1783" s="174">
        <f t="shared" si="2011"/>
        <v>-1395212.02</v>
      </c>
      <c r="AH1783" s="312">
        <f t="shared" si="2046"/>
        <v>0</v>
      </c>
      <c r="AI1783" s="324">
        <f t="shared" si="2041"/>
        <v>0</v>
      </c>
      <c r="AJ1783" s="325">
        <f t="shared" si="2041"/>
        <v>0</v>
      </c>
      <c r="AK1783" s="325">
        <f t="shared" si="2041"/>
        <v>0</v>
      </c>
      <c r="AL1783" s="326">
        <f t="shared" si="2047"/>
        <v>-1917628.562083333</v>
      </c>
      <c r="AM1783" s="312">
        <f t="shared" si="2048"/>
        <v>0</v>
      </c>
      <c r="AN1783" s="325">
        <f t="shared" si="2079"/>
        <v>0</v>
      </c>
      <c r="AO1783" s="325">
        <f t="shared" si="2080"/>
        <v>0</v>
      </c>
      <c r="AP1783" s="325">
        <f t="shared" si="2078"/>
        <v>-1917628.562083333</v>
      </c>
      <c r="AQ1783" s="174">
        <f t="shared" si="2037"/>
        <v>-1917628.562083333</v>
      </c>
      <c r="AR1783" s="312">
        <f t="shared" si="2049"/>
        <v>0</v>
      </c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N1783" s="62"/>
    </row>
    <row r="1784" spans="1:71" s="11" customFormat="1" ht="12" customHeight="1">
      <c r="A1784" s="120">
        <v>28302033</v>
      </c>
      <c r="B1784" s="74" t="str">
        <f t="shared" si="2009"/>
        <v>28302033</v>
      </c>
      <c r="C1784" s="62" t="s">
        <v>1632</v>
      </c>
      <c r="D1784" s="78" t="s">
        <v>1727</v>
      </c>
      <c r="E1784" s="78"/>
      <c r="F1784" s="396">
        <v>43647</v>
      </c>
      <c r="G1784" s="78"/>
      <c r="H1784" s="63">
        <v>0</v>
      </c>
      <c r="I1784" s="63">
        <v>0</v>
      </c>
      <c r="J1784" s="63">
        <v>0</v>
      </c>
      <c r="K1784" s="63">
        <v>0</v>
      </c>
      <c r="L1784" s="63">
        <v>0</v>
      </c>
      <c r="M1784" s="63">
        <v>0</v>
      </c>
      <c r="N1784" s="63">
        <v>0</v>
      </c>
      <c r="O1784" s="63">
        <v>0</v>
      </c>
      <c r="P1784" s="63">
        <v>0</v>
      </c>
      <c r="Q1784" s="63">
        <v>0</v>
      </c>
      <c r="R1784" s="63">
        <v>0</v>
      </c>
      <c r="S1784" s="63">
        <v>0</v>
      </c>
      <c r="T1784" s="63">
        <v>0</v>
      </c>
      <c r="U1784" s="63"/>
      <c r="V1784" s="63">
        <f t="shared" si="2042"/>
        <v>0</v>
      </c>
      <c r="W1784" s="69" t="s">
        <v>1764</v>
      </c>
      <c r="X1784" s="69" t="s">
        <v>1766</v>
      </c>
      <c r="Y1784" s="82">
        <f t="shared" si="2050"/>
        <v>0</v>
      </c>
      <c r="Z1784" s="325">
        <f t="shared" si="2050"/>
        <v>0</v>
      </c>
      <c r="AA1784" s="325">
        <f t="shared" si="2050"/>
        <v>0</v>
      </c>
      <c r="AB1784" s="326">
        <f t="shared" si="2038"/>
        <v>0</v>
      </c>
      <c r="AC1784" s="312">
        <f t="shared" si="2039"/>
        <v>0</v>
      </c>
      <c r="AD1784" s="325">
        <f t="shared" si="2043"/>
        <v>0</v>
      </c>
      <c r="AE1784" s="329">
        <f t="shared" si="2044"/>
        <v>0</v>
      </c>
      <c r="AF1784" s="326">
        <f t="shared" si="2045"/>
        <v>0</v>
      </c>
      <c r="AG1784" s="174">
        <f t="shared" si="2011"/>
        <v>0</v>
      </c>
      <c r="AH1784" s="312">
        <f t="shared" si="2046"/>
        <v>0</v>
      </c>
      <c r="AI1784" s="324">
        <f t="shared" si="2041"/>
        <v>0</v>
      </c>
      <c r="AJ1784" s="325">
        <f t="shared" si="2041"/>
        <v>0</v>
      </c>
      <c r="AK1784" s="325">
        <f t="shared" si="2041"/>
        <v>0</v>
      </c>
      <c r="AL1784" s="326">
        <f t="shared" si="2047"/>
        <v>0</v>
      </c>
      <c r="AM1784" s="312">
        <f t="shared" si="2048"/>
        <v>0</v>
      </c>
      <c r="AN1784" s="325">
        <f t="shared" si="2079"/>
        <v>0</v>
      </c>
      <c r="AO1784" s="325">
        <f t="shared" si="2080"/>
        <v>0</v>
      </c>
      <c r="AP1784" s="325">
        <f t="shared" si="2078"/>
        <v>0</v>
      </c>
      <c r="AQ1784" s="174">
        <f t="shared" ref="AQ1784" si="2081">SUM(AN1784:AP1784)</f>
        <v>0</v>
      </c>
      <c r="AR1784" s="312">
        <f t="shared" si="2049"/>
        <v>0</v>
      </c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 s="4"/>
      <c r="BH1784" s="4"/>
      <c r="BI1784" s="4"/>
      <c r="BJ1784" s="4"/>
      <c r="BK1784" s="4"/>
      <c r="BL1784" s="4"/>
      <c r="BN1784" s="62"/>
    </row>
    <row r="1785" spans="1:71" s="11" customFormat="1" ht="12" customHeight="1">
      <c r="A1785" s="114">
        <v>28302041</v>
      </c>
      <c r="B1785" s="74" t="str">
        <f t="shared" si="2009"/>
        <v>28302041</v>
      </c>
      <c r="C1785" s="62" t="s">
        <v>1016</v>
      </c>
      <c r="D1785" s="78" t="s">
        <v>1725</v>
      </c>
      <c r="E1785" s="78"/>
      <c r="F1785" s="62"/>
      <c r="G1785" s="78"/>
      <c r="H1785" s="63">
        <v>-4511057.7</v>
      </c>
      <c r="I1785" s="63">
        <v>-4443796.1399999997</v>
      </c>
      <c r="J1785" s="63">
        <v>-4350425.41</v>
      </c>
      <c r="K1785" s="63">
        <v>-4335393.88</v>
      </c>
      <c r="L1785" s="63">
        <v>-4307253.95</v>
      </c>
      <c r="M1785" s="63">
        <v>-5381285.0300000003</v>
      </c>
      <c r="N1785" s="63">
        <v>-5894201.2699999996</v>
      </c>
      <c r="O1785" s="63">
        <v>-5889868.4299999997</v>
      </c>
      <c r="P1785" s="63">
        <v>-5954729.8300000001</v>
      </c>
      <c r="Q1785" s="63">
        <v>-5950737.0300000003</v>
      </c>
      <c r="R1785" s="63">
        <v>-5885010.8499999996</v>
      </c>
      <c r="S1785" s="63">
        <v>-5772738.2999999998</v>
      </c>
      <c r="T1785" s="63">
        <v>-5735436.3099999996</v>
      </c>
      <c r="U1785" s="63"/>
      <c r="V1785" s="63">
        <f t="shared" si="2042"/>
        <v>-5274057.260416667</v>
      </c>
      <c r="W1785" s="69"/>
      <c r="X1785" s="69"/>
      <c r="Y1785" s="82">
        <f t="shared" ref="Y1785:AA1804" si="2082">IF($D1785=Y$5,$T1785,0)</f>
        <v>0</v>
      </c>
      <c r="Z1785" s="325">
        <f t="shared" si="2082"/>
        <v>-5735436.3099999996</v>
      </c>
      <c r="AA1785" s="325">
        <f t="shared" si="2082"/>
        <v>0</v>
      </c>
      <c r="AB1785" s="326">
        <f t="shared" si="2038"/>
        <v>0</v>
      </c>
      <c r="AC1785" s="312">
        <f t="shared" si="2039"/>
        <v>0</v>
      </c>
      <c r="AD1785" s="325">
        <f t="shared" si="2043"/>
        <v>0</v>
      </c>
      <c r="AE1785" s="329">
        <f t="shared" si="2044"/>
        <v>0</v>
      </c>
      <c r="AF1785" s="326">
        <f t="shared" si="2045"/>
        <v>0</v>
      </c>
      <c r="AG1785" s="174">
        <f t="shared" si="2011"/>
        <v>0</v>
      </c>
      <c r="AH1785" s="312">
        <f t="shared" si="2046"/>
        <v>0</v>
      </c>
      <c r="AI1785" s="324">
        <f t="shared" si="2041"/>
        <v>0</v>
      </c>
      <c r="AJ1785" s="325">
        <f t="shared" si="2041"/>
        <v>-5274057.260416667</v>
      </c>
      <c r="AK1785" s="325">
        <f t="shared" si="2041"/>
        <v>0</v>
      </c>
      <c r="AL1785" s="326">
        <f t="shared" si="2047"/>
        <v>0</v>
      </c>
      <c r="AM1785" s="312">
        <f t="shared" si="2048"/>
        <v>0</v>
      </c>
      <c r="AN1785" s="325">
        <f t="shared" si="2079"/>
        <v>0</v>
      </c>
      <c r="AO1785" s="325">
        <f t="shared" si="2080"/>
        <v>0</v>
      </c>
      <c r="AP1785" s="325">
        <f t="shared" si="2078"/>
        <v>0</v>
      </c>
      <c r="AQ1785" s="174">
        <f t="shared" si="2037"/>
        <v>0</v>
      </c>
      <c r="AR1785" s="312">
        <f t="shared" si="2049"/>
        <v>0</v>
      </c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N1785" s="62"/>
    </row>
    <row r="1786" spans="1:71" s="11" customFormat="1" ht="12" customHeight="1">
      <c r="A1786" s="114">
        <v>28302042</v>
      </c>
      <c r="B1786" s="74" t="str">
        <f t="shared" si="2009"/>
        <v>28302042</v>
      </c>
      <c r="C1786" s="62" t="s">
        <v>1017</v>
      </c>
      <c r="D1786" s="78" t="s">
        <v>184</v>
      </c>
      <c r="E1786" s="78"/>
      <c r="F1786" s="62"/>
      <c r="G1786" s="78"/>
      <c r="H1786" s="63">
        <v>0</v>
      </c>
      <c r="I1786" s="63">
        <v>0</v>
      </c>
      <c r="J1786" s="63">
        <v>0</v>
      </c>
      <c r="K1786" s="63">
        <v>0</v>
      </c>
      <c r="L1786" s="63">
        <v>0</v>
      </c>
      <c r="M1786" s="63">
        <v>0</v>
      </c>
      <c r="N1786" s="63">
        <v>0</v>
      </c>
      <c r="O1786" s="63">
        <v>0</v>
      </c>
      <c r="P1786" s="63">
        <v>0</v>
      </c>
      <c r="Q1786" s="63">
        <v>0</v>
      </c>
      <c r="R1786" s="63">
        <v>0</v>
      </c>
      <c r="S1786" s="63">
        <v>0</v>
      </c>
      <c r="T1786" s="63">
        <v>0</v>
      </c>
      <c r="U1786" s="63"/>
      <c r="V1786" s="63">
        <f t="shared" si="2042"/>
        <v>0</v>
      </c>
      <c r="W1786" s="238"/>
      <c r="X1786" s="101"/>
      <c r="Y1786" s="82">
        <f t="shared" si="2082"/>
        <v>0</v>
      </c>
      <c r="Z1786" s="325">
        <f t="shared" si="2082"/>
        <v>0</v>
      </c>
      <c r="AA1786" s="325">
        <f t="shared" si="2082"/>
        <v>0</v>
      </c>
      <c r="AB1786" s="326">
        <f t="shared" si="2038"/>
        <v>0</v>
      </c>
      <c r="AC1786" s="312">
        <f t="shared" si="2039"/>
        <v>0</v>
      </c>
      <c r="AD1786" s="325">
        <f t="shared" si="2043"/>
        <v>0</v>
      </c>
      <c r="AE1786" s="329">
        <f t="shared" si="2044"/>
        <v>0</v>
      </c>
      <c r="AF1786" s="326">
        <f t="shared" si="2045"/>
        <v>0</v>
      </c>
      <c r="AG1786" s="174">
        <f t="shared" si="2011"/>
        <v>0</v>
      </c>
      <c r="AH1786" s="312">
        <f t="shared" si="2046"/>
        <v>0</v>
      </c>
      <c r="AI1786" s="324">
        <f t="shared" si="2041"/>
        <v>0</v>
      </c>
      <c r="AJ1786" s="325">
        <f t="shared" si="2041"/>
        <v>0</v>
      </c>
      <c r="AK1786" s="325">
        <f t="shared" si="2041"/>
        <v>0</v>
      </c>
      <c r="AL1786" s="326">
        <f t="shared" si="2047"/>
        <v>0</v>
      </c>
      <c r="AM1786" s="312">
        <f t="shared" si="2048"/>
        <v>0</v>
      </c>
      <c r="AN1786" s="325">
        <f t="shared" si="2079"/>
        <v>0</v>
      </c>
      <c r="AO1786" s="325">
        <f t="shared" si="2080"/>
        <v>0</v>
      </c>
      <c r="AP1786" s="325">
        <f t="shared" si="2078"/>
        <v>0</v>
      </c>
      <c r="AQ1786" s="174">
        <f t="shared" si="2037"/>
        <v>0</v>
      </c>
      <c r="AR1786" s="312">
        <f t="shared" si="2049"/>
        <v>0</v>
      </c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N1786" s="62"/>
    </row>
    <row r="1787" spans="1:71" s="11" customFormat="1" ht="12" customHeight="1">
      <c r="A1787" s="114">
        <v>28302051</v>
      </c>
      <c r="B1787" s="74" t="str">
        <f t="shared" si="2009"/>
        <v>28302051</v>
      </c>
      <c r="C1787" s="62" t="s">
        <v>1068</v>
      </c>
      <c r="D1787" s="78" t="s">
        <v>1725</v>
      </c>
      <c r="E1787" s="78"/>
      <c r="F1787" s="62"/>
      <c r="G1787" s="78"/>
      <c r="H1787" s="63">
        <v>-1358903.51</v>
      </c>
      <c r="I1787" s="63">
        <v>-1348323.18</v>
      </c>
      <c r="J1787" s="63">
        <v>-1336674.6599999999</v>
      </c>
      <c r="K1787" s="63">
        <v>-1325026.1399999999</v>
      </c>
      <c r="L1787" s="63">
        <v>-1313377.6200000001</v>
      </c>
      <c r="M1787" s="63">
        <v>-1301729.0900000001</v>
      </c>
      <c r="N1787" s="63">
        <v>-1290080.57</v>
      </c>
      <c r="O1787" s="63">
        <v>-1278432.05</v>
      </c>
      <c r="P1787" s="63">
        <v>-1266783.53</v>
      </c>
      <c r="Q1787" s="63">
        <v>-1255135.01</v>
      </c>
      <c r="R1787" s="63">
        <v>-1243486.49</v>
      </c>
      <c r="S1787" s="63">
        <v>-1231837.97</v>
      </c>
      <c r="T1787" s="63">
        <v>-1220189.44</v>
      </c>
      <c r="U1787" s="63"/>
      <c r="V1787" s="63">
        <f t="shared" si="2042"/>
        <v>-1290036.0654166667</v>
      </c>
      <c r="W1787" s="69"/>
      <c r="X1787" s="69"/>
      <c r="Y1787" s="82">
        <f t="shared" si="2082"/>
        <v>0</v>
      </c>
      <c r="Z1787" s="325">
        <f t="shared" si="2082"/>
        <v>-1220189.44</v>
      </c>
      <c r="AA1787" s="325">
        <f t="shared" si="2082"/>
        <v>0</v>
      </c>
      <c r="AB1787" s="326">
        <f t="shared" si="2038"/>
        <v>0</v>
      </c>
      <c r="AC1787" s="312">
        <f t="shared" si="2039"/>
        <v>0</v>
      </c>
      <c r="AD1787" s="325">
        <f t="shared" si="2043"/>
        <v>0</v>
      </c>
      <c r="AE1787" s="329">
        <f t="shared" si="2044"/>
        <v>0</v>
      </c>
      <c r="AF1787" s="326">
        <f t="shared" si="2045"/>
        <v>0</v>
      </c>
      <c r="AG1787" s="174">
        <f t="shared" si="2011"/>
        <v>0</v>
      </c>
      <c r="AH1787" s="312">
        <f t="shared" si="2046"/>
        <v>0</v>
      </c>
      <c r="AI1787" s="324">
        <f t="shared" si="2041"/>
        <v>0</v>
      </c>
      <c r="AJ1787" s="325">
        <f t="shared" si="2041"/>
        <v>-1290036.0654166667</v>
      </c>
      <c r="AK1787" s="325">
        <f t="shared" si="2041"/>
        <v>0</v>
      </c>
      <c r="AL1787" s="326">
        <f t="shared" si="2047"/>
        <v>0</v>
      </c>
      <c r="AM1787" s="312">
        <f t="shared" si="2048"/>
        <v>0</v>
      </c>
      <c r="AN1787" s="325">
        <f t="shared" si="2079"/>
        <v>0</v>
      </c>
      <c r="AO1787" s="325">
        <f t="shared" si="2080"/>
        <v>0</v>
      </c>
      <c r="AP1787" s="325">
        <f t="shared" si="2078"/>
        <v>0</v>
      </c>
      <c r="AQ1787" s="174">
        <f t="shared" si="2037"/>
        <v>0</v>
      </c>
      <c r="AR1787" s="312">
        <f t="shared" si="2049"/>
        <v>0</v>
      </c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N1787" s="62"/>
    </row>
    <row r="1788" spans="1:71" s="11" customFormat="1" ht="12" customHeight="1">
      <c r="A1788" s="114">
        <v>28302061</v>
      </c>
      <c r="B1788" s="74" t="str">
        <f t="shared" si="2009"/>
        <v>28302061</v>
      </c>
      <c r="C1788" s="62" t="s">
        <v>1077</v>
      </c>
      <c r="D1788" s="78" t="s">
        <v>1137</v>
      </c>
      <c r="E1788" s="78"/>
      <c r="F1788" s="62"/>
      <c r="G1788" s="78"/>
      <c r="H1788" s="63">
        <v>0</v>
      </c>
      <c r="I1788" s="63">
        <v>0</v>
      </c>
      <c r="J1788" s="63">
        <v>0</v>
      </c>
      <c r="K1788" s="63">
        <v>0</v>
      </c>
      <c r="L1788" s="63">
        <v>0</v>
      </c>
      <c r="M1788" s="63">
        <v>0</v>
      </c>
      <c r="N1788" s="63">
        <v>0</v>
      </c>
      <c r="O1788" s="63">
        <v>0</v>
      </c>
      <c r="P1788" s="63">
        <v>0</v>
      </c>
      <c r="Q1788" s="63">
        <v>0</v>
      </c>
      <c r="R1788" s="63">
        <v>0</v>
      </c>
      <c r="S1788" s="63">
        <v>0</v>
      </c>
      <c r="T1788" s="63">
        <v>0</v>
      </c>
      <c r="U1788" s="63"/>
      <c r="V1788" s="63">
        <f t="shared" si="2042"/>
        <v>0</v>
      </c>
      <c r="W1788" s="69" t="s">
        <v>200</v>
      </c>
      <c r="X1788" s="69"/>
      <c r="Y1788" s="82">
        <f t="shared" si="2082"/>
        <v>0</v>
      </c>
      <c r="Z1788" s="325">
        <f t="shared" si="2082"/>
        <v>0</v>
      </c>
      <c r="AA1788" s="325">
        <f t="shared" si="2082"/>
        <v>0</v>
      </c>
      <c r="AB1788" s="326">
        <f t="shared" si="2038"/>
        <v>0</v>
      </c>
      <c r="AC1788" s="312">
        <f t="shared" si="2039"/>
        <v>0</v>
      </c>
      <c r="AD1788" s="325">
        <f t="shared" si="2043"/>
        <v>0</v>
      </c>
      <c r="AE1788" s="329">
        <f t="shared" si="2044"/>
        <v>0</v>
      </c>
      <c r="AF1788" s="326">
        <f t="shared" si="2045"/>
        <v>0</v>
      </c>
      <c r="AG1788" s="174">
        <f t="shared" si="2011"/>
        <v>0</v>
      </c>
      <c r="AH1788" s="312">
        <f t="shared" si="2046"/>
        <v>0</v>
      </c>
      <c r="AI1788" s="324">
        <f t="shared" si="2041"/>
        <v>0</v>
      </c>
      <c r="AJ1788" s="325">
        <f t="shared" si="2041"/>
        <v>0</v>
      </c>
      <c r="AK1788" s="325">
        <f t="shared" si="2041"/>
        <v>0</v>
      </c>
      <c r="AL1788" s="326">
        <f t="shared" si="2047"/>
        <v>0</v>
      </c>
      <c r="AM1788" s="312">
        <f t="shared" si="2048"/>
        <v>0</v>
      </c>
      <c r="AN1788" s="325">
        <f t="shared" si="2079"/>
        <v>0</v>
      </c>
      <c r="AO1788" s="325">
        <f t="shared" si="2080"/>
        <v>0</v>
      </c>
      <c r="AP1788" s="325">
        <f t="shared" si="2078"/>
        <v>0</v>
      </c>
      <c r="AQ1788" s="174">
        <f t="shared" si="2037"/>
        <v>0</v>
      </c>
      <c r="AR1788" s="312">
        <f t="shared" si="2049"/>
        <v>0</v>
      </c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N1788" s="62"/>
    </row>
    <row r="1789" spans="1:71" s="11" customFormat="1" ht="12" customHeight="1">
      <c r="A1789" s="114">
        <v>28302071</v>
      </c>
      <c r="B1789" s="74" t="str">
        <f t="shared" si="2009"/>
        <v>28302071</v>
      </c>
      <c r="C1789" s="62" t="s">
        <v>1078</v>
      </c>
      <c r="D1789" s="78" t="s">
        <v>184</v>
      </c>
      <c r="E1789" s="78"/>
      <c r="F1789" s="62"/>
      <c r="G1789" s="78"/>
      <c r="H1789" s="63">
        <v>0</v>
      </c>
      <c r="I1789" s="63">
        <v>0</v>
      </c>
      <c r="J1789" s="63">
        <v>0</v>
      </c>
      <c r="K1789" s="63">
        <v>0</v>
      </c>
      <c r="L1789" s="63">
        <v>0</v>
      </c>
      <c r="M1789" s="63">
        <v>0</v>
      </c>
      <c r="N1789" s="63">
        <v>0</v>
      </c>
      <c r="O1789" s="63">
        <v>0</v>
      </c>
      <c r="P1789" s="63">
        <v>0</v>
      </c>
      <c r="Q1789" s="63">
        <v>0</v>
      </c>
      <c r="R1789" s="63">
        <v>0</v>
      </c>
      <c r="S1789" s="63">
        <v>0</v>
      </c>
      <c r="T1789" s="63">
        <v>0</v>
      </c>
      <c r="U1789" s="63"/>
      <c r="V1789" s="63">
        <f t="shared" si="2042"/>
        <v>0</v>
      </c>
      <c r="W1789" s="238"/>
      <c r="X1789" s="69"/>
      <c r="Y1789" s="82">
        <f t="shared" si="2082"/>
        <v>0</v>
      </c>
      <c r="Z1789" s="325">
        <f t="shared" si="2082"/>
        <v>0</v>
      </c>
      <c r="AA1789" s="325">
        <f t="shared" si="2082"/>
        <v>0</v>
      </c>
      <c r="AB1789" s="326">
        <f t="shared" si="2038"/>
        <v>0</v>
      </c>
      <c r="AC1789" s="312">
        <f t="shared" si="2039"/>
        <v>0</v>
      </c>
      <c r="AD1789" s="325">
        <f t="shared" si="2043"/>
        <v>0</v>
      </c>
      <c r="AE1789" s="329">
        <f t="shared" si="2044"/>
        <v>0</v>
      </c>
      <c r="AF1789" s="326">
        <f t="shared" si="2045"/>
        <v>0</v>
      </c>
      <c r="AG1789" s="174">
        <f t="shared" si="2011"/>
        <v>0</v>
      </c>
      <c r="AH1789" s="312">
        <f t="shared" si="2046"/>
        <v>0</v>
      </c>
      <c r="AI1789" s="324">
        <f t="shared" si="2041"/>
        <v>0</v>
      </c>
      <c r="AJ1789" s="325">
        <f t="shared" si="2041"/>
        <v>0</v>
      </c>
      <c r="AK1789" s="325">
        <f t="shared" si="2041"/>
        <v>0</v>
      </c>
      <c r="AL1789" s="326">
        <f t="shared" si="2047"/>
        <v>0</v>
      </c>
      <c r="AM1789" s="312">
        <f t="shared" si="2048"/>
        <v>0</v>
      </c>
      <c r="AN1789" s="325">
        <f t="shared" si="2079"/>
        <v>0</v>
      </c>
      <c r="AO1789" s="325">
        <f t="shared" si="2080"/>
        <v>0</v>
      </c>
      <c r="AP1789" s="325">
        <f t="shared" si="2078"/>
        <v>0</v>
      </c>
      <c r="AQ1789" s="174">
        <f t="shared" si="2037"/>
        <v>0</v>
      </c>
      <c r="AR1789" s="312">
        <f t="shared" si="2049"/>
        <v>0</v>
      </c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N1789" s="62"/>
    </row>
    <row r="1790" spans="1:71" s="11" customFormat="1" ht="12" customHeight="1">
      <c r="A1790" s="199">
        <v>28302072</v>
      </c>
      <c r="B1790" s="185" t="str">
        <f t="shared" si="2009"/>
        <v>28302072</v>
      </c>
      <c r="C1790" s="179" t="s">
        <v>1720</v>
      </c>
      <c r="D1790" s="180" t="s">
        <v>184</v>
      </c>
      <c r="E1790" s="180"/>
      <c r="F1790" s="223">
        <v>44013</v>
      </c>
      <c r="G1790" s="180"/>
      <c r="H1790" s="182">
        <v>467322.67</v>
      </c>
      <c r="I1790" s="182">
        <v>467322.67</v>
      </c>
      <c r="J1790" s="182">
        <v>467322.67</v>
      </c>
      <c r="K1790" s="182">
        <v>467322.67</v>
      </c>
      <c r="L1790" s="182">
        <v>467322.67</v>
      </c>
      <c r="M1790" s="182">
        <v>467322.67</v>
      </c>
      <c r="N1790" s="182">
        <v>467322.67</v>
      </c>
      <c r="O1790" s="182">
        <v>467322.67</v>
      </c>
      <c r="P1790" s="182">
        <v>467322.67</v>
      </c>
      <c r="Q1790" s="182">
        <v>467322.67</v>
      </c>
      <c r="R1790" s="182">
        <v>467322.67</v>
      </c>
      <c r="S1790" s="182">
        <v>467322.67</v>
      </c>
      <c r="T1790" s="182">
        <v>0</v>
      </c>
      <c r="U1790" s="182"/>
      <c r="V1790" s="182">
        <f t="shared" si="2042"/>
        <v>447850.89208333334</v>
      </c>
      <c r="W1790" s="237"/>
      <c r="X1790" s="240"/>
      <c r="Y1790" s="82">
        <f t="shared" si="2082"/>
        <v>0</v>
      </c>
      <c r="Z1790" s="325">
        <f t="shared" si="2082"/>
        <v>0</v>
      </c>
      <c r="AA1790" s="325">
        <f t="shared" si="2082"/>
        <v>0</v>
      </c>
      <c r="AB1790" s="326">
        <f t="shared" si="2038"/>
        <v>0</v>
      </c>
      <c r="AC1790" s="312">
        <f t="shared" si="2039"/>
        <v>0</v>
      </c>
      <c r="AD1790" s="325">
        <f t="shared" si="2043"/>
        <v>0</v>
      </c>
      <c r="AE1790" s="329">
        <f t="shared" si="2044"/>
        <v>0</v>
      </c>
      <c r="AF1790" s="326">
        <f t="shared" si="2045"/>
        <v>0</v>
      </c>
      <c r="AG1790" s="174">
        <f t="shared" si="2011"/>
        <v>0</v>
      </c>
      <c r="AH1790" s="312">
        <f t="shared" si="2046"/>
        <v>0</v>
      </c>
      <c r="AI1790" s="324">
        <f t="shared" ref="AI1790:AK1809" si="2083">IF($D1790=AI$5,$V1790,0)</f>
        <v>0</v>
      </c>
      <c r="AJ1790" s="325">
        <f t="shared" si="2083"/>
        <v>0</v>
      </c>
      <c r="AK1790" s="325">
        <f t="shared" si="2083"/>
        <v>0</v>
      </c>
      <c r="AL1790" s="326">
        <f t="shared" si="2047"/>
        <v>447850.89208333334</v>
      </c>
      <c r="AM1790" s="312">
        <f t="shared" si="2048"/>
        <v>0</v>
      </c>
      <c r="AN1790" s="325">
        <f t="shared" si="2079"/>
        <v>0</v>
      </c>
      <c r="AO1790" s="325">
        <f t="shared" si="2080"/>
        <v>0</v>
      </c>
      <c r="AP1790" s="325">
        <f t="shared" si="2078"/>
        <v>447850.89208333334</v>
      </c>
      <c r="AQ1790" s="174">
        <f t="shared" ref="AQ1790" si="2084">SUM(AN1790:AP1790)</f>
        <v>447850.89208333334</v>
      </c>
      <c r="AR1790" s="312">
        <f t="shared" si="2049"/>
        <v>0</v>
      </c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 s="62"/>
      <c r="BN1790" s="62"/>
      <c r="BO1790" s="62"/>
      <c r="BP1790" s="62"/>
      <c r="BQ1790" s="62"/>
      <c r="BR1790" s="62"/>
      <c r="BS1790" s="62"/>
    </row>
    <row r="1791" spans="1:71" s="11" customFormat="1" ht="12" customHeight="1">
      <c r="A1791" s="145">
        <v>28302081</v>
      </c>
      <c r="B1791" s="145" t="str">
        <f t="shared" si="2009"/>
        <v>28302081</v>
      </c>
      <c r="C1791" s="62" t="s">
        <v>1253</v>
      </c>
      <c r="D1791" s="78" t="s">
        <v>1725</v>
      </c>
      <c r="E1791" s="130"/>
      <c r="F1791" s="396">
        <v>42783</v>
      </c>
      <c r="G1791" s="130"/>
      <c r="H1791" s="63">
        <v>-5233909.7699999996</v>
      </c>
      <c r="I1791" s="63">
        <v>-5233909.7699999996</v>
      </c>
      <c r="J1791" s="63">
        <v>-5233909.7699999996</v>
      </c>
      <c r="K1791" s="63">
        <v>-5233909.7699999996</v>
      </c>
      <c r="L1791" s="63">
        <v>-5233909.7699999996</v>
      </c>
      <c r="M1791" s="63">
        <v>-5233909.7699999996</v>
      </c>
      <c r="N1791" s="63">
        <v>-4993504.7</v>
      </c>
      <c r="O1791" s="63">
        <v>-4611192.1399999997</v>
      </c>
      <c r="P1791" s="63">
        <v>-4228879.58</v>
      </c>
      <c r="Q1791" s="63">
        <v>-3846567.02</v>
      </c>
      <c r="R1791" s="63">
        <v>-3464254.46</v>
      </c>
      <c r="S1791" s="63">
        <v>-3081941.9</v>
      </c>
      <c r="T1791" s="63">
        <v>-2699629.34</v>
      </c>
      <c r="U1791" s="63"/>
      <c r="V1791" s="63">
        <f t="shared" si="2042"/>
        <v>-4530221.5170833329</v>
      </c>
      <c r="W1791" s="238"/>
      <c r="X1791" s="238"/>
      <c r="Y1791" s="82">
        <f t="shared" si="2082"/>
        <v>0</v>
      </c>
      <c r="Z1791" s="325">
        <f t="shared" si="2082"/>
        <v>-2699629.34</v>
      </c>
      <c r="AA1791" s="325">
        <f t="shared" si="2082"/>
        <v>0</v>
      </c>
      <c r="AB1791" s="326">
        <f t="shared" si="2038"/>
        <v>0</v>
      </c>
      <c r="AC1791" s="312">
        <f t="shared" si="2039"/>
        <v>0</v>
      </c>
      <c r="AD1791" s="325">
        <f t="shared" si="2043"/>
        <v>0</v>
      </c>
      <c r="AE1791" s="329">
        <f t="shared" si="2044"/>
        <v>0</v>
      </c>
      <c r="AF1791" s="326">
        <f t="shared" si="2045"/>
        <v>0</v>
      </c>
      <c r="AG1791" s="174">
        <f t="shared" si="2011"/>
        <v>0</v>
      </c>
      <c r="AH1791" s="312">
        <f t="shared" si="2046"/>
        <v>0</v>
      </c>
      <c r="AI1791" s="324">
        <f t="shared" si="2083"/>
        <v>0</v>
      </c>
      <c r="AJ1791" s="325">
        <f t="shared" si="2083"/>
        <v>-4530221.5170833329</v>
      </c>
      <c r="AK1791" s="325">
        <f t="shared" si="2083"/>
        <v>0</v>
      </c>
      <c r="AL1791" s="326">
        <f t="shared" si="2047"/>
        <v>0</v>
      </c>
      <c r="AM1791" s="312">
        <f t="shared" si="2048"/>
        <v>0</v>
      </c>
      <c r="AN1791" s="325">
        <f t="shared" si="2079"/>
        <v>0</v>
      </c>
      <c r="AO1791" s="325">
        <f t="shared" si="2080"/>
        <v>0</v>
      </c>
      <c r="AP1791" s="325">
        <f t="shared" si="2078"/>
        <v>0</v>
      </c>
      <c r="AQ1791" s="174">
        <f t="shared" si="2037"/>
        <v>0</v>
      </c>
      <c r="AR1791" s="312">
        <f t="shared" si="2049"/>
        <v>0</v>
      </c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 s="4"/>
      <c r="BH1791" s="4"/>
      <c r="BI1791" s="4"/>
      <c r="BJ1791" s="4"/>
      <c r="BK1791" s="4"/>
      <c r="BL1791" s="4"/>
      <c r="BM1791" s="62"/>
      <c r="BN1791" s="62"/>
      <c r="BO1791" s="62"/>
      <c r="BP1791" s="62"/>
      <c r="BQ1791" s="62"/>
      <c r="BR1791" s="62"/>
      <c r="BS1791" s="62"/>
    </row>
    <row r="1792" spans="1:71" s="11" customFormat="1" ht="12" customHeight="1">
      <c r="A1792" s="199">
        <v>28302082</v>
      </c>
      <c r="B1792" s="185" t="str">
        <f t="shared" si="2009"/>
        <v>28302082</v>
      </c>
      <c r="C1792" s="179" t="s">
        <v>1661</v>
      </c>
      <c r="D1792" s="180" t="s">
        <v>1137</v>
      </c>
      <c r="E1792" s="181"/>
      <c r="F1792" s="223">
        <v>43800</v>
      </c>
      <c r="G1792" s="181"/>
      <c r="H1792" s="182">
        <v>0</v>
      </c>
      <c r="I1792" s="182">
        <v>0</v>
      </c>
      <c r="J1792" s="182">
        <v>0</v>
      </c>
      <c r="K1792" s="182">
        <v>0</v>
      </c>
      <c r="L1792" s="182">
        <v>0</v>
      </c>
      <c r="M1792" s="182">
        <v>0</v>
      </c>
      <c r="N1792" s="182">
        <v>0</v>
      </c>
      <c r="O1792" s="182">
        <v>0</v>
      </c>
      <c r="P1792" s="182">
        <v>0</v>
      </c>
      <c r="Q1792" s="182">
        <v>0</v>
      </c>
      <c r="R1792" s="182">
        <v>0</v>
      </c>
      <c r="S1792" s="182">
        <v>0</v>
      </c>
      <c r="T1792" s="182">
        <v>0</v>
      </c>
      <c r="U1792" s="182"/>
      <c r="V1792" s="182">
        <f t="shared" si="2042"/>
        <v>0</v>
      </c>
      <c r="W1792" s="206" t="s">
        <v>1664</v>
      </c>
      <c r="X1792" s="237"/>
      <c r="Y1792" s="82">
        <f t="shared" si="2082"/>
        <v>0</v>
      </c>
      <c r="Z1792" s="325">
        <f t="shared" si="2082"/>
        <v>0</v>
      </c>
      <c r="AA1792" s="325">
        <f t="shared" si="2082"/>
        <v>0</v>
      </c>
      <c r="AB1792" s="326">
        <f t="shared" si="2038"/>
        <v>0</v>
      </c>
      <c r="AC1792" s="312">
        <f t="shared" si="2039"/>
        <v>0</v>
      </c>
      <c r="AD1792" s="325">
        <f t="shared" si="2043"/>
        <v>0</v>
      </c>
      <c r="AE1792" s="329">
        <f t="shared" si="2044"/>
        <v>0</v>
      </c>
      <c r="AF1792" s="326">
        <f t="shared" si="2045"/>
        <v>0</v>
      </c>
      <c r="AG1792" s="174">
        <f t="shared" si="2011"/>
        <v>0</v>
      </c>
      <c r="AH1792" s="312">
        <f t="shared" si="2046"/>
        <v>0</v>
      </c>
      <c r="AI1792" s="324">
        <f t="shared" si="2083"/>
        <v>0</v>
      </c>
      <c r="AJ1792" s="325">
        <f t="shared" si="2083"/>
        <v>0</v>
      </c>
      <c r="AK1792" s="325">
        <f t="shared" si="2083"/>
        <v>0</v>
      </c>
      <c r="AL1792" s="326">
        <f t="shared" si="2047"/>
        <v>0</v>
      </c>
      <c r="AM1792" s="312">
        <f t="shared" si="2048"/>
        <v>0</v>
      </c>
      <c r="AN1792" s="325">
        <f t="shared" si="2079"/>
        <v>0</v>
      </c>
      <c r="AO1792" s="325">
        <f t="shared" si="2080"/>
        <v>0</v>
      </c>
      <c r="AP1792" s="325">
        <f t="shared" si="2078"/>
        <v>0</v>
      </c>
      <c r="AQ1792" s="174">
        <f t="shared" ref="AQ1792" si="2085">SUM(AN1792:AP1792)</f>
        <v>0</v>
      </c>
      <c r="AR1792" s="312">
        <f t="shared" si="2049"/>
        <v>0</v>
      </c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 s="62"/>
      <c r="BN1792" s="62"/>
      <c r="BO1792" s="62"/>
      <c r="BP1792" s="62"/>
      <c r="BQ1792" s="62"/>
      <c r="BR1792" s="62"/>
      <c r="BS1792" s="62"/>
    </row>
    <row r="1793" spans="1:142" s="11" customFormat="1" ht="12" customHeight="1">
      <c r="A1793" s="199">
        <v>28302091</v>
      </c>
      <c r="B1793" s="199" t="str">
        <f t="shared" si="2009"/>
        <v>28302091</v>
      </c>
      <c r="C1793" s="179" t="s">
        <v>1585</v>
      </c>
      <c r="D1793" s="180" t="s">
        <v>1725</v>
      </c>
      <c r="E1793" s="181"/>
      <c r="F1793" s="223">
        <v>43541</v>
      </c>
      <c r="G1793" s="181"/>
      <c r="H1793" s="182">
        <v>-5987829.2699999996</v>
      </c>
      <c r="I1793" s="182">
        <v>-5987829.2699999996</v>
      </c>
      <c r="J1793" s="182">
        <v>-5987829.2699999996</v>
      </c>
      <c r="K1793" s="182">
        <v>-5987829.2699999996</v>
      </c>
      <c r="L1793" s="182">
        <v>-5987829.2699999996</v>
      </c>
      <c r="M1793" s="182">
        <v>-5987829.2699999996</v>
      </c>
      <c r="N1793" s="182">
        <v>-5987829.2699999996</v>
      </c>
      <c r="O1793" s="182">
        <v>-5987829.2699999996</v>
      </c>
      <c r="P1793" s="182">
        <v>-5987829.2699999996</v>
      </c>
      <c r="Q1793" s="182">
        <v>-5987829.2699999996</v>
      </c>
      <c r="R1793" s="182">
        <v>-5987829.2699999996</v>
      </c>
      <c r="S1793" s="182">
        <v>-5987829.2699999996</v>
      </c>
      <c r="T1793" s="182">
        <v>-5987829.2699999996</v>
      </c>
      <c r="U1793" s="182"/>
      <c r="V1793" s="182">
        <f t="shared" si="2042"/>
        <v>-5987829.2699999986</v>
      </c>
      <c r="W1793" s="237"/>
      <c r="X1793" s="206"/>
      <c r="Y1793" s="82">
        <f t="shared" si="2082"/>
        <v>0</v>
      </c>
      <c r="Z1793" s="325">
        <f t="shared" si="2082"/>
        <v>-5987829.2699999996</v>
      </c>
      <c r="AA1793" s="325">
        <f t="shared" si="2082"/>
        <v>0</v>
      </c>
      <c r="AB1793" s="326">
        <f t="shared" si="2038"/>
        <v>0</v>
      </c>
      <c r="AC1793" s="312">
        <f t="shared" si="2039"/>
        <v>0</v>
      </c>
      <c r="AD1793" s="325">
        <f t="shared" si="2043"/>
        <v>0</v>
      </c>
      <c r="AE1793" s="329">
        <f t="shared" si="2044"/>
        <v>0</v>
      </c>
      <c r="AF1793" s="326">
        <f t="shared" si="2045"/>
        <v>0</v>
      </c>
      <c r="AG1793" s="174">
        <f t="shared" si="2011"/>
        <v>0</v>
      </c>
      <c r="AH1793" s="312">
        <f t="shared" si="2046"/>
        <v>0</v>
      </c>
      <c r="AI1793" s="324">
        <f t="shared" si="2083"/>
        <v>0</v>
      </c>
      <c r="AJ1793" s="325">
        <f t="shared" si="2083"/>
        <v>-5987829.2699999986</v>
      </c>
      <c r="AK1793" s="325">
        <f t="shared" si="2083"/>
        <v>0</v>
      </c>
      <c r="AL1793" s="326">
        <f t="shared" si="2047"/>
        <v>0</v>
      </c>
      <c r="AM1793" s="312">
        <f t="shared" si="2048"/>
        <v>0</v>
      </c>
      <c r="AN1793" s="325">
        <f t="shared" si="2079"/>
        <v>0</v>
      </c>
      <c r="AO1793" s="325">
        <f t="shared" si="2080"/>
        <v>0</v>
      </c>
      <c r="AP1793" s="325">
        <f t="shared" si="2078"/>
        <v>0</v>
      </c>
      <c r="AQ1793" s="174">
        <f t="shared" si="2037"/>
        <v>0</v>
      </c>
      <c r="AR1793" s="312">
        <f t="shared" si="2049"/>
        <v>0</v>
      </c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 s="62"/>
      <c r="BN1793" s="62"/>
      <c r="BO1793" s="62"/>
      <c r="BP1793" s="62"/>
      <c r="BQ1793" s="62"/>
      <c r="BR1793" s="62"/>
      <c r="BS1793" s="62"/>
    </row>
    <row r="1794" spans="1:142" s="11" customFormat="1" ht="12" customHeight="1">
      <c r="A1794" s="199">
        <v>28302092</v>
      </c>
      <c r="B1794" s="199" t="str">
        <f t="shared" si="2009"/>
        <v>28302092</v>
      </c>
      <c r="C1794" s="179" t="s">
        <v>1721</v>
      </c>
      <c r="D1794" s="180" t="s">
        <v>184</v>
      </c>
      <c r="E1794" s="181"/>
      <c r="F1794" s="223">
        <v>44013</v>
      </c>
      <c r="G1794" s="181"/>
      <c r="H1794" s="182">
        <v>-467322.67</v>
      </c>
      <c r="I1794" s="182">
        <v>-467322.67</v>
      </c>
      <c r="J1794" s="182">
        <v>-467322.67</v>
      </c>
      <c r="K1794" s="182">
        <v>-467322.67</v>
      </c>
      <c r="L1794" s="182">
        <v>-467322.67</v>
      </c>
      <c r="M1794" s="182">
        <v>-467322.67</v>
      </c>
      <c r="N1794" s="182">
        <v>-467322.67</v>
      </c>
      <c r="O1794" s="182">
        <v>-467322.67</v>
      </c>
      <c r="P1794" s="182">
        <v>-467322.67</v>
      </c>
      <c r="Q1794" s="182">
        <v>-467322.67</v>
      </c>
      <c r="R1794" s="182">
        <v>-467322.67</v>
      </c>
      <c r="S1794" s="182">
        <v>-467322.67</v>
      </c>
      <c r="T1794" s="182">
        <v>-467322.67</v>
      </c>
      <c r="U1794" s="182"/>
      <c r="V1794" s="182">
        <f t="shared" si="2042"/>
        <v>-467322.67</v>
      </c>
      <c r="W1794" s="237"/>
      <c r="X1794" s="240"/>
      <c r="Y1794" s="82">
        <f t="shared" si="2082"/>
        <v>0</v>
      </c>
      <c r="Z1794" s="325">
        <f t="shared" si="2082"/>
        <v>0</v>
      </c>
      <c r="AA1794" s="325">
        <f t="shared" si="2082"/>
        <v>0</v>
      </c>
      <c r="AB1794" s="326">
        <f t="shared" si="2038"/>
        <v>-467322.67</v>
      </c>
      <c r="AC1794" s="312">
        <f t="shared" si="2039"/>
        <v>0</v>
      </c>
      <c r="AD1794" s="325">
        <f t="shared" si="2043"/>
        <v>0</v>
      </c>
      <c r="AE1794" s="329">
        <f t="shared" si="2044"/>
        <v>0</v>
      </c>
      <c r="AF1794" s="326">
        <f t="shared" si="2045"/>
        <v>-467322.67</v>
      </c>
      <c r="AG1794" s="174">
        <f t="shared" si="2011"/>
        <v>-467322.67</v>
      </c>
      <c r="AH1794" s="312">
        <f t="shared" si="2046"/>
        <v>0</v>
      </c>
      <c r="AI1794" s="324">
        <f t="shared" si="2083"/>
        <v>0</v>
      </c>
      <c r="AJ1794" s="325">
        <f t="shared" si="2083"/>
        <v>0</v>
      </c>
      <c r="AK1794" s="325">
        <f t="shared" si="2083"/>
        <v>0</v>
      </c>
      <c r="AL1794" s="326">
        <f t="shared" si="2047"/>
        <v>-467322.67</v>
      </c>
      <c r="AM1794" s="312">
        <f t="shared" si="2048"/>
        <v>0</v>
      </c>
      <c r="AN1794" s="325">
        <f t="shared" si="2079"/>
        <v>0</v>
      </c>
      <c r="AO1794" s="325">
        <f t="shared" si="2080"/>
        <v>0</v>
      </c>
      <c r="AP1794" s="325">
        <f t="shared" si="2078"/>
        <v>-467322.67</v>
      </c>
      <c r="AQ1794" s="174">
        <f t="shared" ref="AQ1794:AQ1795" si="2086">SUM(AN1794:AP1794)</f>
        <v>-467322.67</v>
      </c>
      <c r="AR1794" s="312">
        <f t="shared" si="2049"/>
        <v>0</v>
      </c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 s="62"/>
      <c r="BN1794" s="62"/>
      <c r="BO1794" s="62"/>
      <c r="BP1794" s="62"/>
      <c r="BQ1794" s="62"/>
      <c r="BR1794" s="62"/>
      <c r="BS1794" s="62"/>
    </row>
    <row r="1795" spans="1:142" s="11" customFormat="1" ht="12" customHeight="1">
      <c r="A1795" s="199">
        <v>28302121</v>
      </c>
      <c r="B1795" s="199" t="str">
        <f t="shared" si="2009"/>
        <v>28302121</v>
      </c>
      <c r="C1795" s="179" t="s">
        <v>1698</v>
      </c>
      <c r="D1795" s="180" t="s">
        <v>1725</v>
      </c>
      <c r="E1795" s="181"/>
      <c r="F1795" s="223">
        <v>43938</v>
      </c>
      <c r="G1795" s="181"/>
      <c r="H1795" s="182">
        <v>-2394112.7599999998</v>
      </c>
      <c r="I1795" s="182">
        <v>-2394112.7599999998</v>
      </c>
      <c r="J1795" s="182">
        <v>-2394112.7599999998</v>
      </c>
      <c r="K1795" s="182">
        <v>-2394112.7599999998</v>
      </c>
      <c r="L1795" s="182">
        <v>-2394112.7599999998</v>
      </c>
      <c r="M1795" s="182">
        <v>-2394112.7599999998</v>
      </c>
      <c r="N1795" s="182">
        <v>-2394112.7599999998</v>
      </c>
      <c r="O1795" s="182">
        <v>-2394112.7599999998</v>
      </c>
      <c r="P1795" s="182">
        <v>-2394112.7599999998</v>
      </c>
      <c r="Q1795" s="182">
        <v>-2394112.7599999998</v>
      </c>
      <c r="R1795" s="182">
        <v>-2394112.7599999998</v>
      </c>
      <c r="S1795" s="182">
        <v>-2394112.7599999998</v>
      </c>
      <c r="T1795" s="182">
        <v>-2394112.7599999998</v>
      </c>
      <c r="U1795" s="182"/>
      <c r="V1795" s="182">
        <f t="shared" si="2042"/>
        <v>-2394112.7599999993</v>
      </c>
      <c r="W1795" s="237"/>
      <c r="X1795" s="237"/>
      <c r="Y1795" s="82">
        <f t="shared" si="2082"/>
        <v>0</v>
      </c>
      <c r="Z1795" s="325">
        <f t="shared" si="2082"/>
        <v>-2394112.7599999998</v>
      </c>
      <c r="AA1795" s="325">
        <f t="shared" si="2082"/>
        <v>0</v>
      </c>
      <c r="AB1795" s="326">
        <f t="shared" si="2038"/>
        <v>0</v>
      </c>
      <c r="AC1795" s="312">
        <f t="shared" si="2039"/>
        <v>0</v>
      </c>
      <c r="AD1795" s="325">
        <f t="shared" si="2043"/>
        <v>0</v>
      </c>
      <c r="AE1795" s="329">
        <f t="shared" si="2044"/>
        <v>0</v>
      </c>
      <c r="AF1795" s="326">
        <f t="shared" si="2045"/>
        <v>0</v>
      </c>
      <c r="AG1795" s="174">
        <f t="shared" si="2011"/>
        <v>0</v>
      </c>
      <c r="AH1795" s="312">
        <f t="shared" si="2046"/>
        <v>0</v>
      </c>
      <c r="AI1795" s="324">
        <f t="shared" si="2083"/>
        <v>0</v>
      </c>
      <c r="AJ1795" s="325">
        <f t="shared" si="2083"/>
        <v>-2394112.7599999993</v>
      </c>
      <c r="AK1795" s="325">
        <f t="shared" si="2083"/>
        <v>0</v>
      </c>
      <c r="AL1795" s="326">
        <f t="shared" si="2047"/>
        <v>0</v>
      </c>
      <c r="AM1795" s="312">
        <f t="shared" si="2048"/>
        <v>0</v>
      </c>
      <c r="AN1795" s="325">
        <f t="shared" si="2079"/>
        <v>0</v>
      </c>
      <c r="AO1795" s="325">
        <f t="shared" si="2080"/>
        <v>0</v>
      </c>
      <c r="AP1795" s="325">
        <f t="shared" si="2078"/>
        <v>0</v>
      </c>
      <c r="AQ1795" s="174">
        <f t="shared" si="2086"/>
        <v>0</v>
      </c>
      <c r="AR1795" s="312">
        <f t="shared" si="2049"/>
        <v>0</v>
      </c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N1795" s="62"/>
    </row>
    <row r="1796" spans="1:142" s="11" customFormat="1" ht="12" customHeight="1">
      <c r="A1796" s="199">
        <v>28302123</v>
      </c>
      <c r="B1796" s="199" t="str">
        <f t="shared" si="2009"/>
        <v>28302123</v>
      </c>
      <c r="C1796" s="179" t="s">
        <v>1690</v>
      </c>
      <c r="D1796" s="180" t="s">
        <v>184</v>
      </c>
      <c r="E1796" s="181"/>
      <c r="F1796" s="223">
        <v>43891</v>
      </c>
      <c r="G1796" s="181"/>
      <c r="H1796" s="182">
        <v>-2349449.5499999998</v>
      </c>
      <c r="I1796" s="182">
        <v>-2532843.1800000002</v>
      </c>
      <c r="J1796" s="182">
        <v>-2716000.35</v>
      </c>
      <c r="K1796" s="182">
        <v>-2899111.11</v>
      </c>
      <c r="L1796" s="182">
        <v>-3082220.61</v>
      </c>
      <c r="M1796" s="182">
        <v>-3265289.16</v>
      </c>
      <c r="N1796" s="182">
        <v>-3442429.41</v>
      </c>
      <c r="O1796" s="182">
        <v>-3624558.42</v>
      </c>
      <c r="P1796" s="182">
        <v>-3806687.43</v>
      </c>
      <c r="Q1796" s="182">
        <v>-3988816.44</v>
      </c>
      <c r="R1796" s="182">
        <v>-4170945.45</v>
      </c>
      <c r="S1796" s="182">
        <v>-4353074.46</v>
      </c>
      <c r="T1796" s="182">
        <v>-4535203.47</v>
      </c>
      <c r="U1796" s="182"/>
      <c r="V1796" s="182">
        <f t="shared" si="2042"/>
        <v>-3443691.8774999999</v>
      </c>
      <c r="W1796" s="237"/>
      <c r="X1796" s="237"/>
      <c r="Y1796" s="82">
        <f t="shared" si="2082"/>
        <v>0</v>
      </c>
      <c r="Z1796" s="325">
        <f t="shared" si="2082"/>
        <v>0</v>
      </c>
      <c r="AA1796" s="325">
        <f t="shared" si="2082"/>
        <v>0</v>
      </c>
      <c r="AB1796" s="326">
        <f t="shared" si="2038"/>
        <v>-4535203.47</v>
      </c>
      <c r="AC1796" s="312">
        <f t="shared" si="2039"/>
        <v>0</v>
      </c>
      <c r="AD1796" s="325">
        <f t="shared" si="2043"/>
        <v>0</v>
      </c>
      <c r="AE1796" s="329">
        <f t="shared" si="2044"/>
        <v>0</v>
      </c>
      <c r="AF1796" s="326">
        <f t="shared" si="2045"/>
        <v>-4535203.47</v>
      </c>
      <c r="AG1796" s="174">
        <f t="shared" si="2011"/>
        <v>-4535203.47</v>
      </c>
      <c r="AH1796" s="312">
        <f t="shared" si="2046"/>
        <v>0</v>
      </c>
      <c r="AI1796" s="324">
        <f t="shared" si="2083"/>
        <v>0</v>
      </c>
      <c r="AJ1796" s="325">
        <f t="shared" si="2083"/>
        <v>0</v>
      </c>
      <c r="AK1796" s="325">
        <f t="shared" si="2083"/>
        <v>0</v>
      </c>
      <c r="AL1796" s="326">
        <f t="shared" si="2047"/>
        <v>-3443691.8774999999</v>
      </c>
      <c r="AM1796" s="312">
        <f t="shared" si="2048"/>
        <v>0</v>
      </c>
      <c r="AN1796" s="325">
        <f t="shared" si="2079"/>
        <v>0</v>
      </c>
      <c r="AO1796" s="325">
        <f t="shared" si="2080"/>
        <v>0</v>
      </c>
      <c r="AP1796" s="325">
        <f t="shared" si="2078"/>
        <v>-3443691.8774999999</v>
      </c>
      <c r="AQ1796" s="174">
        <f t="shared" ref="AQ1796:AQ1802" si="2087">SUM(AN1796:AP1796)</f>
        <v>-3443691.8774999999</v>
      </c>
      <c r="AR1796" s="312">
        <f t="shared" si="2049"/>
        <v>0</v>
      </c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N1796" s="62"/>
    </row>
    <row r="1797" spans="1:142" s="11" customFormat="1" ht="12" customHeight="1">
      <c r="A1797" s="199">
        <v>28302131</v>
      </c>
      <c r="B1797" s="199" t="str">
        <f t="shared" si="2009"/>
        <v>28302131</v>
      </c>
      <c r="C1797" s="179" t="s">
        <v>1722</v>
      </c>
      <c r="D1797" s="180" t="s">
        <v>184</v>
      </c>
      <c r="E1797" s="181"/>
      <c r="F1797" s="223">
        <v>44013</v>
      </c>
      <c r="G1797" s="181"/>
      <c r="H1797" s="182">
        <v>-1153055.3999999999</v>
      </c>
      <c r="I1797" s="182">
        <v>-1153055.3999999999</v>
      </c>
      <c r="J1797" s="182">
        <v>-1153055.3999999999</v>
      </c>
      <c r="K1797" s="182">
        <v>-1153055.3999999999</v>
      </c>
      <c r="L1797" s="182">
        <v>-1153055.3999999999</v>
      </c>
      <c r="M1797" s="182">
        <v>-1153055.3999999999</v>
      </c>
      <c r="N1797" s="182">
        <v>-1153055.3999999999</v>
      </c>
      <c r="O1797" s="182">
        <v>-1153055.3999999999</v>
      </c>
      <c r="P1797" s="182">
        <v>-1153055.3999999999</v>
      </c>
      <c r="Q1797" s="182">
        <v>-1153055.3999999999</v>
      </c>
      <c r="R1797" s="182">
        <v>-1153055.3999999999</v>
      </c>
      <c r="S1797" s="182">
        <v>-1153055.3999999999</v>
      </c>
      <c r="T1797" s="182">
        <v>-1153055.3999999999</v>
      </c>
      <c r="U1797" s="182"/>
      <c r="V1797" s="182">
        <f t="shared" si="2042"/>
        <v>-1153055.4000000001</v>
      </c>
      <c r="W1797" s="206"/>
      <c r="X1797" s="237"/>
      <c r="Y1797" s="82">
        <f t="shared" si="2082"/>
        <v>0</v>
      </c>
      <c r="Z1797" s="325">
        <f t="shared" si="2082"/>
        <v>0</v>
      </c>
      <c r="AA1797" s="325">
        <f t="shared" si="2082"/>
        <v>0</v>
      </c>
      <c r="AB1797" s="326">
        <f t="shared" si="2038"/>
        <v>-1153055.3999999999</v>
      </c>
      <c r="AC1797" s="312">
        <f t="shared" si="2039"/>
        <v>0</v>
      </c>
      <c r="AD1797" s="325">
        <f t="shared" si="2043"/>
        <v>0</v>
      </c>
      <c r="AE1797" s="329">
        <f t="shared" si="2044"/>
        <v>0</v>
      </c>
      <c r="AF1797" s="326">
        <f t="shared" si="2045"/>
        <v>-1153055.3999999999</v>
      </c>
      <c r="AG1797" s="174">
        <f t="shared" si="2011"/>
        <v>-1153055.3999999999</v>
      </c>
      <c r="AH1797" s="312">
        <f t="shared" si="2046"/>
        <v>0</v>
      </c>
      <c r="AI1797" s="324">
        <f t="shared" si="2083"/>
        <v>0</v>
      </c>
      <c r="AJ1797" s="325">
        <f t="shared" si="2083"/>
        <v>0</v>
      </c>
      <c r="AK1797" s="325">
        <f t="shared" si="2083"/>
        <v>0</v>
      </c>
      <c r="AL1797" s="326">
        <f t="shared" si="2047"/>
        <v>-1153055.4000000001</v>
      </c>
      <c r="AM1797" s="312">
        <f t="shared" si="2048"/>
        <v>0</v>
      </c>
      <c r="AN1797" s="325">
        <f t="shared" si="2079"/>
        <v>0</v>
      </c>
      <c r="AO1797" s="325">
        <f t="shared" si="2080"/>
        <v>0</v>
      </c>
      <c r="AP1797" s="325">
        <f t="shared" si="2078"/>
        <v>-1153055.4000000001</v>
      </c>
      <c r="AQ1797" s="174">
        <f t="shared" ref="AQ1797" si="2088">SUM(AN1797:AP1797)</f>
        <v>-1153055.4000000001</v>
      </c>
      <c r="AR1797" s="312">
        <f t="shared" si="2049"/>
        <v>0</v>
      </c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N1797" s="62"/>
    </row>
    <row r="1798" spans="1:142" s="11" customFormat="1" ht="12" customHeight="1">
      <c r="A1798" s="199">
        <v>28302133</v>
      </c>
      <c r="B1798" s="199" t="str">
        <f t="shared" si="2009"/>
        <v>28302133</v>
      </c>
      <c r="C1798" s="179" t="s">
        <v>1691</v>
      </c>
      <c r="D1798" s="180" t="s">
        <v>184</v>
      </c>
      <c r="E1798" s="181"/>
      <c r="F1798" s="223">
        <v>43891</v>
      </c>
      <c r="G1798" s="181"/>
      <c r="H1798" s="182">
        <v>-53784.99</v>
      </c>
      <c r="I1798" s="182">
        <v>-60644.639999999999</v>
      </c>
      <c r="J1798" s="182">
        <v>-68000.31</v>
      </c>
      <c r="K1798" s="182">
        <v>-75852</v>
      </c>
      <c r="L1798" s="182">
        <v>-84199.5</v>
      </c>
      <c r="M1798" s="182">
        <v>-93043.02</v>
      </c>
      <c r="N1798" s="182">
        <v>-102322.29</v>
      </c>
      <c r="O1798" s="182">
        <v>-113195.67</v>
      </c>
      <c r="P1798" s="182">
        <v>-124615.47</v>
      </c>
      <c r="Q1798" s="182">
        <v>-136581.69</v>
      </c>
      <c r="R1798" s="182">
        <v>-153647.54999999999</v>
      </c>
      <c r="S1798" s="182">
        <v>-171458.49</v>
      </c>
      <c r="T1798" s="182">
        <v>-190014.72</v>
      </c>
      <c r="U1798" s="182"/>
      <c r="V1798" s="182">
        <f t="shared" si="2042"/>
        <v>-108788.37375000001</v>
      </c>
      <c r="W1798" s="237"/>
      <c r="X1798" s="237"/>
      <c r="Y1798" s="82">
        <f t="shared" si="2082"/>
        <v>0</v>
      </c>
      <c r="Z1798" s="325">
        <f t="shared" si="2082"/>
        <v>0</v>
      </c>
      <c r="AA1798" s="325">
        <f t="shared" si="2082"/>
        <v>0</v>
      </c>
      <c r="AB1798" s="326">
        <f t="shared" si="2038"/>
        <v>-190014.72</v>
      </c>
      <c r="AC1798" s="312">
        <f t="shared" si="2039"/>
        <v>0</v>
      </c>
      <c r="AD1798" s="325">
        <f t="shared" si="2043"/>
        <v>0</v>
      </c>
      <c r="AE1798" s="329">
        <f t="shared" si="2044"/>
        <v>0</v>
      </c>
      <c r="AF1798" s="326">
        <f t="shared" si="2045"/>
        <v>-190014.72</v>
      </c>
      <c r="AG1798" s="174">
        <f t="shared" si="2011"/>
        <v>-190014.72</v>
      </c>
      <c r="AH1798" s="312">
        <f t="shared" si="2046"/>
        <v>0</v>
      </c>
      <c r="AI1798" s="324">
        <f t="shared" si="2083"/>
        <v>0</v>
      </c>
      <c r="AJ1798" s="325">
        <f t="shared" si="2083"/>
        <v>0</v>
      </c>
      <c r="AK1798" s="325">
        <f t="shared" si="2083"/>
        <v>0</v>
      </c>
      <c r="AL1798" s="326">
        <f t="shared" si="2047"/>
        <v>-108788.37375000001</v>
      </c>
      <c r="AM1798" s="312">
        <f t="shared" si="2048"/>
        <v>0</v>
      </c>
      <c r="AN1798" s="325">
        <f t="shared" si="2079"/>
        <v>0</v>
      </c>
      <c r="AO1798" s="325">
        <f t="shared" si="2080"/>
        <v>0</v>
      </c>
      <c r="AP1798" s="325">
        <f t="shared" si="2078"/>
        <v>-108788.37375000001</v>
      </c>
      <c r="AQ1798" s="174">
        <f t="shared" si="2087"/>
        <v>-108788.37375000001</v>
      </c>
      <c r="AR1798" s="312">
        <f t="shared" si="2049"/>
        <v>0</v>
      </c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N1798" s="62"/>
    </row>
    <row r="1799" spans="1:142" s="11" customFormat="1" ht="12" customHeight="1">
      <c r="A1799" s="199">
        <v>28302141</v>
      </c>
      <c r="B1799" s="199" t="str">
        <f t="shared" si="2009"/>
        <v>28302141</v>
      </c>
      <c r="C1799" s="179" t="s">
        <v>1723</v>
      </c>
      <c r="D1799" s="180" t="s">
        <v>184</v>
      </c>
      <c r="E1799" s="181"/>
      <c r="F1799" s="223">
        <v>44013</v>
      </c>
      <c r="G1799" s="181"/>
      <c r="H1799" s="182">
        <v>1153055.3999999999</v>
      </c>
      <c r="I1799" s="182">
        <v>1153055.3999999999</v>
      </c>
      <c r="J1799" s="182">
        <v>1153055.3999999999</v>
      </c>
      <c r="K1799" s="182">
        <v>1153055.3999999999</v>
      </c>
      <c r="L1799" s="182">
        <v>1153055.3999999999</v>
      </c>
      <c r="M1799" s="182">
        <v>1153055.3999999999</v>
      </c>
      <c r="N1799" s="182">
        <v>1153055.3999999999</v>
      </c>
      <c r="O1799" s="182">
        <v>1153055.3999999999</v>
      </c>
      <c r="P1799" s="182">
        <v>1153055.3999999999</v>
      </c>
      <c r="Q1799" s="182">
        <v>1153055.3999999999</v>
      </c>
      <c r="R1799" s="182">
        <v>1153055.3999999999</v>
      </c>
      <c r="S1799" s="182">
        <v>1153055.3999999999</v>
      </c>
      <c r="T1799" s="182">
        <v>0</v>
      </c>
      <c r="U1799" s="182"/>
      <c r="V1799" s="182">
        <f t="shared" si="2042"/>
        <v>1105011.425</v>
      </c>
      <c r="W1799" s="206"/>
      <c r="X1799" s="237"/>
      <c r="Y1799" s="82">
        <f t="shared" si="2082"/>
        <v>0</v>
      </c>
      <c r="Z1799" s="325">
        <f t="shared" si="2082"/>
        <v>0</v>
      </c>
      <c r="AA1799" s="325">
        <f t="shared" si="2082"/>
        <v>0</v>
      </c>
      <c r="AB1799" s="326">
        <f t="shared" si="2038"/>
        <v>0</v>
      </c>
      <c r="AC1799" s="360">
        <f t="shared" si="2039"/>
        <v>0</v>
      </c>
      <c r="AD1799" s="325">
        <f t="shared" si="2043"/>
        <v>0</v>
      </c>
      <c r="AE1799" s="325">
        <f t="shared" si="2044"/>
        <v>0</v>
      </c>
      <c r="AF1799" s="326">
        <f t="shared" si="2045"/>
        <v>0</v>
      </c>
      <c r="AG1799" s="174">
        <f t="shared" si="2011"/>
        <v>0</v>
      </c>
      <c r="AH1799" s="312">
        <f t="shared" si="2046"/>
        <v>0</v>
      </c>
      <c r="AI1799" s="324">
        <f t="shared" si="2083"/>
        <v>0</v>
      </c>
      <c r="AJ1799" s="325">
        <f t="shared" si="2083"/>
        <v>0</v>
      </c>
      <c r="AK1799" s="325">
        <f t="shared" si="2083"/>
        <v>0</v>
      </c>
      <c r="AL1799" s="326">
        <f t="shared" si="2047"/>
        <v>1105011.425</v>
      </c>
      <c r="AM1799" s="312">
        <f t="shared" si="2048"/>
        <v>0</v>
      </c>
      <c r="AN1799" s="325">
        <f t="shared" si="2079"/>
        <v>0</v>
      </c>
      <c r="AO1799" s="325">
        <f t="shared" si="2080"/>
        <v>0</v>
      </c>
      <c r="AP1799" s="325">
        <f t="shared" si="2078"/>
        <v>1105011.425</v>
      </c>
      <c r="AQ1799" s="174">
        <f t="shared" ref="AQ1799" si="2089">SUM(AN1799:AP1799)</f>
        <v>1105011.425</v>
      </c>
      <c r="AR1799" s="312">
        <f t="shared" si="2049"/>
        <v>0</v>
      </c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N1799" s="62"/>
    </row>
    <row r="1800" spans="1:142" s="11" customFormat="1" ht="12" customHeight="1">
      <c r="A1800" s="199">
        <v>28302143</v>
      </c>
      <c r="B1800" s="199" t="str">
        <f t="shared" si="2009"/>
        <v>28302143</v>
      </c>
      <c r="C1800" s="179" t="s">
        <v>1692</v>
      </c>
      <c r="D1800" s="180" t="s">
        <v>184</v>
      </c>
      <c r="E1800" s="181"/>
      <c r="F1800" s="223">
        <v>43891</v>
      </c>
      <c r="G1800" s="181"/>
      <c r="H1800" s="182">
        <v>0</v>
      </c>
      <c r="I1800" s="182">
        <v>0</v>
      </c>
      <c r="J1800" s="182">
        <v>0</v>
      </c>
      <c r="K1800" s="182">
        <v>0</v>
      </c>
      <c r="L1800" s="182">
        <v>0</v>
      </c>
      <c r="M1800" s="182">
        <v>0</v>
      </c>
      <c r="N1800" s="182">
        <v>0</v>
      </c>
      <c r="O1800" s="182">
        <v>0</v>
      </c>
      <c r="P1800" s="182">
        <v>0</v>
      </c>
      <c r="Q1800" s="182">
        <v>0</v>
      </c>
      <c r="R1800" s="182">
        <v>0</v>
      </c>
      <c r="S1800" s="182">
        <v>0</v>
      </c>
      <c r="T1800" s="182">
        <v>0</v>
      </c>
      <c r="U1800" s="182"/>
      <c r="V1800" s="182">
        <f t="shared" si="2042"/>
        <v>0</v>
      </c>
      <c r="W1800" s="237"/>
      <c r="X1800" s="237"/>
      <c r="Y1800" s="82">
        <f t="shared" si="2082"/>
        <v>0</v>
      </c>
      <c r="Z1800" s="325">
        <f t="shared" si="2082"/>
        <v>0</v>
      </c>
      <c r="AA1800" s="325">
        <f t="shared" si="2082"/>
        <v>0</v>
      </c>
      <c r="AB1800" s="326">
        <f t="shared" si="2038"/>
        <v>0</v>
      </c>
      <c r="AC1800" s="360">
        <f t="shared" si="2039"/>
        <v>0</v>
      </c>
      <c r="AD1800" s="325">
        <f t="shared" si="2043"/>
        <v>0</v>
      </c>
      <c r="AE1800" s="325">
        <f t="shared" si="2044"/>
        <v>0</v>
      </c>
      <c r="AF1800" s="326">
        <f t="shared" si="2045"/>
        <v>0</v>
      </c>
      <c r="AG1800" s="174">
        <f t="shared" si="2011"/>
        <v>0</v>
      </c>
      <c r="AH1800" s="312">
        <f t="shared" si="2046"/>
        <v>0</v>
      </c>
      <c r="AI1800" s="324">
        <f t="shared" si="2083"/>
        <v>0</v>
      </c>
      <c r="AJ1800" s="325">
        <f t="shared" si="2083"/>
        <v>0</v>
      </c>
      <c r="AK1800" s="325">
        <f t="shared" si="2083"/>
        <v>0</v>
      </c>
      <c r="AL1800" s="326">
        <f t="shared" si="2047"/>
        <v>0</v>
      </c>
      <c r="AM1800" s="312">
        <f t="shared" si="2048"/>
        <v>0</v>
      </c>
      <c r="AN1800" s="325">
        <f t="shared" si="2079"/>
        <v>0</v>
      </c>
      <c r="AO1800" s="325">
        <f t="shared" si="2080"/>
        <v>0</v>
      </c>
      <c r="AP1800" s="325">
        <f t="shared" si="2078"/>
        <v>0</v>
      </c>
      <c r="AQ1800" s="174">
        <f t="shared" si="2087"/>
        <v>0</v>
      </c>
      <c r="AR1800" s="312">
        <f t="shared" si="2049"/>
        <v>0</v>
      </c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N1800" s="62"/>
    </row>
    <row r="1801" spans="1:142" s="11" customFormat="1" ht="12" customHeight="1">
      <c r="A1801" s="199">
        <v>28302151</v>
      </c>
      <c r="B1801" s="199" t="str">
        <f t="shared" si="2009"/>
        <v>28302151</v>
      </c>
      <c r="C1801" s="179" t="s">
        <v>1661</v>
      </c>
      <c r="D1801" s="180" t="s">
        <v>1137</v>
      </c>
      <c r="E1801" s="181"/>
      <c r="F1801" s="223">
        <v>44228</v>
      </c>
      <c r="G1801" s="181"/>
      <c r="H1801" s="182">
        <v>-23304165.899999999</v>
      </c>
      <c r="I1801" s="182">
        <v>-23304165.899999999</v>
      </c>
      <c r="J1801" s="182">
        <v>-23304165.899999999</v>
      </c>
      <c r="K1801" s="182">
        <v>-23304165.899999999</v>
      </c>
      <c r="L1801" s="182">
        <v>-23304165.899999999</v>
      </c>
      <c r="M1801" s="182">
        <v>-23304165.899999999</v>
      </c>
      <c r="N1801" s="182">
        <v>-23304165.899999999</v>
      </c>
      <c r="O1801" s="182">
        <v>-23304165.899999999</v>
      </c>
      <c r="P1801" s="182">
        <v>-23304165.899999999</v>
      </c>
      <c r="Q1801" s="182">
        <v>-23304165.899999999</v>
      </c>
      <c r="R1801" s="182">
        <v>-23304165.899999999</v>
      </c>
      <c r="S1801" s="182">
        <v>-23304165.899999999</v>
      </c>
      <c r="T1801" s="182">
        <v>-23304165.899999999</v>
      </c>
      <c r="U1801" s="182"/>
      <c r="V1801" s="182">
        <f t="shared" si="2042"/>
        <v>-23304165.900000002</v>
      </c>
      <c r="W1801" s="206" t="s">
        <v>1664</v>
      </c>
      <c r="X1801" s="237"/>
      <c r="Y1801" s="82">
        <f t="shared" si="2082"/>
        <v>0</v>
      </c>
      <c r="Z1801" s="325">
        <f t="shared" si="2082"/>
        <v>0</v>
      </c>
      <c r="AA1801" s="325">
        <f t="shared" si="2082"/>
        <v>0</v>
      </c>
      <c r="AB1801" s="326">
        <f t="shared" si="2038"/>
        <v>-23304165.899999999</v>
      </c>
      <c r="AC1801" s="360">
        <f t="shared" si="2039"/>
        <v>0</v>
      </c>
      <c r="AD1801" s="325">
        <f t="shared" si="2043"/>
        <v>-23304165.899999999</v>
      </c>
      <c r="AE1801" s="325">
        <f t="shared" si="2044"/>
        <v>0</v>
      </c>
      <c r="AF1801" s="326">
        <f t="shared" si="2045"/>
        <v>0</v>
      </c>
      <c r="AG1801" s="174">
        <f t="shared" ref="AG1801" si="2090">SUM(AD1801:AF1801)</f>
        <v>-23304165.899999999</v>
      </c>
      <c r="AH1801" s="312">
        <f t="shared" ref="AH1801" si="2091">AG1801-AB1801</f>
        <v>0</v>
      </c>
      <c r="AI1801" s="324">
        <f t="shared" si="2083"/>
        <v>0</v>
      </c>
      <c r="AJ1801" s="325">
        <f t="shared" si="2083"/>
        <v>0</v>
      </c>
      <c r="AK1801" s="325">
        <f t="shared" si="2083"/>
        <v>0</v>
      </c>
      <c r="AL1801" s="326">
        <f t="shared" ref="AL1801" si="2092">V1801-SUM(AI1801:AK1801)</f>
        <v>-23304165.900000002</v>
      </c>
      <c r="AM1801" s="312">
        <f t="shared" ref="AM1801" si="2093">V1801-SUM(AI1801:AK1801)-AL1801</f>
        <v>0</v>
      </c>
      <c r="AN1801" s="325">
        <f t="shared" si="2079"/>
        <v>-23304165.900000002</v>
      </c>
      <c r="AO1801" s="325">
        <f t="shared" si="2080"/>
        <v>0</v>
      </c>
      <c r="AP1801" s="325">
        <f t="shared" si="2078"/>
        <v>0</v>
      </c>
      <c r="AQ1801" s="174">
        <f t="shared" ref="AQ1801" si="2094">SUM(AN1801:AP1801)</f>
        <v>-23304165.900000002</v>
      </c>
      <c r="AR1801" s="312">
        <f t="shared" ref="AR1801" si="2095">AQ1801-AL1801</f>
        <v>0</v>
      </c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N1801" s="62"/>
    </row>
    <row r="1802" spans="1:142" s="358" customFormat="1" ht="12" customHeight="1">
      <c r="A1802" s="199">
        <v>28302153</v>
      </c>
      <c r="B1802" s="199" t="str">
        <f t="shared" si="2009"/>
        <v>28302153</v>
      </c>
      <c r="C1802" s="179" t="s">
        <v>1632</v>
      </c>
      <c r="D1802" s="180" t="s">
        <v>1727</v>
      </c>
      <c r="E1802" s="181"/>
      <c r="F1802" s="223">
        <v>43891</v>
      </c>
      <c r="G1802" s="181"/>
      <c r="H1802" s="182">
        <v>0</v>
      </c>
      <c r="I1802" s="182">
        <v>0</v>
      </c>
      <c r="J1802" s="182">
        <v>0</v>
      </c>
      <c r="K1802" s="182">
        <v>0</v>
      </c>
      <c r="L1802" s="182">
        <v>0</v>
      </c>
      <c r="M1802" s="182">
        <v>0</v>
      </c>
      <c r="N1802" s="182">
        <v>0</v>
      </c>
      <c r="O1802" s="182">
        <v>0</v>
      </c>
      <c r="P1802" s="182">
        <v>0</v>
      </c>
      <c r="Q1802" s="182">
        <v>0</v>
      </c>
      <c r="R1802" s="182">
        <v>0</v>
      </c>
      <c r="S1802" s="182">
        <v>0</v>
      </c>
      <c r="T1802" s="182">
        <v>0</v>
      </c>
      <c r="U1802" s="182"/>
      <c r="V1802" s="182">
        <f t="shared" si="2042"/>
        <v>0</v>
      </c>
      <c r="W1802" s="237" t="s">
        <v>1764</v>
      </c>
      <c r="X1802" s="237" t="s">
        <v>1766</v>
      </c>
      <c r="Y1802" s="283">
        <f t="shared" si="2082"/>
        <v>0</v>
      </c>
      <c r="Z1802" s="325">
        <f t="shared" si="2082"/>
        <v>0</v>
      </c>
      <c r="AA1802" s="325">
        <f t="shared" si="2082"/>
        <v>0</v>
      </c>
      <c r="AB1802" s="326">
        <f t="shared" si="2038"/>
        <v>0</v>
      </c>
      <c r="AC1802" s="360">
        <f t="shared" si="2039"/>
        <v>0</v>
      </c>
      <c r="AD1802" s="325">
        <f t="shared" si="2043"/>
        <v>0</v>
      </c>
      <c r="AE1802" s="325">
        <f t="shared" si="2044"/>
        <v>0</v>
      </c>
      <c r="AF1802" s="326">
        <f t="shared" si="2045"/>
        <v>0</v>
      </c>
      <c r="AG1802" s="67">
        <f t="shared" si="2011"/>
        <v>0</v>
      </c>
      <c r="AH1802" s="359">
        <f t="shared" si="2046"/>
        <v>0</v>
      </c>
      <c r="AI1802" s="283">
        <f t="shared" si="2083"/>
        <v>0</v>
      </c>
      <c r="AJ1802" s="325">
        <f t="shared" si="2083"/>
        <v>0</v>
      </c>
      <c r="AK1802" s="325">
        <f t="shared" si="2083"/>
        <v>0</v>
      </c>
      <c r="AL1802" s="326">
        <f t="shared" si="2047"/>
        <v>0</v>
      </c>
      <c r="AM1802" s="312">
        <f t="shared" si="2048"/>
        <v>0</v>
      </c>
      <c r="AN1802" s="325">
        <f t="shared" si="2079"/>
        <v>0</v>
      </c>
      <c r="AO1802" s="325">
        <f t="shared" si="2080"/>
        <v>0</v>
      </c>
      <c r="AP1802" s="325">
        <f t="shared" si="2078"/>
        <v>0</v>
      </c>
      <c r="AQ1802" s="174">
        <f t="shared" si="2087"/>
        <v>0</v>
      </c>
      <c r="AR1802" s="312">
        <f t="shared" si="2049"/>
        <v>0</v>
      </c>
      <c r="AS1802" s="11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 s="4"/>
      <c r="BH1802" s="4"/>
      <c r="BI1802" s="4"/>
      <c r="BJ1802" s="4"/>
      <c r="BK1802" s="4"/>
      <c r="BL1802" s="4"/>
      <c r="BM1802" s="11"/>
      <c r="BN1802" s="62"/>
      <c r="BO1802" s="11"/>
      <c r="BP1802" s="11"/>
      <c r="BQ1802" s="11"/>
      <c r="BR1802" s="11"/>
      <c r="BS1802" s="11"/>
      <c r="BT1802" s="11"/>
      <c r="BU1802" s="11"/>
      <c r="BV1802" s="11"/>
      <c r="BW1802" s="11"/>
      <c r="BX1802" s="11"/>
      <c r="BY1802" s="11"/>
      <c r="BZ1802" s="11"/>
      <c r="CA1802" s="11"/>
      <c r="CB1802" s="11"/>
      <c r="CC1802" s="11"/>
      <c r="CD1802" s="11"/>
      <c r="CE1802" s="11"/>
      <c r="CF1802" s="11"/>
      <c r="CG1802" s="11"/>
      <c r="CH1802" s="11"/>
      <c r="CI1802" s="11"/>
      <c r="CJ1802" s="11"/>
      <c r="CK1802" s="11"/>
      <c r="CL1802" s="11"/>
      <c r="CM1802" s="11"/>
      <c r="CN1802" s="11"/>
      <c r="CO1802" s="11"/>
      <c r="CP1802" s="11"/>
      <c r="CQ1802" s="11"/>
      <c r="CR1802" s="11"/>
      <c r="CS1802" s="11"/>
      <c r="CT1802" s="11"/>
      <c r="CU1802" s="11"/>
      <c r="CV1802" s="11"/>
      <c r="CW1802" s="11"/>
      <c r="CX1802" s="11"/>
      <c r="CY1802" s="11"/>
      <c r="CZ1802" s="11"/>
      <c r="DA1802" s="11"/>
      <c r="DB1802" s="11"/>
      <c r="DC1802" s="11"/>
      <c r="DD1802" s="11"/>
      <c r="DE1802" s="11"/>
      <c r="DF1802" s="11"/>
      <c r="DG1802" s="11"/>
      <c r="DH1802" s="11"/>
      <c r="DI1802" s="11"/>
      <c r="DJ1802" s="11"/>
      <c r="DK1802" s="11"/>
      <c r="DL1802" s="11"/>
      <c r="DM1802" s="11"/>
      <c r="DN1802" s="11"/>
      <c r="DO1802" s="11"/>
      <c r="DP1802" s="11"/>
      <c r="DQ1802" s="11"/>
      <c r="DR1802" s="11"/>
      <c r="DS1802" s="11"/>
      <c r="DT1802" s="11"/>
      <c r="DU1802" s="11"/>
      <c r="DV1802" s="11"/>
      <c r="DW1802" s="11"/>
      <c r="DX1802" s="11"/>
      <c r="DY1802" s="11"/>
      <c r="DZ1802" s="11"/>
      <c r="EA1802" s="11"/>
      <c r="EB1802" s="11"/>
      <c r="EC1802" s="11"/>
      <c r="ED1802" s="11"/>
      <c r="EE1802" s="11"/>
      <c r="EF1802" s="11"/>
      <c r="EG1802" s="11"/>
      <c r="EH1802" s="11"/>
      <c r="EI1802" s="11"/>
      <c r="EJ1802" s="11"/>
      <c r="EK1802" s="11"/>
      <c r="EL1802" s="11"/>
    </row>
    <row r="1803" spans="1:142" s="358" customFormat="1" ht="12" customHeight="1">
      <c r="A1803" s="199">
        <v>28302161</v>
      </c>
      <c r="B1803" s="199" t="str">
        <f t="shared" si="2009"/>
        <v>28302161</v>
      </c>
      <c r="C1803" s="179" t="s">
        <v>1814</v>
      </c>
      <c r="D1803" s="180" t="s">
        <v>184</v>
      </c>
      <c r="E1803" s="181"/>
      <c r="F1803" s="223">
        <v>44105</v>
      </c>
      <c r="G1803" s="181"/>
      <c r="H1803" s="182">
        <v>-159903.45000000001</v>
      </c>
      <c r="I1803" s="182">
        <v>-157548.29999999999</v>
      </c>
      <c r="J1803" s="182">
        <v>-155193.15</v>
      </c>
      <c r="K1803" s="182">
        <v>-152838</v>
      </c>
      <c r="L1803" s="182">
        <v>-150482.85</v>
      </c>
      <c r="M1803" s="182">
        <v>-148127.70000000001</v>
      </c>
      <c r="N1803" s="182">
        <v>-145772.54999999999</v>
      </c>
      <c r="O1803" s="182">
        <v>-143417.4</v>
      </c>
      <c r="P1803" s="182">
        <v>-141062.25</v>
      </c>
      <c r="Q1803" s="182">
        <v>-138707.1</v>
      </c>
      <c r="R1803" s="182">
        <v>-136351.95000000001</v>
      </c>
      <c r="S1803" s="182">
        <v>-133996.79999999999</v>
      </c>
      <c r="T1803" s="182">
        <v>-131641.65</v>
      </c>
      <c r="U1803" s="182"/>
      <c r="V1803" s="182">
        <f t="shared" si="2042"/>
        <v>-145772.55000000002</v>
      </c>
      <c r="W1803" s="237"/>
      <c r="X1803" s="237"/>
      <c r="Y1803" s="283">
        <f t="shared" si="2082"/>
        <v>0</v>
      </c>
      <c r="Z1803" s="325">
        <f t="shared" si="2082"/>
        <v>0</v>
      </c>
      <c r="AA1803" s="325">
        <f t="shared" si="2082"/>
        <v>0</v>
      </c>
      <c r="AB1803" s="326">
        <f t="shared" si="2038"/>
        <v>-131641.65</v>
      </c>
      <c r="AC1803" s="360">
        <f t="shared" si="2039"/>
        <v>0</v>
      </c>
      <c r="AD1803" s="325">
        <f t="shared" si="2043"/>
        <v>0</v>
      </c>
      <c r="AE1803" s="325">
        <f t="shared" si="2044"/>
        <v>0</v>
      </c>
      <c r="AF1803" s="326">
        <f t="shared" si="2045"/>
        <v>-131641.65</v>
      </c>
      <c r="AG1803" s="67">
        <f t="shared" ref="AG1803" si="2096">SUM(AD1803:AF1803)</f>
        <v>-131641.65</v>
      </c>
      <c r="AH1803" s="359">
        <f t="shared" ref="AH1803" si="2097">AG1803-AB1803</f>
        <v>0</v>
      </c>
      <c r="AI1803" s="283">
        <f t="shared" si="2083"/>
        <v>0</v>
      </c>
      <c r="AJ1803" s="325">
        <f t="shared" si="2083"/>
        <v>0</v>
      </c>
      <c r="AK1803" s="325">
        <f t="shared" si="2083"/>
        <v>0</v>
      </c>
      <c r="AL1803" s="326">
        <f t="shared" ref="AL1803" si="2098">V1803-SUM(AI1803:AK1803)</f>
        <v>-145772.55000000002</v>
      </c>
      <c r="AM1803" s="312">
        <f t="shared" ref="AM1803" si="2099">V1803-SUM(AI1803:AK1803)-AL1803</f>
        <v>0</v>
      </c>
      <c r="AN1803" s="325">
        <f t="shared" si="2079"/>
        <v>0</v>
      </c>
      <c r="AO1803" s="325">
        <f t="shared" si="2080"/>
        <v>0</v>
      </c>
      <c r="AP1803" s="325">
        <f t="shared" si="2078"/>
        <v>-145772.55000000002</v>
      </c>
      <c r="AQ1803" s="174">
        <f t="shared" ref="AQ1803" si="2100">SUM(AN1803:AP1803)</f>
        <v>-145772.55000000002</v>
      </c>
      <c r="AR1803" s="312">
        <f t="shared" ref="AR1803" si="2101">AQ1803-AL1803</f>
        <v>0</v>
      </c>
      <c r="AS1803" s="11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 s="4"/>
      <c r="BH1803" s="4"/>
      <c r="BI1803" s="4"/>
      <c r="BJ1803" s="4"/>
      <c r="BK1803" s="4"/>
      <c r="BL1803" s="4"/>
      <c r="BM1803" s="11"/>
      <c r="BN1803" s="62"/>
      <c r="BO1803" s="11"/>
      <c r="BP1803" s="11"/>
      <c r="BQ1803" s="11"/>
      <c r="BR1803" s="11"/>
      <c r="BS1803" s="11"/>
      <c r="BT1803" s="11"/>
      <c r="BU1803" s="11"/>
      <c r="BV1803" s="11"/>
      <c r="BW1803" s="11"/>
      <c r="BX1803" s="11"/>
      <c r="BY1803" s="11"/>
      <c r="BZ1803" s="11"/>
      <c r="CA1803" s="11"/>
      <c r="CB1803" s="11"/>
      <c r="CC1803" s="11"/>
      <c r="CD1803" s="11"/>
      <c r="CE1803" s="11"/>
      <c r="CF1803" s="11"/>
      <c r="CG1803" s="11"/>
      <c r="CH1803" s="11"/>
      <c r="CI1803" s="11"/>
      <c r="CJ1803" s="11"/>
      <c r="CK1803" s="11"/>
      <c r="CL1803" s="11"/>
      <c r="CM1803" s="11"/>
      <c r="CN1803" s="11"/>
      <c r="CO1803" s="11"/>
      <c r="CP1803" s="11"/>
      <c r="CQ1803" s="11"/>
      <c r="CR1803" s="11"/>
      <c r="CS1803" s="11"/>
      <c r="CT1803" s="11"/>
      <c r="CU1803" s="11"/>
      <c r="CV1803" s="11"/>
      <c r="CW1803" s="11"/>
      <c r="CX1803" s="11"/>
      <c r="CY1803" s="11"/>
      <c r="CZ1803" s="11"/>
      <c r="DA1803" s="11"/>
      <c r="DB1803" s="11"/>
      <c r="DC1803" s="11"/>
      <c r="DD1803" s="11"/>
      <c r="DE1803" s="11"/>
      <c r="DF1803" s="11"/>
      <c r="DG1803" s="11"/>
      <c r="DH1803" s="11"/>
      <c r="DI1803" s="11"/>
      <c r="DJ1803" s="11"/>
      <c r="DK1803" s="11"/>
      <c r="DL1803" s="11"/>
      <c r="DM1803" s="11"/>
      <c r="DN1803" s="11"/>
      <c r="DO1803" s="11"/>
      <c r="DP1803" s="11"/>
      <c r="DQ1803" s="11"/>
      <c r="DR1803" s="11"/>
      <c r="DS1803" s="11"/>
      <c r="DT1803" s="11"/>
      <c r="DU1803" s="11"/>
      <c r="DV1803" s="11"/>
      <c r="DW1803" s="11"/>
      <c r="DX1803" s="11"/>
      <c r="DY1803" s="11"/>
      <c r="DZ1803" s="11"/>
      <c r="EA1803" s="11"/>
      <c r="EB1803" s="11"/>
      <c r="EC1803" s="11"/>
      <c r="ED1803" s="11"/>
      <c r="EE1803" s="11"/>
      <c r="EF1803" s="11"/>
      <c r="EG1803" s="11"/>
      <c r="EH1803" s="11"/>
      <c r="EI1803" s="11"/>
      <c r="EJ1803" s="11"/>
      <c r="EK1803" s="11"/>
      <c r="EL1803" s="11"/>
    </row>
    <row r="1804" spans="1:142" s="358" customFormat="1" ht="12" customHeight="1">
      <c r="A1804" s="199">
        <v>28302162</v>
      </c>
      <c r="B1804" s="199" t="str">
        <f t="shared" ref="B1804:B1815" si="2102">TEXT(A1804,"##")</f>
        <v>28302162</v>
      </c>
      <c r="C1804" s="179" t="s">
        <v>1815</v>
      </c>
      <c r="D1804" s="180" t="s">
        <v>1725</v>
      </c>
      <c r="E1804" s="181"/>
      <c r="F1804" s="223">
        <v>44105</v>
      </c>
      <c r="G1804" s="181"/>
      <c r="H1804" s="182">
        <v>-187799.85</v>
      </c>
      <c r="I1804" s="182">
        <v>-200319.84</v>
      </c>
      <c r="J1804" s="182">
        <v>-212839.83</v>
      </c>
      <c r="K1804" s="182">
        <v>-225359.82</v>
      </c>
      <c r="L1804" s="182">
        <v>-237879.81</v>
      </c>
      <c r="M1804" s="182">
        <v>-250399.8</v>
      </c>
      <c r="N1804" s="182">
        <v>-262919.78999999998</v>
      </c>
      <c r="O1804" s="182">
        <v>-275439.78000000003</v>
      </c>
      <c r="P1804" s="182">
        <v>-287959.77</v>
      </c>
      <c r="Q1804" s="182">
        <v>-300479.76</v>
      </c>
      <c r="R1804" s="182">
        <v>-312999.75</v>
      </c>
      <c r="S1804" s="182">
        <v>-325519.74</v>
      </c>
      <c r="T1804" s="182">
        <v>-338039.73</v>
      </c>
      <c r="U1804" s="182"/>
      <c r="V1804" s="182">
        <f t="shared" si="2042"/>
        <v>-262919.79000000004</v>
      </c>
      <c r="W1804" s="237"/>
      <c r="X1804" s="237"/>
      <c r="Y1804" s="283">
        <f t="shared" si="2082"/>
        <v>0</v>
      </c>
      <c r="Z1804" s="325">
        <f t="shared" si="2082"/>
        <v>-338039.73</v>
      </c>
      <c r="AA1804" s="325">
        <f t="shared" si="2082"/>
        <v>0</v>
      </c>
      <c r="AB1804" s="326">
        <f t="shared" si="2038"/>
        <v>0</v>
      </c>
      <c r="AC1804" s="360">
        <f t="shared" si="2039"/>
        <v>0</v>
      </c>
      <c r="AD1804" s="325">
        <f t="shared" si="2043"/>
        <v>0</v>
      </c>
      <c r="AE1804" s="325">
        <f t="shared" si="2044"/>
        <v>0</v>
      </c>
      <c r="AF1804" s="326">
        <f t="shared" si="2045"/>
        <v>0</v>
      </c>
      <c r="AG1804" s="67">
        <f t="shared" ref="AG1804" si="2103">SUM(AD1804:AF1804)</f>
        <v>0</v>
      </c>
      <c r="AH1804" s="359">
        <f t="shared" ref="AH1804" si="2104">AG1804-AB1804</f>
        <v>0</v>
      </c>
      <c r="AI1804" s="283">
        <f t="shared" si="2083"/>
        <v>0</v>
      </c>
      <c r="AJ1804" s="325">
        <f t="shared" si="2083"/>
        <v>-262919.79000000004</v>
      </c>
      <c r="AK1804" s="325">
        <f t="shared" si="2083"/>
        <v>0</v>
      </c>
      <c r="AL1804" s="326">
        <f t="shared" ref="AL1804" si="2105">V1804-SUM(AI1804:AK1804)</f>
        <v>0</v>
      </c>
      <c r="AM1804" s="312">
        <f t="shared" ref="AM1804" si="2106">V1804-SUM(AI1804:AK1804)-AL1804</f>
        <v>0</v>
      </c>
      <c r="AN1804" s="325">
        <f t="shared" si="2079"/>
        <v>0</v>
      </c>
      <c r="AO1804" s="325">
        <f t="shared" si="2080"/>
        <v>0</v>
      </c>
      <c r="AP1804" s="325">
        <f t="shared" si="2078"/>
        <v>0</v>
      </c>
      <c r="AQ1804" s="174">
        <f t="shared" ref="AQ1804" si="2107">SUM(AN1804:AP1804)</f>
        <v>0</v>
      </c>
      <c r="AR1804" s="312">
        <f t="shared" ref="AR1804" si="2108">AQ1804-AL1804</f>
        <v>0</v>
      </c>
      <c r="AS1804" s="11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 s="4"/>
      <c r="BH1804" s="4"/>
      <c r="BI1804" s="4"/>
      <c r="BJ1804" s="4"/>
      <c r="BK1804" s="4"/>
      <c r="BL1804" s="4"/>
      <c r="BM1804" s="11"/>
      <c r="BN1804" s="62"/>
      <c r="BO1804" s="11"/>
      <c r="BP1804" s="11"/>
      <c r="BQ1804" s="11"/>
      <c r="BR1804" s="11"/>
      <c r="BS1804" s="11"/>
      <c r="BT1804" s="11"/>
      <c r="BU1804" s="11"/>
      <c r="BV1804" s="11"/>
      <c r="BW1804" s="11"/>
      <c r="BX1804" s="11"/>
      <c r="BY1804" s="11"/>
      <c r="BZ1804" s="11"/>
      <c r="CA1804" s="11"/>
      <c r="CB1804" s="11"/>
      <c r="CC1804" s="11"/>
      <c r="CD1804" s="11"/>
      <c r="CE1804" s="11"/>
      <c r="CF1804" s="11"/>
      <c r="CG1804" s="11"/>
      <c r="CH1804" s="11"/>
      <c r="CI1804" s="11"/>
      <c r="CJ1804" s="11"/>
      <c r="CK1804" s="11"/>
      <c r="CL1804" s="11"/>
      <c r="CM1804" s="11"/>
      <c r="CN1804" s="11"/>
      <c r="CO1804" s="11"/>
      <c r="CP1804" s="11"/>
      <c r="CQ1804" s="11"/>
      <c r="CR1804" s="11"/>
      <c r="CS1804" s="11"/>
      <c r="CT1804" s="11"/>
      <c r="CU1804" s="11"/>
      <c r="CV1804" s="11"/>
      <c r="CW1804" s="11"/>
      <c r="CX1804" s="11"/>
      <c r="CY1804" s="11"/>
      <c r="CZ1804" s="11"/>
      <c r="DA1804" s="11"/>
      <c r="DB1804" s="11"/>
      <c r="DC1804" s="11"/>
      <c r="DD1804" s="11"/>
      <c r="DE1804" s="11"/>
      <c r="DF1804" s="11"/>
      <c r="DG1804" s="11"/>
      <c r="DH1804" s="11"/>
      <c r="DI1804" s="11"/>
      <c r="DJ1804" s="11"/>
      <c r="DK1804" s="11"/>
      <c r="DL1804" s="11"/>
      <c r="DM1804" s="11"/>
      <c r="DN1804" s="11"/>
      <c r="DO1804" s="11"/>
      <c r="DP1804" s="11"/>
      <c r="DQ1804" s="11"/>
      <c r="DR1804" s="11"/>
      <c r="DS1804" s="11"/>
      <c r="DT1804" s="11"/>
      <c r="DU1804" s="11"/>
      <c r="DV1804" s="11"/>
      <c r="DW1804" s="11"/>
      <c r="DX1804" s="11"/>
      <c r="DY1804" s="11"/>
      <c r="DZ1804" s="11"/>
      <c r="EA1804" s="11"/>
      <c r="EB1804" s="11"/>
      <c r="EC1804" s="11"/>
      <c r="ED1804" s="11"/>
      <c r="EE1804" s="11"/>
      <c r="EF1804" s="11"/>
      <c r="EG1804" s="11"/>
      <c r="EH1804" s="11"/>
      <c r="EI1804" s="11"/>
      <c r="EJ1804" s="11"/>
      <c r="EK1804" s="11"/>
      <c r="EL1804" s="11"/>
    </row>
    <row r="1805" spans="1:142" s="358" customFormat="1" ht="12" customHeight="1">
      <c r="A1805" s="199">
        <v>28302171</v>
      </c>
      <c r="B1805" s="199" t="str">
        <f t="shared" si="2102"/>
        <v>28302171</v>
      </c>
      <c r="C1805" s="179" t="s">
        <v>1816</v>
      </c>
      <c r="D1805" s="180" t="s">
        <v>1137</v>
      </c>
      <c r="E1805" s="181"/>
      <c r="F1805" s="223">
        <v>44105</v>
      </c>
      <c r="G1805" s="181"/>
      <c r="H1805" s="182">
        <v>-5321637.09</v>
      </c>
      <c r="I1805" s="182">
        <v>-5188512.21</v>
      </c>
      <c r="J1805" s="182">
        <v>-5055387.33</v>
      </c>
      <c r="K1805" s="182">
        <v>-4922262.45</v>
      </c>
      <c r="L1805" s="182">
        <v>-4789137.57</v>
      </c>
      <c r="M1805" s="182">
        <v>-4656012.6900000004</v>
      </c>
      <c r="N1805" s="182">
        <v>-4522887.8099999996</v>
      </c>
      <c r="O1805" s="182">
        <v>-4389762.93</v>
      </c>
      <c r="P1805" s="182">
        <v>-4256638.05</v>
      </c>
      <c r="Q1805" s="182">
        <v>-4123513.17</v>
      </c>
      <c r="R1805" s="182">
        <v>-3990388.29</v>
      </c>
      <c r="S1805" s="182">
        <v>-3857263.41</v>
      </c>
      <c r="T1805" s="182">
        <v>-3724138.53</v>
      </c>
      <c r="U1805" s="182"/>
      <c r="V1805" s="182">
        <f t="shared" si="2042"/>
        <v>-4522887.8099999996</v>
      </c>
      <c r="W1805" s="237" t="s">
        <v>2</v>
      </c>
      <c r="X1805" s="237"/>
      <c r="Y1805" s="283">
        <f t="shared" ref="Y1805:AA1815" si="2109">IF($D1805=Y$5,$T1805,0)</f>
        <v>0</v>
      </c>
      <c r="Z1805" s="325">
        <f t="shared" si="2109"/>
        <v>0</v>
      </c>
      <c r="AA1805" s="325">
        <f t="shared" si="2109"/>
        <v>0</v>
      </c>
      <c r="AB1805" s="326">
        <f t="shared" si="2038"/>
        <v>-3724138.53</v>
      </c>
      <c r="AC1805" s="360">
        <f t="shared" si="2039"/>
        <v>0</v>
      </c>
      <c r="AD1805" s="325">
        <f t="shared" si="2043"/>
        <v>-3724138.53</v>
      </c>
      <c r="AE1805" s="325">
        <f t="shared" si="2044"/>
        <v>0</v>
      </c>
      <c r="AF1805" s="326">
        <f t="shared" si="2045"/>
        <v>0</v>
      </c>
      <c r="AG1805" s="67">
        <f t="shared" ref="AG1805" si="2110">SUM(AD1805:AF1805)</f>
        <v>-3724138.53</v>
      </c>
      <c r="AH1805" s="359">
        <f t="shared" ref="AH1805" si="2111">AG1805-AB1805</f>
        <v>0</v>
      </c>
      <c r="AI1805" s="283">
        <f t="shared" si="2083"/>
        <v>0</v>
      </c>
      <c r="AJ1805" s="325">
        <f t="shared" si="2083"/>
        <v>0</v>
      </c>
      <c r="AK1805" s="325">
        <f t="shared" si="2083"/>
        <v>0</v>
      </c>
      <c r="AL1805" s="326">
        <f t="shared" ref="AL1805" si="2112">V1805-SUM(AI1805:AK1805)</f>
        <v>-4522887.8099999996</v>
      </c>
      <c r="AM1805" s="312">
        <f t="shared" ref="AM1805" si="2113">V1805-SUM(AI1805:AK1805)-AL1805</f>
        <v>0</v>
      </c>
      <c r="AN1805" s="325">
        <f t="shared" si="2079"/>
        <v>-4522887.8099999996</v>
      </c>
      <c r="AO1805" s="325">
        <f t="shared" si="2080"/>
        <v>0</v>
      </c>
      <c r="AP1805" s="325">
        <f t="shared" si="2078"/>
        <v>0</v>
      </c>
      <c r="AQ1805" s="174">
        <f t="shared" ref="AQ1805" si="2114">SUM(AN1805:AP1805)</f>
        <v>-4522887.8099999996</v>
      </c>
      <c r="AR1805" s="312">
        <f t="shared" ref="AR1805" si="2115">AQ1805-AL1805</f>
        <v>0</v>
      </c>
      <c r="AS1805" s="11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 s="4"/>
      <c r="BH1805" s="4"/>
      <c r="BI1805" s="4"/>
      <c r="BJ1805" s="4"/>
      <c r="BK1805" s="4"/>
      <c r="BL1805" s="4"/>
      <c r="BM1805" s="11"/>
      <c r="BN1805" s="62"/>
      <c r="BO1805" s="11"/>
      <c r="BP1805" s="11"/>
      <c r="BQ1805" s="11"/>
      <c r="BR1805" s="11"/>
      <c r="BS1805" s="11"/>
      <c r="BT1805" s="11"/>
      <c r="BU1805" s="11"/>
      <c r="BV1805" s="11"/>
      <c r="BW1805" s="11"/>
      <c r="BX1805" s="11"/>
      <c r="BY1805" s="11"/>
      <c r="BZ1805" s="11"/>
      <c r="CA1805" s="11"/>
      <c r="CB1805" s="11"/>
      <c r="CC1805" s="11"/>
      <c r="CD1805" s="11"/>
      <c r="CE1805" s="11"/>
      <c r="CF1805" s="11"/>
      <c r="CG1805" s="11"/>
      <c r="CH1805" s="11"/>
      <c r="CI1805" s="11"/>
      <c r="CJ1805" s="11"/>
      <c r="CK1805" s="11"/>
      <c r="CL1805" s="11"/>
      <c r="CM1805" s="11"/>
      <c r="CN1805" s="11"/>
      <c r="CO1805" s="11"/>
      <c r="CP1805" s="11"/>
      <c r="CQ1805" s="11"/>
      <c r="CR1805" s="11"/>
      <c r="CS1805" s="11"/>
      <c r="CT1805" s="11"/>
      <c r="CU1805" s="11"/>
      <c r="CV1805" s="11"/>
      <c r="CW1805" s="11"/>
      <c r="CX1805" s="11"/>
      <c r="CY1805" s="11"/>
      <c r="CZ1805" s="11"/>
      <c r="DA1805" s="11"/>
      <c r="DB1805" s="11"/>
      <c r="DC1805" s="11"/>
      <c r="DD1805" s="11"/>
      <c r="DE1805" s="11"/>
      <c r="DF1805" s="11"/>
      <c r="DG1805" s="11"/>
      <c r="DH1805" s="11"/>
      <c r="DI1805" s="11"/>
      <c r="DJ1805" s="11"/>
      <c r="DK1805" s="11"/>
      <c r="DL1805" s="11"/>
      <c r="DM1805" s="11"/>
      <c r="DN1805" s="11"/>
      <c r="DO1805" s="11"/>
      <c r="DP1805" s="11"/>
      <c r="DQ1805" s="11"/>
      <c r="DR1805" s="11"/>
      <c r="DS1805" s="11"/>
      <c r="DT1805" s="11"/>
      <c r="DU1805" s="11"/>
      <c r="DV1805" s="11"/>
      <c r="DW1805" s="11"/>
      <c r="DX1805" s="11"/>
      <c r="DY1805" s="11"/>
      <c r="DZ1805" s="11"/>
      <c r="EA1805" s="11"/>
      <c r="EB1805" s="11"/>
      <c r="EC1805" s="11"/>
      <c r="ED1805" s="11"/>
      <c r="EE1805" s="11"/>
      <c r="EF1805" s="11"/>
      <c r="EG1805" s="11"/>
      <c r="EH1805" s="11"/>
      <c r="EI1805" s="11"/>
      <c r="EJ1805" s="11"/>
      <c r="EK1805" s="11"/>
      <c r="EL1805" s="11"/>
    </row>
    <row r="1806" spans="1:142" s="358" customFormat="1" ht="12" customHeight="1">
      <c r="A1806" s="199">
        <v>28302172</v>
      </c>
      <c r="B1806" s="199" t="str">
        <f t="shared" si="2102"/>
        <v>28302172</v>
      </c>
      <c r="C1806" s="179" t="s">
        <v>1817</v>
      </c>
      <c r="D1806" s="180" t="s">
        <v>184</v>
      </c>
      <c r="E1806" s="181"/>
      <c r="F1806" s="223">
        <v>44105</v>
      </c>
      <c r="G1806" s="181"/>
      <c r="H1806" s="182">
        <v>-555335.34</v>
      </c>
      <c r="I1806" s="182">
        <v>-591619.56000000006</v>
      </c>
      <c r="J1806" s="182">
        <v>-627813.06000000006</v>
      </c>
      <c r="K1806" s="182">
        <v>-663915.84</v>
      </c>
      <c r="L1806" s="182">
        <v>-699927.69</v>
      </c>
      <c r="M1806" s="182">
        <v>-735848.82</v>
      </c>
      <c r="N1806" s="182">
        <v>-771679.02</v>
      </c>
      <c r="O1806" s="182">
        <v>-807418.5</v>
      </c>
      <c r="P1806" s="182">
        <v>-843067.26</v>
      </c>
      <c r="Q1806" s="182">
        <v>-878625.09</v>
      </c>
      <c r="R1806" s="182">
        <v>-914092.2</v>
      </c>
      <c r="S1806" s="182">
        <v>-949468.38</v>
      </c>
      <c r="T1806" s="182">
        <v>-984753.84</v>
      </c>
      <c r="U1806" s="182"/>
      <c r="V1806" s="182">
        <f t="shared" si="2042"/>
        <v>-771126.66749999998</v>
      </c>
      <c r="W1806" s="237"/>
      <c r="X1806" s="237"/>
      <c r="Y1806" s="283">
        <f t="shared" si="2109"/>
        <v>0</v>
      </c>
      <c r="Z1806" s="325">
        <f t="shared" si="2109"/>
        <v>0</v>
      </c>
      <c r="AA1806" s="325">
        <f t="shared" si="2109"/>
        <v>0</v>
      </c>
      <c r="AB1806" s="326">
        <f t="shared" si="2038"/>
        <v>-984753.84</v>
      </c>
      <c r="AC1806" s="360">
        <f t="shared" si="2039"/>
        <v>0</v>
      </c>
      <c r="AD1806" s="325">
        <f t="shared" si="2043"/>
        <v>0</v>
      </c>
      <c r="AE1806" s="325">
        <f t="shared" si="2044"/>
        <v>0</v>
      </c>
      <c r="AF1806" s="326">
        <f t="shared" si="2045"/>
        <v>-984753.84</v>
      </c>
      <c r="AG1806" s="67">
        <f t="shared" ref="AG1806" si="2116">SUM(AD1806:AF1806)</f>
        <v>-984753.84</v>
      </c>
      <c r="AH1806" s="359">
        <f t="shared" ref="AH1806" si="2117">AG1806-AB1806</f>
        <v>0</v>
      </c>
      <c r="AI1806" s="283">
        <f t="shared" si="2083"/>
        <v>0</v>
      </c>
      <c r="AJ1806" s="325">
        <f t="shared" si="2083"/>
        <v>0</v>
      </c>
      <c r="AK1806" s="325">
        <f t="shared" si="2083"/>
        <v>0</v>
      </c>
      <c r="AL1806" s="326">
        <f t="shared" ref="AL1806" si="2118">V1806-SUM(AI1806:AK1806)</f>
        <v>-771126.66749999998</v>
      </c>
      <c r="AM1806" s="312">
        <f t="shared" ref="AM1806" si="2119">V1806-SUM(AI1806:AK1806)-AL1806</f>
        <v>0</v>
      </c>
      <c r="AN1806" s="325">
        <f t="shared" si="2079"/>
        <v>0</v>
      </c>
      <c r="AO1806" s="325">
        <f t="shared" si="2080"/>
        <v>0</v>
      </c>
      <c r="AP1806" s="325">
        <f t="shared" si="2078"/>
        <v>-771126.66749999998</v>
      </c>
      <c r="AQ1806" s="174">
        <f t="shared" ref="AQ1806" si="2120">SUM(AN1806:AP1806)</f>
        <v>-771126.66749999998</v>
      </c>
      <c r="AR1806" s="312">
        <f t="shared" si="2049"/>
        <v>0</v>
      </c>
      <c r="AS1806" s="11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 s="4"/>
      <c r="BH1806" s="4"/>
      <c r="BI1806" s="4"/>
      <c r="BJ1806" s="4"/>
      <c r="BK1806" s="4"/>
      <c r="BL1806" s="4"/>
      <c r="BM1806" s="11"/>
      <c r="BN1806" s="62"/>
      <c r="BO1806" s="11"/>
      <c r="BP1806" s="11"/>
      <c r="BQ1806" s="11"/>
      <c r="BR1806" s="11"/>
      <c r="BS1806" s="11"/>
      <c r="BT1806" s="11"/>
      <c r="BU1806" s="11"/>
      <c r="BV1806" s="11"/>
      <c r="BW1806" s="11"/>
      <c r="BX1806" s="11"/>
      <c r="BY1806" s="11"/>
      <c r="BZ1806" s="11"/>
      <c r="CA1806" s="11"/>
      <c r="CB1806" s="11"/>
      <c r="CC1806" s="11"/>
      <c r="CD1806" s="11"/>
      <c r="CE1806" s="11"/>
      <c r="CF1806" s="11"/>
      <c r="CG1806" s="11"/>
      <c r="CH1806" s="11"/>
      <c r="CI1806" s="11"/>
      <c r="CJ1806" s="11"/>
      <c r="CK1806" s="11"/>
      <c r="CL1806" s="11"/>
      <c r="CM1806" s="11"/>
      <c r="CN1806" s="11"/>
      <c r="CO1806" s="11"/>
      <c r="CP1806" s="11"/>
      <c r="CQ1806" s="11"/>
      <c r="CR1806" s="11"/>
      <c r="CS1806" s="11"/>
      <c r="CT1806" s="11"/>
      <c r="CU1806" s="11"/>
      <c r="CV1806" s="11"/>
      <c r="CW1806" s="11"/>
      <c r="CX1806" s="11"/>
      <c r="CY1806" s="11"/>
      <c r="CZ1806" s="11"/>
      <c r="DA1806" s="11"/>
      <c r="DB1806" s="11"/>
      <c r="DC1806" s="11"/>
      <c r="DD1806" s="11"/>
      <c r="DE1806" s="11"/>
      <c r="DF1806" s="11"/>
      <c r="DG1806" s="11"/>
      <c r="DH1806" s="11"/>
      <c r="DI1806" s="11"/>
      <c r="DJ1806" s="11"/>
      <c r="DK1806" s="11"/>
      <c r="DL1806" s="11"/>
      <c r="DM1806" s="11"/>
      <c r="DN1806" s="11"/>
      <c r="DO1806" s="11"/>
      <c r="DP1806" s="11"/>
      <c r="DQ1806" s="11"/>
      <c r="DR1806" s="11"/>
      <c r="DS1806" s="11"/>
      <c r="DT1806" s="11"/>
      <c r="DU1806" s="11"/>
      <c r="DV1806" s="11"/>
      <c r="DW1806" s="11"/>
      <c r="DX1806" s="11"/>
      <c r="DY1806" s="11"/>
      <c r="DZ1806" s="11"/>
      <c r="EA1806" s="11"/>
      <c r="EB1806" s="11"/>
      <c r="EC1806" s="11"/>
      <c r="ED1806" s="11"/>
      <c r="EE1806" s="11"/>
      <c r="EF1806" s="11"/>
      <c r="EG1806" s="11"/>
      <c r="EH1806" s="11"/>
      <c r="EI1806" s="11"/>
      <c r="EJ1806" s="11"/>
      <c r="EK1806" s="11"/>
      <c r="EL1806" s="11"/>
    </row>
    <row r="1807" spans="1:142" s="358" customFormat="1" ht="12" customHeight="1">
      <c r="A1807" s="199">
        <v>28302181</v>
      </c>
      <c r="B1807" s="199" t="str">
        <f t="shared" si="2102"/>
        <v>28302181</v>
      </c>
      <c r="C1807" s="179" t="s">
        <v>1818</v>
      </c>
      <c r="D1807" s="180" t="s">
        <v>184</v>
      </c>
      <c r="E1807" s="181"/>
      <c r="F1807" s="223">
        <v>44105</v>
      </c>
      <c r="G1807" s="181"/>
      <c r="H1807" s="182">
        <v>-171128.58</v>
      </c>
      <c r="I1807" s="182">
        <v>-179596.24</v>
      </c>
      <c r="J1807" s="182">
        <v>-187640.51</v>
      </c>
      <c r="K1807" s="182">
        <v>-195261.4</v>
      </c>
      <c r="L1807" s="182">
        <v>-202458.9</v>
      </c>
      <c r="M1807" s="182">
        <v>-209233.03</v>
      </c>
      <c r="N1807" s="182">
        <v>-215583.77</v>
      </c>
      <c r="O1807" s="182">
        <v>-221511.13</v>
      </c>
      <c r="P1807" s="182">
        <v>-227015.11</v>
      </c>
      <c r="Q1807" s="182">
        <v>-232095.7</v>
      </c>
      <c r="R1807" s="182">
        <v>-236752.91</v>
      </c>
      <c r="S1807" s="182">
        <v>-240986.73</v>
      </c>
      <c r="T1807" s="182">
        <v>-244797.18</v>
      </c>
      <c r="U1807" s="182"/>
      <c r="V1807" s="182">
        <f t="shared" si="2042"/>
        <v>-213008.19249999998</v>
      </c>
      <c r="W1807" s="237"/>
      <c r="X1807" s="237"/>
      <c r="Y1807" s="283">
        <f t="shared" si="2109"/>
        <v>0</v>
      </c>
      <c r="Z1807" s="325">
        <f t="shared" si="2109"/>
        <v>0</v>
      </c>
      <c r="AA1807" s="325">
        <f t="shared" si="2109"/>
        <v>0</v>
      </c>
      <c r="AB1807" s="326">
        <f t="shared" si="2038"/>
        <v>-244797.18</v>
      </c>
      <c r="AC1807" s="360">
        <f t="shared" si="2039"/>
        <v>0</v>
      </c>
      <c r="AD1807" s="325">
        <f t="shared" si="2043"/>
        <v>0</v>
      </c>
      <c r="AE1807" s="325">
        <f t="shared" si="2044"/>
        <v>0</v>
      </c>
      <c r="AF1807" s="326">
        <f t="shared" si="2045"/>
        <v>-244797.18</v>
      </c>
      <c r="AG1807" s="67">
        <f t="shared" ref="AG1807" si="2121">SUM(AD1807:AF1807)</f>
        <v>-244797.18</v>
      </c>
      <c r="AH1807" s="359">
        <f t="shared" ref="AH1807" si="2122">AG1807-AB1807</f>
        <v>0</v>
      </c>
      <c r="AI1807" s="283">
        <f t="shared" si="2083"/>
        <v>0</v>
      </c>
      <c r="AJ1807" s="325">
        <f t="shared" si="2083"/>
        <v>0</v>
      </c>
      <c r="AK1807" s="325">
        <f t="shared" si="2083"/>
        <v>0</v>
      </c>
      <c r="AL1807" s="326">
        <f t="shared" ref="AL1807" si="2123">V1807-SUM(AI1807:AK1807)</f>
        <v>-213008.19249999998</v>
      </c>
      <c r="AM1807" s="360">
        <f t="shared" ref="AM1807" si="2124">V1807-SUM(AI1807:AK1807)-AL1807</f>
        <v>0</v>
      </c>
      <c r="AN1807" s="325">
        <f t="shared" si="2079"/>
        <v>0</v>
      </c>
      <c r="AO1807" s="325">
        <f t="shared" si="2080"/>
        <v>0</v>
      </c>
      <c r="AP1807" s="325">
        <f t="shared" si="2078"/>
        <v>-213008.19249999998</v>
      </c>
      <c r="AQ1807" s="174">
        <f t="shared" ref="AQ1807" si="2125">SUM(AN1807:AP1807)</f>
        <v>-213008.19249999998</v>
      </c>
      <c r="AR1807" s="312">
        <f t="shared" si="2049"/>
        <v>0</v>
      </c>
      <c r="AS1807" s="11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 s="4"/>
      <c r="BH1807" s="4"/>
      <c r="BI1807" s="4"/>
      <c r="BJ1807" s="4"/>
      <c r="BK1807" s="4"/>
      <c r="BL1807" s="4"/>
      <c r="BM1807" s="11"/>
      <c r="BN1807" s="62"/>
      <c r="BO1807" s="11"/>
      <c r="BP1807" s="11"/>
      <c r="BQ1807" s="11"/>
      <c r="BR1807" s="11"/>
      <c r="BS1807" s="11"/>
      <c r="BT1807" s="11"/>
      <c r="BU1807" s="11"/>
      <c r="BV1807" s="11"/>
      <c r="BW1807" s="11"/>
      <c r="BX1807" s="11"/>
      <c r="BY1807" s="11"/>
      <c r="BZ1807" s="11"/>
      <c r="CA1807" s="11"/>
      <c r="CB1807" s="11"/>
      <c r="CC1807" s="11"/>
      <c r="CD1807" s="11"/>
      <c r="CE1807" s="11"/>
      <c r="CF1807" s="11"/>
      <c r="CG1807" s="11"/>
      <c r="CH1807" s="11"/>
      <c r="CI1807" s="11"/>
      <c r="CJ1807" s="11"/>
      <c r="CK1807" s="11"/>
      <c r="CL1807" s="11"/>
      <c r="CM1807" s="11"/>
      <c r="CN1807" s="11"/>
      <c r="CO1807" s="11"/>
      <c r="CP1807" s="11"/>
      <c r="CQ1807" s="11"/>
      <c r="CR1807" s="11"/>
      <c r="CS1807" s="11"/>
      <c r="CT1807" s="11"/>
      <c r="CU1807" s="11"/>
      <c r="CV1807" s="11"/>
      <c r="CW1807" s="11"/>
      <c r="CX1807" s="11"/>
      <c r="CY1807" s="11"/>
      <c r="CZ1807" s="11"/>
      <c r="DA1807" s="11"/>
      <c r="DB1807" s="11"/>
      <c r="DC1807" s="11"/>
      <c r="DD1807" s="11"/>
      <c r="DE1807" s="11"/>
      <c r="DF1807" s="11"/>
      <c r="DG1807" s="11"/>
      <c r="DH1807" s="11"/>
      <c r="DI1807" s="11"/>
      <c r="DJ1807" s="11"/>
      <c r="DK1807" s="11"/>
      <c r="DL1807" s="11"/>
      <c r="DM1807" s="11"/>
      <c r="DN1807" s="11"/>
      <c r="DO1807" s="11"/>
      <c r="DP1807" s="11"/>
      <c r="DQ1807" s="11"/>
      <c r="DR1807" s="11"/>
      <c r="DS1807" s="11"/>
      <c r="DT1807" s="11"/>
      <c r="DU1807" s="11"/>
      <c r="DV1807" s="11"/>
      <c r="DW1807" s="11"/>
      <c r="DX1807" s="11"/>
      <c r="DY1807" s="11"/>
      <c r="DZ1807" s="11"/>
      <c r="EA1807" s="11"/>
      <c r="EB1807" s="11"/>
      <c r="EC1807" s="11"/>
      <c r="ED1807" s="11"/>
      <c r="EE1807" s="11"/>
      <c r="EF1807" s="11"/>
      <c r="EG1807" s="11"/>
      <c r="EH1807" s="11"/>
      <c r="EI1807" s="11"/>
      <c r="EJ1807" s="11"/>
      <c r="EK1807" s="11"/>
      <c r="EL1807" s="11"/>
    </row>
    <row r="1808" spans="1:142" s="358" customFormat="1" ht="12" customHeight="1">
      <c r="A1808" s="199">
        <v>28302182</v>
      </c>
      <c r="B1808" s="199" t="str">
        <f t="shared" si="2102"/>
        <v>28302182</v>
      </c>
      <c r="C1808" s="179" t="s">
        <v>1819</v>
      </c>
      <c r="D1808" s="180" t="s">
        <v>184</v>
      </c>
      <c r="E1808" s="181"/>
      <c r="F1808" s="223">
        <v>44105</v>
      </c>
      <c r="G1808" s="181"/>
      <c r="H1808" s="182">
        <v>-76953.66</v>
      </c>
      <c r="I1808" s="182">
        <v>-76178.34</v>
      </c>
      <c r="J1808" s="182">
        <v>-75403.02</v>
      </c>
      <c r="K1808" s="182">
        <v>-74627.7</v>
      </c>
      <c r="L1808" s="182">
        <v>-73852.38</v>
      </c>
      <c r="M1808" s="182">
        <v>-73077.06</v>
      </c>
      <c r="N1808" s="182">
        <v>-72301.740000000005</v>
      </c>
      <c r="O1808" s="182">
        <v>-71526.42</v>
      </c>
      <c r="P1808" s="182">
        <v>-70751.100000000006</v>
      </c>
      <c r="Q1808" s="182">
        <v>-69975.78</v>
      </c>
      <c r="R1808" s="182">
        <v>-69200.460000000006</v>
      </c>
      <c r="S1808" s="182">
        <v>-68425.14</v>
      </c>
      <c r="T1808" s="182">
        <v>-67649.820000000007</v>
      </c>
      <c r="U1808" s="182"/>
      <c r="V1808" s="182">
        <f t="shared" si="2042"/>
        <v>-72301.740000000005</v>
      </c>
      <c r="W1808" s="237"/>
      <c r="X1808" s="237"/>
      <c r="Y1808" s="283">
        <f t="shared" si="2109"/>
        <v>0</v>
      </c>
      <c r="Z1808" s="325">
        <f t="shared" si="2109"/>
        <v>0</v>
      </c>
      <c r="AA1808" s="325">
        <f t="shared" si="2109"/>
        <v>0</v>
      </c>
      <c r="AB1808" s="326">
        <f t="shared" si="2038"/>
        <v>-67649.820000000007</v>
      </c>
      <c r="AC1808" s="360">
        <f t="shared" si="2039"/>
        <v>0</v>
      </c>
      <c r="AD1808" s="325">
        <f t="shared" si="2043"/>
        <v>0</v>
      </c>
      <c r="AE1808" s="325">
        <f t="shared" si="2044"/>
        <v>0</v>
      </c>
      <c r="AF1808" s="326">
        <f t="shared" si="2045"/>
        <v>-67649.820000000007</v>
      </c>
      <c r="AG1808" s="67">
        <f t="shared" ref="AG1808:AG1810" si="2126">SUM(AD1808:AF1808)</f>
        <v>-67649.820000000007</v>
      </c>
      <c r="AH1808" s="359">
        <f t="shared" ref="AH1808:AH1810" si="2127">AG1808-AB1808</f>
        <v>0</v>
      </c>
      <c r="AI1808" s="283">
        <f t="shared" si="2083"/>
        <v>0</v>
      </c>
      <c r="AJ1808" s="325">
        <f t="shared" si="2083"/>
        <v>0</v>
      </c>
      <c r="AK1808" s="325">
        <f t="shared" si="2083"/>
        <v>0</v>
      </c>
      <c r="AL1808" s="326">
        <f t="shared" ref="AL1808:AL1810" si="2128">V1808-SUM(AI1808:AK1808)</f>
        <v>-72301.740000000005</v>
      </c>
      <c r="AM1808" s="360">
        <f t="shared" ref="AM1808:AM1810" si="2129">V1808-SUM(AI1808:AK1808)-AL1808</f>
        <v>0</v>
      </c>
      <c r="AN1808" s="325">
        <f t="shared" si="2079"/>
        <v>0</v>
      </c>
      <c r="AO1808" s="325">
        <f t="shared" si="2080"/>
        <v>0</v>
      </c>
      <c r="AP1808" s="325">
        <f t="shared" si="2078"/>
        <v>-72301.740000000005</v>
      </c>
      <c r="AQ1808" s="174">
        <f t="shared" ref="AQ1808:AQ1810" si="2130">SUM(AN1808:AP1808)</f>
        <v>-72301.740000000005</v>
      </c>
      <c r="AR1808" s="312">
        <f t="shared" si="2049"/>
        <v>0</v>
      </c>
      <c r="AS1808" s="11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 s="4"/>
      <c r="BH1808" s="4"/>
      <c r="BI1808" s="4"/>
      <c r="BJ1808" s="4"/>
      <c r="BK1808" s="4"/>
      <c r="BL1808" s="4"/>
      <c r="BM1808" s="11"/>
      <c r="BN1808" s="62"/>
      <c r="BO1808" s="11"/>
      <c r="BP1808" s="11"/>
      <c r="BQ1808" s="11"/>
      <c r="BR1808" s="11"/>
      <c r="BS1808" s="11"/>
      <c r="BT1808" s="11"/>
      <c r="BU1808" s="11"/>
      <c r="BV1808" s="11"/>
      <c r="BW1808" s="11"/>
      <c r="BX1808" s="11"/>
      <c r="BY1808" s="11"/>
      <c r="BZ1808" s="11"/>
      <c r="CA1808" s="11"/>
      <c r="CB1808" s="11"/>
      <c r="CC1808" s="11"/>
      <c r="CD1808" s="11"/>
      <c r="CE1808" s="11"/>
      <c r="CF1808" s="11"/>
      <c r="CG1808" s="11"/>
      <c r="CH1808" s="11"/>
      <c r="CI1808" s="11"/>
      <c r="CJ1808" s="11"/>
      <c r="CK1808" s="11"/>
      <c r="CL1808" s="11"/>
      <c r="CM1808" s="11"/>
      <c r="CN1808" s="11"/>
      <c r="CO1808" s="11"/>
      <c r="CP1808" s="11"/>
      <c r="CQ1808" s="11"/>
      <c r="CR1808" s="11"/>
      <c r="CS1808" s="11"/>
      <c r="CT1808" s="11"/>
      <c r="CU1808" s="11"/>
      <c r="CV1808" s="11"/>
      <c r="CW1808" s="11"/>
      <c r="CX1808" s="11"/>
      <c r="CY1808" s="11"/>
      <c r="CZ1808" s="11"/>
      <c r="DA1808" s="11"/>
      <c r="DB1808" s="11"/>
      <c r="DC1808" s="11"/>
      <c r="DD1808" s="11"/>
      <c r="DE1808" s="11"/>
      <c r="DF1808" s="11"/>
      <c r="DG1808" s="11"/>
      <c r="DH1808" s="11"/>
      <c r="DI1808" s="11"/>
      <c r="DJ1808" s="11"/>
      <c r="DK1808" s="11"/>
      <c r="DL1808" s="11"/>
      <c r="DM1808" s="11"/>
      <c r="DN1808" s="11"/>
      <c r="DO1808" s="11"/>
      <c r="DP1808" s="11"/>
      <c r="DQ1808" s="11"/>
      <c r="DR1808" s="11"/>
      <c r="DS1808" s="11"/>
      <c r="DT1808" s="11"/>
      <c r="DU1808" s="11"/>
      <c r="DV1808" s="11"/>
      <c r="DW1808" s="11"/>
      <c r="DX1808" s="11"/>
      <c r="DY1808" s="11"/>
      <c r="DZ1808" s="11"/>
      <c r="EA1808" s="11"/>
      <c r="EB1808" s="11"/>
      <c r="EC1808" s="11"/>
      <c r="ED1808" s="11"/>
      <c r="EE1808" s="11"/>
      <c r="EF1808" s="11"/>
      <c r="EG1808" s="11"/>
      <c r="EH1808" s="11"/>
      <c r="EI1808" s="11"/>
      <c r="EJ1808" s="11"/>
      <c r="EK1808" s="11"/>
      <c r="EL1808" s="11"/>
    </row>
    <row r="1809" spans="1:142" s="358" customFormat="1" ht="12" customHeight="1">
      <c r="A1809" s="199">
        <v>28302191</v>
      </c>
      <c r="B1809" s="199" t="str">
        <f t="shared" si="2102"/>
        <v>28302191</v>
      </c>
      <c r="C1809" s="179" t="s">
        <v>1846</v>
      </c>
      <c r="D1809" s="180" t="s">
        <v>1137</v>
      </c>
      <c r="E1809" s="181"/>
      <c r="F1809" s="223">
        <v>44228</v>
      </c>
      <c r="G1809" s="181"/>
      <c r="H1809" s="182">
        <v>-254471.32</v>
      </c>
      <c r="I1809" s="182">
        <v>-243748.72</v>
      </c>
      <c r="J1809" s="182">
        <v>-233026.12</v>
      </c>
      <c r="K1809" s="182">
        <v>-222303.52</v>
      </c>
      <c r="L1809" s="182">
        <v>-211580.92</v>
      </c>
      <c r="M1809" s="182">
        <v>-200858.32</v>
      </c>
      <c r="N1809" s="182">
        <v>-190135.72</v>
      </c>
      <c r="O1809" s="182">
        <v>-179413.12</v>
      </c>
      <c r="P1809" s="182">
        <v>-168690.52</v>
      </c>
      <c r="Q1809" s="182">
        <v>-157967.92000000001</v>
      </c>
      <c r="R1809" s="182">
        <v>-147245.32</v>
      </c>
      <c r="S1809" s="182">
        <v>-136522.72</v>
      </c>
      <c r="T1809" s="182">
        <v>-125800.12</v>
      </c>
      <c r="U1809" s="182"/>
      <c r="V1809" s="182">
        <f t="shared" si="2042"/>
        <v>-190135.72</v>
      </c>
      <c r="W1809" s="237" t="s">
        <v>1759</v>
      </c>
      <c r="X1809" s="237"/>
      <c r="Y1809" s="283">
        <f t="shared" si="2109"/>
        <v>0</v>
      </c>
      <c r="Z1809" s="325">
        <f t="shared" si="2109"/>
        <v>0</v>
      </c>
      <c r="AA1809" s="325">
        <f t="shared" si="2109"/>
        <v>0</v>
      </c>
      <c r="AB1809" s="326">
        <f t="shared" si="2038"/>
        <v>-125800.12</v>
      </c>
      <c r="AC1809" s="360">
        <f t="shared" si="2039"/>
        <v>0</v>
      </c>
      <c r="AD1809" s="325">
        <f t="shared" si="2043"/>
        <v>-125800.12</v>
      </c>
      <c r="AE1809" s="325">
        <f t="shared" si="2044"/>
        <v>0</v>
      </c>
      <c r="AF1809" s="326">
        <f t="shared" si="2045"/>
        <v>0</v>
      </c>
      <c r="AG1809" s="67">
        <f t="shared" ref="AG1809" si="2131">SUM(AD1809:AF1809)</f>
        <v>-125800.12</v>
      </c>
      <c r="AH1809" s="359">
        <f t="shared" ref="AH1809" si="2132">AG1809-AB1809</f>
        <v>0</v>
      </c>
      <c r="AI1809" s="283">
        <f t="shared" si="2083"/>
        <v>0</v>
      </c>
      <c r="AJ1809" s="325">
        <f t="shared" si="2083"/>
        <v>0</v>
      </c>
      <c r="AK1809" s="325">
        <f t="shared" si="2083"/>
        <v>0</v>
      </c>
      <c r="AL1809" s="326">
        <f t="shared" ref="AL1809" si="2133">V1809-SUM(AI1809:AK1809)</f>
        <v>-190135.72</v>
      </c>
      <c r="AM1809" s="360">
        <f t="shared" ref="AM1809" si="2134">V1809-SUM(AI1809:AK1809)-AL1809</f>
        <v>0</v>
      </c>
      <c r="AN1809" s="325">
        <f t="shared" si="2079"/>
        <v>-190135.72</v>
      </c>
      <c r="AO1809" s="325">
        <f t="shared" si="2080"/>
        <v>0</v>
      </c>
      <c r="AP1809" s="325">
        <f t="shared" si="2078"/>
        <v>0</v>
      </c>
      <c r="AQ1809" s="174">
        <f t="shared" ref="AQ1809" si="2135">SUM(AN1809:AP1809)</f>
        <v>-190135.72</v>
      </c>
      <c r="AR1809" s="312">
        <f t="shared" ref="AR1809" si="2136">AQ1809-AL1809</f>
        <v>0</v>
      </c>
      <c r="AS1809" s="11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 s="4"/>
      <c r="BH1809" s="4"/>
      <c r="BI1809" s="4"/>
      <c r="BJ1809" s="4"/>
      <c r="BK1809" s="4"/>
      <c r="BL1809" s="4"/>
      <c r="BM1809" s="11"/>
      <c r="BN1809" s="62"/>
      <c r="BO1809" s="11"/>
      <c r="BP1809" s="11"/>
      <c r="BQ1809" s="11"/>
      <c r="BR1809" s="11"/>
      <c r="BS1809" s="11"/>
      <c r="BT1809" s="11"/>
      <c r="BU1809" s="11"/>
      <c r="BV1809" s="11"/>
      <c r="BW1809" s="11"/>
      <c r="BX1809" s="11"/>
      <c r="BY1809" s="11"/>
      <c r="BZ1809" s="11"/>
      <c r="CA1809" s="11"/>
      <c r="CB1809" s="11"/>
      <c r="CC1809" s="11"/>
      <c r="CD1809" s="11"/>
      <c r="CE1809" s="11"/>
      <c r="CF1809" s="11"/>
      <c r="CG1809" s="11"/>
      <c r="CH1809" s="11"/>
      <c r="CI1809" s="11"/>
      <c r="CJ1809" s="11"/>
      <c r="CK1809" s="11"/>
      <c r="CL1809" s="11"/>
      <c r="CM1809" s="11"/>
      <c r="CN1809" s="11"/>
      <c r="CO1809" s="11"/>
      <c r="CP1809" s="11"/>
      <c r="CQ1809" s="11"/>
      <c r="CR1809" s="11"/>
      <c r="CS1809" s="11"/>
      <c r="CT1809" s="11"/>
      <c r="CU1809" s="11"/>
      <c r="CV1809" s="11"/>
      <c r="CW1809" s="11"/>
      <c r="CX1809" s="11"/>
      <c r="CY1809" s="11"/>
      <c r="CZ1809" s="11"/>
      <c r="DA1809" s="11"/>
      <c r="DB1809" s="11"/>
      <c r="DC1809" s="11"/>
      <c r="DD1809" s="11"/>
      <c r="DE1809" s="11"/>
      <c r="DF1809" s="11"/>
      <c r="DG1809" s="11"/>
      <c r="DH1809" s="11"/>
      <c r="DI1809" s="11"/>
      <c r="DJ1809" s="11"/>
      <c r="DK1809" s="11"/>
      <c r="DL1809" s="11"/>
      <c r="DM1809" s="11"/>
      <c r="DN1809" s="11"/>
      <c r="DO1809" s="11"/>
      <c r="DP1809" s="11"/>
      <c r="DQ1809" s="11"/>
      <c r="DR1809" s="11"/>
      <c r="DS1809" s="11"/>
      <c r="DT1809" s="11"/>
      <c r="DU1809" s="11"/>
      <c r="DV1809" s="11"/>
      <c r="DW1809" s="11"/>
      <c r="DX1809" s="11"/>
      <c r="DY1809" s="11"/>
      <c r="DZ1809" s="11"/>
      <c r="EA1809" s="11"/>
      <c r="EB1809" s="11"/>
      <c r="EC1809" s="11"/>
      <c r="ED1809" s="11"/>
      <c r="EE1809" s="11"/>
      <c r="EF1809" s="11"/>
      <c r="EG1809" s="11"/>
      <c r="EH1809" s="11"/>
      <c r="EI1809" s="11"/>
      <c r="EJ1809" s="11"/>
      <c r="EK1809" s="11"/>
      <c r="EL1809" s="11"/>
    </row>
    <row r="1810" spans="1:142" s="358" customFormat="1" ht="12" customHeight="1">
      <c r="A1810" s="199">
        <v>28302192</v>
      </c>
      <c r="B1810" s="199" t="str">
        <f t="shared" si="2102"/>
        <v>28302192</v>
      </c>
      <c r="C1810" s="179" t="s">
        <v>1816</v>
      </c>
      <c r="D1810" s="180" t="s">
        <v>1138</v>
      </c>
      <c r="E1810" s="181"/>
      <c r="F1810" s="223">
        <v>44105</v>
      </c>
      <c r="G1810" s="181"/>
      <c r="H1810" s="182">
        <v>-2584494.9900000002</v>
      </c>
      <c r="I1810" s="182">
        <v>-2516494.4700000002</v>
      </c>
      <c r="J1810" s="182">
        <v>-2448493.9500000002</v>
      </c>
      <c r="K1810" s="182">
        <v>-2380493.4300000002</v>
      </c>
      <c r="L1810" s="182">
        <v>-2312492.91</v>
      </c>
      <c r="M1810" s="182">
        <v>-2244492.39</v>
      </c>
      <c r="N1810" s="182">
        <v>-2176491.87</v>
      </c>
      <c r="O1810" s="182">
        <v>-2108491.35</v>
      </c>
      <c r="P1810" s="182">
        <v>-2040490.83</v>
      </c>
      <c r="Q1810" s="182">
        <v>-1972490.31</v>
      </c>
      <c r="R1810" s="182">
        <v>-1904489.79</v>
      </c>
      <c r="S1810" s="182">
        <v>-1836489.27</v>
      </c>
      <c r="T1810" s="182">
        <v>-1768488.75</v>
      </c>
      <c r="U1810" s="182"/>
      <c r="V1810" s="182">
        <f t="shared" si="2042"/>
        <v>-2176491.8699999996</v>
      </c>
      <c r="W1810" s="237"/>
      <c r="X1810" s="237" t="s">
        <v>649</v>
      </c>
      <c r="Y1810" s="283">
        <f t="shared" si="2109"/>
        <v>0</v>
      </c>
      <c r="Z1810" s="325">
        <f t="shared" si="2109"/>
        <v>0</v>
      </c>
      <c r="AA1810" s="325">
        <f t="shared" si="2109"/>
        <v>0</v>
      </c>
      <c r="AB1810" s="326">
        <f t="shared" si="2038"/>
        <v>-1768488.75</v>
      </c>
      <c r="AC1810" s="360">
        <f t="shared" si="2039"/>
        <v>0</v>
      </c>
      <c r="AD1810" s="325">
        <f t="shared" si="2043"/>
        <v>0</v>
      </c>
      <c r="AE1810" s="325">
        <f t="shared" si="2044"/>
        <v>-1768488.75</v>
      </c>
      <c r="AF1810" s="326">
        <f t="shared" si="2045"/>
        <v>0</v>
      </c>
      <c r="AG1810" s="67">
        <f t="shared" si="2126"/>
        <v>-1768488.75</v>
      </c>
      <c r="AH1810" s="359">
        <f t="shared" si="2127"/>
        <v>0</v>
      </c>
      <c r="AI1810" s="283">
        <f t="shared" ref="AI1810:AK1811" si="2137">IF($D1810=AI$5,$V1810,0)</f>
        <v>0</v>
      </c>
      <c r="AJ1810" s="325">
        <f t="shared" si="2137"/>
        <v>0</v>
      </c>
      <c r="AK1810" s="325">
        <f t="shared" si="2137"/>
        <v>0</v>
      </c>
      <c r="AL1810" s="326">
        <f t="shared" si="2128"/>
        <v>-2176491.8699999996</v>
      </c>
      <c r="AM1810" s="360">
        <f t="shared" si="2129"/>
        <v>0</v>
      </c>
      <c r="AN1810" s="325">
        <f t="shared" si="2079"/>
        <v>0</v>
      </c>
      <c r="AO1810" s="325">
        <f t="shared" si="2080"/>
        <v>-2176491.8699999996</v>
      </c>
      <c r="AP1810" s="325">
        <f t="shared" si="2078"/>
        <v>0</v>
      </c>
      <c r="AQ1810" s="174">
        <f t="shared" si="2130"/>
        <v>-2176491.8699999996</v>
      </c>
      <c r="AR1810" s="312">
        <f t="shared" si="2049"/>
        <v>0</v>
      </c>
      <c r="AS1810" s="11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 s="4"/>
      <c r="BH1810" s="4"/>
      <c r="BI1810" s="4"/>
      <c r="BJ1810" s="4"/>
      <c r="BK1810" s="4"/>
      <c r="BL1810" s="4"/>
      <c r="BM1810" s="11"/>
      <c r="BN1810" s="62"/>
      <c r="BO1810" s="11"/>
      <c r="BP1810" s="11"/>
      <c r="BQ1810" s="11"/>
      <c r="BR1810" s="11"/>
      <c r="BS1810" s="11"/>
      <c r="BT1810" s="11"/>
      <c r="BU1810" s="11"/>
      <c r="BV1810" s="11"/>
      <c r="BW1810" s="11"/>
      <c r="BX1810" s="11"/>
      <c r="BY1810" s="11"/>
      <c r="BZ1810" s="11"/>
      <c r="CA1810" s="11"/>
      <c r="CB1810" s="11"/>
      <c r="CC1810" s="11"/>
      <c r="CD1810" s="11"/>
      <c r="CE1810" s="11"/>
      <c r="CF1810" s="11"/>
      <c r="CG1810" s="11"/>
      <c r="CH1810" s="11"/>
      <c r="CI1810" s="11"/>
      <c r="CJ1810" s="11"/>
      <c r="CK1810" s="11"/>
      <c r="CL1810" s="11"/>
      <c r="CM1810" s="11"/>
      <c r="CN1810" s="11"/>
      <c r="CO1810" s="11"/>
      <c r="CP1810" s="11"/>
      <c r="CQ1810" s="11"/>
      <c r="CR1810" s="11"/>
      <c r="CS1810" s="11"/>
      <c r="CT1810" s="11"/>
      <c r="CU1810" s="11"/>
      <c r="CV1810" s="11"/>
      <c r="CW1810" s="11"/>
      <c r="CX1810" s="11"/>
      <c r="CY1810" s="11"/>
      <c r="CZ1810" s="11"/>
      <c r="DA1810" s="11"/>
      <c r="DB1810" s="11"/>
      <c r="DC1810" s="11"/>
      <c r="DD1810" s="11"/>
      <c r="DE1810" s="11"/>
      <c r="DF1810" s="11"/>
      <c r="DG1810" s="11"/>
      <c r="DH1810" s="11"/>
      <c r="DI1810" s="11"/>
      <c r="DJ1810" s="11"/>
      <c r="DK1810" s="11"/>
      <c r="DL1810" s="11"/>
      <c r="DM1810" s="11"/>
      <c r="DN1810" s="11"/>
      <c r="DO1810" s="11"/>
      <c r="DP1810" s="11"/>
      <c r="DQ1810" s="11"/>
      <c r="DR1810" s="11"/>
      <c r="DS1810" s="11"/>
      <c r="DT1810" s="11"/>
      <c r="DU1810" s="11"/>
      <c r="DV1810" s="11"/>
      <c r="DW1810" s="11"/>
      <c r="DX1810" s="11"/>
      <c r="DY1810" s="11"/>
      <c r="DZ1810" s="11"/>
      <c r="EA1810" s="11"/>
      <c r="EB1810" s="11"/>
      <c r="EC1810" s="11"/>
      <c r="ED1810" s="11"/>
      <c r="EE1810" s="11"/>
      <c r="EF1810" s="11"/>
      <c r="EG1810" s="11"/>
      <c r="EH1810" s="11"/>
      <c r="EI1810" s="11"/>
      <c r="EJ1810" s="11"/>
      <c r="EK1810" s="11"/>
      <c r="EL1810" s="11"/>
    </row>
    <row r="1811" spans="1:142" s="358" customFormat="1" ht="12" customHeight="1">
      <c r="A1811" s="199">
        <v>28302201</v>
      </c>
      <c r="B1811" s="199" t="str">
        <f t="shared" si="2102"/>
        <v>28302201</v>
      </c>
      <c r="C1811" s="179" t="s">
        <v>1847</v>
      </c>
      <c r="D1811" s="180" t="s">
        <v>1725</v>
      </c>
      <c r="E1811" s="181"/>
      <c r="F1811" s="223">
        <v>44228</v>
      </c>
      <c r="G1811" s="181"/>
      <c r="H1811" s="182">
        <v>-8594470.2300000004</v>
      </c>
      <c r="I1811" s="182">
        <v>-8616814.7699999996</v>
      </c>
      <c r="J1811" s="182">
        <v>-8639647.3200000003</v>
      </c>
      <c r="K1811" s="182">
        <v>-8620926.4000000004</v>
      </c>
      <c r="L1811" s="182">
        <v>-8617376.7300000004</v>
      </c>
      <c r="M1811" s="182">
        <v>-8618403.9199999999</v>
      </c>
      <c r="N1811" s="182">
        <v>-8626110.2300000004</v>
      </c>
      <c r="O1811" s="182">
        <v>-8626129.1300000008</v>
      </c>
      <c r="P1811" s="182">
        <v>-8626129.1300000008</v>
      </c>
      <c r="Q1811" s="182">
        <v>-8626129.1300000008</v>
      </c>
      <c r="R1811" s="182">
        <v>-8626129.1300000008</v>
      </c>
      <c r="S1811" s="182">
        <v>-8626129.1300000008</v>
      </c>
      <c r="T1811" s="182">
        <v>-8626129.1300000008</v>
      </c>
      <c r="U1811" s="182"/>
      <c r="V1811" s="182">
        <f t="shared" si="2042"/>
        <v>-8623352.0583333317</v>
      </c>
      <c r="W1811" s="237"/>
      <c r="X1811" s="237"/>
      <c r="Y1811" s="283">
        <f t="shared" si="2109"/>
        <v>0</v>
      </c>
      <c r="Z1811" s="325">
        <f t="shared" si="2109"/>
        <v>-8626129.1300000008</v>
      </c>
      <c r="AA1811" s="325">
        <f t="shared" si="2109"/>
        <v>0</v>
      </c>
      <c r="AB1811" s="326">
        <f t="shared" si="2038"/>
        <v>0</v>
      </c>
      <c r="AC1811" s="360">
        <f t="shared" si="2039"/>
        <v>0</v>
      </c>
      <c r="AD1811" s="325">
        <f t="shared" si="2043"/>
        <v>0</v>
      </c>
      <c r="AE1811" s="325">
        <f t="shared" si="2044"/>
        <v>0</v>
      </c>
      <c r="AF1811" s="326">
        <f t="shared" si="2045"/>
        <v>0</v>
      </c>
      <c r="AG1811" s="67">
        <f t="shared" ref="AG1811" si="2138">SUM(AD1811:AF1811)</f>
        <v>0</v>
      </c>
      <c r="AH1811" s="359">
        <f t="shared" ref="AH1811" si="2139">AG1811-AB1811</f>
        <v>0</v>
      </c>
      <c r="AI1811" s="283">
        <f t="shared" si="2137"/>
        <v>0</v>
      </c>
      <c r="AJ1811" s="325">
        <f t="shared" si="2137"/>
        <v>-8623352.0583333317</v>
      </c>
      <c r="AK1811" s="325">
        <f t="shared" si="2137"/>
        <v>0</v>
      </c>
      <c r="AL1811" s="326">
        <f t="shared" ref="AL1811" si="2140">V1811-SUM(AI1811:AK1811)</f>
        <v>0</v>
      </c>
      <c r="AM1811" s="360">
        <f t="shared" ref="AM1811" si="2141">V1811-SUM(AI1811:AK1811)-AL1811</f>
        <v>0</v>
      </c>
      <c r="AN1811" s="325">
        <f t="shared" si="2079"/>
        <v>0</v>
      </c>
      <c r="AO1811" s="325">
        <f t="shared" si="2080"/>
        <v>0</v>
      </c>
      <c r="AP1811" s="325">
        <f t="shared" si="2078"/>
        <v>0</v>
      </c>
      <c r="AQ1811" s="174">
        <f t="shared" ref="AQ1811" si="2142">SUM(AN1811:AP1811)</f>
        <v>0</v>
      </c>
      <c r="AR1811" s="312">
        <f t="shared" ref="AR1811" si="2143">AQ1811-AL1811</f>
        <v>0</v>
      </c>
      <c r="AS1811" s="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 s="4"/>
      <c r="BH1811" s="4"/>
      <c r="BI1811" s="4"/>
      <c r="BJ1811" s="4"/>
      <c r="BK1811" s="4"/>
      <c r="BL1811" s="4"/>
      <c r="BM1811" s="11"/>
      <c r="BN1811" s="62"/>
      <c r="BO1811" s="11"/>
      <c r="BP1811" s="11"/>
      <c r="BQ1811" s="11"/>
      <c r="BR1811" s="11"/>
      <c r="BS1811" s="11"/>
      <c r="BT1811" s="11"/>
      <c r="BU1811" s="11"/>
      <c r="BV1811" s="11"/>
      <c r="BW1811" s="11"/>
      <c r="BX1811" s="11"/>
      <c r="BY1811" s="11"/>
      <c r="BZ1811" s="11"/>
      <c r="CA1811" s="11"/>
      <c r="CB1811" s="11"/>
      <c r="CC1811" s="11"/>
      <c r="CD1811" s="11"/>
      <c r="CE1811" s="11"/>
      <c r="CF1811" s="11"/>
      <c r="CG1811" s="11"/>
      <c r="CH1811" s="11"/>
      <c r="CI1811" s="11"/>
      <c r="CJ1811" s="11"/>
      <c r="CK1811" s="11"/>
      <c r="CL1811" s="11"/>
      <c r="CM1811" s="11"/>
      <c r="CN1811" s="11"/>
      <c r="CO1811" s="11"/>
      <c r="CP1811" s="11"/>
      <c r="CQ1811" s="11"/>
      <c r="CR1811" s="11"/>
      <c r="CS1811" s="11"/>
      <c r="CT1811" s="11"/>
      <c r="CU1811" s="11"/>
      <c r="CV1811" s="11"/>
      <c r="CW1811" s="11"/>
      <c r="CX1811" s="11"/>
      <c r="CY1811" s="11"/>
      <c r="CZ1811" s="11"/>
      <c r="DA1811" s="11"/>
      <c r="DB1811" s="11"/>
      <c r="DC1811" s="11"/>
      <c r="DD1811" s="11"/>
      <c r="DE1811" s="11"/>
      <c r="DF1811" s="11"/>
      <c r="DG1811" s="11"/>
      <c r="DH1811" s="11"/>
      <c r="DI1811" s="11"/>
      <c r="DJ1811" s="11"/>
      <c r="DK1811" s="11"/>
      <c r="DL1811" s="11"/>
      <c r="DM1811" s="11"/>
      <c r="DN1811" s="11"/>
      <c r="DO1811" s="11"/>
      <c r="DP1811" s="11"/>
      <c r="DQ1811" s="11"/>
      <c r="DR1811" s="11"/>
      <c r="DS1811" s="11"/>
      <c r="DT1811" s="11"/>
      <c r="DU1811" s="11"/>
      <c r="DV1811" s="11"/>
      <c r="DW1811" s="11"/>
      <c r="DX1811" s="11"/>
      <c r="DY1811" s="11"/>
      <c r="DZ1811" s="11"/>
      <c r="EA1811" s="11"/>
      <c r="EB1811" s="11"/>
      <c r="EC1811" s="11"/>
      <c r="ED1811" s="11"/>
      <c r="EE1811" s="11"/>
      <c r="EF1811" s="11"/>
      <c r="EG1811" s="11"/>
      <c r="EH1811" s="11"/>
      <c r="EI1811" s="11"/>
      <c r="EJ1811" s="11"/>
      <c r="EK1811" s="11"/>
      <c r="EL1811" s="11"/>
    </row>
    <row r="1812" spans="1:142" s="358" customFormat="1" ht="12" customHeight="1">
      <c r="A1812" s="199">
        <v>28302202</v>
      </c>
      <c r="B1812" s="199" t="str">
        <f t="shared" si="2102"/>
        <v>28302202</v>
      </c>
      <c r="C1812" s="179" t="s">
        <v>1818</v>
      </c>
      <c r="D1812" s="180" t="s">
        <v>184</v>
      </c>
      <c r="E1812" s="181"/>
      <c r="F1812" s="223">
        <v>44105</v>
      </c>
      <c r="G1812" s="181"/>
      <c r="H1812" s="182">
        <v>-79413.570000000007</v>
      </c>
      <c r="I1812" s="182">
        <v>-83195.17</v>
      </c>
      <c r="J1812" s="182">
        <v>-86787.69</v>
      </c>
      <c r="K1812" s="182">
        <v>-90191.12</v>
      </c>
      <c r="L1812" s="182">
        <v>-93405.48</v>
      </c>
      <c r="M1812" s="182">
        <v>-96430.76</v>
      </c>
      <c r="N1812" s="182">
        <v>-99266.96</v>
      </c>
      <c r="O1812" s="182">
        <v>-101914.08</v>
      </c>
      <c r="P1812" s="182">
        <v>-104372.12</v>
      </c>
      <c r="Q1812" s="182">
        <v>-106641.08</v>
      </c>
      <c r="R1812" s="182">
        <v>-108720.96000000001</v>
      </c>
      <c r="S1812" s="182">
        <v>-110611.76</v>
      </c>
      <c r="T1812" s="182">
        <v>-112313.48</v>
      </c>
      <c r="U1812" s="182"/>
      <c r="V1812" s="182">
        <f t="shared" si="2042"/>
        <v>-98116.725416666639</v>
      </c>
      <c r="W1812" s="237"/>
      <c r="X1812" s="237"/>
      <c r="Y1812" s="368">
        <f t="shared" si="2109"/>
        <v>0</v>
      </c>
      <c r="Z1812" s="325">
        <f t="shared" si="2109"/>
        <v>0</v>
      </c>
      <c r="AA1812" s="325">
        <f t="shared" si="2109"/>
        <v>0</v>
      </c>
      <c r="AB1812" s="326">
        <f t="shared" si="2038"/>
        <v>-112313.48</v>
      </c>
      <c r="AC1812" s="360">
        <f t="shared" si="2039"/>
        <v>0</v>
      </c>
      <c r="AD1812" s="325">
        <f t="shared" si="2043"/>
        <v>0</v>
      </c>
      <c r="AE1812" s="325">
        <f t="shared" si="2044"/>
        <v>0</v>
      </c>
      <c r="AF1812" s="326">
        <f t="shared" si="2045"/>
        <v>-112313.48</v>
      </c>
      <c r="AG1812" s="67">
        <f t="shared" ref="AG1812" si="2144">SUM(AD1812:AF1812)</f>
        <v>-112313.48</v>
      </c>
      <c r="AH1812" s="359">
        <f t="shared" si="2046"/>
        <v>0</v>
      </c>
      <c r="AI1812" s="283">
        <f t="shared" ref="AI1812:AK1815" si="2145">IF($D1812=AI$5,$V1812,0)</f>
        <v>0</v>
      </c>
      <c r="AJ1812" s="325">
        <f t="shared" si="2145"/>
        <v>0</v>
      </c>
      <c r="AK1812" s="325">
        <f t="shared" si="2145"/>
        <v>0</v>
      </c>
      <c r="AL1812" s="326">
        <f t="shared" ref="AL1812" si="2146">V1812-SUM(AI1812:AK1812)</f>
        <v>-98116.725416666639</v>
      </c>
      <c r="AM1812" s="360">
        <f t="shared" si="2048"/>
        <v>0</v>
      </c>
      <c r="AN1812" s="325">
        <f t="shared" ref="AN1812:AN1815" si="2147">IF($D1812=AN$5,$V1812,IF($D1812=AN$4, $V1812*$AK$1,0))</f>
        <v>0</v>
      </c>
      <c r="AO1812" s="325">
        <f t="shared" ref="AO1812:AO1815" si="2148">IF($D1812=AO$5,$V1812,IF($D1812=AO$4, $V1812*$AK$2,0))</f>
        <v>0</v>
      </c>
      <c r="AP1812" s="325">
        <f t="shared" ref="AP1812:AP1815" si="2149">IF($D1812=AP$5,$V1812,IF($D1812=AP$4, $V1812*$AL$2,0))</f>
        <v>-98116.725416666639</v>
      </c>
      <c r="AQ1812" s="174">
        <f t="shared" ref="AQ1812" si="2150">SUM(AN1812:AP1812)</f>
        <v>-98116.725416666639</v>
      </c>
      <c r="AR1812" s="312">
        <f t="shared" si="2049"/>
        <v>0</v>
      </c>
      <c r="AS1812" s="11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 s="4"/>
      <c r="BH1812" s="4"/>
      <c r="BI1812" s="4"/>
      <c r="BJ1812" s="4"/>
      <c r="BK1812" s="4"/>
      <c r="BL1812" s="4"/>
      <c r="BM1812" s="11"/>
      <c r="BN1812" s="62"/>
      <c r="BO1812" s="11"/>
      <c r="BP1812" s="11"/>
      <c r="BQ1812" s="11"/>
      <c r="BR1812" s="11"/>
      <c r="BS1812" s="11"/>
      <c r="BT1812" s="11"/>
      <c r="BU1812" s="11"/>
      <c r="BV1812" s="11"/>
      <c r="BW1812" s="11"/>
      <c r="BX1812" s="11"/>
      <c r="BY1812" s="11"/>
      <c r="BZ1812" s="11"/>
      <c r="CA1812" s="11"/>
      <c r="CB1812" s="11"/>
      <c r="CC1812" s="11"/>
      <c r="CD1812" s="11"/>
      <c r="CE1812" s="11"/>
      <c r="CF1812" s="11"/>
      <c r="CG1812" s="11"/>
      <c r="CH1812" s="11"/>
      <c r="CI1812" s="11"/>
      <c r="CJ1812" s="11"/>
      <c r="CK1812" s="11"/>
      <c r="CL1812" s="11"/>
      <c r="CM1812" s="11"/>
      <c r="CN1812" s="11"/>
      <c r="CO1812" s="11"/>
      <c r="CP1812" s="11"/>
      <c r="CQ1812" s="11"/>
      <c r="CR1812" s="11"/>
      <c r="CS1812" s="11"/>
      <c r="CT1812" s="11"/>
      <c r="CU1812" s="11"/>
      <c r="CV1812" s="11"/>
      <c r="CW1812" s="11"/>
      <c r="CX1812" s="11"/>
      <c r="CY1812" s="11"/>
      <c r="CZ1812" s="11"/>
      <c r="DA1812" s="11"/>
      <c r="DB1812" s="11"/>
      <c r="DC1812" s="11"/>
      <c r="DD1812" s="11"/>
      <c r="DE1812" s="11"/>
      <c r="DF1812" s="11"/>
      <c r="DG1812" s="11"/>
      <c r="DH1812" s="11"/>
      <c r="DI1812" s="11"/>
      <c r="DJ1812" s="11"/>
      <c r="DK1812" s="11"/>
      <c r="DL1812" s="11"/>
      <c r="DM1812" s="11"/>
      <c r="DN1812" s="11"/>
      <c r="DO1812" s="11"/>
      <c r="DP1812" s="11"/>
      <c r="DQ1812" s="11"/>
      <c r="DR1812" s="11"/>
      <c r="DS1812" s="11"/>
      <c r="DT1812" s="11"/>
      <c r="DU1812" s="11"/>
      <c r="DV1812" s="11"/>
      <c r="DW1812" s="11"/>
      <c r="DX1812" s="11"/>
      <c r="DY1812" s="11"/>
      <c r="DZ1812" s="11"/>
      <c r="EA1812" s="11"/>
      <c r="EB1812" s="11"/>
      <c r="EC1812" s="11"/>
      <c r="ED1812" s="11"/>
      <c r="EE1812" s="11"/>
      <c r="EF1812" s="11"/>
      <c r="EG1812" s="11"/>
      <c r="EH1812" s="11"/>
      <c r="EI1812" s="11"/>
      <c r="EJ1812" s="11"/>
      <c r="EK1812" s="11"/>
      <c r="EL1812" s="11"/>
    </row>
    <row r="1813" spans="1:142" s="358" customFormat="1" ht="12" customHeight="1">
      <c r="A1813" s="199">
        <v>28302211</v>
      </c>
      <c r="B1813" s="199" t="str">
        <f t="shared" si="2102"/>
        <v>28302211</v>
      </c>
      <c r="C1813" s="179" t="s">
        <v>1863</v>
      </c>
      <c r="D1813" s="180" t="s">
        <v>1725</v>
      </c>
      <c r="E1813" s="181"/>
      <c r="F1813" s="223">
        <v>44256</v>
      </c>
      <c r="G1813" s="181"/>
      <c r="H1813" s="182">
        <v>-305095.36</v>
      </c>
      <c r="I1813" s="182">
        <v>-305095.36</v>
      </c>
      <c r="J1813" s="182">
        <v>-305095.36</v>
      </c>
      <c r="K1813" s="182">
        <v>-493289.26</v>
      </c>
      <c r="L1813" s="182">
        <v>-422452.51</v>
      </c>
      <c r="M1813" s="182">
        <v>-422452.51</v>
      </c>
      <c r="N1813" s="182">
        <v>-443499.3</v>
      </c>
      <c r="O1813" s="182">
        <v>-443499.3</v>
      </c>
      <c r="P1813" s="182">
        <v>-443499.3</v>
      </c>
      <c r="Q1813" s="182">
        <v>-560474.44999999995</v>
      </c>
      <c r="R1813" s="182">
        <v>-560474.44999999995</v>
      </c>
      <c r="S1813" s="182">
        <v>-560474.44999999995</v>
      </c>
      <c r="T1813" s="182">
        <v>-957277.07</v>
      </c>
      <c r="U1813" s="182"/>
      <c r="V1813" s="439">
        <f t="shared" si="2042"/>
        <v>-465957.70541666663</v>
      </c>
      <c r="W1813" s="237"/>
      <c r="X1813" s="237"/>
      <c r="Y1813" s="368">
        <f t="shared" si="2109"/>
        <v>0</v>
      </c>
      <c r="Z1813" s="325">
        <f t="shared" si="2109"/>
        <v>-957277.07</v>
      </c>
      <c r="AA1813" s="325">
        <f t="shared" si="2109"/>
        <v>0</v>
      </c>
      <c r="AB1813" s="326">
        <f t="shared" si="2038"/>
        <v>0</v>
      </c>
      <c r="AC1813" s="360">
        <f t="shared" si="2039"/>
        <v>0</v>
      </c>
      <c r="AD1813" s="325">
        <f t="shared" si="2043"/>
        <v>0</v>
      </c>
      <c r="AE1813" s="325">
        <f t="shared" si="2044"/>
        <v>0</v>
      </c>
      <c r="AF1813" s="326">
        <f t="shared" si="2045"/>
        <v>0</v>
      </c>
      <c r="AG1813" s="67">
        <f t="shared" ref="AG1813:AG1814" si="2151">SUM(AD1813:AF1813)</f>
        <v>0</v>
      </c>
      <c r="AH1813" s="359">
        <f t="shared" ref="AH1813:AH1814" si="2152">AG1813-AB1813</f>
        <v>0</v>
      </c>
      <c r="AI1813" s="283">
        <f t="shared" si="2145"/>
        <v>0</v>
      </c>
      <c r="AJ1813" s="325">
        <f t="shared" si="2145"/>
        <v>-465957.70541666663</v>
      </c>
      <c r="AK1813" s="325">
        <f t="shared" si="2145"/>
        <v>0</v>
      </c>
      <c r="AL1813" s="326">
        <f t="shared" ref="AL1813:AL1814" si="2153">V1813-SUM(AI1813:AK1813)</f>
        <v>0</v>
      </c>
      <c r="AM1813" s="360">
        <f t="shared" ref="AM1813:AM1814" si="2154">V1813-SUM(AI1813:AK1813)-AL1813</f>
        <v>0</v>
      </c>
      <c r="AN1813" s="325">
        <f t="shared" si="2147"/>
        <v>0</v>
      </c>
      <c r="AO1813" s="325">
        <f t="shared" si="2148"/>
        <v>0</v>
      </c>
      <c r="AP1813" s="325">
        <f t="shared" si="2149"/>
        <v>0</v>
      </c>
      <c r="AQ1813" s="174">
        <f t="shared" ref="AQ1813:AQ1814" si="2155">SUM(AN1813:AP1813)</f>
        <v>0</v>
      </c>
      <c r="AR1813" s="312">
        <f t="shared" si="2049"/>
        <v>0</v>
      </c>
      <c r="AS1813" s="11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 s="4"/>
      <c r="BH1813" s="4"/>
      <c r="BI1813" s="4"/>
      <c r="BJ1813" s="4"/>
      <c r="BK1813" s="4"/>
      <c r="BL1813" s="4"/>
      <c r="BM1813" s="11"/>
      <c r="BN1813" s="62"/>
      <c r="BO1813" s="11"/>
      <c r="BP1813" s="11"/>
      <c r="BQ1813" s="11"/>
      <c r="BR1813" s="11"/>
      <c r="BS1813" s="11"/>
      <c r="BT1813" s="11"/>
      <c r="BU1813" s="11"/>
      <c r="BV1813" s="11"/>
      <c r="BW1813" s="11"/>
      <c r="BX1813" s="11"/>
      <c r="BY1813" s="11"/>
      <c r="BZ1813" s="11"/>
      <c r="CA1813" s="11"/>
      <c r="CB1813" s="11"/>
      <c r="CC1813" s="11"/>
      <c r="CD1813" s="11"/>
      <c r="CE1813" s="11"/>
      <c r="CF1813" s="11"/>
      <c r="CG1813" s="11"/>
      <c r="CH1813" s="11"/>
      <c r="CI1813" s="11"/>
      <c r="CJ1813" s="11"/>
      <c r="CK1813" s="11"/>
      <c r="CL1813" s="11"/>
      <c r="CM1813" s="11"/>
      <c r="CN1813" s="11"/>
      <c r="CO1813" s="11"/>
      <c r="CP1813" s="11"/>
      <c r="CQ1813" s="11"/>
      <c r="CR1813" s="11"/>
      <c r="CS1813" s="11"/>
      <c r="CT1813" s="11"/>
      <c r="CU1813" s="11"/>
      <c r="CV1813" s="11"/>
      <c r="CW1813" s="11"/>
      <c r="CX1813" s="11"/>
      <c r="CY1813" s="11"/>
      <c r="CZ1813" s="11"/>
      <c r="DA1813" s="11"/>
      <c r="DB1813" s="11"/>
      <c r="DC1813" s="11"/>
      <c r="DD1813" s="11"/>
      <c r="DE1813" s="11"/>
      <c r="DF1813" s="11"/>
      <c r="DG1813" s="11"/>
      <c r="DH1813" s="11"/>
      <c r="DI1813" s="11"/>
      <c r="DJ1813" s="11"/>
      <c r="DK1813" s="11"/>
      <c r="DL1813" s="11"/>
      <c r="DM1813" s="11"/>
      <c r="DN1813" s="11"/>
      <c r="DO1813" s="11"/>
      <c r="DP1813" s="11"/>
      <c r="DQ1813" s="11"/>
      <c r="DR1813" s="11"/>
      <c r="DS1813" s="11"/>
      <c r="DT1813" s="11"/>
      <c r="DU1813" s="11"/>
      <c r="DV1813" s="11"/>
      <c r="DW1813" s="11"/>
      <c r="DX1813" s="11"/>
      <c r="DY1813" s="11"/>
      <c r="DZ1813" s="11"/>
      <c r="EA1813" s="11"/>
      <c r="EB1813" s="11"/>
      <c r="EC1813" s="11"/>
      <c r="ED1813" s="11"/>
      <c r="EE1813" s="11"/>
      <c r="EF1813" s="11"/>
      <c r="EG1813" s="11"/>
      <c r="EH1813" s="11"/>
      <c r="EI1813" s="11"/>
      <c r="EJ1813" s="11"/>
      <c r="EK1813" s="11"/>
      <c r="EL1813" s="11"/>
    </row>
    <row r="1814" spans="1:142" s="365" customFormat="1" ht="12" customHeight="1">
      <c r="A1814" s="199">
        <v>28302212</v>
      </c>
      <c r="B1814" s="199" t="str">
        <f t="shared" si="2102"/>
        <v>28302212</v>
      </c>
      <c r="C1814" s="179" t="s">
        <v>1864</v>
      </c>
      <c r="D1814" s="180" t="s">
        <v>1725</v>
      </c>
      <c r="E1814" s="181"/>
      <c r="F1814" s="223">
        <v>44256</v>
      </c>
      <c r="G1814" s="181"/>
      <c r="H1814" s="182">
        <v>-20112.57</v>
      </c>
      <c r="I1814" s="182">
        <v>-20112.57</v>
      </c>
      <c r="J1814" s="182">
        <v>-20112.57</v>
      </c>
      <c r="K1814" s="182">
        <v>-192223.52</v>
      </c>
      <c r="L1814" s="182">
        <v>-155699.32999999999</v>
      </c>
      <c r="M1814" s="182">
        <v>-155699.32999999999</v>
      </c>
      <c r="N1814" s="182">
        <v>-210785.69</v>
      </c>
      <c r="O1814" s="182">
        <v>-210785.69</v>
      </c>
      <c r="P1814" s="182">
        <v>-210785.69</v>
      </c>
      <c r="Q1814" s="182">
        <v>45011.78</v>
      </c>
      <c r="R1814" s="182">
        <v>45011.78</v>
      </c>
      <c r="S1814" s="182">
        <v>45011.78</v>
      </c>
      <c r="T1814" s="182">
        <v>-523381.81</v>
      </c>
      <c r="U1814" s="182"/>
      <c r="V1814" s="182">
        <f t="shared" si="2042"/>
        <v>-109409.68666666665</v>
      </c>
      <c r="W1814" s="237"/>
      <c r="X1814" s="237"/>
      <c r="Y1814" s="283">
        <f t="shared" si="2109"/>
        <v>0</v>
      </c>
      <c r="Z1814" s="283">
        <f t="shared" si="2109"/>
        <v>-523381.81</v>
      </c>
      <c r="AA1814" s="283">
        <f t="shared" si="2109"/>
        <v>0</v>
      </c>
      <c r="AB1814" s="67">
        <f t="shared" si="2038"/>
        <v>0</v>
      </c>
      <c r="AC1814" s="312">
        <f t="shared" si="2039"/>
        <v>0</v>
      </c>
      <c r="AD1814" s="283">
        <f t="shared" si="2043"/>
        <v>0</v>
      </c>
      <c r="AE1814" s="283">
        <f t="shared" si="2044"/>
        <v>0</v>
      </c>
      <c r="AF1814" s="67">
        <f t="shared" si="2045"/>
        <v>0</v>
      </c>
      <c r="AG1814" s="67">
        <f t="shared" si="2151"/>
        <v>0</v>
      </c>
      <c r="AH1814" s="359">
        <f t="shared" si="2152"/>
        <v>0</v>
      </c>
      <c r="AI1814" s="283">
        <f t="shared" si="2145"/>
        <v>0</v>
      </c>
      <c r="AJ1814" s="283">
        <f t="shared" si="2145"/>
        <v>-109409.68666666665</v>
      </c>
      <c r="AK1814" s="283">
        <f t="shared" si="2145"/>
        <v>0</v>
      </c>
      <c r="AL1814" s="67">
        <f t="shared" si="2153"/>
        <v>0</v>
      </c>
      <c r="AM1814" s="312">
        <f t="shared" si="2154"/>
        <v>0</v>
      </c>
      <c r="AN1814" s="283">
        <f t="shared" si="2147"/>
        <v>0</v>
      </c>
      <c r="AO1814" s="283">
        <f t="shared" si="2148"/>
        <v>0</v>
      </c>
      <c r="AP1814" s="283">
        <f t="shared" si="2149"/>
        <v>0</v>
      </c>
      <c r="AQ1814" s="174">
        <f t="shared" si="2155"/>
        <v>0</v>
      </c>
      <c r="AR1814" s="312">
        <f t="shared" si="2049"/>
        <v>0</v>
      </c>
      <c r="AS1814" s="62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 s="8"/>
      <c r="BH1814" s="8"/>
      <c r="BI1814" s="8"/>
      <c r="BJ1814" s="8"/>
      <c r="BK1814" s="8"/>
      <c r="BL1814" s="8"/>
      <c r="BM1814" s="62"/>
      <c r="BN1814" s="62"/>
      <c r="BO1814" s="62"/>
      <c r="BP1814" s="62"/>
      <c r="BQ1814" s="62"/>
      <c r="BR1814" s="62"/>
      <c r="BS1814" s="62"/>
      <c r="BT1814" s="62"/>
      <c r="BU1814" s="62"/>
      <c r="BV1814" s="62"/>
      <c r="BW1814" s="62"/>
      <c r="BX1814" s="62"/>
      <c r="BY1814" s="62"/>
      <c r="BZ1814" s="62"/>
      <c r="CA1814" s="62"/>
      <c r="CB1814" s="62"/>
      <c r="CC1814" s="62"/>
      <c r="CD1814" s="62"/>
      <c r="CE1814" s="62"/>
      <c r="CF1814" s="62"/>
      <c r="CG1814" s="62"/>
      <c r="CH1814" s="62"/>
      <c r="CI1814" s="62"/>
      <c r="CJ1814" s="62"/>
      <c r="CK1814" s="62"/>
      <c r="CL1814" s="62"/>
      <c r="CM1814" s="62"/>
      <c r="CN1814" s="62"/>
      <c r="CO1814" s="62"/>
      <c r="CP1814" s="62"/>
      <c r="CQ1814" s="62"/>
      <c r="CR1814" s="62"/>
      <c r="CS1814" s="62"/>
      <c r="CT1814" s="62"/>
      <c r="CU1814" s="62"/>
      <c r="CV1814" s="62"/>
      <c r="CW1814" s="62"/>
      <c r="CX1814" s="62"/>
      <c r="CY1814" s="62"/>
      <c r="CZ1814" s="62"/>
      <c r="DA1814" s="62"/>
      <c r="DB1814" s="62"/>
      <c r="DC1814" s="62"/>
      <c r="DD1814" s="62"/>
      <c r="DE1814" s="62"/>
      <c r="DF1814" s="62"/>
      <c r="DG1814" s="62"/>
      <c r="DH1814" s="62"/>
      <c r="DI1814" s="62"/>
      <c r="DJ1814" s="62"/>
      <c r="DK1814" s="62"/>
      <c r="DL1814" s="62"/>
      <c r="DM1814" s="62"/>
      <c r="DN1814" s="62"/>
      <c r="DO1814" s="62"/>
      <c r="DP1814" s="62"/>
      <c r="DQ1814" s="62"/>
      <c r="DR1814" s="62"/>
      <c r="DS1814" s="62"/>
      <c r="DT1814" s="62"/>
      <c r="DU1814" s="62"/>
      <c r="DV1814" s="62"/>
      <c r="DW1814" s="62"/>
      <c r="DX1814" s="62"/>
      <c r="DY1814" s="62"/>
      <c r="DZ1814" s="62"/>
      <c r="EA1814" s="62"/>
      <c r="EB1814" s="62"/>
      <c r="EC1814" s="62"/>
      <c r="ED1814" s="62"/>
      <c r="EE1814" s="62"/>
      <c r="EF1814" s="62"/>
      <c r="EG1814" s="62"/>
      <c r="EH1814" s="62"/>
      <c r="EI1814" s="62"/>
      <c r="EJ1814" s="62"/>
      <c r="EK1814" s="62"/>
      <c r="EL1814" s="62"/>
    </row>
    <row r="1815" spans="1:142" s="358" customFormat="1" ht="12" customHeight="1" thickBot="1">
      <c r="A1815" s="440">
        <v>28302221</v>
      </c>
      <c r="B1815" s="440" t="str">
        <f t="shared" si="2102"/>
        <v>28302221</v>
      </c>
      <c r="C1815" s="441" t="s">
        <v>1996</v>
      </c>
      <c r="D1815" s="442" t="s">
        <v>1725</v>
      </c>
      <c r="E1815" s="443"/>
      <c r="F1815" s="444">
        <v>44866</v>
      </c>
      <c r="G1815" s="443"/>
      <c r="H1815" s="445"/>
      <c r="I1815" s="445"/>
      <c r="J1815" s="445"/>
      <c r="K1815" s="445"/>
      <c r="L1815" s="445"/>
      <c r="M1815" s="445"/>
      <c r="N1815" s="445"/>
      <c r="O1815" s="445"/>
      <c r="P1815" s="445"/>
      <c r="Q1815" s="445"/>
      <c r="R1815" s="445"/>
      <c r="S1815" s="445">
        <v>-1867238.24</v>
      </c>
      <c r="T1815" s="445">
        <v>-4500450.3099999996</v>
      </c>
      <c r="U1815" s="445"/>
      <c r="V1815" s="446">
        <f>(H1815+T1815+SUM(I1815:S1815)*2)/24</f>
        <v>-343121.94958333328</v>
      </c>
      <c r="W1815" s="473"/>
      <c r="X1815" s="473"/>
      <c r="Y1815" s="361">
        <f t="shared" si="2109"/>
        <v>0</v>
      </c>
      <c r="Z1815" s="366">
        <f t="shared" si="2109"/>
        <v>-4500450.3099999996</v>
      </c>
      <c r="AA1815" s="366">
        <f t="shared" si="2109"/>
        <v>0</v>
      </c>
      <c r="AB1815" s="367">
        <f t="shared" ref="AB1815" si="2156">T1815-SUM(Y1815:AA1815)</f>
        <v>0</v>
      </c>
      <c r="AC1815" s="474">
        <f t="shared" ref="AC1815" si="2157">T1815-SUM(Y1815:AA1815)-AB1815</f>
        <v>0</v>
      </c>
      <c r="AD1815" s="366">
        <f t="shared" si="2043"/>
        <v>0</v>
      </c>
      <c r="AE1815" s="366">
        <f t="shared" si="2044"/>
        <v>0</v>
      </c>
      <c r="AF1815" s="367">
        <f t="shared" si="2045"/>
        <v>0</v>
      </c>
      <c r="AG1815" s="367">
        <f t="shared" ref="AG1815" si="2158">SUM(AD1815:AF1815)</f>
        <v>0</v>
      </c>
      <c r="AH1815" s="369">
        <f t="shared" ref="AH1815" si="2159">AG1815-AB1815</f>
        <v>0</v>
      </c>
      <c r="AI1815" s="366">
        <f t="shared" si="2145"/>
        <v>0</v>
      </c>
      <c r="AJ1815" s="366">
        <f t="shared" si="2145"/>
        <v>-343121.94958333328</v>
      </c>
      <c r="AK1815" s="366">
        <f t="shared" si="2145"/>
        <v>0</v>
      </c>
      <c r="AL1815" s="367">
        <f t="shared" ref="AL1815" si="2160">V1815-SUM(AI1815:AK1815)</f>
        <v>0</v>
      </c>
      <c r="AM1815" s="474">
        <f t="shared" ref="AM1815" si="2161">V1815-SUM(AI1815:AK1815)-AL1815</f>
        <v>0</v>
      </c>
      <c r="AN1815" s="366">
        <f t="shared" si="2147"/>
        <v>0</v>
      </c>
      <c r="AO1815" s="366">
        <f t="shared" si="2148"/>
        <v>0</v>
      </c>
      <c r="AP1815" s="366">
        <f t="shared" si="2149"/>
        <v>0</v>
      </c>
      <c r="AQ1815" s="313">
        <f t="shared" ref="AQ1815" si="2162">SUM(AN1815:AP1815)</f>
        <v>0</v>
      </c>
      <c r="AR1815" s="312">
        <f t="shared" ref="AR1815" si="2163">AQ1815-AL1815</f>
        <v>0</v>
      </c>
      <c r="AS1815" s="11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 s="4"/>
      <c r="BH1815" s="4"/>
      <c r="BI1815" s="4"/>
      <c r="BJ1815" s="4"/>
      <c r="BK1815" s="4"/>
      <c r="BL1815" s="4"/>
      <c r="BM1815" s="11"/>
      <c r="BN1815" s="62"/>
      <c r="BO1815" s="11"/>
      <c r="BP1815" s="11"/>
      <c r="BQ1815" s="11"/>
      <c r="BR1815" s="11"/>
      <c r="BS1815" s="11"/>
      <c r="BT1815" s="11"/>
      <c r="BU1815" s="11"/>
      <c r="BV1815" s="11"/>
      <c r="BW1815" s="11"/>
      <c r="BX1815" s="11"/>
      <c r="BY1815" s="11"/>
      <c r="BZ1815" s="11"/>
      <c r="CA1815" s="11"/>
      <c r="CB1815" s="11"/>
      <c r="CC1815" s="11"/>
      <c r="CD1815" s="11"/>
      <c r="CE1815" s="11"/>
      <c r="CF1815" s="11"/>
      <c r="CG1815" s="11"/>
      <c r="CH1815" s="11"/>
      <c r="CI1815" s="11"/>
      <c r="CJ1815" s="11"/>
      <c r="CK1815" s="11"/>
      <c r="CL1815" s="11"/>
      <c r="CM1815" s="11"/>
      <c r="CN1815" s="11"/>
      <c r="CO1815" s="11"/>
      <c r="CP1815" s="11"/>
      <c r="CQ1815" s="11"/>
      <c r="CR1815" s="11"/>
      <c r="CS1815" s="11"/>
      <c r="CT1815" s="11"/>
      <c r="CU1815" s="11"/>
      <c r="CV1815" s="11"/>
      <c r="CW1815" s="11"/>
      <c r="CX1815" s="11"/>
      <c r="CY1815" s="11"/>
      <c r="CZ1815" s="11"/>
      <c r="DA1815" s="11"/>
      <c r="DB1815" s="11"/>
      <c r="DC1815" s="11"/>
      <c r="DD1815" s="11"/>
      <c r="DE1815" s="11"/>
      <c r="DF1815" s="11"/>
      <c r="DG1815" s="11"/>
      <c r="DH1815" s="11"/>
      <c r="DI1815" s="11"/>
      <c r="DJ1815" s="11"/>
      <c r="DK1815" s="11"/>
      <c r="DL1815" s="11"/>
      <c r="DM1815" s="11"/>
      <c r="DN1815" s="11"/>
      <c r="DO1815" s="11"/>
      <c r="DP1815" s="11"/>
      <c r="DQ1815" s="11"/>
      <c r="DR1815" s="11"/>
      <c r="DS1815" s="11"/>
      <c r="DT1815" s="11"/>
      <c r="DU1815" s="11"/>
      <c r="DV1815" s="11"/>
      <c r="DW1815" s="11"/>
      <c r="DX1815" s="11"/>
      <c r="DY1815" s="11"/>
      <c r="DZ1815" s="11"/>
      <c r="EA1815" s="11"/>
      <c r="EB1815" s="11"/>
      <c r="EC1815" s="11"/>
      <c r="ED1815" s="11"/>
      <c r="EE1815" s="11"/>
      <c r="EF1815" s="11"/>
      <c r="EG1815" s="11"/>
      <c r="EH1815" s="11"/>
      <c r="EI1815" s="11"/>
      <c r="EJ1815" s="11"/>
      <c r="EK1815" s="11"/>
      <c r="EL1815" s="11"/>
    </row>
    <row r="1816" spans="1:142" s="11" customFormat="1" ht="15" customHeight="1">
      <c r="A1816" s="107" t="s">
        <v>1092</v>
      </c>
      <c r="B1816" s="107"/>
      <c r="C1816" s="108"/>
      <c r="D1816" s="108"/>
      <c r="E1816" s="108"/>
      <c r="F1816" s="108"/>
      <c r="G1816" s="108"/>
      <c r="H1816" s="286">
        <f>SUM(H1154:H1815)</f>
        <v>-14222282562.139994</v>
      </c>
      <c r="I1816" s="286">
        <f t="shared" ref="I1816:V1816" si="2164">SUM(I1154:I1815)</f>
        <v>-14364420940.160004</v>
      </c>
      <c r="J1816" s="286">
        <f t="shared" si="2164"/>
        <v>-14298009673.820004</v>
      </c>
      <c r="K1816" s="286">
        <f t="shared" si="2164"/>
        <v>-14481061153.049997</v>
      </c>
      <c r="L1816" s="286">
        <f t="shared" si="2164"/>
        <v>-14513590120.049994</v>
      </c>
      <c r="M1816" s="286">
        <f t="shared" si="2164"/>
        <v>-14609727189.62001</v>
      </c>
      <c r="N1816" s="286">
        <f t="shared" si="2164"/>
        <v>-14339904105.470001</v>
      </c>
      <c r="O1816" s="286">
        <f t="shared" si="2164"/>
        <v>-14480609001.330017</v>
      </c>
      <c r="P1816" s="286">
        <f t="shared" si="2164"/>
        <v>-14597029846.889996</v>
      </c>
      <c r="Q1816" s="286">
        <f t="shared" si="2164"/>
        <v>-14409799102.929998</v>
      </c>
      <c r="R1816" s="286">
        <f t="shared" si="2164"/>
        <v>-14380634569.560009</v>
      </c>
      <c r="S1816" s="286">
        <f t="shared" si="2164"/>
        <v>-14898464558.510006</v>
      </c>
      <c r="T1816" s="286">
        <f>SUM(T1154:T1815)</f>
        <v>-15515840166.9</v>
      </c>
      <c r="U1816" s="286"/>
      <c r="V1816" s="286">
        <f t="shared" si="2164"/>
        <v>-14520192635.492502</v>
      </c>
      <c r="W1816" s="304"/>
      <c r="X1816" s="304"/>
      <c r="Y1816" s="286">
        <f t="shared" ref="Y1816" si="2165">SUM(Y1154:Y1815)</f>
        <v>0</v>
      </c>
      <c r="Z1816" s="286">
        <f t="shared" ref="Z1816" si="2166">SUM(Z1154:Z1815)</f>
        <v>-1047006664.0800002</v>
      </c>
      <c r="AA1816" s="286">
        <f t="shared" ref="AA1816" si="2167">SUM(AA1154:AA1815)</f>
        <v>-9918372127.6900005</v>
      </c>
      <c r="AB1816" s="286">
        <f t="shared" ref="AB1816" si="2168">SUM(AB1154:AB1815)</f>
        <v>-4550461375.1299992</v>
      </c>
      <c r="AC1816" s="312">
        <f t="shared" si="2039"/>
        <v>0</v>
      </c>
      <c r="AD1816" s="286">
        <f t="shared" ref="AD1816" si="2169">SUM(AD1154:AD1815)</f>
        <v>-1644042727.9612842</v>
      </c>
      <c r="AE1816" s="286">
        <f t="shared" ref="AE1816" si="2170">SUM(AE1154:AE1815)</f>
        <v>-626336259.74871588</v>
      </c>
      <c r="AF1816" s="286">
        <f t="shared" ref="AF1816" si="2171">SUM(AF1154:AF1815)</f>
        <v>-2280082387.420001</v>
      </c>
      <c r="AG1816" s="286">
        <f t="shared" ref="AG1816:AI1816" si="2172">SUM(AG1154:AG1815)</f>
        <v>-4550461375.1299982</v>
      </c>
      <c r="AH1816" s="312">
        <f>AG1816-AB1816</f>
        <v>0</v>
      </c>
      <c r="AI1816" s="286">
        <f t="shared" si="2172"/>
        <v>0</v>
      </c>
      <c r="AJ1816" s="286">
        <f t="shared" ref="AJ1816" si="2173">SUM(AJ1154:AJ1815)</f>
        <v>-787685427.34874976</v>
      </c>
      <c r="AK1816" s="286">
        <f t="shared" ref="AK1816" si="2174">SUM(AK1154:AK1815)</f>
        <v>-9528530737.6254177</v>
      </c>
      <c r="AL1816" s="286">
        <f t="shared" ref="AL1816:AN1816" si="2175">SUM(AL1154:AL1815)</f>
        <v>-4203976470.5183339</v>
      </c>
      <c r="AM1816" s="312">
        <f>V1816-SUM(AI1816:AK1816)-AL1816</f>
        <v>0</v>
      </c>
      <c r="AN1816" s="286">
        <f t="shared" si="2175"/>
        <v>-1666414434.0306408</v>
      </c>
      <c r="AO1816" s="286">
        <f t="shared" ref="AO1816" si="2176">SUM(AO1154:AO1815)</f>
        <v>-638552978.37435925</v>
      </c>
      <c r="AP1816" s="286">
        <f t="shared" ref="AP1816" si="2177">SUM(AP1154:AP1815)</f>
        <v>-1899009058.1133342</v>
      </c>
      <c r="AQ1816" s="286">
        <f>SUM(AQ1154:AQ1815)</f>
        <v>-4203976470.5183339</v>
      </c>
      <c r="AR1816" s="312">
        <f t="shared" si="2049"/>
        <v>0</v>
      </c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N1816" s="62"/>
    </row>
    <row r="1817" spans="1:142" ht="11.25" customHeight="1">
      <c r="H1817" s="63"/>
      <c r="I1817" s="63"/>
      <c r="J1817" s="63"/>
      <c r="K1817" s="63"/>
      <c r="L1817" s="63"/>
      <c r="M1817" s="63"/>
      <c r="N1817" s="63"/>
      <c r="O1817" s="63"/>
      <c r="P1817" s="63"/>
      <c r="Q1817" s="63"/>
      <c r="R1817" s="63"/>
      <c r="S1817" s="63"/>
      <c r="T1817" s="63"/>
      <c r="U1817" s="109"/>
      <c r="V1817" s="63"/>
      <c r="W1817"/>
      <c r="X1817" s="110"/>
      <c r="AH1817" s="312"/>
      <c r="AI1817" s="19"/>
      <c r="AJ1817" s="19"/>
      <c r="AK1817" s="19"/>
      <c r="AL1817" s="19"/>
      <c r="AM1817" s="292"/>
      <c r="AN1817" s="19"/>
      <c r="AO1817" s="19"/>
      <c r="AP1817" s="19"/>
      <c r="AQ1817" s="19"/>
      <c r="AR1817" s="312"/>
      <c r="AS1817" s="4"/>
      <c r="BG1817" s="4"/>
      <c r="BH1817" s="4"/>
      <c r="BI1817" s="4"/>
      <c r="BJ1817" s="4"/>
      <c r="BK1817" s="4"/>
      <c r="BL1817" s="4"/>
    </row>
    <row r="1818" spans="1:142" ht="13.5" thickBot="1"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 s="56"/>
      <c r="X1818" s="293" t="s">
        <v>1738</v>
      </c>
      <c r="Y1818" s="111">
        <f>Y1153</f>
        <v>1580111419.9600008</v>
      </c>
      <c r="Z1818" s="111">
        <f>Z1816</f>
        <v>-1047006664.0800002</v>
      </c>
      <c r="AA1818" s="111">
        <f>AA1153+AA1816</f>
        <v>-9857195734.1800003</v>
      </c>
      <c r="AB1818" s="111">
        <f>AB1153+AB1816</f>
        <v>9324090978.2999992</v>
      </c>
      <c r="AC1818" s="353"/>
      <c r="AD1818" s="111">
        <f>AD1153+AD1816</f>
        <v>5313879971.127552</v>
      </c>
      <c r="AE1818" s="111">
        <f>AE1153+AE1816</f>
        <v>2826716726.1724453</v>
      </c>
      <c r="AF1818" s="111">
        <f>AF1153+AF1816</f>
        <v>1183494280.999999</v>
      </c>
      <c r="AG1818" s="111">
        <f>AG1153+AG1816</f>
        <v>9324090978.2999992</v>
      </c>
      <c r="AH1818" s="312"/>
      <c r="AI1818" s="111">
        <f>AI1153</f>
        <v>1185861771.3320847</v>
      </c>
      <c r="AJ1818" s="111">
        <f>AJ1816</f>
        <v>-787685427.34874976</v>
      </c>
      <c r="AK1818" s="111">
        <f>AK1153+AK1816</f>
        <v>-9466128798.5250015</v>
      </c>
      <c r="AL1818" s="111">
        <f>AL1153+AL1816</f>
        <v>9067952454.541666</v>
      </c>
      <c r="AM1818" s="353"/>
      <c r="AN1818" s="111">
        <f>AN1153+AN1816</f>
        <v>5248702326.8547792</v>
      </c>
      <c r="AO1818" s="111">
        <f>AO1153+AO1816</f>
        <v>2735445509.7710605</v>
      </c>
      <c r="AP1818" s="111">
        <f>AP1153+AP1816</f>
        <v>1083804617.9158335</v>
      </c>
      <c r="AQ1818" s="111">
        <f>AQ1153+AQ1816</f>
        <v>9067952454.541666</v>
      </c>
      <c r="AR1818" s="312"/>
      <c r="AS1818" s="4"/>
      <c r="BG1818" s="4"/>
      <c r="BH1818" s="4"/>
      <c r="BI1818" s="4"/>
      <c r="BJ1818" s="4"/>
      <c r="BK1818" s="4"/>
      <c r="BL1818" s="4"/>
    </row>
    <row r="1819" spans="1:142" ht="11.25" customHeight="1" thickTop="1">
      <c r="H1819" s="218"/>
      <c r="I1819"/>
      <c r="J1819"/>
      <c r="L1819" s="363"/>
      <c r="M1819" s="218"/>
      <c r="O1819"/>
      <c r="Q1819" s="218"/>
      <c r="R1819"/>
      <c r="S1819"/>
      <c r="T1819"/>
      <c r="U1819" s="56"/>
      <c r="V1819" s="224"/>
      <c r="AH1819" s="312"/>
      <c r="AI1819" s="60"/>
      <c r="AJ1819" s="60"/>
      <c r="AK1819" s="60"/>
      <c r="AL1819" s="60"/>
      <c r="AM1819" s="162"/>
      <c r="AN1819" s="60"/>
      <c r="AO1819" s="60"/>
      <c r="AP1819" s="60"/>
      <c r="AQ1819" s="60"/>
      <c r="AR1819" s="312"/>
      <c r="AS1819" s="4"/>
    </row>
    <row r="1820" spans="1:142" ht="11.25" customHeight="1">
      <c r="C1820"/>
      <c r="D1820" s="40"/>
      <c r="E1820" s="40"/>
      <c r="F1820" s="40"/>
      <c r="G1820" s="40"/>
      <c r="H1820" s="363"/>
      <c r="I1820"/>
      <c r="J1820"/>
      <c r="M1820" s="363"/>
      <c r="O1820"/>
      <c r="Q1820" s="363"/>
      <c r="R1820" s="22"/>
      <c r="S1820"/>
      <c r="T1820"/>
      <c r="U1820" s="56"/>
      <c r="V1820" s="476"/>
      <c r="AB1820" s="18" t="s">
        <v>1735</v>
      </c>
      <c r="AC1820" s="348"/>
      <c r="AD1820" s="112">
        <f>AD1818/AG1818</f>
        <v>0.56990863597261865</v>
      </c>
      <c r="AE1820" s="112">
        <f>AE1818/AG1818</f>
        <v>0.30316271395796934</v>
      </c>
      <c r="AF1820" s="112">
        <f>AF1818/AG1818</f>
        <v>0.12692865006941167</v>
      </c>
      <c r="AG1820" s="42"/>
      <c r="AH1820" s="312"/>
      <c r="AI1820" s="60"/>
      <c r="AJ1820" s="60"/>
      <c r="AK1820" s="42" t="s">
        <v>1318</v>
      </c>
      <c r="AL1820" s="42"/>
      <c r="AM1820" s="348"/>
      <c r="AN1820" s="112">
        <f>AN1818/AQ1818</f>
        <v>0.57881890682234194</v>
      </c>
      <c r="AO1820" s="112">
        <f>AO1818/AQ1818</f>
        <v>0.30166076889838767</v>
      </c>
      <c r="AP1820" s="112">
        <f>AP1818/AQ1818</f>
        <v>0.11952032427927123</v>
      </c>
      <c r="AQ1820" s="42"/>
      <c r="AR1820" s="312"/>
      <c r="AS1820" s="4"/>
    </row>
    <row r="1821" spans="1:142" customFormat="1" ht="12" customHeight="1">
      <c r="H1821" s="18"/>
      <c r="L1821" s="18"/>
      <c r="M1821" s="18"/>
      <c r="V1821" s="224"/>
    </row>
    <row r="1822" spans="1:142" customFormat="1" ht="11.25" customHeight="1">
      <c r="X1822" s="363"/>
    </row>
    <row r="1823" spans="1:142" customFormat="1" ht="12" customHeight="1"/>
    <row r="1824" spans="1:142" customFormat="1" ht="13.15" customHeight="1">
      <c r="Y1824" s="218"/>
    </row>
    <row r="1825" spans="1:43" customFormat="1" ht="15.6" customHeight="1">
      <c r="Y1825" s="363"/>
    </row>
    <row r="1826" spans="1:43" customFormat="1"/>
    <row r="1827" spans="1:43" customFormat="1" ht="11.45" customHeight="1"/>
    <row r="1828" spans="1:43" customFormat="1" ht="11.25" customHeight="1"/>
    <row r="1829" spans="1:43" customFormat="1" ht="11.25" customHeight="1"/>
    <row r="1830" spans="1:43" customFormat="1" ht="12" customHeight="1"/>
    <row r="1831" spans="1:43" customFormat="1" ht="12" customHeight="1"/>
    <row r="1832" spans="1:43" customFormat="1"/>
    <row r="1833" spans="1:43" customFormat="1"/>
    <row r="1834" spans="1:43" customFormat="1"/>
    <row r="1835" spans="1:43" customFormat="1"/>
    <row r="1836" spans="1:43" customFormat="1"/>
    <row r="1837" spans="1:43" customFormat="1"/>
    <row r="1838" spans="1:43" customFormat="1"/>
    <row r="1839" spans="1:43">
      <c r="A1839" s="18"/>
      <c r="B1839" s="18"/>
      <c r="C1839" s="4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</row>
    <row r="1840" spans="1:43">
      <c r="A1840" s="18"/>
      <c r="B1840" s="18"/>
      <c r="C1840" s="4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</row>
    <row r="1841" spans="1:43">
      <c r="A1841" s="18"/>
      <c r="B1841" s="18"/>
      <c r="C1841" s="4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</row>
    <row r="1842" spans="1:43">
      <c r="A1842" s="18"/>
      <c r="B1842" s="18"/>
      <c r="C1842" s="4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</row>
    <row r="1843" spans="1:43">
      <c r="A1843" s="18"/>
      <c r="B1843" s="18"/>
      <c r="C1843" s="4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</row>
    <row r="1844" spans="1:43">
      <c r="A1844" s="18"/>
      <c r="B1844" s="18"/>
      <c r="C1844" s="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</row>
    <row r="1845" spans="1:43">
      <c r="A1845" s="18"/>
      <c r="B1845" s="18"/>
      <c r="C1845" s="4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</row>
    <row r="1846" spans="1:43">
      <c r="A1846" s="18"/>
      <c r="B1846" s="18"/>
      <c r="C1846" s="4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</row>
    <row r="1847" spans="1:43">
      <c r="C1847" s="4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</row>
    <row r="1848" spans="1:43">
      <c r="C1848" s="4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</row>
    <row r="1849" spans="1:43"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</row>
    <row r="1850" spans="1:43"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</row>
    <row r="1851" spans="1:43"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</row>
    <row r="1852" spans="1:43"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</row>
    <row r="1853" spans="1:43"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</row>
    <row r="1854" spans="1:43"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</row>
    <row r="1855" spans="1:43"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</row>
    <row r="1856" spans="1:43">
      <c r="AI1856" s="60"/>
      <c r="AJ1856" s="60"/>
      <c r="AK1856" s="60"/>
      <c r="AL1856" s="60"/>
      <c r="AM1856" s="162"/>
      <c r="AN1856" s="60"/>
      <c r="AO1856" s="60"/>
      <c r="AP1856" s="60"/>
      <c r="AQ1856" s="60"/>
    </row>
    <row r="1857" spans="35:43">
      <c r="AI1857" s="60"/>
      <c r="AJ1857" s="60"/>
      <c r="AK1857" s="60"/>
      <c r="AL1857" s="60"/>
      <c r="AM1857" s="162"/>
      <c r="AN1857" s="60"/>
      <c r="AO1857" s="60"/>
      <c r="AP1857" s="60"/>
      <c r="AQ1857" s="60"/>
    </row>
    <row r="1858" spans="35:43">
      <c r="AI1858" s="60"/>
      <c r="AJ1858" s="60"/>
      <c r="AK1858" s="60"/>
      <c r="AL1858" s="60"/>
      <c r="AM1858" s="162"/>
      <c r="AN1858" s="60"/>
      <c r="AO1858" s="60"/>
      <c r="AP1858" s="60"/>
      <c r="AQ1858" s="60"/>
    </row>
    <row r="1859" spans="35:43">
      <c r="AI1859" s="60"/>
      <c r="AJ1859" s="60"/>
      <c r="AK1859" s="60"/>
      <c r="AL1859" s="60"/>
      <c r="AM1859" s="162"/>
      <c r="AN1859" s="60"/>
      <c r="AO1859" s="60"/>
      <c r="AP1859" s="60"/>
      <c r="AQ1859" s="60"/>
    </row>
    <row r="1860" spans="35:43">
      <c r="AI1860" s="60"/>
      <c r="AJ1860" s="60"/>
      <c r="AK1860" s="60"/>
      <c r="AL1860" s="60"/>
      <c r="AM1860" s="162"/>
      <c r="AN1860" s="60"/>
      <c r="AO1860" s="60"/>
      <c r="AP1860" s="60"/>
      <c r="AQ1860" s="60"/>
    </row>
    <row r="1861" spans="35:43">
      <c r="AI1861" s="60"/>
      <c r="AJ1861" s="60"/>
      <c r="AK1861" s="60"/>
      <c r="AL1861" s="60"/>
      <c r="AM1861" s="162"/>
      <c r="AN1861" s="60"/>
      <c r="AO1861" s="60"/>
      <c r="AP1861" s="60"/>
      <c r="AQ1861" s="60"/>
    </row>
    <row r="1862" spans="35:43">
      <c r="AI1862" s="60"/>
      <c r="AJ1862" s="60"/>
      <c r="AK1862" s="60"/>
      <c r="AL1862" s="60"/>
      <c r="AM1862" s="162"/>
      <c r="AN1862" s="60"/>
      <c r="AO1862" s="60"/>
      <c r="AP1862" s="60"/>
      <c r="AQ1862" s="60"/>
    </row>
    <row r="1863" spans="35:43">
      <c r="AI1863" s="60"/>
      <c r="AJ1863" s="60"/>
      <c r="AK1863" s="60"/>
      <c r="AL1863" s="60"/>
      <c r="AM1863" s="162"/>
      <c r="AN1863" s="60"/>
      <c r="AO1863" s="60"/>
      <c r="AP1863" s="60"/>
      <c r="AQ1863" s="60"/>
    </row>
    <row r="1864" spans="35:43">
      <c r="AI1864" s="60"/>
      <c r="AJ1864" s="60"/>
      <c r="AK1864" s="60"/>
      <c r="AL1864" s="60"/>
      <c r="AM1864" s="162"/>
      <c r="AN1864" s="60"/>
      <c r="AO1864" s="60"/>
      <c r="AP1864" s="60"/>
      <c r="AQ1864" s="60"/>
    </row>
    <row r="1865" spans="35:43">
      <c r="AI1865" s="60"/>
      <c r="AJ1865" s="60"/>
      <c r="AK1865" s="60"/>
      <c r="AL1865" s="60"/>
      <c r="AM1865" s="162"/>
      <c r="AN1865" s="60"/>
      <c r="AO1865" s="60"/>
      <c r="AP1865" s="60"/>
      <c r="AQ1865" s="60"/>
    </row>
    <row r="1866" spans="35:43">
      <c r="AI1866" s="60"/>
      <c r="AJ1866" s="60"/>
      <c r="AK1866" s="60"/>
      <c r="AL1866" s="60"/>
      <c r="AM1866" s="162"/>
      <c r="AN1866" s="60"/>
      <c r="AO1866" s="60"/>
      <c r="AP1866" s="60"/>
      <c r="AQ1866" s="60"/>
    </row>
    <row r="1867" spans="35:43">
      <c r="AI1867" s="60"/>
      <c r="AJ1867" s="60"/>
      <c r="AK1867" s="60"/>
      <c r="AL1867" s="60"/>
      <c r="AM1867" s="162"/>
      <c r="AN1867" s="60"/>
      <c r="AO1867" s="60"/>
      <c r="AP1867" s="60"/>
      <c r="AQ1867" s="60"/>
    </row>
    <row r="1868" spans="35:43">
      <c r="AI1868" s="60"/>
      <c r="AJ1868" s="60"/>
      <c r="AK1868" s="60"/>
      <c r="AL1868" s="60"/>
      <c r="AM1868" s="162"/>
      <c r="AN1868" s="60"/>
      <c r="AO1868" s="60"/>
      <c r="AP1868" s="60"/>
      <c r="AQ1868" s="60"/>
    </row>
    <row r="1869" spans="35:43">
      <c r="AI1869" s="60"/>
      <c r="AJ1869" s="60"/>
      <c r="AK1869" s="60"/>
      <c r="AL1869" s="60"/>
      <c r="AM1869" s="162"/>
      <c r="AN1869" s="60"/>
      <c r="AO1869" s="60"/>
      <c r="AP1869" s="60"/>
      <c r="AQ1869" s="60"/>
    </row>
    <row r="1870" spans="35:43">
      <c r="AI1870" s="60"/>
      <c r="AJ1870" s="60"/>
      <c r="AK1870" s="60"/>
      <c r="AL1870" s="60"/>
      <c r="AM1870" s="162"/>
      <c r="AN1870" s="60"/>
      <c r="AO1870" s="60"/>
      <c r="AP1870" s="60"/>
      <c r="AQ1870" s="60"/>
    </row>
    <row r="1871" spans="35:43">
      <c r="AI1871" s="60"/>
      <c r="AJ1871" s="60"/>
      <c r="AK1871" s="60"/>
      <c r="AL1871" s="60"/>
      <c r="AM1871" s="162"/>
      <c r="AN1871" s="60"/>
      <c r="AO1871" s="60"/>
      <c r="AP1871" s="60"/>
      <c r="AQ1871" s="60"/>
    </row>
    <row r="1872" spans="35:43">
      <c r="AI1872" s="60"/>
      <c r="AJ1872" s="60"/>
      <c r="AK1872" s="60"/>
      <c r="AL1872" s="60"/>
      <c r="AM1872" s="162"/>
      <c r="AN1872" s="60"/>
      <c r="AO1872" s="60"/>
      <c r="AP1872" s="60"/>
      <c r="AQ1872" s="60"/>
    </row>
    <row r="1873" spans="35:43">
      <c r="AI1873" s="60"/>
      <c r="AJ1873" s="60"/>
      <c r="AK1873" s="60"/>
      <c r="AL1873" s="60"/>
      <c r="AM1873" s="162"/>
      <c r="AN1873" s="60"/>
      <c r="AO1873" s="60"/>
      <c r="AP1873" s="60"/>
      <c r="AQ1873" s="60"/>
    </row>
    <row r="1874" spans="35:43">
      <c r="AI1874" s="60"/>
      <c r="AJ1874" s="60"/>
      <c r="AK1874" s="60"/>
      <c r="AL1874" s="60"/>
      <c r="AM1874" s="162"/>
      <c r="AN1874" s="60"/>
      <c r="AO1874" s="60"/>
      <c r="AP1874" s="60"/>
      <c r="AQ1874" s="60"/>
    </row>
    <row r="1875" spans="35:43">
      <c r="AI1875" s="60"/>
      <c r="AJ1875" s="60"/>
      <c r="AK1875" s="60"/>
      <c r="AL1875" s="60"/>
      <c r="AM1875" s="162"/>
      <c r="AN1875" s="60"/>
      <c r="AO1875" s="60"/>
      <c r="AP1875" s="60"/>
      <c r="AQ1875" s="60"/>
    </row>
    <row r="1876" spans="35:43">
      <c r="AI1876" s="60"/>
      <c r="AJ1876" s="60"/>
      <c r="AK1876" s="60"/>
      <c r="AL1876" s="60"/>
      <c r="AM1876" s="162"/>
      <c r="AN1876" s="60"/>
      <c r="AO1876" s="60"/>
      <c r="AP1876" s="60"/>
      <c r="AQ1876" s="60"/>
    </row>
    <row r="1877" spans="35:43">
      <c r="AI1877" s="60"/>
      <c r="AJ1877" s="60"/>
      <c r="AK1877" s="60"/>
      <c r="AL1877" s="60"/>
      <c r="AM1877" s="162"/>
      <c r="AN1877" s="60"/>
      <c r="AO1877" s="60"/>
      <c r="AP1877" s="60"/>
      <c r="AQ1877" s="60"/>
    </row>
    <row r="1878" spans="35:43">
      <c r="AI1878" s="60"/>
      <c r="AJ1878" s="60"/>
      <c r="AK1878" s="60"/>
      <c r="AL1878" s="60"/>
      <c r="AM1878" s="162"/>
      <c r="AN1878" s="60"/>
      <c r="AO1878" s="60"/>
      <c r="AP1878" s="60"/>
      <c r="AQ1878" s="60"/>
    </row>
    <row r="1879" spans="35:43">
      <c r="AI1879" s="60"/>
      <c r="AJ1879" s="60"/>
      <c r="AK1879" s="60"/>
      <c r="AL1879" s="60"/>
      <c r="AM1879" s="162"/>
      <c r="AN1879" s="60"/>
      <c r="AO1879" s="60"/>
      <c r="AP1879" s="60"/>
      <c r="AQ1879" s="60"/>
    </row>
    <row r="1880" spans="35:43">
      <c r="AI1880" s="60"/>
      <c r="AJ1880" s="60"/>
      <c r="AK1880" s="60"/>
      <c r="AL1880" s="60"/>
      <c r="AM1880" s="162"/>
      <c r="AN1880" s="60"/>
      <c r="AO1880" s="60"/>
      <c r="AP1880" s="60"/>
      <c r="AQ1880" s="60"/>
    </row>
    <row r="1881" spans="35:43">
      <c r="AI1881" s="60"/>
      <c r="AJ1881" s="60"/>
      <c r="AK1881" s="60"/>
      <c r="AL1881" s="60"/>
      <c r="AM1881" s="162"/>
      <c r="AN1881" s="60"/>
      <c r="AO1881" s="60"/>
      <c r="AP1881" s="60"/>
      <c r="AQ1881" s="60"/>
    </row>
    <row r="1882" spans="35:43">
      <c r="AI1882" s="60"/>
      <c r="AJ1882" s="60"/>
      <c r="AK1882" s="60"/>
      <c r="AL1882" s="60"/>
      <c r="AM1882" s="162"/>
      <c r="AN1882" s="60"/>
      <c r="AO1882" s="60"/>
      <c r="AP1882" s="60"/>
      <c r="AQ1882" s="60"/>
    </row>
    <row r="1883" spans="35:43">
      <c r="AI1883" s="60"/>
      <c r="AJ1883" s="60"/>
      <c r="AK1883" s="60"/>
      <c r="AL1883" s="60"/>
      <c r="AM1883" s="162"/>
      <c r="AN1883" s="60"/>
      <c r="AO1883" s="60"/>
      <c r="AP1883" s="60"/>
      <c r="AQ1883" s="60"/>
    </row>
    <row r="1884" spans="35:43">
      <c r="AI1884" s="60"/>
      <c r="AJ1884" s="60"/>
      <c r="AK1884" s="60"/>
      <c r="AL1884" s="60"/>
      <c r="AM1884" s="162"/>
      <c r="AN1884" s="60"/>
      <c r="AO1884" s="60"/>
      <c r="AP1884" s="60"/>
      <c r="AQ1884" s="60"/>
    </row>
    <row r="1885" spans="35:43">
      <c r="AI1885" s="60"/>
      <c r="AJ1885" s="60"/>
      <c r="AK1885" s="60"/>
      <c r="AL1885" s="60"/>
      <c r="AM1885" s="162"/>
      <c r="AN1885" s="60"/>
      <c r="AO1885" s="60"/>
      <c r="AP1885" s="60"/>
      <c r="AQ1885" s="60"/>
    </row>
    <row r="1886" spans="35:43">
      <c r="AI1886" s="60"/>
      <c r="AJ1886" s="60"/>
      <c r="AK1886" s="60"/>
      <c r="AL1886" s="60"/>
      <c r="AM1886" s="162"/>
      <c r="AN1886" s="60"/>
      <c r="AO1886" s="60"/>
      <c r="AP1886" s="60"/>
      <c r="AQ1886" s="60"/>
    </row>
    <row r="1887" spans="35:43">
      <c r="AI1887" s="60"/>
      <c r="AJ1887" s="60"/>
      <c r="AK1887" s="60"/>
      <c r="AL1887" s="60"/>
      <c r="AM1887" s="162"/>
      <c r="AN1887" s="60"/>
      <c r="AO1887" s="60"/>
      <c r="AP1887" s="60"/>
      <c r="AQ1887" s="60"/>
    </row>
    <row r="1888" spans="35:43">
      <c r="AI1888" s="60"/>
      <c r="AJ1888" s="60"/>
      <c r="AK1888" s="60"/>
      <c r="AL1888" s="60"/>
      <c r="AM1888" s="162"/>
      <c r="AN1888" s="60"/>
      <c r="AO1888" s="60"/>
      <c r="AP1888" s="60"/>
      <c r="AQ1888" s="60"/>
    </row>
    <row r="1889" spans="35:43">
      <c r="AI1889" s="60"/>
      <c r="AJ1889" s="60"/>
      <c r="AK1889" s="60"/>
      <c r="AL1889" s="60"/>
      <c r="AM1889" s="162"/>
      <c r="AN1889" s="60"/>
      <c r="AO1889" s="60"/>
      <c r="AP1889" s="60"/>
      <c r="AQ1889" s="60"/>
    </row>
    <row r="1890" spans="35:43">
      <c r="AI1890" s="60"/>
      <c r="AJ1890" s="60"/>
      <c r="AK1890" s="60"/>
      <c r="AL1890" s="60"/>
      <c r="AM1890" s="162"/>
      <c r="AN1890" s="60"/>
      <c r="AO1890" s="60"/>
      <c r="AP1890" s="60"/>
      <c r="AQ1890" s="60"/>
    </row>
    <row r="1891" spans="35:43">
      <c r="AI1891" s="60"/>
      <c r="AJ1891" s="60"/>
      <c r="AK1891" s="60"/>
      <c r="AL1891" s="60"/>
      <c r="AM1891" s="162"/>
      <c r="AN1891" s="60"/>
      <c r="AO1891" s="60"/>
      <c r="AP1891" s="60"/>
      <c r="AQ1891" s="60"/>
    </row>
    <row r="1892" spans="35:43">
      <c r="AI1892" s="60"/>
      <c r="AJ1892" s="60"/>
      <c r="AK1892" s="60"/>
      <c r="AL1892" s="60"/>
      <c r="AM1892" s="162"/>
      <c r="AN1892" s="60"/>
      <c r="AO1892" s="60"/>
      <c r="AP1892" s="60"/>
      <c r="AQ1892" s="60"/>
    </row>
    <row r="1893" spans="35:43">
      <c r="AI1893" s="60"/>
      <c r="AJ1893" s="60"/>
      <c r="AK1893" s="60"/>
      <c r="AL1893" s="60"/>
      <c r="AM1893" s="162"/>
      <c r="AN1893" s="60"/>
      <c r="AO1893" s="60"/>
      <c r="AP1893" s="60"/>
      <c r="AQ1893" s="60"/>
    </row>
    <row r="1894" spans="35:43">
      <c r="AI1894" s="60"/>
      <c r="AJ1894" s="60"/>
      <c r="AK1894" s="60"/>
      <c r="AL1894" s="60"/>
      <c r="AM1894" s="162"/>
      <c r="AN1894" s="60"/>
      <c r="AO1894" s="60"/>
      <c r="AP1894" s="60"/>
      <c r="AQ1894" s="60"/>
    </row>
    <row r="1895" spans="35:43">
      <c r="AI1895" s="60"/>
      <c r="AJ1895" s="60"/>
      <c r="AK1895" s="60"/>
      <c r="AL1895" s="60"/>
      <c r="AM1895" s="162"/>
      <c r="AN1895" s="60"/>
      <c r="AO1895" s="60"/>
      <c r="AP1895" s="60"/>
      <c r="AQ1895" s="60"/>
    </row>
    <row r="1896" spans="35:43">
      <c r="AI1896" s="60"/>
      <c r="AJ1896" s="60"/>
      <c r="AK1896" s="60"/>
      <c r="AL1896" s="60"/>
      <c r="AM1896" s="162"/>
      <c r="AN1896" s="60"/>
      <c r="AO1896" s="60"/>
      <c r="AP1896" s="60"/>
      <c r="AQ1896" s="60"/>
    </row>
    <row r="1897" spans="35:43">
      <c r="AI1897" s="60"/>
      <c r="AJ1897" s="60"/>
      <c r="AK1897" s="60"/>
      <c r="AL1897" s="60"/>
      <c r="AM1897" s="162"/>
      <c r="AN1897" s="60"/>
      <c r="AO1897" s="60"/>
      <c r="AP1897" s="60"/>
      <c r="AQ1897" s="60"/>
    </row>
    <row r="1898" spans="35:43">
      <c r="AI1898" s="60"/>
      <c r="AJ1898" s="60"/>
      <c r="AK1898" s="60"/>
      <c r="AL1898" s="60"/>
      <c r="AM1898" s="162"/>
      <c r="AN1898" s="60"/>
      <c r="AO1898" s="60"/>
      <c r="AP1898" s="60"/>
      <c r="AQ1898" s="60"/>
    </row>
    <row r="1899" spans="35:43">
      <c r="AI1899" s="60"/>
      <c r="AJ1899" s="60"/>
      <c r="AK1899" s="60"/>
      <c r="AL1899" s="60"/>
      <c r="AM1899" s="162"/>
      <c r="AN1899" s="60"/>
      <c r="AO1899" s="60"/>
      <c r="AP1899" s="60"/>
      <c r="AQ1899" s="60"/>
    </row>
    <row r="1900" spans="35:43">
      <c r="AI1900" s="60"/>
      <c r="AJ1900" s="60"/>
      <c r="AK1900" s="60"/>
      <c r="AL1900" s="60"/>
      <c r="AM1900" s="162"/>
      <c r="AN1900" s="60"/>
      <c r="AO1900" s="60"/>
      <c r="AP1900" s="60"/>
      <c r="AQ1900" s="60"/>
    </row>
    <row r="1901" spans="35:43">
      <c r="AI1901" s="60"/>
      <c r="AJ1901" s="60"/>
      <c r="AK1901" s="60"/>
      <c r="AL1901" s="60"/>
      <c r="AM1901" s="162"/>
      <c r="AN1901" s="60"/>
      <c r="AO1901" s="60"/>
      <c r="AP1901" s="60"/>
      <c r="AQ1901" s="60"/>
    </row>
    <row r="1902" spans="35:43">
      <c r="AI1902" s="60"/>
      <c r="AJ1902" s="60"/>
      <c r="AK1902" s="60"/>
      <c r="AL1902" s="60"/>
      <c r="AM1902" s="162"/>
      <c r="AN1902" s="60"/>
      <c r="AO1902" s="60"/>
      <c r="AP1902" s="60"/>
      <c r="AQ1902" s="60"/>
    </row>
    <row r="1903" spans="35:43">
      <c r="AI1903" s="60"/>
      <c r="AJ1903" s="60"/>
      <c r="AK1903" s="60"/>
      <c r="AL1903" s="60"/>
      <c r="AM1903" s="162"/>
      <c r="AN1903" s="60"/>
      <c r="AO1903" s="60"/>
      <c r="AP1903" s="60"/>
      <c r="AQ1903" s="60"/>
    </row>
    <row r="1904" spans="35:43">
      <c r="AI1904" s="60"/>
      <c r="AJ1904" s="60"/>
      <c r="AK1904" s="60"/>
      <c r="AL1904" s="60"/>
      <c r="AM1904" s="162"/>
      <c r="AN1904" s="60"/>
      <c r="AO1904" s="60"/>
      <c r="AP1904" s="60"/>
      <c r="AQ1904" s="60"/>
    </row>
    <row r="1905" spans="35:43">
      <c r="AI1905" s="60"/>
      <c r="AJ1905" s="60"/>
      <c r="AK1905" s="60"/>
      <c r="AL1905" s="60"/>
      <c r="AM1905" s="162"/>
      <c r="AN1905" s="60"/>
      <c r="AO1905" s="60"/>
      <c r="AP1905" s="60"/>
      <c r="AQ1905" s="60"/>
    </row>
    <row r="1906" spans="35:43">
      <c r="AI1906" s="60"/>
      <c r="AJ1906" s="60"/>
      <c r="AK1906" s="60"/>
      <c r="AL1906" s="60"/>
      <c r="AM1906" s="162"/>
      <c r="AN1906" s="60"/>
      <c r="AO1906" s="60"/>
      <c r="AP1906" s="60"/>
      <c r="AQ1906" s="60"/>
    </row>
    <row r="1907" spans="35:43">
      <c r="AI1907" s="60"/>
      <c r="AJ1907" s="60"/>
      <c r="AK1907" s="60"/>
      <c r="AL1907" s="60"/>
      <c r="AM1907" s="162"/>
      <c r="AN1907" s="60"/>
      <c r="AO1907" s="60"/>
      <c r="AP1907" s="60"/>
      <c r="AQ1907" s="60"/>
    </row>
    <row r="1908" spans="35:43">
      <c r="AI1908" s="60"/>
      <c r="AJ1908" s="60"/>
      <c r="AK1908" s="60"/>
      <c r="AL1908" s="60"/>
      <c r="AM1908" s="162"/>
      <c r="AN1908" s="60"/>
      <c r="AO1908" s="60"/>
      <c r="AP1908" s="60"/>
      <c r="AQ1908" s="60"/>
    </row>
    <row r="1909" spans="35:43">
      <c r="AI1909" s="60"/>
      <c r="AJ1909" s="60"/>
      <c r="AK1909" s="60"/>
      <c r="AL1909" s="60"/>
      <c r="AM1909" s="162"/>
      <c r="AN1909" s="60"/>
      <c r="AO1909" s="60"/>
      <c r="AP1909" s="60"/>
      <c r="AQ1909" s="60"/>
    </row>
    <row r="1910" spans="35:43">
      <c r="AI1910" s="60"/>
      <c r="AJ1910" s="60"/>
      <c r="AK1910" s="60"/>
      <c r="AL1910" s="60"/>
      <c r="AM1910" s="162"/>
      <c r="AN1910" s="60"/>
      <c r="AO1910" s="60"/>
      <c r="AP1910" s="60"/>
      <c r="AQ1910" s="60"/>
    </row>
    <row r="1911" spans="35:43">
      <c r="AI1911" s="60"/>
      <c r="AJ1911" s="60"/>
      <c r="AK1911" s="60"/>
      <c r="AL1911" s="60"/>
      <c r="AM1911" s="162"/>
      <c r="AN1911" s="60"/>
      <c r="AO1911" s="60"/>
      <c r="AP1911" s="60"/>
      <c r="AQ1911" s="60"/>
    </row>
    <row r="1912" spans="35:43">
      <c r="AI1912" s="60"/>
      <c r="AJ1912" s="60"/>
      <c r="AK1912" s="60"/>
      <c r="AL1912" s="60"/>
      <c r="AM1912" s="162"/>
      <c r="AN1912" s="60"/>
      <c r="AO1912" s="60"/>
      <c r="AP1912" s="60"/>
      <c r="AQ1912" s="60"/>
    </row>
    <row r="1913" spans="35:43">
      <c r="AI1913" s="60"/>
      <c r="AJ1913" s="60"/>
      <c r="AK1913" s="60"/>
      <c r="AL1913" s="60"/>
      <c r="AM1913" s="162"/>
      <c r="AN1913" s="60"/>
      <c r="AO1913" s="60"/>
      <c r="AP1913" s="60"/>
      <c r="AQ1913" s="60"/>
    </row>
    <row r="1914" spans="35:43">
      <c r="AI1914" s="60"/>
      <c r="AJ1914" s="60"/>
      <c r="AK1914" s="60"/>
      <c r="AL1914" s="60"/>
      <c r="AM1914" s="162"/>
      <c r="AN1914" s="60"/>
      <c r="AO1914" s="60"/>
      <c r="AP1914" s="60"/>
      <c r="AQ1914" s="60"/>
    </row>
    <row r="1915" spans="35:43">
      <c r="AI1915" s="60"/>
      <c r="AJ1915" s="60"/>
      <c r="AK1915" s="60"/>
      <c r="AL1915" s="60"/>
      <c r="AM1915" s="162"/>
      <c r="AN1915" s="60"/>
      <c r="AO1915" s="60"/>
      <c r="AP1915" s="60"/>
      <c r="AQ1915" s="60"/>
    </row>
    <row r="1916" spans="35:43">
      <c r="AI1916" s="60"/>
      <c r="AJ1916" s="60"/>
      <c r="AK1916" s="60"/>
      <c r="AL1916" s="60"/>
      <c r="AM1916" s="162"/>
      <c r="AN1916" s="60"/>
      <c r="AO1916" s="60"/>
      <c r="AP1916" s="60"/>
      <c r="AQ1916" s="60"/>
    </row>
    <row r="1917" spans="35:43">
      <c r="AI1917" s="60"/>
      <c r="AJ1917" s="60"/>
      <c r="AK1917" s="60"/>
      <c r="AL1917" s="60"/>
      <c r="AM1917" s="162"/>
      <c r="AN1917" s="60"/>
      <c r="AO1917" s="60"/>
      <c r="AP1917" s="60"/>
      <c r="AQ1917" s="60"/>
    </row>
    <row r="1918" spans="35:43">
      <c r="AI1918" s="60"/>
      <c r="AJ1918" s="60"/>
      <c r="AK1918" s="60"/>
      <c r="AL1918" s="60"/>
      <c r="AM1918" s="162"/>
      <c r="AN1918" s="60"/>
      <c r="AO1918" s="60"/>
      <c r="AP1918" s="60"/>
      <c r="AQ1918" s="60"/>
    </row>
    <row r="1919" spans="35:43">
      <c r="AI1919" s="60"/>
      <c r="AJ1919" s="60"/>
      <c r="AK1919" s="60"/>
      <c r="AL1919" s="60"/>
      <c r="AM1919" s="162"/>
      <c r="AN1919" s="60"/>
      <c r="AO1919" s="60"/>
      <c r="AP1919" s="60"/>
      <c r="AQ1919" s="60"/>
    </row>
    <row r="1920" spans="35:43">
      <c r="AI1920" s="60"/>
      <c r="AJ1920" s="60"/>
      <c r="AK1920" s="60"/>
      <c r="AL1920" s="60"/>
      <c r="AM1920" s="162"/>
      <c r="AN1920" s="60"/>
      <c r="AO1920" s="60"/>
      <c r="AP1920" s="60"/>
      <c r="AQ1920" s="60"/>
    </row>
    <row r="1921" spans="35:43">
      <c r="AI1921" s="60"/>
      <c r="AJ1921" s="60"/>
      <c r="AK1921" s="60"/>
      <c r="AL1921" s="60"/>
      <c r="AM1921" s="162"/>
      <c r="AN1921" s="60"/>
      <c r="AO1921" s="60"/>
      <c r="AP1921" s="60"/>
      <c r="AQ1921" s="60"/>
    </row>
    <row r="1922" spans="35:43">
      <c r="AI1922" s="60"/>
      <c r="AJ1922" s="60"/>
      <c r="AK1922" s="60"/>
      <c r="AL1922" s="60"/>
      <c r="AM1922" s="162"/>
      <c r="AN1922" s="60"/>
      <c r="AO1922" s="60"/>
      <c r="AP1922" s="60"/>
      <c r="AQ1922" s="60"/>
    </row>
    <row r="1923" spans="35:43">
      <c r="AI1923" s="60"/>
      <c r="AJ1923" s="60"/>
      <c r="AK1923" s="60"/>
      <c r="AL1923" s="60"/>
      <c r="AM1923" s="162"/>
      <c r="AN1923" s="60"/>
      <c r="AO1923" s="60"/>
      <c r="AP1923" s="60"/>
      <c r="AQ1923" s="60"/>
    </row>
    <row r="1924" spans="35:43">
      <c r="AI1924" s="60"/>
      <c r="AJ1924" s="60"/>
      <c r="AK1924" s="60"/>
      <c r="AL1924" s="60"/>
      <c r="AM1924" s="162"/>
      <c r="AN1924" s="60"/>
      <c r="AO1924" s="60"/>
      <c r="AP1924" s="60"/>
      <c r="AQ1924" s="60"/>
    </row>
    <row r="1925" spans="35:43">
      <c r="AI1925" s="60"/>
      <c r="AJ1925" s="60"/>
      <c r="AK1925" s="60"/>
      <c r="AL1925" s="60"/>
      <c r="AM1925" s="162"/>
      <c r="AN1925" s="60"/>
      <c r="AO1925" s="60"/>
      <c r="AP1925" s="60"/>
      <c r="AQ1925" s="60"/>
    </row>
    <row r="1926" spans="35:43">
      <c r="AI1926" s="60"/>
      <c r="AJ1926" s="60"/>
      <c r="AK1926" s="60"/>
      <c r="AL1926" s="60"/>
      <c r="AM1926" s="162"/>
      <c r="AN1926" s="60"/>
      <c r="AO1926" s="60"/>
      <c r="AP1926" s="60"/>
      <c r="AQ1926" s="60"/>
    </row>
    <row r="1927" spans="35:43">
      <c r="AI1927" s="60"/>
      <c r="AJ1927" s="60"/>
      <c r="AK1927" s="60"/>
      <c r="AL1927" s="60"/>
      <c r="AM1927" s="162"/>
      <c r="AN1927" s="60"/>
      <c r="AO1927" s="60"/>
      <c r="AP1927" s="60"/>
      <c r="AQ1927" s="60"/>
    </row>
    <row r="1928" spans="35:43">
      <c r="AI1928" s="60"/>
      <c r="AJ1928" s="60"/>
      <c r="AK1928" s="60"/>
      <c r="AL1928" s="60"/>
      <c r="AM1928" s="162"/>
      <c r="AN1928" s="60"/>
      <c r="AO1928" s="60"/>
      <c r="AP1928" s="60"/>
      <c r="AQ1928" s="60"/>
    </row>
    <row r="1929" spans="35:43">
      <c r="AI1929" s="60"/>
      <c r="AJ1929" s="60"/>
      <c r="AK1929" s="60"/>
      <c r="AL1929" s="60"/>
      <c r="AM1929" s="162"/>
      <c r="AN1929" s="60"/>
      <c r="AO1929" s="60"/>
      <c r="AP1929" s="60"/>
      <c r="AQ1929" s="60"/>
    </row>
    <row r="1930" spans="35:43">
      <c r="AI1930" s="60"/>
      <c r="AJ1930" s="60"/>
      <c r="AK1930" s="60"/>
      <c r="AL1930" s="60"/>
      <c r="AM1930" s="162"/>
      <c r="AN1930" s="60"/>
      <c r="AO1930" s="60"/>
      <c r="AP1930" s="60"/>
      <c r="AQ1930" s="60"/>
    </row>
    <row r="1931" spans="35:43">
      <c r="AI1931" s="60"/>
      <c r="AJ1931" s="60"/>
      <c r="AK1931" s="60"/>
      <c r="AL1931" s="60"/>
      <c r="AM1931" s="162"/>
      <c r="AN1931" s="60"/>
      <c r="AO1931" s="60"/>
      <c r="AP1931" s="60"/>
      <c r="AQ1931" s="60"/>
    </row>
    <row r="1932" spans="35:43">
      <c r="AI1932" s="60"/>
      <c r="AJ1932" s="60"/>
      <c r="AK1932" s="60"/>
      <c r="AL1932" s="60"/>
      <c r="AM1932" s="162"/>
      <c r="AN1932" s="60"/>
      <c r="AO1932" s="60"/>
      <c r="AP1932" s="60"/>
      <c r="AQ1932" s="60"/>
    </row>
    <row r="1933" spans="35:43">
      <c r="AI1933" s="60"/>
      <c r="AJ1933" s="60"/>
      <c r="AK1933" s="60"/>
      <c r="AL1933" s="60"/>
      <c r="AM1933" s="162"/>
      <c r="AN1933" s="60"/>
      <c r="AO1933" s="60"/>
      <c r="AP1933" s="60"/>
      <c r="AQ1933" s="60"/>
    </row>
    <row r="1934" spans="35:43">
      <c r="AI1934" s="60"/>
      <c r="AJ1934" s="60"/>
      <c r="AK1934" s="60"/>
      <c r="AL1934" s="60"/>
      <c r="AM1934" s="162"/>
      <c r="AN1934" s="60"/>
      <c r="AO1934" s="60"/>
      <c r="AP1934" s="60"/>
      <c r="AQ1934" s="60"/>
    </row>
    <row r="1935" spans="35:43">
      <c r="AI1935" s="60"/>
      <c r="AJ1935" s="60"/>
      <c r="AK1935" s="60"/>
      <c r="AL1935" s="60"/>
      <c r="AM1935" s="162"/>
      <c r="AN1935" s="60"/>
      <c r="AO1935" s="60"/>
      <c r="AP1935" s="60"/>
      <c r="AQ1935" s="60"/>
    </row>
    <row r="1936" spans="35:43">
      <c r="AI1936" s="60"/>
      <c r="AJ1936" s="60"/>
      <c r="AK1936" s="60"/>
      <c r="AL1936" s="60"/>
      <c r="AM1936" s="162"/>
      <c r="AN1936" s="60"/>
      <c r="AO1936" s="60"/>
      <c r="AP1936" s="60"/>
      <c r="AQ1936" s="60"/>
    </row>
    <row r="1937" spans="35:43">
      <c r="AI1937" s="60"/>
      <c r="AJ1937" s="60"/>
      <c r="AK1937" s="60"/>
      <c r="AL1937" s="60"/>
      <c r="AM1937" s="162"/>
      <c r="AN1937" s="60"/>
      <c r="AO1937" s="60"/>
      <c r="AP1937" s="60"/>
      <c r="AQ1937" s="60"/>
    </row>
    <row r="1938" spans="35:43">
      <c r="AI1938" s="60"/>
      <c r="AJ1938" s="60"/>
      <c r="AK1938" s="60"/>
      <c r="AL1938" s="60"/>
      <c r="AM1938" s="162"/>
      <c r="AN1938" s="60"/>
      <c r="AO1938" s="60"/>
      <c r="AP1938" s="60"/>
      <c r="AQ1938" s="60"/>
    </row>
    <row r="1939" spans="35:43">
      <c r="AI1939" s="60"/>
      <c r="AJ1939" s="60"/>
      <c r="AK1939" s="60"/>
      <c r="AL1939" s="60"/>
      <c r="AM1939" s="162"/>
      <c r="AN1939" s="60"/>
      <c r="AO1939" s="60"/>
      <c r="AP1939" s="60"/>
      <c r="AQ1939" s="60"/>
    </row>
    <row r="1940" spans="35:43">
      <c r="AI1940" s="60"/>
      <c r="AJ1940" s="60"/>
      <c r="AK1940" s="60"/>
      <c r="AL1940" s="60"/>
      <c r="AM1940" s="162"/>
      <c r="AN1940" s="60"/>
      <c r="AO1940" s="60"/>
      <c r="AP1940" s="60"/>
      <c r="AQ1940" s="60"/>
    </row>
    <row r="1941" spans="35:43">
      <c r="AI1941" s="60"/>
      <c r="AJ1941" s="60"/>
      <c r="AK1941" s="60"/>
      <c r="AL1941" s="60"/>
      <c r="AM1941" s="162"/>
      <c r="AN1941" s="60"/>
      <c r="AO1941" s="60"/>
      <c r="AP1941" s="60"/>
      <c r="AQ1941" s="60"/>
    </row>
    <row r="1942" spans="35:43">
      <c r="AI1942" s="60"/>
      <c r="AJ1942" s="60"/>
      <c r="AK1942" s="60"/>
      <c r="AL1942" s="60"/>
      <c r="AM1942" s="162"/>
      <c r="AN1942" s="60"/>
      <c r="AO1942" s="60"/>
      <c r="AP1942" s="60"/>
      <c r="AQ1942" s="60"/>
    </row>
    <row r="1943" spans="35:43">
      <c r="AI1943" s="60"/>
      <c r="AJ1943" s="60"/>
      <c r="AK1943" s="60"/>
      <c r="AL1943" s="60"/>
      <c r="AM1943" s="162"/>
      <c r="AN1943" s="60"/>
      <c r="AO1943" s="60"/>
      <c r="AP1943" s="60"/>
      <c r="AQ1943" s="60"/>
    </row>
    <row r="1944" spans="35:43">
      <c r="AI1944" s="60"/>
      <c r="AJ1944" s="60"/>
      <c r="AK1944" s="60"/>
      <c r="AL1944" s="60"/>
      <c r="AM1944" s="162"/>
      <c r="AN1944" s="60"/>
      <c r="AO1944" s="60"/>
      <c r="AP1944" s="60"/>
      <c r="AQ1944" s="60"/>
    </row>
    <row r="1945" spans="35:43">
      <c r="AI1945" s="60"/>
      <c r="AJ1945" s="60"/>
      <c r="AK1945" s="60"/>
      <c r="AL1945" s="60"/>
      <c r="AM1945" s="162"/>
      <c r="AN1945" s="60"/>
      <c r="AO1945" s="60"/>
      <c r="AP1945" s="60"/>
      <c r="AQ1945" s="60"/>
    </row>
    <row r="1946" spans="35:43">
      <c r="AI1946" s="60"/>
      <c r="AJ1946" s="60"/>
      <c r="AK1946" s="60"/>
      <c r="AL1946" s="60"/>
      <c r="AM1946" s="162"/>
      <c r="AN1946" s="60"/>
      <c r="AO1946" s="60"/>
      <c r="AP1946" s="60"/>
      <c r="AQ1946" s="60"/>
    </row>
    <row r="1947" spans="35:43">
      <c r="AI1947" s="60"/>
      <c r="AJ1947" s="60"/>
      <c r="AK1947" s="60"/>
      <c r="AL1947" s="60"/>
      <c r="AM1947" s="162"/>
      <c r="AN1947" s="60"/>
      <c r="AO1947" s="60"/>
      <c r="AP1947" s="60"/>
      <c r="AQ1947" s="60"/>
    </row>
    <row r="1948" spans="35:43">
      <c r="AI1948" s="60"/>
      <c r="AJ1948" s="60"/>
      <c r="AK1948" s="60"/>
      <c r="AL1948" s="60"/>
      <c r="AM1948" s="162"/>
      <c r="AN1948" s="60"/>
      <c r="AO1948" s="60"/>
      <c r="AP1948" s="60"/>
      <c r="AQ1948" s="60"/>
    </row>
    <row r="1949" spans="35:43">
      <c r="AI1949" s="60"/>
      <c r="AJ1949" s="60"/>
      <c r="AK1949" s="60"/>
      <c r="AL1949" s="60"/>
      <c r="AM1949" s="162"/>
      <c r="AN1949" s="60"/>
      <c r="AO1949" s="60"/>
      <c r="AP1949" s="60"/>
      <c r="AQ1949" s="60"/>
    </row>
    <row r="1950" spans="35:43">
      <c r="AI1950" s="60"/>
      <c r="AJ1950" s="60"/>
      <c r="AK1950" s="60"/>
      <c r="AL1950" s="60"/>
      <c r="AM1950" s="162"/>
      <c r="AN1950" s="60"/>
      <c r="AO1950" s="60"/>
      <c r="AP1950" s="60"/>
      <c r="AQ1950" s="60"/>
    </row>
    <row r="1951" spans="35:43">
      <c r="AI1951" s="60"/>
      <c r="AJ1951" s="60"/>
      <c r="AK1951" s="60"/>
      <c r="AL1951" s="60"/>
      <c r="AM1951" s="162"/>
      <c r="AN1951" s="60"/>
      <c r="AO1951" s="60"/>
      <c r="AP1951" s="60"/>
      <c r="AQ1951" s="60"/>
    </row>
    <row r="1952" spans="35:43">
      <c r="AI1952" s="60"/>
      <c r="AJ1952" s="60"/>
      <c r="AK1952" s="60"/>
      <c r="AL1952" s="60"/>
      <c r="AM1952" s="162"/>
      <c r="AN1952" s="60"/>
      <c r="AO1952" s="60"/>
      <c r="AP1952" s="60"/>
      <c r="AQ1952" s="60"/>
    </row>
    <row r="1953" spans="35:43">
      <c r="AI1953" s="60"/>
      <c r="AJ1953" s="60"/>
      <c r="AK1953" s="60"/>
      <c r="AL1953" s="60"/>
      <c r="AM1953" s="162"/>
      <c r="AN1953" s="60"/>
      <c r="AO1953" s="60"/>
      <c r="AP1953" s="60"/>
      <c r="AQ1953" s="60"/>
    </row>
    <row r="1954" spans="35:43">
      <c r="AI1954" s="60"/>
      <c r="AJ1954" s="60"/>
      <c r="AK1954" s="60"/>
      <c r="AL1954" s="60"/>
      <c r="AM1954" s="162"/>
      <c r="AN1954" s="60"/>
      <c r="AO1954" s="60"/>
      <c r="AP1954" s="60"/>
      <c r="AQ1954" s="60"/>
    </row>
    <row r="1955" spans="35:43">
      <c r="AI1955" s="60"/>
      <c r="AJ1955" s="60"/>
      <c r="AK1955" s="60"/>
      <c r="AL1955" s="60"/>
      <c r="AM1955" s="162"/>
      <c r="AN1955" s="60"/>
      <c r="AO1955" s="60"/>
      <c r="AP1955" s="60"/>
      <c r="AQ1955" s="60"/>
    </row>
    <row r="1956" spans="35:43">
      <c r="AI1956" s="60"/>
      <c r="AJ1956" s="60"/>
      <c r="AK1956" s="60"/>
      <c r="AL1956" s="60"/>
      <c r="AM1956" s="162"/>
      <c r="AN1956" s="60"/>
      <c r="AO1956" s="60"/>
      <c r="AP1956" s="60"/>
      <c r="AQ1956" s="60"/>
    </row>
    <row r="1957" spans="35:43">
      <c r="AI1957" s="60"/>
      <c r="AJ1957" s="60"/>
      <c r="AK1957" s="60"/>
      <c r="AL1957" s="60"/>
      <c r="AM1957" s="162"/>
      <c r="AN1957" s="60"/>
      <c r="AO1957" s="60"/>
      <c r="AP1957" s="60"/>
      <c r="AQ1957" s="60"/>
    </row>
    <row r="1958" spans="35:43">
      <c r="AI1958" s="60"/>
      <c r="AJ1958" s="60"/>
      <c r="AK1958" s="60"/>
      <c r="AL1958" s="60"/>
      <c r="AM1958" s="162"/>
      <c r="AN1958" s="60"/>
      <c r="AO1958" s="60"/>
      <c r="AP1958" s="60"/>
      <c r="AQ1958" s="60"/>
    </row>
    <row r="1959" spans="35:43">
      <c r="AI1959" s="60"/>
      <c r="AJ1959" s="60"/>
      <c r="AK1959" s="60"/>
      <c r="AL1959" s="60"/>
      <c r="AM1959" s="162"/>
      <c r="AN1959" s="60"/>
      <c r="AO1959" s="60"/>
      <c r="AP1959" s="60"/>
      <c r="AQ1959" s="60"/>
    </row>
    <row r="1960" spans="35:43">
      <c r="AI1960" s="60"/>
      <c r="AJ1960" s="60"/>
      <c r="AK1960" s="60"/>
      <c r="AL1960" s="60"/>
      <c r="AM1960" s="162"/>
      <c r="AN1960" s="60"/>
      <c r="AO1960" s="60"/>
      <c r="AP1960" s="60"/>
      <c r="AQ1960" s="60"/>
    </row>
    <row r="1961" spans="35:43">
      <c r="AI1961" s="60"/>
      <c r="AJ1961" s="60"/>
      <c r="AK1961" s="60"/>
      <c r="AL1961" s="60"/>
      <c r="AM1961" s="162"/>
      <c r="AN1961" s="60"/>
      <c r="AO1961" s="60"/>
      <c r="AP1961" s="60"/>
      <c r="AQ1961" s="60"/>
    </row>
    <row r="1962" spans="35:43">
      <c r="AI1962" s="60"/>
      <c r="AJ1962" s="60"/>
      <c r="AK1962" s="60"/>
      <c r="AL1962" s="60"/>
      <c r="AM1962" s="162"/>
      <c r="AN1962" s="60"/>
      <c r="AO1962" s="60"/>
      <c r="AP1962" s="60"/>
      <c r="AQ1962" s="60"/>
    </row>
    <row r="1963" spans="35:43">
      <c r="AI1963" s="60"/>
      <c r="AJ1963" s="60"/>
      <c r="AK1963" s="60"/>
      <c r="AL1963" s="60"/>
      <c r="AM1963" s="162"/>
      <c r="AN1963" s="60"/>
      <c r="AO1963" s="60"/>
      <c r="AP1963" s="60"/>
      <c r="AQ1963" s="60"/>
    </row>
    <row r="1964" spans="35:43">
      <c r="AI1964" s="60"/>
      <c r="AJ1964" s="60"/>
      <c r="AK1964" s="60"/>
      <c r="AL1964" s="60"/>
      <c r="AM1964" s="162"/>
      <c r="AN1964" s="60"/>
      <c r="AO1964" s="60"/>
      <c r="AP1964" s="60"/>
      <c r="AQ1964" s="60"/>
    </row>
    <row r="1965" spans="35:43">
      <c r="AI1965" s="60"/>
      <c r="AJ1965" s="60"/>
      <c r="AK1965" s="60"/>
      <c r="AL1965" s="60"/>
      <c r="AM1965" s="162"/>
      <c r="AN1965" s="60"/>
      <c r="AO1965" s="60"/>
      <c r="AP1965" s="60"/>
      <c r="AQ1965" s="60"/>
    </row>
    <row r="1966" spans="35:43">
      <c r="AI1966" s="60"/>
      <c r="AJ1966" s="60"/>
      <c r="AK1966" s="60"/>
      <c r="AL1966" s="60"/>
      <c r="AM1966" s="162"/>
      <c r="AN1966" s="60"/>
      <c r="AO1966" s="60"/>
      <c r="AP1966" s="60"/>
      <c r="AQ1966" s="60"/>
    </row>
    <row r="1967" spans="35:43">
      <c r="AI1967" s="60"/>
      <c r="AJ1967" s="60"/>
      <c r="AK1967" s="60"/>
      <c r="AL1967" s="60"/>
      <c r="AM1967" s="162"/>
      <c r="AN1967" s="60"/>
      <c r="AO1967" s="60"/>
      <c r="AP1967" s="60"/>
      <c r="AQ1967" s="60"/>
    </row>
    <row r="1968" spans="35:43">
      <c r="AI1968" s="60"/>
      <c r="AJ1968" s="60"/>
      <c r="AK1968" s="60"/>
      <c r="AL1968" s="60"/>
      <c r="AM1968" s="162"/>
      <c r="AN1968" s="60"/>
      <c r="AO1968" s="60"/>
      <c r="AP1968" s="60"/>
      <c r="AQ1968" s="60"/>
    </row>
    <row r="1969" spans="35:43">
      <c r="AI1969" s="60"/>
      <c r="AJ1969" s="60"/>
      <c r="AK1969" s="60"/>
      <c r="AL1969" s="60"/>
      <c r="AM1969" s="162"/>
      <c r="AN1969" s="60"/>
      <c r="AO1969" s="60"/>
      <c r="AP1969" s="60"/>
      <c r="AQ1969" s="60"/>
    </row>
    <row r="1970" spans="35:43">
      <c r="AI1970" s="60"/>
      <c r="AJ1970" s="60"/>
      <c r="AK1970" s="60"/>
      <c r="AL1970" s="60"/>
      <c r="AM1970" s="162"/>
      <c r="AN1970" s="60"/>
      <c r="AO1970" s="60"/>
      <c r="AP1970" s="60"/>
      <c r="AQ1970" s="60"/>
    </row>
    <row r="1971" spans="35:43">
      <c r="AI1971" s="60"/>
      <c r="AJ1971" s="60"/>
      <c r="AK1971" s="60"/>
      <c r="AL1971" s="60"/>
      <c r="AM1971" s="162"/>
      <c r="AN1971" s="60"/>
      <c r="AO1971" s="60"/>
      <c r="AP1971" s="60"/>
      <c r="AQ1971" s="60"/>
    </row>
    <row r="1972" spans="35:43">
      <c r="AI1972" s="60"/>
      <c r="AJ1972" s="60"/>
      <c r="AK1972" s="60"/>
      <c r="AL1972" s="60"/>
      <c r="AM1972" s="162"/>
      <c r="AN1972" s="60"/>
      <c r="AO1972" s="60"/>
      <c r="AP1972" s="60"/>
      <c r="AQ1972" s="60"/>
    </row>
    <row r="1973" spans="35:43">
      <c r="AI1973" s="60"/>
      <c r="AJ1973" s="60"/>
      <c r="AK1973" s="60"/>
      <c r="AL1973" s="60"/>
      <c r="AM1973" s="162"/>
      <c r="AN1973" s="60"/>
      <c r="AO1973" s="60"/>
      <c r="AP1973" s="60"/>
      <c r="AQ1973" s="60"/>
    </row>
    <row r="1974" spans="35:43">
      <c r="AI1974" s="60"/>
      <c r="AJ1974" s="60"/>
      <c r="AK1974" s="60"/>
      <c r="AL1974" s="60"/>
      <c r="AM1974" s="162"/>
      <c r="AN1974" s="60"/>
      <c r="AO1974" s="60"/>
      <c r="AP1974" s="60"/>
      <c r="AQ1974" s="60"/>
    </row>
    <row r="1975" spans="35:43">
      <c r="AI1975" s="60"/>
      <c r="AJ1975" s="60"/>
      <c r="AK1975" s="60"/>
      <c r="AL1975" s="60"/>
      <c r="AM1975" s="162"/>
      <c r="AN1975" s="60"/>
      <c r="AO1975" s="60"/>
      <c r="AP1975" s="60"/>
      <c r="AQ1975" s="60"/>
    </row>
    <row r="1976" spans="35:43">
      <c r="AI1976" s="60"/>
      <c r="AJ1976" s="60"/>
      <c r="AK1976" s="60"/>
      <c r="AL1976" s="60"/>
      <c r="AM1976" s="162"/>
      <c r="AN1976" s="60"/>
      <c r="AO1976" s="60"/>
      <c r="AP1976" s="60"/>
      <c r="AQ1976" s="60"/>
    </row>
    <row r="1977" spans="35:43">
      <c r="AI1977" s="60"/>
      <c r="AJ1977" s="60"/>
      <c r="AK1977" s="60"/>
      <c r="AL1977" s="60"/>
      <c r="AM1977" s="162"/>
      <c r="AN1977" s="60"/>
      <c r="AO1977" s="60"/>
      <c r="AP1977" s="60"/>
      <c r="AQ1977" s="60"/>
    </row>
    <row r="1978" spans="35:43">
      <c r="AI1978" s="60"/>
      <c r="AJ1978" s="60"/>
      <c r="AK1978" s="60"/>
      <c r="AL1978" s="60"/>
      <c r="AM1978" s="162"/>
      <c r="AN1978" s="60"/>
      <c r="AO1978" s="60"/>
      <c r="AP1978" s="60"/>
      <c r="AQ1978" s="60"/>
    </row>
    <row r="1979" spans="35:43">
      <c r="AI1979" s="60"/>
      <c r="AJ1979" s="60"/>
      <c r="AK1979" s="60"/>
      <c r="AL1979" s="60"/>
      <c r="AM1979" s="162"/>
      <c r="AN1979" s="60"/>
      <c r="AO1979" s="60"/>
      <c r="AP1979" s="60"/>
      <c r="AQ1979" s="60"/>
    </row>
    <row r="1980" spans="35:43">
      <c r="AI1980" s="60"/>
      <c r="AJ1980" s="60"/>
      <c r="AK1980" s="60"/>
      <c r="AL1980" s="60"/>
      <c r="AM1980" s="162"/>
      <c r="AN1980" s="60"/>
      <c r="AO1980" s="60"/>
      <c r="AP1980" s="60"/>
      <c r="AQ1980" s="60"/>
    </row>
    <row r="1981" spans="35:43">
      <c r="AI1981" s="60"/>
      <c r="AJ1981" s="60"/>
      <c r="AK1981" s="60"/>
      <c r="AL1981" s="60"/>
      <c r="AM1981" s="162"/>
      <c r="AN1981" s="60"/>
      <c r="AO1981" s="60"/>
      <c r="AP1981" s="60"/>
      <c r="AQ1981" s="60"/>
    </row>
    <row r="1982" spans="35:43">
      <c r="AI1982" s="60"/>
      <c r="AJ1982" s="60"/>
      <c r="AK1982" s="60"/>
      <c r="AL1982" s="60"/>
      <c r="AM1982" s="162"/>
      <c r="AN1982" s="60"/>
      <c r="AO1982" s="60"/>
      <c r="AP1982" s="60"/>
      <c r="AQ1982" s="60"/>
    </row>
    <row r="1983" spans="35:43">
      <c r="AI1983" s="60"/>
      <c r="AJ1983" s="60"/>
      <c r="AK1983" s="60"/>
      <c r="AL1983" s="60"/>
      <c r="AM1983" s="162"/>
      <c r="AN1983" s="60"/>
      <c r="AO1983" s="60"/>
      <c r="AP1983" s="60"/>
      <c r="AQ1983" s="60"/>
    </row>
    <row r="1984" spans="35:43">
      <c r="AI1984" s="60"/>
      <c r="AJ1984" s="60"/>
      <c r="AK1984" s="60"/>
      <c r="AL1984" s="60"/>
      <c r="AM1984" s="162"/>
      <c r="AN1984" s="60"/>
      <c r="AO1984" s="60"/>
      <c r="AP1984" s="60"/>
      <c r="AQ1984" s="60"/>
    </row>
    <row r="1985" spans="35:43">
      <c r="AI1985" s="60"/>
      <c r="AJ1985" s="60"/>
      <c r="AK1985" s="60"/>
      <c r="AL1985" s="60"/>
      <c r="AM1985" s="162"/>
      <c r="AN1985" s="60"/>
      <c r="AO1985" s="60"/>
      <c r="AP1985" s="60"/>
      <c r="AQ1985" s="60"/>
    </row>
    <row r="1986" spans="35:43">
      <c r="AI1986" s="60"/>
      <c r="AJ1986" s="60"/>
      <c r="AK1986" s="60"/>
      <c r="AL1986" s="60"/>
      <c r="AM1986" s="162"/>
      <c r="AN1986" s="60"/>
      <c r="AO1986" s="60"/>
      <c r="AP1986" s="60"/>
      <c r="AQ1986" s="60"/>
    </row>
    <row r="1987" spans="35:43">
      <c r="AI1987" s="60"/>
      <c r="AJ1987" s="60"/>
      <c r="AK1987" s="60"/>
      <c r="AL1987" s="60"/>
      <c r="AM1987" s="162"/>
      <c r="AN1987" s="60"/>
      <c r="AO1987" s="60"/>
      <c r="AP1987" s="60"/>
      <c r="AQ1987" s="60"/>
    </row>
    <row r="1988" spans="35:43">
      <c r="AI1988" s="60"/>
      <c r="AJ1988" s="60"/>
      <c r="AK1988" s="60"/>
      <c r="AL1988" s="60"/>
      <c r="AM1988" s="162"/>
      <c r="AN1988" s="60"/>
      <c r="AO1988" s="60"/>
      <c r="AP1988" s="60"/>
      <c r="AQ1988" s="60"/>
    </row>
    <row r="1989" spans="35:43">
      <c r="AI1989" s="60"/>
      <c r="AJ1989" s="60"/>
      <c r="AK1989" s="60"/>
      <c r="AL1989" s="60"/>
      <c r="AM1989" s="162"/>
      <c r="AN1989" s="60"/>
      <c r="AO1989" s="60"/>
      <c r="AP1989" s="60"/>
      <c r="AQ1989" s="60"/>
    </row>
    <row r="1990" spans="35:43">
      <c r="AI1990" s="60"/>
      <c r="AJ1990" s="60"/>
      <c r="AK1990" s="60"/>
      <c r="AL1990" s="60"/>
      <c r="AM1990" s="162"/>
      <c r="AN1990" s="60"/>
      <c r="AO1990" s="60"/>
      <c r="AP1990" s="60"/>
      <c r="AQ1990" s="60"/>
    </row>
    <row r="1991" spans="35:43">
      <c r="AI1991" s="60"/>
      <c r="AJ1991" s="60"/>
      <c r="AK1991" s="60"/>
      <c r="AL1991" s="60"/>
      <c r="AM1991" s="162"/>
      <c r="AN1991" s="60"/>
      <c r="AO1991" s="60"/>
      <c r="AP1991" s="60"/>
      <c r="AQ1991" s="60"/>
    </row>
    <row r="1992" spans="35:43">
      <c r="AI1992" s="60"/>
      <c r="AJ1992" s="60"/>
      <c r="AK1992" s="60"/>
      <c r="AL1992" s="60"/>
      <c r="AM1992" s="162"/>
      <c r="AN1992" s="60"/>
      <c r="AO1992" s="60"/>
      <c r="AP1992" s="60"/>
      <c r="AQ1992" s="60"/>
    </row>
    <row r="1993" spans="35:43">
      <c r="AI1993" s="60"/>
      <c r="AJ1993" s="60"/>
      <c r="AK1993" s="60"/>
      <c r="AL1993" s="60"/>
      <c r="AM1993" s="162"/>
      <c r="AN1993" s="60"/>
      <c r="AO1993" s="60"/>
      <c r="AP1993" s="60"/>
      <c r="AQ1993" s="60"/>
    </row>
    <row r="1994" spans="35:43">
      <c r="AI1994" s="60"/>
      <c r="AJ1994" s="60"/>
      <c r="AK1994" s="60"/>
      <c r="AL1994" s="60"/>
      <c r="AM1994" s="162"/>
      <c r="AN1994" s="60"/>
      <c r="AO1994" s="60"/>
      <c r="AP1994" s="60"/>
      <c r="AQ1994" s="60"/>
    </row>
    <row r="1995" spans="35:43">
      <c r="AI1995" s="60"/>
      <c r="AJ1995" s="60"/>
      <c r="AK1995" s="60"/>
      <c r="AL1995" s="60"/>
      <c r="AM1995" s="162"/>
      <c r="AN1995" s="60"/>
      <c r="AO1995" s="60"/>
      <c r="AP1995" s="60"/>
      <c r="AQ1995" s="60"/>
    </row>
    <row r="1996" spans="35:43">
      <c r="AI1996" s="60"/>
      <c r="AJ1996" s="60"/>
      <c r="AK1996" s="60"/>
      <c r="AL1996" s="60"/>
      <c r="AM1996" s="162"/>
      <c r="AN1996" s="60"/>
      <c r="AO1996" s="60"/>
      <c r="AP1996" s="60"/>
      <c r="AQ1996" s="60"/>
    </row>
    <row r="1997" spans="35:43">
      <c r="AI1997" s="60"/>
      <c r="AJ1997" s="60"/>
      <c r="AK1997" s="60"/>
      <c r="AL1997" s="60"/>
      <c r="AM1997" s="162"/>
      <c r="AN1997" s="60"/>
      <c r="AO1997" s="60"/>
      <c r="AP1997" s="60"/>
      <c r="AQ1997" s="60"/>
    </row>
    <row r="1998" spans="35:43">
      <c r="AI1998" s="60"/>
      <c r="AJ1998" s="60"/>
      <c r="AK1998" s="60"/>
      <c r="AL1998" s="60"/>
      <c r="AM1998" s="162"/>
      <c r="AN1998" s="60"/>
      <c r="AO1998" s="60"/>
      <c r="AP1998" s="60"/>
      <c r="AQ1998" s="60"/>
    </row>
    <row r="1999" spans="35:43">
      <c r="AI1999" s="60"/>
      <c r="AJ1999" s="60"/>
      <c r="AK1999" s="60"/>
      <c r="AL1999" s="60"/>
      <c r="AM1999" s="162"/>
      <c r="AN1999" s="60"/>
      <c r="AO1999" s="60"/>
      <c r="AP1999" s="60"/>
      <c r="AQ1999" s="60"/>
    </row>
    <row r="2000" spans="35:43">
      <c r="AI2000" s="60"/>
      <c r="AJ2000" s="60"/>
      <c r="AK2000" s="60"/>
      <c r="AL2000" s="60"/>
      <c r="AM2000" s="162"/>
      <c r="AN2000" s="60"/>
      <c r="AO2000" s="60"/>
      <c r="AP2000" s="60"/>
      <c r="AQ2000" s="60"/>
    </row>
    <row r="2001" spans="35:43">
      <c r="AI2001" s="60"/>
      <c r="AJ2001" s="60"/>
      <c r="AK2001" s="60"/>
      <c r="AL2001" s="60"/>
      <c r="AM2001" s="162"/>
      <c r="AN2001" s="60"/>
      <c r="AO2001" s="60"/>
      <c r="AP2001" s="60"/>
      <c r="AQ2001" s="60"/>
    </row>
    <row r="2002" spans="35:43">
      <c r="AI2002" s="60"/>
      <c r="AJ2002" s="60"/>
      <c r="AK2002" s="60"/>
      <c r="AL2002" s="60"/>
      <c r="AM2002" s="162"/>
      <c r="AN2002" s="60"/>
      <c r="AO2002" s="60"/>
      <c r="AP2002" s="60"/>
      <c r="AQ2002" s="60"/>
    </row>
    <row r="2003" spans="35:43">
      <c r="AI2003" s="60"/>
      <c r="AJ2003" s="60"/>
      <c r="AK2003" s="60"/>
      <c r="AL2003" s="60"/>
      <c r="AM2003" s="162"/>
      <c r="AN2003" s="60"/>
      <c r="AO2003" s="60"/>
      <c r="AP2003" s="60"/>
      <c r="AQ2003" s="60"/>
    </row>
    <row r="2004" spans="35:43">
      <c r="AI2004" s="60"/>
      <c r="AJ2004" s="60"/>
      <c r="AK2004" s="60"/>
      <c r="AL2004" s="60"/>
      <c r="AM2004" s="162"/>
      <c r="AN2004" s="60"/>
      <c r="AO2004" s="60"/>
      <c r="AP2004" s="60"/>
      <c r="AQ2004" s="60"/>
    </row>
    <row r="2005" spans="35:43">
      <c r="AI2005" s="60"/>
      <c r="AJ2005" s="60"/>
      <c r="AK2005" s="60"/>
      <c r="AL2005" s="60"/>
      <c r="AM2005" s="162"/>
      <c r="AN2005" s="60"/>
      <c r="AO2005" s="60"/>
      <c r="AP2005" s="60"/>
      <c r="AQ2005" s="60"/>
    </row>
    <row r="2006" spans="35:43">
      <c r="AI2006" s="60"/>
      <c r="AJ2006" s="60"/>
      <c r="AK2006" s="60"/>
      <c r="AL2006" s="60"/>
      <c r="AM2006" s="162"/>
      <c r="AN2006" s="60"/>
      <c r="AO2006" s="60"/>
      <c r="AP2006" s="60"/>
      <c r="AQ2006" s="60"/>
    </row>
    <row r="2007" spans="35:43">
      <c r="AI2007" s="60"/>
      <c r="AJ2007" s="60"/>
      <c r="AK2007" s="60"/>
      <c r="AL2007" s="60"/>
      <c r="AM2007" s="162"/>
      <c r="AN2007" s="60"/>
      <c r="AO2007" s="60"/>
      <c r="AP2007" s="60"/>
      <c r="AQ2007" s="60"/>
    </row>
    <row r="2008" spans="35:43">
      <c r="AI2008" s="60"/>
      <c r="AJ2008" s="60"/>
      <c r="AK2008" s="60"/>
      <c r="AL2008" s="60"/>
      <c r="AM2008" s="162"/>
      <c r="AN2008" s="60"/>
      <c r="AO2008" s="60"/>
      <c r="AP2008" s="60"/>
      <c r="AQ2008" s="60"/>
    </row>
    <row r="2009" spans="35:43">
      <c r="AI2009" s="60"/>
      <c r="AJ2009" s="60"/>
      <c r="AK2009" s="60"/>
      <c r="AL2009" s="60"/>
      <c r="AM2009" s="162"/>
      <c r="AN2009" s="60"/>
      <c r="AO2009" s="60"/>
      <c r="AP2009" s="60"/>
      <c r="AQ2009" s="60"/>
    </row>
    <row r="2010" spans="35:43">
      <c r="AI2010" s="60"/>
      <c r="AJ2010" s="60"/>
      <c r="AK2010" s="60"/>
      <c r="AL2010" s="60"/>
      <c r="AM2010" s="162"/>
      <c r="AN2010" s="60"/>
      <c r="AO2010" s="60"/>
      <c r="AP2010" s="60"/>
      <c r="AQ2010" s="60"/>
    </row>
    <row r="2011" spans="35:43">
      <c r="AI2011" s="60"/>
      <c r="AJ2011" s="60"/>
      <c r="AK2011" s="60"/>
      <c r="AL2011" s="60"/>
      <c r="AM2011" s="162"/>
      <c r="AN2011" s="60"/>
      <c r="AO2011" s="60"/>
      <c r="AP2011" s="60"/>
      <c r="AQ2011" s="60"/>
    </row>
    <row r="2012" spans="35:43">
      <c r="AI2012" s="60"/>
      <c r="AJ2012" s="60"/>
      <c r="AK2012" s="60"/>
      <c r="AL2012" s="60"/>
      <c r="AM2012" s="162"/>
      <c r="AN2012" s="60"/>
      <c r="AO2012" s="60"/>
      <c r="AP2012" s="60"/>
      <c r="AQ2012" s="60"/>
    </row>
    <row r="2013" spans="35:43">
      <c r="AI2013" s="60"/>
      <c r="AJ2013" s="60"/>
      <c r="AK2013" s="60"/>
      <c r="AL2013" s="60"/>
      <c r="AM2013" s="162"/>
      <c r="AN2013" s="60"/>
      <c r="AO2013" s="60"/>
      <c r="AP2013" s="60"/>
      <c r="AQ2013" s="60"/>
    </row>
    <row r="2014" spans="35:43">
      <c r="AI2014" s="60"/>
      <c r="AJ2014" s="60"/>
      <c r="AK2014" s="60"/>
      <c r="AL2014" s="60"/>
      <c r="AM2014" s="162"/>
      <c r="AN2014" s="60"/>
      <c r="AO2014" s="60"/>
      <c r="AP2014" s="60"/>
      <c r="AQ2014" s="60"/>
    </row>
    <row r="2015" spans="35:43">
      <c r="AI2015" s="60"/>
      <c r="AJ2015" s="60"/>
      <c r="AK2015" s="60"/>
      <c r="AL2015" s="60"/>
      <c r="AM2015" s="162"/>
      <c r="AN2015" s="60"/>
      <c r="AO2015" s="60"/>
      <c r="AP2015" s="60"/>
      <c r="AQ2015" s="60"/>
    </row>
    <row r="2016" spans="35:43">
      <c r="AI2016" s="60"/>
      <c r="AJ2016" s="60"/>
      <c r="AK2016" s="60"/>
      <c r="AL2016" s="60"/>
      <c r="AM2016" s="162"/>
      <c r="AN2016" s="60"/>
      <c r="AO2016" s="60"/>
      <c r="AP2016" s="60"/>
      <c r="AQ2016" s="60"/>
    </row>
    <row r="2017" spans="35:43">
      <c r="AI2017" s="60"/>
      <c r="AJ2017" s="60"/>
      <c r="AK2017" s="60"/>
      <c r="AL2017" s="60"/>
      <c r="AM2017" s="162"/>
      <c r="AN2017" s="60"/>
      <c r="AO2017" s="60"/>
      <c r="AP2017" s="60"/>
      <c r="AQ2017" s="60"/>
    </row>
    <row r="2018" spans="35:43">
      <c r="AI2018" s="60"/>
      <c r="AJ2018" s="60"/>
      <c r="AK2018" s="60"/>
      <c r="AL2018" s="60"/>
      <c r="AM2018" s="162"/>
      <c r="AN2018" s="60"/>
      <c r="AO2018" s="60"/>
      <c r="AP2018" s="60"/>
      <c r="AQ2018" s="60"/>
    </row>
    <row r="2019" spans="35:43">
      <c r="AI2019" s="60"/>
      <c r="AJ2019" s="60"/>
      <c r="AK2019" s="60"/>
      <c r="AL2019" s="60"/>
      <c r="AM2019" s="162"/>
      <c r="AN2019" s="60"/>
      <c r="AO2019" s="60"/>
      <c r="AP2019" s="60"/>
      <c r="AQ2019" s="60"/>
    </row>
    <row r="2020" spans="35:43">
      <c r="AI2020" s="60"/>
      <c r="AJ2020" s="60"/>
      <c r="AK2020" s="60"/>
      <c r="AL2020" s="60"/>
      <c r="AM2020" s="162"/>
      <c r="AN2020" s="60"/>
      <c r="AO2020" s="60"/>
      <c r="AP2020" s="60"/>
      <c r="AQ2020" s="60"/>
    </row>
    <row r="2021" spans="35:43">
      <c r="AI2021" s="60"/>
      <c r="AJ2021" s="60"/>
      <c r="AK2021" s="60"/>
      <c r="AL2021" s="60"/>
      <c r="AM2021" s="162"/>
      <c r="AN2021" s="60"/>
      <c r="AO2021" s="60"/>
      <c r="AP2021" s="60"/>
      <c r="AQ2021" s="60"/>
    </row>
    <row r="2022" spans="35:43">
      <c r="AI2022" s="60"/>
      <c r="AJ2022" s="60"/>
      <c r="AK2022" s="60"/>
      <c r="AL2022" s="60"/>
      <c r="AM2022" s="162"/>
      <c r="AN2022" s="60"/>
      <c r="AO2022" s="60"/>
      <c r="AP2022" s="60"/>
      <c r="AQ2022" s="60"/>
    </row>
    <row r="2023" spans="35:43">
      <c r="AI2023" s="60"/>
      <c r="AJ2023" s="60"/>
      <c r="AK2023" s="60"/>
      <c r="AL2023" s="60"/>
      <c r="AM2023" s="162"/>
      <c r="AN2023" s="60"/>
      <c r="AO2023" s="60"/>
      <c r="AP2023" s="60"/>
      <c r="AQ2023" s="60"/>
    </row>
    <row r="2024" spans="35:43">
      <c r="AI2024" s="60"/>
      <c r="AJ2024" s="60"/>
      <c r="AK2024" s="60"/>
      <c r="AL2024" s="60"/>
      <c r="AM2024" s="162"/>
      <c r="AN2024" s="60"/>
      <c r="AO2024" s="60"/>
      <c r="AP2024" s="60"/>
      <c r="AQ2024" s="60"/>
    </row>
    <row r="2025" spans="35:43">
      <c r="AI2025" s="60"/>
      <c r="AJ2025" s="60"/>
      <c r="AK2025" s="60"/>
      <c r="AL2025" s="60"/>
      <c r="AM2025" s="162"/>
      <c r="AN2025" s="60"/>
      <c r="AO2025" s="60"/>
      <c r="AP2025" s="60"/>
      <c r="AQ2025" s="60"/>
    </row>
    <row r="2026" spans="35:43">
      <c r="AI2026" s="60"/>
      <c r="AJ2026" s="60"/>
      <c r="AK2026" s="60"/>
      <c r="AL2026" s="60"/>
      <c r="AM2026" s="162"/>
      <c r="AN2026" s="60"/>
      <c r="AO2026" s="60"/>
      <c r="AP2026" s="60"/>
      <c r="AQ2026" s="60"/>
    </row>
    <row r="2027" spans="35:43">
      <c r="AI2027" s="60"/>
      <c r="AJ2027" s="60"/>
      <c r="AK2027" s="60"/>
      <c r="AL2027" s="60"/>
      <c r="AM2027" s="162"/>
      <c r="AN2027" s="60"/>
      <c r="AO2027" s="60"/>
      <c r="AP2027" s="60"/>
      <c r="AQ2027" s="60"/>
    </row>
    <row r="2028" spans="35:43">
      <c r="AI2028" s="60"/>
      <c r="AJ2028" s="60"/>
      <c r="AK2028" s="60"/>
      <c r="AL2028" s="60"/>
      <c r="AM2028" s="162"/>
      <c r="AN2028" s="60"/>
      <c r="AO2028" s="60"/>
      <c r="AP2028" s="60"/>
      <c r="AQ2028" s="60"/>
    </row>
    <row r="2029" spans="35:43">
      <c r="AI2029" s="60"/>
      <c r="AJ2029" s="60"/>
      <c r="AK2029" s="60"/>
      <c r="AL2029" s="60"/>
      <c r="AM2029" s="162"/>
      <c r="AN2029" s="60"/>
      <c r="AO2029" s="60"/>
      <c r="AP2029" s="60"/>
      <c r="AQ2029" s="60"/>
    </row>
    <row r="2030" spans="35:43">
      <c r="AI2030" s="60"/>
      <c r="AJ2030" s="60"/>
      <c r="AK2030" s="60"/>
      <c r="AL2030" s="60"/>
      <c r="AM2030" s="162"/>
      <c r="AN2030" s="60"/>
      <c r="AO2030" s="60"/>
      <c r="AP2030" s="60"/>
      <c r="AQ2030" s="60"/>
    </row>
    <row r="2031" spans="35:43">
      <c r="AI2031" s="60"/>
      <c r="AJ2031" s="60"/>
      <c r="AK2031" s="60"/>
      <c r="AL2031" s="60"/>
      <c r="AM2031" s="162"/>
      <c r="AN2031" s="60"/>
      <c r="AO2031" s="60"/>
      <c r="AP2031" s="60"/>
      <c r="AQ2031" s="60"/>
    </row>
    <row r="2032" spans="35:43">
      <c r="AI2032" s="60"/>
      <c r="AJ2032" s="60"/>
      <c r="AK2032" s="60"/>
      <c r="AL2032" s="60"/>
      <c r="AM2032" s="162"/>
      <c r="AN2032" s="60"/>
      <c r="AO2032" s="60"/>
      <c r="AP2032" s="60"/>
      <c r="AQ2032" s="60"/>
    </row>
    <row r="2033" spans="35:43">
      <c r="AI2033" s="60"/>
      <c r="AJ2033" s="60"/>
      <c r="AK2033" s="60"/>
      <c r="AL2033" s="60"/>
      <c r="AM2033" s="162"/>
      <c r="AN2033" s="60"/>
      <c r="AO2033" s="60"/>
      <c r="AP2033" s="60"/>
      <c r="AQ2033" s="60"/>
    </row>
    <row r="2034" spans="35:43">
      <c r="AI2034" s="60"/>
      <c r="AJ2034" s="60"/>
      <c r="AK2034" s="60"/>
      <c r="AL2034" s="60"/>
      <c r="AM2034" s="162"/>
      <c r="AN2034" s="60"/>
      <c r="AO2034" s="60"/>
      <c r="AP2034" s="60"/>
      <c r="AQ2034" s="60"/>
    </row>
    <row r="2035" spans="35:43">
      <c r="AI2035" s="60"/>
      <c r="AJ2035" s="60"/>
      <c r="AK2035" s="60"/>
      <c r="AL2035" s="60"/>
      <c r="AM2035" s="162"/>
      <c r="AN2035" s="60"/>
      <c r="AO2035" s="60"/>
      <c r="AP2035" s="60"/>
      <c r="AQ2035" s="60"/>
    </row>
    <row r="2036" spans="35:43">
      <c r="AI2036" s="60"/>
      <c r="AJ2036" s="60"/>
      <c r="AK2036" s="60"/>
      <c r="AL2036" s="60"/>
      <c r="AM2036" s="162"/>
      <c r="AN2036" s="60"/>
      <c r="AO2036" s="60"/>
      <c r="AP2036" s="60"/>
      <c r="AQ2036" s="60"/>
    </row>
    <row r="2037" spans="35:43">
      <c r="AI2037" s="60"/>
      <c r="AJ2037" s="60"/>
      <c r="AK2037" s="60"/>
      <c r="AL2037" s="60"/>
      <c r="AM2037" s="162"/>
      <c r="AN2037" s="60"/>
      <c r="AO2037" s="60"/>
      <c r="AP2037" s="60"/>
      <c r="AQ2037" s="60"/>
    </row>
    <row r="2038" spans="35:43">
      <c r="AI2038" s="60"/>
      <c r="AJ2038" s="60"/>
      <c r="AK2038" s="60"/>
      <c r="AL2038" s="60"/>
      <c r="AM2038" s="162"/>
      <c r="AN2038" s="60"/>
      <c r="AO2038" s="60"/>
      <c r="AP2038" s="60"/>
      <c r="AQ2038" s="60"/>
    </row>
    <row r="2039" spans="35:43">
      <c r="AI2039" s="60"/>
      <c r="AJ2039" s="60"/>
      <c r="AK2039" s="60"/>
      <c r="AL2039" s="60"/>
      <c r="AM2039" s="162"/>
      <c r="AN2039" s="60"/>
      <c r="AO2039" s="60"/>
      <c r="AP2039" s="60"/>
      <c r="AQ2039" s="60"/>
    </row>
    <row r="2040" spans="35:43">
      <c r="AI2040" s="60"/>
      <c r="AJ2040" s="60"/>
      <c r="AK2040" s="60"/>
      <c r="AL2040" s="60"/>
      <c r="AM2040" s="162"/>
      <c r="AN2040" s="60"/>
      <c r="AO2040" s="60"/>
      <c r="AP2040" s="60"/>
      <c r="AQ2040" s="60"/>
    </row>
    <row r="2041" spans="35:43">
      <c r="AI2041" s="60"/>
      <c r="AJ2041" s="60"/>
      <c r="AK2041" s="60"/>
      <c r="AL2041" s="60"/>
      <c r="AM2041" s="162"/>
      <c r="AN2041" s="60"/>
      <c r="AO2041" s="60"/>
      <c r="AP2041" s="60"/>
      <c r="AQ2041" s="60"/>
    </row>
    <row r="2042" spans="35:43">
      <c r="AI2042" s="60"/>
      <c r="AJ2042" s="60"/>
      <c r="AK2042" s="60"/>
      <c r="AL2042" s="60"/>
      <c r="AM2042" s="162"/>
      <c r="AN2042" s="60"/>
      <c r="AO2042" s="60"/>
      <c r="AP2042" s="60"/>
      <c r="AQ2042" s="60"/>
    </row>
    <row r="2043" spans="35:43">
      <c r="AI2043" s="60"/>
      <c r="AJ2043" s="60"/>
      <c r="AK2043" s="60"/>
      <c r="AL2043" s="60"/>
      <c r="AM2043" s="162"/>
      <c r="AN2043" s="60"/>
      <c r="AO2043" s="60"/>
      <c r="AP2043" s="60"/>
      <c r="AQ2043" s="60"/>
    </row>
    <row r="2044" spans="35:43">
      <c r="AI2044" s="60"/>
      <c r="AJ2044" s="60"/>
      <c r="AK2044" s="60"/>
      <c r="AL2044" s="60"/>
      <c r="AM2044" s="162"/>
      <c r="AN2044" s="60"/>
      <c r="AO2044" s="60"/>
      <c r="AP2044" s="60"/>
      <c r="AQ2044" s="60"/>
    </row>
    <row r="2045" spans="35:43">
      <c r="AI2045" s="60"/>
      <c r="AJ2045" s="60"/>
      <c r="AK2045" s="60"/>
      <c r="AL2045" s="60"/>
      <c r="AM2045" s="162"/>
      <c r="AN2045" s="60"/>
      <c r="AO2045" s="60"/>
      <c r="AP2045" s="60"/>
      <c r="AQ2045" s="60"/>
    </row>
    <row r="2046" spans="35:43">
      <c r="AI2046" s="60"/>
      <c r="AJ2046" s="60"/>
      <c r="AK2046" s="60"/>
      <c r="AL2046" s="60"/>
      <c r="AM2046" s="162"/>
      <c r="AN2046" s="60"/>
      <c r="AO2046" s="60"/>
      <c r="AP2046" s="60"/>
      <c r="AQ2046" s="60"/>
    </row>
    <row r="2047" spans="35:43">
      <c r="AI2047" s="60"/>
      <c r="AJ2047" s="60"/>
      <c r="AK2047" s="60"/>
      <c r="AL2047" s="60"/>
      <c r="AM2047" s="162"/>
      <c r="AN2047" s="60"/>
      <c r="AO2047" s="60"/>
      <c r="AP2047" s="60"/>
      <c r="AQ2047" s="60"/>
    </row>
    <row r="2048" spans="35:43">
      <c r="AI2048" s="60"/>
      <c r="AJ2048" s="60"/>
      <c r="AK2048" s="60"/>
      <c r="AL2048" s="60"/>
      <c r="AM2048" s="162"/>
      <c r="AN2048" s="60"/>
      <c r="AO2048" s="60"/>
      <c r="AP2048" s="60"/>
      <c r="AQ2048" s="60"/>
    </row>
    <row r="2049" spans="35:43">
      <c r="AI2049" s="60"/>
      <c r="AJ2049" s="60"/>
      <c r="AK2049" s="60"/>
      <c r="AL2049" s="60"/>
      <c r="AM2049" s="162"/>
      <c r="AN2049" s="60"/>
      <c r="AO2049" s="60"/>
      <c r="AP2049" s="60"/>
      <c r="AQ2049" s="60"/>
    </row>
    <row r="2050" spans="35:43">
      <c r="AI2050" s="60"/>
      <c r="AJ2050" s="60"/>
      <c r="AK2050" s="60"/>
      <c r="AL2050" s="60"/>
      <c r="AM2050" s="162"/>
      <c r="AN2050" s="60"/>
      <c r="AO2050" s="60"/>
      <c r="AP2050" s="60"/>
      <c r="AQ2050" s="60"/>
    </row>
    <row r="2051" spans="35:43">
      <c r="AI2051" s="60"/>
      <c r="AJ2051" s="60"/>
      <c r="AK2051" s="60"/>
      <c r="AL2051" s="60"/>
      <c r="AM2051" s="162"/>
      <c r="AN2051" s="60"/>
      <c r="AO2051" s="60"/>
      <c r="AP2051" s="60"/>
      <c r="AQ2051" s="60"/>
    </row>
    <row r="2052" spans="35:43">
      <c r="AI2052" s="60"/>
      <c r="AJ2052" s="60"/>
      <c r="AK2052" s="60"/>
      <c r="AL2052" s="60"/>
      <c r="AM2052" s="162"/>
      <c r="AN2052" s="60"/>
      <c r="AO2052" s="60"/>
      <c r="AP2052" s="60"/>
      <c r="AQ2052" s="60"/>
    </row>
    <row r="2053" spans="35:43">
      <c r="AI2053" s="60"/>
      <c r="AJ2053" s="60"/>
      <c r="AK2053" s="60"/>
      <c r="AL2053" s="60"/>
      <c r="AM2053" s="162"/>
      <c r="AN2053" s="60"/>
      <c r="AO2053" s="60"/>
      <c r="AP2053" s="60"/>
      <c r="AQ2053" s="60"/>
    </row>
    <row r="2054" spans="35:43">
      <c r="AI2054" s="60"/>
      <c r="AJ2054" s="60"/>
      <c r="AK2054" s="60"/>
      <c r="AL2054" s="60"/>
      <c r="AM2054" s="162"/>
      <c r="AN2054" s="60"/>
      <c r="AO2054" s="60"/>
      <c r="AP2054" s="60"/>
      <c r="AQ2054" s="60"/>
    </row>
    <row r="2055" spans="35:43">
      <c r="AI2055" s="60"/>
      <c r="AJ2055" s="60"/>
      <c r="AK2055" s="60"/>
      <c r="AL2055" s="60"/>
      <c r="AM2055" s="162"/>
      <c r="AN2055" s="60"/>
      <c r="AO2055" s="60"/>
      <c r="AP2055" s="60"/>
      <c r="AQ2055" s="60"/>
    </row>
    <row r="2056" spans="35:43">
      <c r="AI2056" s="60"/>
      <c r="AJ2056" s="60"/>
      <c r="AK2056" s="60"/>
      <c r="AL2056" s="60"/>
      <c r="AM2056" s="162"/>
      <c r="AN2056" s="60"/>
      <c r="AO2056" s="60"/>
      <c r="AP2056" s="60"/>
      <c r="AQ2056" s="60"/>
    </row>
    <row r="2057" spans="35:43">
      <c r="AI2057" s="60"/>
      <c r="AJ2057" s="60"/>
      <c r="AK2057" s="60"/>
      <c r="AL2057" s="60"/>
      <c r="AM2057" s="162"/>
      <c r="AN2057" s="60"/>
      <c r="AO2057" s="60"/>
      <c r="AP2057" s="60"/>
      <c r="AQ2057" s="60"/>
    </row>
    <row r="2058" spans="35:43">
      <c r="AI2058" s="60"/>
      <c r="AJ2058" s="60"/>
      <c r="AK2058" s="60"/>
      <c r="AL2058" s="60"/>
      <c r="AM2058" s="162"/>
      <c r="AN2058" s="60"/>
      <c r="AO2058" s="60"/>
      <c r="AP2058" s="60"/>
      <c r="AQ2058" s="60"/>
    </row>
    <row r="2059" spans="35:43">
      <c r="AI2059" s="60"/>
      <c r="AJ2059" s="60"/>
      <c r="AK2059" s="60"/>
      <c r="AL2059" s="60"/>
      <c r="AM2059" s="162"/>
      <c r="AN2059" s="60"/>
      <c r="AO2059" s="60"/>
      <c r="AP2059" s="60"/>
      <c r="AQ2059" s="60"/>
    </row>
    <row r="2060" spans="35:43">
      <c r="AI2060" s="60"/>
      <c r="AJ2060" s="60"/>
      <c r="AK2060" s="60"/>
      <c r="AL2060" s="60"/>
      <c r="AM2060" s="162"/>
      <c r="AN2060" s="60"/>
      <c r="AO2060" s="60"/>
      <c r="AP2060" s="60"/>
      <c r="AQ2060" s="60"/>
    </row>
    <row r="2061" spans="35:43">
      <c r="AI2061" s="60"/>
      <c r="AJ2061" s="60"/>
      <c r="AK2061" s="60"/>
      <c r="AL2061" s="60"/>
      <c r="AM2061" s="162"/>
      <c r="AN2061" s="60"/>
      <c r="AO2061" s="60"/>
      <c r="AP2061" s="60"/>
      <c r="AQ2061" s="60"/>
    </row>
    <row r="2062" spans="35:43">
      <c r="AI2062" s="60"/>
      <c r="AJ2062" s="60"/>
      <c r="AK2062" s="60"/>
      <c r="AL2062" s="60"/>
      <c r="AM2062" s="162"/>
      <c r="AN2062" s="60"/>
      <c r="AO2062" s="60"/>
      <c r="AP2062" s="60"/>
      <c r="AQ2062" s="60"/>
    </row>
    <row r="2063" spans="35:43">
      <c r="AI2063" s="60"/>
      <c r="AJ2063" s="60"/>
      <c r="AK2063" s="60"/>
      <c r="AL2063" s="60"/>
      <c r="AM2063" s="162"/>
      <c r="AN2063" s="60"/>
      <c r="AO2063" s="60"/>
      <c r="AP2063" s="60"/>
      <c r="AQ2063" s="60"/>
    </row>
    <row r="2064" spans="35:43">
      <c r="AI2064" s="60"/>
      <c r="AJ2064" s="60"/>
      <c r="AK2064" s="60"/>
      <c r="AL2064" s="60"/>
      <c r="AM2064" s="162"/>
      <c r="AN2064" s="60"/>
      <c r="AO2064" s="60"/>
      <c r="AP2064" s="60"/>
      <c r="AQ2064" s="60"/>
    </row>
    <row r="2065" spans="35:43">
      <c r="AI2065" s="60"/>
      <c r="AJ2065" s="60"/>
      <c r="AK2065" s="60"/>
      <c r="AL2065" s="60"/>
      <c r="AM2065" s="162"/>
      <c r="AN2065" s="60"/>
      <c r="AO2065" s="60"/>
      <c r="AP2065" s="60"/>
      <c r="AQ2065" s="60"/>
    </row>
    <row r="2066" spans="35:43">
      <c r="AI2066" s="60"/>
      <c r="AJ2066" s="60"/>
      <c r="AK2066" s="60"/>
      <c r="AL2066" s="60"/>
      <c r="AM2066" s="162"/>
      <c r="AN2066" s="60"/>
      <c r="AO2066" s="60"/>
      <c r="AP2066" s="60"/>
      <c r="AQ2066" s="60"/>
    </row>
    <row r="2067" spans="35:43">
      <c r="AI2067" s="60"/>
      <c r="AJ2067" s="60"/>
      <c r="AK2067" s="60"/>
      <c r="AL2067" s="60"/>
      <c r="AM2067" s="162"/>
      <c r="AN2067" s="60"/>
      <c r="AO2067" s="60"/>
      <c r="AP2067" s="60"/>
      <c r="AQ2067" s="60"/>
    </row>
    <row r="2068" spans="35:43">
      <c r="AI2068" s="60"/>
      <c r="AJ2068" s="60"/>
      <c r="AK2068" s="60"/>
      <c r="AL2068" s="60"/>
      <c r="AM2068" s="162"/>
      <c r="AN2068" s="60"/>
      <c r="AO2068" s="60"/>
      <c r="AP2068" s="60"/>
      <c r="AQ2068" s="60"/>
    </row>
    <row r="2069" spans="35:43">
      <c r="AI2069" s="60"/>
      <c r="AJ2069" s="60"/>
      <c r="AK2069" s="60"/>
      <c r="AL2069" s="60"/>
      <c r="AM2069" s="162"/>
      <c r="AN2069" s="60"/>
      <c r="AO2069" s="60"/>
      <c r="AP2069" s="60"/>
      <c r="AQ2069" s="60"/>
    </row>
    <row r="2070" spans="35:43">
      <c r="AI2070" s="60"/>
      <c r="AJ2070" s="60"/>
      <c r="AK2070" s="60"/>
      <c r="AL2070" s="60"/>
      <c r="AM2070" s="162"/>
      <c r="AN2070" s="60"/>
      <c r="AO2070" s="60"/>
      <c r="AP2070" s="60"/>
      <c r="AQ2070" s="60"/>
    </row>
    <row r="2071" spans="35:43">
      <c r="AI2071" s="60"/>
      <c r="AJ2071" s="60"/>
      <c r="AK2071" s="60"/>
      <c r="AL2071" s="60"/>
      <c r="AM2071" s="162"/>
      <c r="AN2071" s="60"/>
      <c r="AO2071" s="60"/>
      <c r="AP2071" s="60"/>
      <c r="AQ2071" s="60"/>
    </row>
    <row r="2072" spans="35:43">
      <c r="AI2072" s="60"/>
      <c r="AJ2072" s="60"/>
      <c r="AK2072" s="60"/>
      <c r="AL2072" s="60"/>
      <c r="AM2072" s="162"/>
      <c r="AN2072" s="60"/>
      <c r="AO2072" s="60"/>
      <c r="AP2072" s="60"/>
      <c r="AQ2072" s="60"/>
    </row>
    <row r="2073" spans="35:43">
      <c r="AI2073" s="60"/>
      <c r="AJ2073" s="60"/>
      <c r="AK2073" s="60"/>
      <c r="AL2073" s="60"/>
      <c r="AM2073" s="162"/>
      <c r="AN2073" s="60"/>
      <c r="AO2073" s="60"/>
      <c r="AP2073" s="60"/>
      <c r="AQ2073" s="60"/>
    </row>
    <row r="2074" spans="35:43">
      <c r="AI2074" s="60"/>
      <c r="AJ2074" s="60"/>
      <c r="AK2074" s="60"/>
      <c r="AL2074" s="60"/>
      <c r="AM2074" s="162"/>
      <c r="AN2074" s="60"/>
      <c r="AO2074" s="60"/>
      <c r="AP2074" s="60"/>
      <c r="AQ2074" s="60"/>
    </row>
    <row r="2075" spans="35:43">
      <c r="AI2075" s="60"/>
      <c r="AJ2075" s="60"/>
      <c r="AK2075" s="60"/>
      <c r="AL2075" s="60"/>
      <c r="AM2075" s="162"/>
      <c r="AN2075" s="60"/>
      <c r="AO2075" s="60"/>
      <c r="AP2075" s="60"/>
      <c r="AQ2075" s="60"/>
    </row>
    <row r="2076" spans="35:43">
      <c r="AI2076" s="60"/>
      <c r="AJ2076" s="60"/>
      <c r="AK2076" s="60"/>
      <c r="AL2076" s="60"/>
      <c r="AM2076" s="162"/>
      <c r="AN2076" s="60"/>
      <c r="AO2076" s="60"/>
      <c r="AP2076" s="60"/>
      <c r="AQ2076" s="60"/>
    </row>
    <row r="2077" spans="35:43">
      <c r="AI2077" s="60"/>
      <c r="AJ2077" s="60"/>
      <c r="AK2077" s="60"/>
      <c r="AL2077" s="60"/>
      <c r="AM2077" s="162"/>
      <c r="AN2077" s="60"/>
      <c r="AO2077" s="60"/>
      <c r="AP2077" s="60"/>
      <c r="AQ2077" s="60"/>
    </row>
    <row r="2078" spans="35:43">
      <c r="AI2078" s="60"/>
      <c r="AJ2078" s="60"/>
      <c r="AK2078" s="60"/>
      <c r="AL2078" s="60"/>
      <c r="AM2078" s="162"/>
      <c r="AN2078" s="60"/>
      <c r="AO2078" s="60"/>
      <c r="AP2078" s="60"/>
      <c r="AQ2078" s="60"/>
    </row>
    <row r="2079" spans="35:43">
      <c r="AI2079" s="60"/>
      <c r="AJ2079" s="60"/>
      <c r="AK2079" s="60"/>
      <c r="AL2079" s="60"/>
      <c r="AM2079" s="162"/>
      <c r="AN2079" s="60"/>
      <c r="AO2079" s="60"/>
      <c r="AP2079" s="60"/>
      <c r="AQ2079" s="60"/>
    </row>
    <row r="2080" spans="35:43">
      <c r="AI2080" s="60"/>
      <c r="AJ2080" s="60"/>
      <c r="AK2080" s="60"/>
      <c r="AL2080" s="60"/>
      <c r="AM2080" s="162"/>
      <c r="AN2080" s="60"/>
      <c r="AO2080" s="60"/>
      <c r="AP2080" s="60"/>
      <c r="AQ2080" s="60"/>
    </row>
    <row r="2081" spans="35:43">
      <c r="AI2081" s="60"/>
      <c r="AJ2081" s="60"/>
      <c r="AK2081" s="60"/>
      <c r="AL2081" s="60"/>
      <c r="AM2081" s="162"/>
      <c r="AN2081" s="60"/>
      <c r="AO2081" s="60"/>
      <c r="AP2081" s="60"/>
      <c r="AQ2081" s="60"/>
    </row>
    <row r="2082" spans="35:43">
      <c r="AI2082" s="60"/>
      <c r="AJ2082" s="60"/>
      <c r="AK2082" s="60"/>
      <c r="AL2082" s="60"/>
      <c r="AM2082" s="162"/>
      <c r="AN2082" s="60"/>
      <c r="AO2082" s="60"/>
      <c r="AP2082" s="60"/>
      <c r="AQ2082" s="60"/>
    </row>
    <row r="2083" spans="35:43">
      <c r="AI2083" s="60"/>
      <c r="AJ2083" s="60"/>
      <c r="AK2083" s="60"/>
      <c r="AL2083" s="60"/>
      <c r="AM2083" s="162"/>
      <c r="AN2083" s="60"/>
      <c r="AO2083" s="60"/>
      <c r="AP2083" s="60"/>
      <c r="AQ2083" s="60"/>
    </row>
    <row r="2084" spans="35:43">
      <c r="AI2084" s="60"/>
      <c r="AJ2084" s="60"/>
      <c r="AK2084" s="60"/>
      <c r="AL2084" s="60"/>
      <c r="AM2084" s="162"/>
      <c r="AN2084" s="60"/>
      <c r="AO2084" s="60"/>
      <c r="AP2084" s="60"/>
      <c r="AQ2084" s="60"/>
    </row>
    <row r="2085" spans="35:43">
      <c r="AI2085" s="60"/>
      <c r="AJ2085" s="60"/>
      <c r="AK2085" s="60"/>
      <c r="AL2085" s="60"/>
      <c r="AM2085" s="162"/>
      <c r="AN2085" s="60"/>
      <c r="AO2085" s="60"/>
      <c r="AP2085" s="60"/>
      <c r="AQ2085" s="60"/>
    </row>
    <row r="2086" spans="35:43">
      <c r="AI2086" s="60"/>
      <c r="AJ2086" s="60"/>
      <c r="AK2086" s="60"/>
      <c r="AL2086" s="60"/>
      <c r="AM2086" s="162"/>
      <c r="AN2086" s="60"/>
      <c r="AO2086" s="60"/>
      <c r="AP2086" s="60"/>
      <c r="AQ2086" s="60"/>
    </row>
    <row r="2087" spans="35:43">
      <c r="AI2087" s="60"/>
      <c r="AJ2087" s="60"/>
      <c r="AK2087" s="60"/>
      <c r="AL2087" s="60"/>
      <c r="AM2087" s="162"/>
      <c r="AN2087" s="60"/>
      <c r="AO2087" s="60"/>
      <c r="AP2087" s="60"/>
      <c r="AQ2087" s="60"/>
    </row>
    <row r="2088" spans="35:43">
      <c r="AI2088" s="60"/>
      <c r="AJ2088" s="60"/>
      <c r="AK2088" s="60"/>
      <c r="AL2088" s="60"/>
      <c r="AM2088" s="162"/>
      <c r="AN2088" s="60"/>
      <c r="AO2088" s="60"/>
      <c r="AP2088" s="60"/>
      <c r="AQ2088" s="60"/>
    </row>
    <row r="2089" spans="35:43">
      <c r="AI2089" s="60"/>
      <c r="AJ2089" s="60"/>
      <c r="AK2089" s="60"/>
      <c r="AL2089" s="60"/>
      <c r="AM2089" s="162"/>
      <c r="AN2089" s="60"/>
      <c r="AO2089" s="60"/>
      <c r="AP2089" s="60"/>
      <c r="AQ2089" s="60"/>
    </row>
    <row r="2090" spans="35:43">
      <c r="AI2090" s="60"/>
      <c r="AJ2090" s="60"/>
      <c r="AK2090" s="60"/>
      <c r="AL2090" s="60"/>
      <c r="AM2090" s="162"/>
      <c r="AN2090" s="60"/>
      <c r="AO2090" s="60"/>
      <c r="AP2090" s="60"/>
      <c r="AQ2090" s="60"/>
    </row>
    <row r="2091" spans="35:43">
      <c r="AI2091" s="60"/>
      <c r="AJ2091" s="60"/>
      <c r="AK2091" s="60"/>
      <c r="AL2091" s="60"/>
      <c r="AM2091" s="162"/>
      <c r="AN2091" s="60"/>
      <c r="AO2091" s="60"/>
      <c r="AP2091" s="60"/>
      <c r="AQ2091" s="60"/>
    </row>
    <row r="2092" spans="35:43">
      <c r="AI2092" s="60"/>
      <c r="AJ2092" s="60"/>
      <c r="AK2092" s="60"/>
      <c r="AL2092" s="60"/>
      <c r="AM2092" s="162"/>
      <c r="AN2092" s="60"/>
      <c r="AO2092" s="60"/>
      <c r="AP2092" s="60"/>
      <c r="AQ2092" s="60"/>
    </row>
    <row r="2093" spans="35:43">
      <c r="AI2093" s="60"/>
      <c r="AJ2093" s="60"/>
      <c r="AK2093" s="60"/>
      <c r="AL2093" s="60"/>
      <c r="AM2093" s="162"/>
      <c r="AN2093" s="60"/>
      <c r="AO2093" s="60"/>
      <c r="AP2093" s="60"/>
      <c r="AQ2093" s="60"/>
    </row>
    <row r="2094" spans="35:43">
      <c r="AI2094" s="60"/>
      <c r="AJ2094" s="60"/>
      <c r="AK2094" s="60"/>
      <c r="AL2094" s="60"/>
      <c r="AM2094" s="162"/>
      <c r="AN2094" s="60"/>
      <c r="AO2094" s="60"/>
      <c r="AP2094" s="60"/>
      <c r="AQ2094" s="60"/>
    </row>
    <row r="2095" spans="35:43">
      <c r="AI2095" s="60"/>
      <c r="AJ2095" s="60"/>
      <c r="AK2095" s="60"/>
      <c r="AL2095" s="60"/>
      <c r="AM2095" s="162"/>
      <c r="AN2095" s="60"/>
      <c r="AO2095" s="60"/>
      <c r="AP2095" s="60"/>
      <c r="AQ2095" s="60"/>
    </row>
    <row r="2096" spans="35:43">
      <c r="AI2096" s="60"/>
      <c r="AJ2096" s="60"/>
      <c r="AK2096" s="60"/>
      <c r="AL2096" s="60"/>
      <c r="AM2096" s="162"/>
      <c r="AN2096" s="60"/>
      <c r="AO2096" s="60"/>
      <c r="AP2096" s="60"/>
      <c r="AQ2096" s="60"/>
    </row>
    <row r="2097" spans="35:43">
      <c r="AI2097" s="60"/>
      <c r="AJ2097" s="60"/>
      <c r="AK2097" s="60"/>
      <c r="AL2097" s="60"/>
      <c r="AM2097" s="162"/>
      <c r="AN2097" s="60"/>
      <c r="AO2097" s="60"/>
      <c r="AP2097" s="60"/>
      <c r="AQ2097" s="60"/>
    </row>
    <row r="2098" spans="35:43">
      <c r="AI2098" s="60"/>
      <c r="AJ2098" s="60"/>
      <c r="AK2098" s="60"/>
      <c r="AL2098" s="60"/>
      <c r="AM2098" s="162"/>
      <c r="AN2098" s="60"/>
      <c r="AO2098" s="60"/>
      <c r="AP2098" s="60"/>
      <c r="AQ2098" s="60"/>
    </row>
    <row r="2099" spans="35:43">
      <c r="AI2099" s="60"/>
      <c r="AJ2099" s="60"/>
      <c r="AK2099" s="60"/>
      <c r="AL2099" s="60"/>
      <c r="AM2099" s="162"/>
      <c r="AN2099" s="60"/>
      <c r="AO2099" s="60"/>
      <c r="AP2099" s="60"/>
      <c r="AQ2099" s="60"/>
    </row>
    <row r="2100" spans="35:43">
      <c r="AI2100" s="60"/>
      <c r="AJ2100" s="60"/>
      <c r="AK2100" s="60"/>
      <c r="AL2100" s="60"/>
      <c r="AM2100" s="162"/>
      <c r="AN2100" s="60"/>
      <c r="AO2100" s="60"/>
      <c r="AP2100" s="60"/>
      <c r="AQ2100" s="60"/>
    </row>
    <row r="2101" spans="35:43">
      <c r="AI2101" s="60"/>
      <c r="AJ2101" s="60"/>
      <c r="AK2101" s="60"/>
      <c r="AL2101" s="60"/>
      <c r="AM2101" s="162"/>
      <c r="AN2101" s="60"/>
      <c r="AO2101" s="60"/>
      <c r="AP2101" s="60"/>
      <c r="AQ2101" s="60"/>
    </row>
    <row r="2102" spans="35:43">
      <c r="AI2102" s="60"/>
      <c r="AJ2102" s="60"/>
      <c r="AK2102" s="60"/>
      <c r="AL2102" s="60"/>
      <c r="AM2102" s="162"/>
      <c r="AN2102" s="60"/>
      <c r="AO2102" s="60"/>
      <c r="AP2102" s="60"/>
      <c r="AQ2102" s="60"/>
    </row>
    <row r="2103" spans="35:43">
      <c r="AI2103" s="60"/>
      <c r="AJ2103" s="60"/>
      <c r="AK2103" s="60"/>
      <c r="AL2103" s="60"/>
      <c r="AM2103" s="162"/>
      <c r="AN2103" s="60"/>
      <c r="AO2103" s="60"/>
      <c r="AP2103" s="60"/>
      <c r="AQ2103" s="60"/>
    </row>
    <row r="2104" spans="35:43">
      <c r="AI2104" s="60"/>
      <c r="AJ2104" s="60"/>
      <c r="AK2104" s="60"/>
      <c r="AL2104" s="60"/>
      <c r="AM2104" s="162"/>
      <c r="AN2104" s="60"/>
      <c r="AO2104" s="60"/>
      <c r="AP2104" s="60"/>
      <c r="AQ2104" s="60"/>
    </row>
    <row r="2105" spans="35:43">
      <c r="AI2105" s="60"/>
      <c r="AJ2105" s="60"/>
      <c r="AK2105" s="60"/>
      <c r="AL2105" s="60"/>
      <c r="AM2105" s="162"/>
      <c r="AN2105" s="60"/>
      <c r="AO2105" s="60"/>
      <c r="AP2105" s="60"/>
      <c r="AQ2105" s="60"/>
    </row>
    <row r="2106" spans="35:43">
      <c r="AI2106" s="60"/>
      <c r="AJ2106" s="60"/>
      <c r="AK2106" s="60"/>
      <c r="AL2106" s="60"/>
      <c r="AM2106" s="162"/>
      <c r="AN2106" s="60"/>
      <c r="AO2106" s="60"/>
      <c r="AP2106" s="60"/>
      <c r="AQ2106" s="60"/>
    </row>
    <row r="2107" spans="35:43">
      <c r="AI2107" s="60"/>
      <c r="AJ2107" s="60"/>
      <c r="AK2107" s="60"/>
      <c r="AL2107" s="60"/>
      <c r="AM2107" s="162"/>
      <c r="AN2107" s="60"/>
      <c r="AO2107" s="60"/>
      <c r="AP2107" s="60"/>
      <c r="AQ2107" s="60"/>
    </row>
    <row r="2108" spans="35:43">
      <c r="AI2108" s="60"/>
      <c r="AJ2108" s="60"/>
      <c r="AK2108" s="60"/>
      <c r="AL2108" s="60"/>
      <c r="AM2108" s="162"/>
      <c r="AN2108" s="60"/>
      <c r="AO2108" s="60"/>
      <c r="AP2108" s="60"/>
      <c r="AQ2108" s="60"/>
    </row>
    <row r="2109" spans="35:43">
      <c r="AI2109" s="60"/>
      <c r="AJ2109" s="60"/>
      <c r="AK2109" s="60"/>
      <c r="AL2109" s="60"/>
      <c r="AM2109" s="162"/>
      <c r="AN2109" s="60"/>
      <c r="AO2109" s="60"/>
      <c r="AP2109" s="60"/>
      <c r="AQ2109" s="60"/>
    </row>
    <row r="2110" spans="35:43">
      <c r="AI2110" s="60"/>
      <c r="AJ2110" s="60"/>
      <c r="AK2110" s="60"/>
      <c r="AL2110" s="60"/>
      <c r="AM2110" s="162"/>
      <c r="AN2110" s="60"/>
      <c r="AO2110" s="60"/>
      <c r="AP2110" s="60"/>
      <c r="AQ2110" s="60"/>
    </row>
    <row r="2111" spans="35:43">
      <c r="AI2111" s="60"/>
      <c r="AJ2111" s="60"/>
      <c r="AK2111" s="60"/>
      <c r="AL2111" s="60"/>
      <c r="AM2111" s="162"/>
      <c r="AN2111" s="60"/>
      <c r="AO2111" s="60"/>
      <c r="AP2111" s="60"/>
      <c r="AQ2111" s="60"/>
    </row>
    <row r="2112" spans="35:43">
      <c r="AI2112" s="60"/>
      <c r="AJ2112" s="60"/>
      <c r="AK2112" s="60"/>
      <c r="AL2112" s="60"/>
      <c r="AM2112" s="162"/>
      <c r="AN2112" s="60"/>
      <c r="AO2112" s="60"/>
      <c r="AP2112" s="60"/>
      <c r="AQ2112" s="60"/>
    </row>
    <row r="2113" spans="35:43">
      <c r="AI2113" s="60"/>
      <c r="AJ2113" s="60"/>
      <c r="AK2113" s="60"/>
      <c r="AL2113" s="60"/>
      <c r="AM2113" s="162"/>
      <c r="AN2113" s="60"/>
      <c r="AO2113" s="60"/>
      <c r="AP2113" s="60"/>
      <c r="AQ2113" s="60"/>
    </row>
    <row r="2114" spans="35:43">
      <c r="AI2114" s="60"/>
      <c r="AJ2114" s="60"/>
      <c r="AK2114" s="60"/>
      <c r="AL2114" s="60"/>
      <c r="AM2114" s="162"/>
      <c r="AN2114" s="60"/>
      <c r="AO2114" s="60"/>
      <c r="AP2114" s="60"/>
      <c r="AQ2114" s="60"/>
    </row>
    <row r="2115" spans="35:43">
      <c r="AI2115" s="60"/>
      <c r="AJ2115" s="60"/>
      <c r="AK2115" s="60"/>
      <c r="AL2115" s="60"/>
      <c r="AM2115" s="162"/>
      <c r="AN2115" s="60"/>
      <c r="AO2115" s="60"/>
      <c r="AP2115" s="60"/>
      <c r="AQ2115" s="60"/>
    </row>
    <row r="2116" spans="35:43">
      <c r="AI2116" s="60"/>
      <c r="AJ2116" s="60"/>
      <c r="AK2116" s="60"/>
      <c r="AL2116" s="60"/>
      <c r="AM2116" s="162"/>
      <c r="AN2116" s="60"/>
      <c r="AO2116" s="60"/>
      <c r="AP2116" s="60"/>
      <c r="AQ2116" s="60"/>
    </row>
    <row r="2117" spans="35:43">
      <c r="AI2117" s="60"/>
      <c r="AJ2117" s="60"/>
      <c r="AK2117" s="60"/>
      <c r="AL2117" s="60"/>
      <c r="AM2117" s="162"/>
      <c r="AN2117" s="60"/>
      <c r="AO2117" s="60"/>
      <c r="AP2117" s="60"/>
      <c r="AQ2117" s="60"/>
    </row>
    <row r="2118" spans="35:43">
      <c r="AI2118" s="60"/>
      <c r="AJ2118" s="60"/>
      <c r="AK2118" s="60"/>
      <c r="AL2118" s="60"/>
      <c r="AM2118" s="162"/>
      <c r="AN2118" s="60"/>
      <c r="AO2118" s="60"/>
      <c r="AP2118" s="60"/>
      <c r="AQ2118" s="60"/>
    </row>
    <row r="2119" spans="35:43">
      <c r="AI2119" s="60"/>
      <c r="AJ2119" s="60"/>
      <c r="AK2119" s="60"/>
      <c r="AL2119" s="60"/>
      <c r="AM2119" s="162"/>
      <c r="AN2119" s="60"/>
      <c r="AO2119" s="60"/>
      <c r="AP2119" s="60"/>
      <c r="AQ2119" s="60"/>
    </row>
    <row r="2120" spans="35:43">
      <c r="AI2120" s="60"/>
      <c r="AJ2120" s="60"/>
      <c r="AK2120" s="60"/>
      <c r="AL2120" s="60"/>
      <c r="AM2120" s="162"/>
      <c r="AN2120" s="60"/>
      <c r="AO2120" s="60"/>
      <c r="AP2120" s="60"/>
      <c r="AQ2120" s="60"/>
    </row>
    <row r="2121" spans="35:43">
      <c r="AI2121" s="60"/>
      <c r="AJ2121" s="60"/>
      <c r="AK2121" s="60"/>
      <c r="AL2121" s="60"/>
      <c r="AM2121" s="162"/>
      <c r="AN2121" s="60"/>
      <c r="AO2121" s="60"/>
      <c r="AP2121" s="60"/>
      <c r="AQ2121" s="60"/>
    </row>
    <row r="2122" spans="35:43">
      <c r="AI2122" s="60"/>
      <c r="AJ2122" s="60"/>
      <c r="AK2122" s="60"/>
      <c r="AL2122" s="60"/>
      <c r="AM2122" s="162"/>
      <c r="AN2122" s="60"/>
      <c r="AO2122" s="60"/>
      <c r="AP2122" s="60"/>
      <c r="AQ2122" s="60"/>
    </row>
    <row r="2123" spans="35:43">
      <c r="AI2123" s="60"/>
      <c r="AJ2123" s="60"/>
      <c r="AK2123" s="60"/>
      <c r="AL2123" s="60"/>
      <c r="AM2123" s="162"/>
      <c r="AN2123" s="60"/>
      <c r="AO2123" s="60"/>
      <c r="AP2123" s="60"/>
      <c r="AQ2123" s="60"/>
    </row>
    <row r="2124" spans="35:43">
      <c r="AI2124" s="60"/>
      <c r="AJ2124" s="60"/>
      <c r="AK2124" s="60"/>
      <c r="AL2124" s="60"/>
      <c r="AM2124" s="162"/>
      <c r="AN2124" s="60"/>
      <c r="AO2124" s="60"/>
      <c r="AP2124" s="60"/>
      <c r="AQ2124" s="60"/>
    </row>
    <row r="2125" spans="35:43">
      <c r="AI2125" s="60"/>
      <c r="AJ2125" s="60"/>
      <c r="AK2125" s="60"/>
      <c r="AL2125" s="60"/>
      <c r="AM2125" s="162"/>
      <c r="AN2125" s="60"/>
      <c r="AO2125" s="60"/>
      <c r="AP2125" s="60"/>
      <c r="AQ2125" s="60"/>
    </row>
    <row r="2126" spans="35:43">
      <c r="AI2126" s="60"/>
      <c r="AJ2126" s="60"/>
      <c r="AK2126" s="60"/>
      <c r="AL2126" s="60"/>
      <c r="AM2126" s="162"/>
      <c r="AN2126" s="60"/>
      <c r="AO2126" s="60"/>
      <c r="AP2126" s="60"/>
      <c r="AQ2126" s="60"/>
    </row>
    <row r="2127" spans="35:43">
      <c r="AI2127" s="60"/>
      <c r="AJ2127" s="60"/>
      <c r="AK2127" s="60"/>
      <c r="AL2127" s="60"/>
      <c r="AM2127" s="162"/>
      <c r="AN2127" s="60"/>
      <c r="AO2127" s="60"/>
      <c r="AP2127" s="60"/>
      <c r="AQ2127" s="60"/>
    </row>
    <row r="2128" spans="35:43">
      <c r="AI2128" s="60"/>
      <c r="AJ2128" s="60"/>
      <c r="AK2128" s="60"/>
      <c r="AL2128" s="60"/>
      <c r="AM2128" s="162"/>
      <c r="AN2128" s="60"/>
      <c r="AO2128" s="60"/>
      <c r="AP2128" s="60"/>
      <c r="AQ2128" s="60"/>
    </row>
    <row r="2129" spans="35:43">
      <c r="AI2129" s="60"/>
      <c r="AJ2129" s="60"/>
      <c r="AK2129" s="60"/>
      <c r="AL2129" s="60"/>
      <c r="AM2129" s="162"/>
      <c r="AN2129" s="60"/>
      <c r="AO2129" s="60"/>
      <c r="AP2129" s="60"/>
      <c r="AQ2129" s="60"/>
    </row>
    <row r="2130" spans="35:43">
      <c r="AI2130" s="60"/>
      <c r="AJ2130" s="60"/>
      <c r="AK2130" s="60"/>
      <c r="AL2130" s="60"/>
      <c r="AM2130" s="162"/>
      <c r="AN2130" s="60"/>
      <c r="AO2130" s="60"/>
      <c r="AP2130" s="60"/>
      <c r="AQ2130" s="60"/>
    </row>
    <row r="2131" spans="35:43">
      <c r="AI2131" s="60"/>
      <c r="AJ2131" s="60"/>
      <c r="AK2131" s="60"/>
      <c r="AL2131" s="60"/>
      <c r="AM2131" s="162"/>
      <c r="AN2131" s="60"/>
      <c r="AO2131" s="60"/>
      <c r="AP2131" s="60"/>
      <c r="AQ2131" s="60"/>
    </row>
    <row r="2132" spans="35:43">
      <c r="AI2132" s="60"/>
      <c r="AJ2132" s="60"/>
      <c r="AK2132" s="60"/>
      <c r="AL2132" s="60"/>
      <c r="AM2132" s="162"/>
      <c r="AN2132" s="60"/>
      <c r="AO2132" s="60"/>
      <c r="AP2132" s="60"/>
      <c r="AQ2132" s="60"/>
    </row>
    <row r="2133" spans="35:43">
      <c r="AI2133" s="60"/>
      <c r="AJ2133" s="60"/>
      <c r="AK2133" s="60"/>
      <c r="AL2133" s="60"/>
      <c r="AM2133" s="162"/>
      <c r="AN2133" s="60"/>
      <c r="AO2133" s="60"/>
      <c r="AP2133" s="60"/>
      <c r="AQ2133" s="60"/>
    </row>
    <row r="2134" spans="35:43">
      <c r="AI2134" s="60"/>
      <c r="AJ2134" s="60"/>
      <c r="AK2134" s="60"/>
      <c r="AL2134" s="60"/>
      <c r="AM2134" s="162"/>
      <c r="AN2134" s="60"/>
      <c r="AO2134" s="60"/>
      <c r="AP2134" s="60"/>
      <c r="AQ2134" s="60"/>
    </row>
    <row r="2135" spans="35:43">
      <c r="AI2135" s="60"/>
      <c r="AJ2135" s="60"/>
      <c r="AK2135" s="60"/>
      <c r="AL2135" s="60"/>
      <c r="AM2135" s="162"/>
      <c r="AN2135" s="60"/>
      <c r="AO2135" s="60"/>
      <c r="AP2135" s="60"/>
      <c r="AQ2135" s="60"/>
    </row>
    <row r="2136" spans="35:43">
      <c r="AI2136" s="60"/>
      <c r="AJ2136" s="60"/>
      <c r="AK2136" s="60"/>
      <c r="AL2136" s="60"/>
      <c r="AM2136" s="162"/>
      <c r="AN2136" s="60"/>
      <c r="AO2136" s="60"/>
      <c r="AP2136" s="60"/>
      <c r="AQ2136" s="60"/>
    </row>
    <row r="2137" spans="35:43">
      <c r="AI2137" s="60"/>
      <c r="AJ2137" s="60"/>
      <c r="AK2137" s="60"/>
      <c r="AL2137" s="60"/>
      <c r="AM2137" s="162"/>
      <c r="AN2137" s="60"/>
      <c r="AO2137" s="60"/>
      <c r="AP2137" s="60"/>
      <c r="AQ2137" s="60"/>
    </row>
    <row r="2138" spans="35:43">
      <c r="AI2138" s="60"/>
      <c r="AJ2138" s="60"/>
      <c r="AK2138" s="60"/>
      <c r="AL2138" s="60"/>
      <c r="AM2138" s="162"/>
      <c r="AN2138" s="60"/>
      <c r="AO2138" s="60"/>
      <c r="AP2138" s="60"/>
      <c r="AQ2138" s="60"/>
    </row>
    <row r="2139" spans="35:43">
      <c r="AI2139" s="60"/>
      <c r="AJ2139" s="60"/>
      <c r="AK2139" s="60"/>
      <c r="AL2139" s="60"/>
      <c r="AM2139" s="162"/>
      <c r="AN2139" s="60"/>
      <c r="AO2139" s="60"/>
      <c r="AP2139" s="60"/>
      <c r="AQ2139" s="60"/>
    </row>
    <row r="2140" spans="35:43">
      <c r="AI2140" s="60"/>
      <c r="AJ2140" s="60"/>
      <c r="AK2140" s="60"/>
      <c r="AL2140" s="60"/>
      <c r="AM2140" s="162"/>
      <c r="AN2140" s="60"/>
      <c r="AO2140" s="60"/>
      <c r="AP2140" s="60"/>
      <c r="AQ2140" s="60"/>
    </row>
    <row r="2141" spans="35:43">
      <c r="AI2141" s="60"/>
      <c r="AJ2141" s="60"/>
      <c r="AK2141" s="60"/>
      <c r="AL2141" s="60"/>
      <c r="AM2141" s="162"/>
      <c r="AN2141" s="60"/>
      <c r="AO2141" s="60"/>
      <c r="AP2141" s="60"/>
      <c r="AQ2141" s="60"/>
    </row>
    <row r="2142" spans="35:43">
      <c r="AI2142" s="60"/>
      <c r="AJ2142" s="60"/>
      <c r="AK2142" s="60"/>
      <c r="AL2142" s="60"/>
      <c r="AM2142" s="162"/>
      <c r="AN2142" s="60"/>
      <c r="AO2142" s="60"/>
      <c r="AP2142" s="60"/>
      <c r="AQ2142" s="60"/>
    </row>
    <row r="2143" spans="35:43">
      <c r="AI2143" s="60"/>
      <c r="AJ2143" s="60"/>
      <c r="AK2143" s="60"/>
      <c r="AL2143" s="60"/>
      <c r="AM2143" s="162"/>
      <c r="AN2143" s="60"/>
      <c r="AO2143" s="60"/>
      <c r="AP2143" s="60"/>
      <c r="AQ2143" s="60"/>
    </row>
    <row r="2144" spans="35:43">
      <c r="AI2144" s="60"/>
      <c r="AJ2144" s="60"/>
      <c r="AK2144" s="60"/>
      <c r="AL2144" s="60"/>
      <c r="AM2144" s="162"/>
      <c r="AN2144" s="60"/>
      <c r="AO2144" s="60"/>
      <c r="AP2144" s="60"/>
      <c r="AQ2144" s="60"/>
    </row>
    <row r="2145" spans="35:43">
      <c r="AI2145" s="60"/>
      <c r="AJ2145" s="60"/>
      <c r="AK2145" s="60"/>
      <c r="AL2145" s="60"/>
      <c r="AM2145" s="162"/>
      <c r="AN2145" s="60"/>
      <c r="AO2145" s="60"/>
      <c r="AP2145" s="60"/>
      <c r="AQ2145" s="60"/>
    </row>
    <row r="2146" spans="35:43">
      <c r="AI2146" s="60"/>
      <c r="AJ2146" s="60"/>
      <c r="AK2146" s="60"/>
      <c r="AL2146" s="60"/>
      <c r="AM2146" s="162"/>
      <c r="AN2146" s="60"/>
      <c r="AO2146" s="60"/>
      <c r="AP2146" s="60"/>
      <c r="AQ2146" s="60"/>
    </row>
    <row r="2147" spans="35:43">
      <c r="AI2147" s="60"/>
      <c r="AJ2147" s="60"/>
      <c r="AK2147" s="60"/>
      <c r="AL2147" s="60"/>
      <c r="AM2147" s="162"/>
      <c r="AN2147" s="60"/>
      <c r="AO2147" s="60"/>
      <c r="AP2147" s="60"/>
      <c r="AQ2147" s="60"/>
    </row>
    <row r="2148" spans="35:43">
      <c r="AI2148" s="60"/>
      <c r="AJ2148" s="60"/>
      <c r="AK2148" s="60"/>
      <c r="AL2148" s="60"/>
      <c r="AM2148" s="162"/>
      <c r="AN2148" s="60"/>
      <c r="AO2148" s="60"/>
      <c r="AP2148" s="60"/>
      <c r="AQ2148" s="60"/>
    </row>
    <row r="2149" spans="35:43">
      <c r="AI2149" s="60"/>
      <c r="AJ2149" s="60"/>
      <c r="AK2149" s="60"/>
      <c r="AL2149" s="60"/>
      <c r="AM2149" s="162"/>
      <c r="AN2149" s="60"/>
      <c r="AO2149" s="60"/>
      <c r="AP2149" s="60"/>
      <c r="AQ2149" s="60"/>
    </row>
    <row r="2150" spans="35:43">
      <c r="AI2150" s="60"/>
      <c r="AJ2150" s="60"/>
      <c r="AK2150" s="60"/>
      <c r="AL2150" s="60"/>
      <c r="AM2150" s="162"/>
      <c r="AN2150" s="60"/>
      <c r="AO2150" s="60"/>
      <c r="AP2150" s="60"/>
      <c r="AQ2150" s="60"/>
    </row>
    <row r="2151" spans="35:43">
      <c r="AI2151" s="60"/>
      <c r="AJ2151" s="60"/>
      <c r="AK2151" s="60"/>
      <c r="AL2151" s="60"/>
      <c r="AM2151" s="162"/>
      <c r="AN2151" s="60"/>
      <c r="AO2151" s="60"/>
      <c r="AP2151" s="60"/>
      <c r="AQ2151" s="60"/>
    </row>
    <row r="2152" spans="35:43">
      <c r="AI2152" s="60"/>
      <c r="AJ2152" s="60"/>
      <c r="AK2152" s="60"/>
      <c r="AL2152" s="60"/>
      <c r="AM2152" s="162"/>
      <c r="AN2152" s="60"/>
      <c r="AO2152" s="60"/>
      <c r="AP2152" s="60"/>
      <c r="AQ2152" s="60"/>
    </row>
    <row r="2153" spans="35:43">
      <c r="AI2153" s="60"/>
      <c r="AJ2153" s="60"/>
      <c r="AK2153" s="60"/>
      <c r="AL2153" s="60"/>
      <c r="AM2153" s="162"/>
      <c r="AN2153" s="60"/>
      <c r="AO2153" s="60"/>
      <c r="AP2153" s="60"/>
      <c r="AQ2153" s="60"/>
    </row>
    <row r="2154" spans="35:43">
      <c r="AI2154" s="60"/>
      <c r="AJ2154" s="60"/>
      <c r="AK2154" s="60"/>
      <c r="AL2154" s="60"/>
      <c r="AM2154" s="162"/>
      <c r="AN2154" s="60"/>
      <c r="AO2154" s="60"/>
      <c r="AP2154" s="60"/>
      <c r="AQ2154" s="60"/>
    </row>
    <row r="2155" spans="35:43">
      <c r="AI2155" s="60"/>
      <c r="AJ2155" s="60"/>
      <c r="AK2155" s="60"/>
      <c r="AL2155" s="60"/>
      <c r="AM2155" s="162"/>
      <c r="AN2155" s="60"/>
      <c r="AO2155" s="60"/>
      <c r="AP2155" s="60"/>
      <c r="AQ2155" s="60"/>
    </row>
    <row r="2156" spans="35:43">
      <c r="AI2156" s="60"/>
      <c r="AJ2156" s="60"/>
      <c r="AK2156" s="60"/>
      <c r="AL2156" s="60"/>
      <c r="AM2156" s="162"/>
      <c r="AN2156" s="60"/>
      <c r="AO2156" s="60"/>
      <c r="AP2156" s="60"/>
      <c r="AQ2156" s="60"/>
    </row>
    <row r="2157" spans="35:43">
      <c r="AI2157" s="60"/>
      <c r="AJ2157" s="60"/>
      <c r="AK2157" s="60"/>
      <c r="AL2157" s="60"/>
      <c r="AM2157" s="162"/>
      <c r="AN2157" s="60"/>
      <c r="AO2157" s="60"/>
      <c r="AP2157" s="60"/>
      <c r="AQ2157" s="60"/>
    </row>
    <row r="2158" spans="35:43">
      <c r="AI2158" s="60"/>
      <c r="AJ2158" s="60"/>
      <c r="AK2158" s="60"/>
      <c r="AL2158" s="60"/>
      <c r="AM2158" s="162"/>
      <c r="AN2158" s="60"/>
      <c r="AO2158" s="60"/>
      <c r="AP2158" s="60"/>
      <c r="AQ2158" s="60"/>
    </row>
    <row r="2159" spans="35:43">
      <c r="AI2159" s="60"/>
      <c r="AJ2159" s="60"/>
      <c r="AK2159" s="60"/>
      <c r="AL2159" s="60"/>
      <c r="AM2159" s="162"/>
      <c r="AN2159" s="60"/>
      <c r="AO2159" s="60"/>
      <c r="AP2159" s="60"/>
      <c r="AQ2159" s="60"/>
    </row>
    <row r="2160" spans="35:43">
      <c r="AI2160" s="60"/>
      <c r="AJ2160" s="60"/>
      <c r="AK2160" s="60"/>
      <c r="AL2160" s="60"/>
      <c r="AM2160" s="162"/>
      <c r="AN2160" s="60"/>
      <c r="AO2160" s="60"/>
      <c r="AP2160" s="60"/>
      <c r="AQ2160" s="60"/>
    </row>
    <row r="2161" spans="35:43">
      <c r="AI2161" s="60"/>
      <c r="AJ2161" s="60"/>
      <c r="AK2161" s="60"/>
      <c r="AL2161" s="60"/>
      <c r="AM2161" s="162"/>
      <c r="AN2161" s="60"/>
      <c r="AO2161" s="60"/>
      <c r="AP2161" s="60"/>
      <c r="AQ2161" s="60"/>
    </row>
    <row r="2162" spans="35:43">
      <c r="AI2162" s="60"/>
      <c r="AJ2162" s="60"/>
      <c r="AK2162" s="60"/>
      <c r="AL2162" s="60"/>
      <c r="AM2162" s="162"/>
      <c r="AN2162" s="60"/>
      <c r="AO2162" s="60"/>
      <c r="AP2162" s="60"/>
      <c r="AQ2162" s="60"/>
    </row>
    <row r="2163" spans="35:43">
      <c r="AI2163" s="60"/>
      <c r="AJ2163" s="60"/>
      <c r="AK2163" s="60"/>
      <c r="AL2163" s="60"/>
      <c r="AM2163" s="162"/>
      <c r="AN2163" s="60"/>
      <c r="AO2163" s="60"/>
      <c r="AP2163" s="60"/>
      <c r="AQ2163" s="60"/>
    </row>
    <row r="2164" spans="35:43">
      <c r="AI2164" s="60"/>
      <c r="AJ2164" s="60"/>
      <c r="AK2164" s="60"/>
      <c r="AL2164" s="60"/>
      <c r="AM2164" s="162"/>
      <c r="AN2164" s="60"/>
      <c r="AO2164" s="60"/>
      <c r="AP2164" s="60"/>
      <c r="AQ2164" s="60"/>
    </row>
    <row r="2165" spans="35:43">
      <c r="AI2165" s="60"/>
      <c r="AJ2165" s="60"/>
      <c r="AK2165" s="60"/>
      <c r="AL2165" s="60"/>
      <c r="AM2165" s="162"/>
      <c r="AN2165" s="60"/>
      <c r="AO2165" s="60"/>
      <c r="AP2165" s="60"/>
      <c r="AQ2165" s="60"/>
    </row>
    <row r="2166" spans="35:43">
      <c r="AI2166" s="60"/>
      <c r="AJ2166" s="60"/>
      <c r="AK2166" s="60"/>
      <c r="AL2166" s="60"/>
      <c r="AM2166" s="162"/>
      <c r="AN2166" s="60"/>
      <c r="AO2166" s="60"/>
      <c r="AP2166" s="60"/>
      <c r="AQ2166" s="60"/>
    </row>
    <row r="2167" spans="35:43">
      <c r="AI2167" s="60"/>
      <c r="AJ2167" s="60"/>
      <c r="AK2167" s="60"/>
      <c r="AL2167" s="60"/>
      <c r="AM2167" s="162"/>
      <c r="AN2167" s="60"/>
      <c r="AO2167" s="60"/>
      <c r="AP2167" s="60"/>
      <c r="AQ2167" s="60"/>
    </row>
    <row r="2168" spans="35:43">
      <c r="AI2168" s="60"/>
      <c r="AJ2168" s="60"/>
      <c r="AK2168" s="60"/>
      <c r="AL2168" s="60"/>
      <c r="AM2168" s="162"/>
      <c r="AN2168" s="60"/>
      <c r="AO2168" s="60"/>
      <c r="AP2168" s="60"/>
      <c r="AQ2168" s="60"/>
    </row>
    <row r="2169" spans="35:43">
      <c r="AI2169" s="60"/>
      <c r="AJ2169" s="60"/>
      <c r="AK2169" s="60"/>
      <c r="AL2169" s="60"/>
      <c r="AM2169" s="162"/>
      <c r="AN2169" s="60"/>
      <c r="AO2169" s="60"/>
      <c r="AP2169" s="60"/>
      <c r="AQ2169" s="60"/>
    </row>
    <row r="2170" spans="35:43">
      <c r="AI2170" s="60"/>
      <c r="AJ2170" s="60"/>
      <c r="AK2170" s="60"/>
      <c r="AL2170" s="60"/>
      <c r="AM2170" s="162"/>
      <c r="AN2170" s="60"/>
      <c r="AO2170" s="60"/>
      <c r="AP2170" s="60"/>
      <c r="AQ2170" s="60"/>
    </row>
    <row r="2171" spans="35:43">
      <c r="AI2171" s="60"/>
      <c r="AJ2171" s="60"/>
      <c r="AK2171" s="60"/>
      <c r="AL2171" s="60"/>
      <c r="AM2171" s="162"/>
      <c r="AN2171" s="60"/>
      <c r="AO2171" s="60"/>
      <c r="AP2171" s="60"/>
      <c r="AQ2171" s="60"/>
    </row>
    <row r="2172" spans="35:43">
      <c r="AI2172" s="60"/>
      <c r="AJ2172" s="60"/>
      <c r="AK2172" s="60"/>
      <c r="AL2172" s="60"/>
      <c r="AM2172" s="162"/>
      <c r="AN2172" s="60"/>
      <c r="AO2172" s="60"/>
      <c r="AP2172" s="60"/>
      <c r="AQ2172" s="60"/>
    </row>
    <row r="2173" spans="35:43">
      <c r="AI2173" s="60"/>
      <c r="AJ2173" s="60"/>
      <c r="AK2173" s="60"/>
      <c r="AL2173" s="60"/>
      <c r="AM2173" s="162"/>
      <c r="AN2173" s="60"/>
      <c r="AO2173" s="60"/>
      <c r="AP2173" s="60"/>
      <c r="AQ2173" s="60"/>
    </row>
    <row r="2174" spans="35:43">
      <c r="AI2174" s="60"/>
      <c r="AJ2174" s="60"/>
      <c r="AK2174" s="60"/>
      <c r="AL2174" s="60"/>
      <c r="AM2174" s="162"/>
      <c r="AN2174" s="60"/>
      <c r="AO2174" s="60"/>
      <c r="AP2174" s="60"/>
      <c r="AQ2174" s="60"/>
    </row>
    <row r="2175" spans="35:43">
      <c r="AI2175" s="60"/>
      <c r="AJ2175" s="60"/>
      <c r="AK2175" s="60"/>
      <c r="AL2175" s="60"/>
      <c r="AM2175" s="162"/>
      <c r="AN2175" s="60"/>
      <c r="AO2175" s="60"/>
      <c r="AP2175" s="60"/>
      <c r="AQ2175" s="60"/>
    </row>
    <row r="2176" spans="35:43">
      <c r="AI2176" s="60"/>
      <c r="AJ2176" s="60"/>
      <c r="AK2176" s="60"/>
      <c r="AL2176" s="60"/>
      <c r="AM2176" s="162"/>
      <c r="AN2176" s="60"/>
      <c r="AO2176" s="60"/>
      <c r="AP2176" s="60"/>
      <c r="AQ2176" s="60"/>
    </row>
    <row r="2177" spans="35:43">
      <c r="AI2177" s="60"/>
      <c r="AJ2177" s="60"/>
      <c r="AK2177" s="60"/>
      <c r="AL2177" s="60"/>
      <c r="AM2177" s="162"/>
      <c r="AN2177" s="60"/>
      <c r="AO2177" s="60"/>
      <c r="AP2177" s="60"/>
      <c r="AQ2177" s="60"/>
    </row>
    <row r="2178" spans="35:43">
      <c r="AI2178" s="60"/>
      <c r="AJ2178" s="60"/>
      <c r="AK2178" s="60"/>
      <c r="AL2178" s="60"/>
      <c r="AM2178" s="162"/>
      <c r="AN2178" s="60"/>
      <c r="AO2178" s="60"/>
      <c r="AP2178" s="60"/>
      <c r="AQ2178" s="60"/>
    </row>
    <row r="2179" spans="35:43">
      <c r="AI2179" s="60"/>
      <c r="AJ2179" s="60"/>
      <c r="AK2179" s="60"/>
      <c r="AL2179" s="60"/>
      <c r="AM2179" s="162"/>
      <c r="AN2179" s="60"/>
      <c r="AO2179" s="60"/>
      <c r="AP2179" s="60"/>
      <c r="AQ2179" s="60"/>
    </row>
    <row r="2180" spans="35:43">
      <c r="AI2180" s="60"/>
      <c r="AJ2180" s="60"/>
      <c r="AK2180" s="60"/>
      <c r="AL2180" s="60"/>
      <c r="AM2180" s="162"/>
      <c r="AN2180" s="60"/>
      <c r="AO2180" s="60"/>
      <c r="AP2180" s="60"/>
      <c r="AQ2180" s="60"/>
    </row>
    <row r="2181" spans="35:43">
      <c r="AI2181" s="60"/>
      <c r="AJ2181" s="60"/>
      <c r="AK2181" s="60"/>
      <c r="AL2181" s="60"/>
      <c r="AM2181" s="162"/>
      <c r="AN2181" s="60"/>
      <c r="AO2181" s="60"/>
      <c r="AP2181" s="60"/>
      <c r="AQ2181" s="60"/>
    </row>
    <row r="2182" spans="35:43">
      <c r="AI2182" s="60"/>
      <c r="AJ2182" s="60"/>
      <c r="AK2182" s="60"/>
      <c r="AL2182" s="60"/>
      <c r="AM2182" s="162"/>
      <c r="AN2182" s="60"/>
      <c r="AO2182" s="60"/>
      <c r="AP2182" s="60"/>
      <c r="AQ2182" s="60"/>
    </row>
    <row r="2183" spans="35:43">
      <c r="AI2183" s="60"/>
      <c r="AJ2183" s="60"/>
      <c r="AK2183" s="60"/>
      <c r="AL2183" s="60"/>
      <c r="AM2183" s="162"/>
      <c r="AN2183" s="60"/>
      <c r="AO2183" s="60"/>
      <c r="AP2183" s="60"/>
      <c r="AQ2183" s="60"/>
    </row>
    <row r="2184" spans="35:43">
      <c r="AI2184" s="60"/>
      <c r="AJ2184" s="60"/>
      <c r="AK2184" s="60"/>
      <c r="AL2184" s="60"/>
      <c r="AM2184" s="162"/>
      <c r="AN2184" s="60"/>
      <c r="AO2184" s="60"/>
      <c r="AP2184" s="60"/>
      <c r="AQ2184" s="60"/>
    </row>
    <row r="2185" spans="35:43">
      <c r="AI2185" s="60"/>
      <c r="AJ2185" s="60"/>
      <c r="AK2185" s="60"/>
      <c r="AL2185" s="60"/>
      <c r="AM2185" s="162"/>
      <c r="AN2185" s="60"/>
      <c r="AO2185" s="60"/>
      <c r="AP2185" s="60"/>
      <c r="AQ2185" s="60"/>
    </row>
    <row r="2186" spans="35:43">
      <c r="AI2186" s="60"/>
      <c r="AJ2186" s="60"/>
      <c r="AK2186" s="60"/>
      <c r="AL2186" s="60"/>
      <c r="AM2186" s="162"/>
      <c r="AN2186" s="60"/>
      <c r="AO2186" s="60"/>
      <c r="AP2186" s="60"/>
      <c r="AQ2186" s="60"/>
    </row>
    <row r="2187" spans="35:43">
      <c r="AI2187" s="60"/>
      <c r="AJ2187" s="60"/>
      <c r="AK2187" s="60"/>
      <c r="AL2187" s="60"/>
      <c r="AM2187" s="162"/>
      <c r="AN2187" s="60"/>
      <c r="AO2187" s="60"/>
      <c r="AP2187" s="60"/>
      <c r="AQ2187" s="60"/>
    </row>
    <row r="2188" spans="35:43">
      <c r="AI2188" s="60"/>
      <c r="AJ2188" s="60"/>
      <c r="AK2188" s="60"/>
      <c r="AL2188" s="60"/>
      <c r="AM2188" s="162"/>
      <c r="AN2188" s="60"/>
      <c r="AO2188" s="60"/>
      <c r="AP2188" s="60"/>
      <c r="AQ2188" s="60"/>
    </row>
    <row r="2189" spans="35:43">
      <c r="AI2189" s="60"/>
      <c r="AJ2189" s="60"/>
      <c r="AK2189" s="60"/>
      <c r="AL2189" s="60"/>
      <c r="AM2189" s="162"/>
      <c r="AN2189" s="60"/>
      <c r="AO2189" s="60"/>
      <c r="AP2189" s="60"/>
      <c r="AQ2189" s="60"/>
    </row>
    <row r="2190" spans="35:43">
      <c r="AI2190" s="60"/>
      <c r="AJ2190" s="60"/>
      <c r="AK2190" s="60"/>
      <c r="AL2190" s="60"/>
      <c r="AM2190" s="162"/>
      <c r="AN2190" s="60"/>
      <c r="AO2190" s="60"/>
      <c r="AP2190" s="60"/>
      <c r="AQ2190" s="60"/>
    </row>
    <row r="2191" spans="35:43">
      <c r="AI2191" s="60"/>
      <c r="AJ2191" s="60"/>
      <c r="AK2191" s="60"/>
      <c r="AL2191" s="60"/>
      <c r="AM2191" s="162"/>
      <c r="AN2191" s="60"/>
      <c r="AO2191" s="60"/>
      <c r="AP2191" s="60"/>
      <c r="AQ2191" s="60"/>
    </row>
    <row r="2192" spans="35:43">
      <c r="AI2192" s="60"/>
      <c r="AJ2192" s="60"/>
      <c r="AK2192" s="60"/>
      <c r="AL2192" s="60"/>
      <c r="AM2192" s="162"/>
      <c r="AN2192" s="60"/>
      <c r="AO2192" s="60"/>
      <c r="AP2192" s="60"/>
      <c r="AQ2192" s="60"/>
    </row>
    <row r="2193" spans="35:43">
      <c r="AI2193" s="60"/>
      <c r="AJ2193" s="60"/>
      <c r="AK2193" s="60"/>
      <c r="AL2193" s="60"/>
      <c r="AM2193" s="162"/>
      <c r="AN2193" s="60"/>
      <c r="AO2193" s="60"/>
      <c r="AP2193" s="60"/>
      <c r="AQ2193" s="60"/>
    </row>
    <row r="2194" spans="35:43">
      <c r="AI2194" s="60"/>
      <c r="AJ2194" s="60"/>
      <c r="AK2194" s="60"/>
      <c r="AL2194" s="60"/>
      <c r="AM2194" s="162"/>
      <c r="AN2194" s="60"/>
      <c r="AO2194" s="60"/>
      <c r="AP2194" s="60"/>
      <c r="AQ2194" s="60"/>
    </row>
    <row r="2195" spans="35:43">
      <c r="AI2195" s="60"/>
      <c r="AJ2195" s="60"/>
      <c r="AK2195" s="60"/>
      <c r="AL2195" s="60"/>
      <c r="AM2195" s="162"/>
      <c r="AN2195" s="60"/>
      <c r="AO2195" s="60"/>
      <c r="AP2195" s="60"/>
      <c r="AQ2195" s="60"/>
    </row>
    <row r="2196" spans="35:43">
      <c r="AI2196" s="60"/>
      <c r="AJ2196" s="60"/>
      <c r="AK2196" s="60"/>
      <c r="AL2196" s="60"/>
      <c r="AM2196" s="162"/>
      <c r="AN2196" s="60"/>
      <c r="AO2196" s="60"/>
      <c r="AP2196" s="60"/>
      <c r="AQ2196" s="60"/>
    </row>
    <row r="2197" spans="35:43">
      <c r="AI2197" s="60"/>
      <c r="AJ2197" s="60"/>
      <c r="AK2197" s="60"/>
      <c r="AL2197" s="60"/>
      <c r="AM2197" s="162"/>
      <c r="AN2197" s="60"/>
      <c r="AO2197" s="60"/>
      <c r="AP2197" s="60"/>
      <c r="AQ2197" s="60"/>
    </row>
    <row r="2198" spans="35:43">
      <c r="AI2198" s="60"/>
      <c r="AJ2198" s="60"/>
      <c r="AK2198" s="60"/>
      <c r="AL2198" s="60"/>
      <c r="AM2198" s="162"/>
      <c r="AN2198" s="60"/>
      <c r="AO2198" s="60"/>
      <c r="AP2198" s="60"/>
      <c r="AQ2198" s="60"/>
    </row>
    <row r="2199" spans="35:43">
      <c r="AI2199" s="60"/>
      <c r="AJ2199" s="60"/>
      <c r="AK2199" s="60"/>
      <c r="AL2199" s="60"/>
      <c r="AM2199" s="162"/>
      <c r="AN2199" s="60"/>
      <c r="AO2199" s="60"/>
      <c r="AP2199" s="60"/>
      <c r="AQ2199" s="60"/>
    </row>
    <row r="2200" spans="35:43">
      <c r="AI2200" s="60"/>
      <c r="AJ2200" s="60"/>
      <c r="AK2200" s="60"/>
      <c r="AL2200" s="60"/>
      <c r="AM2200" s="162"/>
      <c r="AN2200" s="60"/>
      <c r="AO2200" s="60"/>
      <c r="AP2200" s="60"/>
      <c r="AQ2200" s="60"/>
    </row>
    <row r="2201" spans="35:43">
      <c r="AI2201" s="60"/>
      <c r="AJ2201" s="60"/>
      <c r="AK2201" s="60"/>
      <c r="AL2201" s="60"/>
      <c r="AM2201" s="162"/>
      <c r="AN2201" s="60"/>
      <c r="AO2201" s="60"/>
      <c r="AP2201" s="60"/>
      <c r="AQ2201" s="60"/>
    </row>
    <row r="2202" spans="35:43">
      <c r="AI2202" s="60"/>
      <c r="AJ2202" s="60"/>
      <c r="AK2202" s="60"/>
      <c r="AL2202" s="60"/>
      <c r="AM2202" s="162"/>
      <c r="AN2202" s="60"/>
      <c r="AO2202" s="60"/>
      <c r="AP2202" s="60"/>
      <c r="AQ2202" s="60"/>
    </row>
    <row r="2203" spans="35:43">
      <c r="AI2203" s="60"/>
      <c r="AJ2203" s="60"/>
      <c r="AK2203" s="60"/>
      <c r="AL2203" s="60"/>
      <c r="AM2203" s="162"/>
      <c r="AN2203" s="60"/>
      <c r="AO2203" s="60"/>
      <c r="AP2203" s="60"/>
      <c r="AQ2203" s="60"/>
    </row>
    <row r="2204" spans="35:43">
      <c r="AI2204" s="60"/>
      <c r="AJ2204" s="60"/>
      <c r="AK2204" s="60"/>
      <c r="AL2204" s="60"/>
      <c r="AM2204" s="162"/>
      <c r="AN2204" s="60"/>
      <c r="AO2204" s="60"/>
      <c r="AP2204" s="60"/>
      <c r="AQ2204" s="60"/>
    </row>
    <row r="2205" spans="35:43">
      <c r="AI2205" s="60"/>
      <c r="AJ2205" s="60"/>
      <c r="AK2205" s="60"/>
      <c r="AL2205" s="60"/>
      <c r="AM2205" s="162"/>
      <c r="AN2205" s="60"/>
      <c r="AO2205" s="60"/>
      <c r="AP2205" s="60"/>
      <c r="AQ2205" s="60"/>
    </row>
    <row r="2206" spans="35:43">
      <c r="AI2206" s="60"/>
      <c r="AJ2206" s="60"/>
      <c r="AK2206" s="60"/>
      <c r="AL2206" s="60"/>
      <c r="AM2206" s="162"/>
      <c r="AN2206" s="60"/>
      <c r="AO2206" s="60"/>
      <c r="AP2206" s="60"/>
      <c r="AQ2206" s="60"/>
    </row>
    <row r="2207" spans="35:43">
      <c r="AI2207" s="60"/>
      <c r="AJ2207" s="60"/>
      <c r="AK2207" s="60"/>
      <c r="AL2207" s="60"/>
      <c r="AM2207" s="162"/>
      <c r="AN2207" s="60"/>
      <c r="AO2207" s="60"/>
      <c r="AP2207" s="60"/>
      <c r="AQ2207" s="60"/>
    </row>
    <row r="2208" spans="35:43">
      <c r="AI2208" s="60"/>
      <c r="AJ2208" s="60"/>
      <c r="AK2208" s="60"/>
      <c r="AL2208" s="60"/>
      <c r="AM2208" s="162"/>
      <c r="AN2208" s="60"/>
      <c r="AO2208" s="60"/>
      <c r="AP2208" s="60"/>
      <c r="AQ2208" s="60"/>
    </row>
    <row r="2209" spans="1:43">
      <c r="AI2209" s="60"/>
      <c r="AJ2209" s="60"/>
      <c r="AK2209" s="60"/>
      <c r="AL2209" s="60"/>
      <c r="AM2209" s="162"/>
      <c r="AN2209" s="60"/>
      <c r="AO2209" s="60"/>
      <c r="AP2209" s="60"/>
      <c r="AQ2209" s="60"/>
    </row>
    <row r="2210" spans="1:43">
      <c r="AI2210" s="60"/>
      <c r="AJ2210" s="60"/>
      <c r="AK2210" s="60"/>
      <c r="AL2210" s="60"/>
      <c r="AM2210" s="162"/>
      <c r="AN2210" s="60"/>
      <c r="AO2210" s="60"/>
      <c r="AP2210" s="60"/>
      <c r="AQ2210" s="60"/>
    </row>
    <row r="2211" spans="1:43">
      <c r="AI2211" s="18"/>
      <c r="AJ2211" s="18"/>
      <c r="AK2211" s="18"/>
      <c r="AL2211" s="18"/>
      <c r="AM2211" s="161"/>
      <c r="AN2211" s="18"/>
      <c r="AO2211" s="18"/>
      <c r="AP2211" s="18"/>
      <c r="AQ2211" s="18"/>
    </row>
    <row r="2212" spans="1:43">
      <c r="AI2212" s="18"/>
      <c r="AJ2212" s="18"/>
      <c r="AK2212" s="18"/>
      <c r="AL2212" s="18"/>
      <c r="AM2212" s="161"/>
      <c r="AN2212" s="18"/>
      <c r="AO2212" s="18"/>
      <c r="AP2212" s="18"/>
      <c r="AQ2212" s="18"/>
    </row>
    <row r="2213" spans="1:43">
      <c r="AI2213" s="18"/>
      <c r="AJ2213" s="18"/>
      <c r="AK2213" s="18"/>
      <c r="AL2213" s="18"/>
      <c r="AM2213" s="161"/>
      <c r="AN2213" s="18"/>
      <c r="AO2213" s="18"/>
      <c r="AP2213" s="18"/>
      <c r="AQ2213" s="18"/>
    </row>
    <row r="2214" spans="1:43">
      <c r="A2214" s="18"/>
      <c r="B2214" s="18"/>
      <c r="AI2214" s="18"/>
      <c r="AJ2214" s="18"/>
      <c r="AK2214" s="18"/>
      <c r="AL2214" s="18"/>
      <c r="AM2214" s="161"/>
      <c r="AN2214" s="18"/>
      <c r="AO2214" s="18"/>
      <c r="AP2214" s="18"/>
      <c r="AQ2214" s="18"/>
    </row>
    <row r="2215" spans="1:43">
      <c r="A2215" s="18"/>
      <c r="B2215" s="18"/>
      <c r="AI2215" s="18"/>
      <c r="AJ2215" s="18"/>
      <c r="AK2215" s="18"/>
      <c r="AL2215" s="18"/>
      <c r="AM2215" s="161"/>
      <c r="AN2215" s="18"/>
      <c r="AO2215" s="18"/>
      <c r="AP2215" s="18"/>
      <c r="AQ2215" s="18"/>
    </row>
    <row r="2216" spans="1:43">
      <c r="A2216" s="18"/>
      <c r="B2216" s="18"/>
      <c r="AI2216" s="18"/>
      <c r="AJ2216" s="18"/>
      <c r="AK2216" s="18"/>
      <c r="AL2216" s="18"/>
      <c r="AM2216" s="161"/>
      <c r="AN2216" s="18"/>
      <c r="AO2216" s="18"/>
      <c r="AP2216" s="18"/>
      <c r="AQ2216" s="18"/>
    </row>
    <row r="2217" spans="1:43">
      <c r="A2217" s="18"/>
      <c r="B2217" s="18"/>
      <c r="AI2217" s="18"/>
      <c r="AJ2217" s="18"/>
      <c r="AK2217" s="18"/>
      <c r="AL2217" s="18"/>
      <c r="AM2217" s="161"/>
      <c r="AN2217" s="18"/>
      <c r="AO2217" s="18"/>
      <c r="AP2217" s="18"/>
      <c r="AQ2217" s="18"/>
    </row>
    <row r="2218" spans="1:43">
      <c r="A2218" s="18"/>
      <c r="B2218" s="18"/>
      <c r="AI2218" s="60"/>
      <c r="AJ2218" s="60"/>
      <c r="AK2218" s="60"/>
      <c r="AL2218" s="60"/>
      <c r="AM2218" s="162"/>
      <c r="AN2218" s="60"/>
      <c r="AO2218" s="60"/>
      <c r="AP2218" s="60"/>
      <c r="AQ2218" s="60"/>
    </row>
    <row r="2219" spans="1:43">
      <c r="A2219" s="18"/>
      <c r="B2219" s="18"/>
      <c r="AI2219" s="18"/>
      <c r="AJ2219" s="18"/>
      <c r="AK2219" s="18"/>
      <c r="AL2219" s="18"/>
      <c r="AM2219" s="161"/>
      <c r="AN2219" s="18"/>
      <c r="AO2219" s="18"/>
      <c r="AP2219" s="18"/>
      <c r="AQ2219" s="18"/>
    </row>
    <row r="2220" spans="1:43">
      <c r="A2220" s="18"/>
      <c r="B2220" s="18"/>
      <c r="AI2220" s="18"/>
      <c r="AJ2220" s="18"/>
      <c r="AK2220" s="18"/>
      <c r="AL2220" s="18"/>
      <c r="AM2220" s="161"/>
      <c r="AN2220" s="18"/>
      <c r="AO2220" s="18"/>
      <c r="AP2220" s="18"/>
      <c r="AQ2220" s="18"/>
    </row>
    <row r="2221" spans="1:43">
      <c r="AI2221" s="18"/>
      <c r="AJ2221" s="18"/>
      <c r="AK2221" s="18"/>
      <c r="AL2221" s="18"/>
      <c r="AM2221" s="161"/>
      <c r="AN2221" s="18"/>
      <c r="AO2221" s="18"/>
      <c r="AP2221" s="18"/>
      <c r="AQ2221" s="18"/>
    </row>
    <row r="2222" spans="1:43">
      <c r="W2222" s="18"/>
      <c r="X2222" s="18"/>
      <c r="AI2222" s="18"/>
      <c r="AJ2222" s="18"/>
      <c r="AK2222" s="18"/>
      <c r="AL2222" s="18"/>
      <c r="AM2222" s="161"/>
      <c r="AN2222" s="18"/>
      <c r="AO2222" s="18"/>
      <c r="AP2222" s="18"/>
      <c r="AQ2222" s="18"/>
    </row>
    <row r="2223" spans="1:43">
      <c r="W2223" s="18"/>
      <c r="X2223" s="18"/>
      <c r="AI2223" s="18"/>
      <c r="AJ2223" s="18"/>
      <c r="AK2223" s="18"/>
      <c r="AL2223" s="18"/>
      <c r="AM2223" s="161"/>
      <c r="AN2223" s="18"/>
      <c r="AO2223" s="18"/>
      <c r="AP2223" s="18"/>
      <c r="AQ2223" s="18"/>
    </row>
    <row r="2224" spans="1:43">
      <c r="W2224" s="18"/>
      <c r="X2224" s="18"/>
      <c r="AI2224" s="18"/>
      <c r="AJ2224" s="18"/>
      <c r="AK2224" s="18"/>
      <c r="AL2224" s="18"/>
      <c r="AM2224" s="161"/>
      <c r="AN2224" s="18"/>
      <c r="AO2224" s="18"/>
      <c r="AP2224" s="18"/>
      <c r="AQ2224" s="18"/>
    </row>
    <row r="2225" spans="23:43">
      <c r="W2225" s="18"/>
      <c r="X2225" s="18"/>
      <c r="AI2225" s="18"/>
      <c r="AJ2225" s="18"/>
      <c r="AK2225" s="18"/>
      <c r="AL2225" s="18"/>
      <c r="AM2225" s="161"/>
      <c r="AN2225" s="18"/>
      <c r="AO2225" s="18"/>
      <c r="AP2225" s="18"/>
      <c r="AQ2225" s="18"/>
    </row>
    <row r="2226" spans="23:43">
      <c r="W2226" s="18"/>
      <c r="X2226" s="18"/>
      <c r="AI2226" s="60"/>
      <c r="AJ2226" s="60"/>
      <c r="AK2226" s="60"/>
      <c r="AL2226" s="60"/>
      <c r="AM2226" s="162"/>
      <c r="AN2226" s="60"/>
      <c r="AO2226" s="60"/>
      <c r="AP2226" s="60"/>
      <c r="AQ2226" s="60"/>
    </row>
    <row r="2227" spans="23:43">
      <c r="W2227" s="18"/>
      <c r="X2227" s="18"/>
      <c r="AI2227" s="60"/>
      <c r="AJ2227" s="60"/>
      <c r="AK2227" s="60"/>
      <c r="AL2227" s="60"/>
      <c r="AM2227" s="162"/>
      <c r="AN2227" s="60"/>
      <c r="AO2227" s="60"/>
      <c r="AP2227" s="60"/>
      <c r="AQ2227" s="60"/>
    </row>
    <row r="2228" spans="23:43">
      <c r="W2228" s="18"/>
      <c r="X2228" s="18"/>
      <c r="AI2228" s="60"/>
      <c r="AJ2228" s="60"/>
      <c r="AK2228" s="60"/>
      <c r="AL2228" s="60"/>
      <c r="AM2228" s="162"/>
      <c r="AN2228" s="60"/>
      <c r="AO2228" s="60"/>
      <c r="AP2228" s="60"/>
      <c r="AQ2228" s="60"/>
    </row>
    <row r="2229" spans="23:43">
      <c r="AI2229" s="60"/>
      <c r="AJ2229" s="60"/>
      <c r="AK2229" s="60"/>
      <c r="AL2229" s="60"/>
      <c r="AM2229" s="162"/>
      <c r="AN2229" s="60"/>
      <c r="AO2229" s="60"/>
      <c r="AP2229" s="60"/>
      <c r="AQ2229" s="60"/>
    </row>
    <row r="2230" spans="23:43">
      <c r="AI2230" s="60"/>
      <c r="AJ2230" s="60"/>
      <c r="AK2230" s="60"/>
      <c r="AL2230" s="60"/>
      <c r="AM2230" s="162"/>
      <c r="AN2230" s="60"/>
      <c r="AO2230" s="60"/>
      <c r="AP2230" s="60"/>
      <c r="AQ2230" s="60"/>
    </row>
    <row r="2231" spans="23:43">
      <c r="AI2231" s="60"/>
      <c r="AJ2231" s="60"/>
      <c r="AK2231" s="60"/>
      <c r="AL2231" s="60"/>
      <c r="AM2231" s="162"/>
      <c r="AN2231" s="60"/>
      <c r="AO2231" s="60"/>
      <c r="AP2231" s="60"/>
      <c r="AQ2231" s="60"/>
    </row>
    <row r="2232" spans="23:43">
      <c r="AI2232" s="60"/>
      <c r="AJ2232" s="60"/>
      <c r="AK2232" s="60"/>
      <c r="AL2232" s="60"/>
      <c r="AM2232" s="162"/>
      <c r="AN2232" s="60"/>
      <c r="AO2232" s="60"/>
      <c r="AP2232" s="60"/>
      <c r="AQ2232" s="60"/>
    </row>
    <row r="2233" spans="23:43">
      <c r="AI2233" s="60"/>
      <c r="AJ2233" s="60"/>
      <c r="AK2233" s="60"/>
      <c r="AL2233" s="60"/>
      <c r="AM2233" s="162"/>
      <c r="AN2233" s="60"/>
      <c r="AO2233" s="60"/>
      <c r="AP2233" s="60"/>
      <c r="AQ2233" s="60"/>
    </row>
    <row r="2234" spans="23:43">
      <c r="AI2234" s="60"/>
      <c r="AJ2234" s="60"/>
      <c r="AK2234" s="60"/>
      <c r="AL2234" s="60"/>
      <c r="AM2234" s="162"/>
      <c r="AN2234" s="60"/>
      <c r="AO2234" s="60"/>
      <c r="AP2234" s="60"/>
      <c r="AQ2234" s="60"/>
    </row>
    <row r="2235" spans="23:43">
      <c r="AI2235" s="60"/>
      <c r="AJ2235" s="60"/>
      <c r="AK2235" s="60"/>
      <c r="AL2235" s="60"/>
      <c r="AM2235" s="162"/>
      <c r="AN2235" s="60"/>
      <c r="AO2235" s="60"/>
      <c r="AP2235" s="60"/>
      <c r="AQ2235" s="60"/>
    </row>
    <row r="2236" spans="23:43">
      <c r="AI2236" s="60"/>
      <c r="AJ2236" s="60"/>
      <c r="AK2236" s="60"/>
      <c r="AL2236" s="60"/>
      <c r="AM2236" s="162"/>
      <c r="AN2236" s="60"/>
      <c r="AO2236" s="60"/>
      <c r="AP2236" s="60"/>
      <c r="AQ2236" s="60"/>
    </row>
    <row r="2237" spans="23:43">
      <c r="AI2237" s="60"/>
      <c r="AJ2237" s="60"/>
      <c r="AK2237" s="60"/>
      <c r="AL2237" s="60"/>
      <c r="AM2237" s="162"/>
      <c r="AN2237" s="60"/>
      <c r="AO2237" s="60"/>
      <c r="AP2237" s="60"/>
      <c r="AQ2237" s="60"/>
    </row>
    <row r="2238" spans="23:43">
      <c r="AI2238" s="60"/>
      <c r="AJ2238" s="60"/>
      <c r="AK2238" s="60"/>
      <c r="AL2238" s="60"/>
      <c r="AM2238" s="162"/>
      <c r="AN2238" s="60"/>
      <c r="AO2238" s="60"/>
      <c r="AP2238" s="60"/>
      <c r="AQ2238" s="60"/>
    </row>
    <row r="2239" spans="23:43">
      <c r="AI2239" s="60"/>
      <c r="AJ2239" s="60"/>
      <c r="AK2239" s="60"/>
      <c r="AL2239" s="60"/>
      <c r="AM2239" s="162"/>
      <c r="AN2239" s="60"/>
      <c r="AO2239" s="60"/>
      <c r="AP2239" s="60"/>
      <c r="AQ2239" s="60"/>
    </row>
    <row r="2240" spans="23:43">
      <c r="AI2240" s="60"/>
      <c r="AJ2240" s="60"/>
      <c r="AK2240" s="60"/>
      <c r="AL2240" s="60"/>
      <c r="AM2240" s="162"/>
      <c r="AN2240" s="60"/>
      <c r="AO2240" s="60"/>
      <c r="AP2240" s="60"/>
      <c r="AQ2240" s="60"/>
    </row>
    <row r="2241" spans="35:43">
      <c r="AI2241" s="60"/>
      <c r="AJ2241" s="60"/>
      <c r="AK2241" s="60"/>
      <c r="AL2241" s="60"/>
      <c r="AM2241" s="162"/>
      <c r="AN2241" s="60"/>
      <c r="AO2241" s="60"/>
      <c r="AP2241" s="60"/>
      <c r="AQ2241" s="60"/>
    </row>
    <row r="2242" spans="35:43">
      <c r="AI2242" s="60"/>
      <c r="AJ2242" s="60"/>
      <c r="AK2242" s="60"/>
      <c r="AL2242" s="60"/>
      <c r="AM2242" s="162"/>
      <c r="AN2242" s="60"/>
      <c r="AO2242" s="60"/>
      <c r="AP2242" s="60"/>
      <c r="AQ2242" s="60"/>
    </row>
    <row r="2243" spans="35:43">
      <c r="AI2243" s="60"/>
      <c r="AJ2243" s="60"/>
      <c r="AK2243" s="60"/>
      <c r="AL2243" s="60"/>
      <c r="AM2243" s="162"/>
      <c r="AN2243" s="60"/>
      <c r="AO2243" s="60"/>
      <c r="AP2243" s="60"/>
      <c r="AQ2243" s="60"/>
    </row>
    <row r="2244" spans="35:43">
      <c r="AI2244" s="60"/>
      <c r="AJ2244" s="60"/>
      <c r="AK2244" s="60"/>
      <c r="AL2244" s="60"/>
      <c r="AM2244" s="162"/>
      <c r="AN2244" s="60"/>
      <c r="AO2244" s="60"/>
      <c r="AP2244" s="60"/>
      <c r="AQ2244" s="60"/>
    </row>
    <row r="2245" spans="35:43">
      <c r="AI2245" s="60"/>
      <c r="AJ2245" s="60"/>
      <c r="AK2245" s="60"/>
      <c r="AL2245" s="60"/>
      <c r="AM2245" s="162"/>
      <c r="AN2245" s="60"/>
      <c r="AO2245" s="60"/>
      <c r="AP2245" s="60"/>
      <c r="AQ2245" s="60"/>
    </row>
    <row r="2246" spans="35:43">
      <c r="AI2246" s="60"/>
      <c r="AJ2246" s="60"/>
      <c r="AK2246" s="60"/>
      <c r="AL2246" s="60"/>
      <c r="AM2246" s="162"/>
      <c r="AN2246" s="60"/>
      <c r="AO2246" s="60"/>
      <c r="AP2246" s="60"/>
      <c r="AQ2246" s="60"/>
    </row>
    <row r="2247" spans="35:43">
      <c r="AI2247" s="60"/>
      <c r="AJ2247" s="60"/>
      <c r="AK2247" s="60"/>
      <c r="AL2247" s="60"/>
      <c r="AM2247" s="162"/>
      <c r="AN2247" s="60"/>
      <c r="AO2247" s="60"/>
      <c r="AP2247" s="60"/>
      <c r="AQ2247" s="60"/>
    </row>
    <row r="2248" spans="35:43">
      <c r="AI2248" s="60"/>
      <c r="AJ2248" s="60"/>
      <c r="AK2248" s="60"/>
      <c r="AL2248" s="60"/>
      <c r="AM2248" s="162"/>
      <c r="AN2248" s="60"/>
      <c r="AO2248" s="60"/>
      <c r="AP2248" s="60"/>
      <c r="AQ2248" s="60"/>
    </row>
    <row r="2249" spans="35:43">
      <c r="AI2249" s="60"/>
      <c r="AJ2249" s="60"/>
      <c r="AK2249" s="60"/>
      <c r="AL2249" s="60"/>
      <c r="AM2249" s="162"/>
      <c r="AN2249" s="60"/>
      <c r="AO2249" s="60"/>
      <c r="AP2249" s="60"/>
      <c r="AQ2249" s="60"/>
    </row>
    <row r="2250" spans="35:43">
      <c r="AI2250" s="60"/>
      <c r="AJ2250" s="60"/>
      <c r="AK2250" s="60"/>
      <c r="AL2250" s="60"/>
      <c r="AM2250" s="162"/>
      <c r="AN2250" s="60"/>
      <c r="AO2250" s="60"/>
      <c r="AP2250" s="60"/>
      <c r="AQ2250" s="60"/>
    </row>
    <row r="2251" spans="35:43">
      <c r="AI2251" s="60"/>
      <c r="AJ2251" s="60"/>
      <c r="AK2251" s="60"/>
      <c r="AL2251" s="60"/>
      <c r="AM2251" s="162"/>
      <c r="AN2251" s="60"/>
      <c r="AO2251" s="60"/>
      <c r="AP2251" s="60"/>
      <c r="AQ2251" s="60"/>
    </row>
    <row r="2252" spans="35:43">
      <c r="AI2252" s="60"/>
      <c r="AJ2252" s="60"/>
      <c r="AK2252" s="60"/>
      <c r="AL2252" s="60"/>
      <c r="AM2252" s="162"/>
      <c r="AN2252" s="60"/>
      <c r="AO2252" s="60"/>
      <c r="AP2252" s="60"/>
      <c r="AQ2252" s="60"/>
    </row>
    <row r="2253" spans="35:43">
      <c r="AI2253" s="60"/>
      <c r="AJ2253" s="60"/>
      <c r="AK2253" s="60"/>
      <c r="AL2253" s="60"/>
      <c r="AM2253" s="162"/>
      <c r="AN2253" s="60"/>
      <c r="AO2253" s="60"/>
      <c r="AP2253" s="60"/>
      <c r="AQ2253" s="60"/>
    </row>
    <row r="2254" spans="35:43">
      <c r="AI2254" s="60"/>
      <c r="AJ2254" s="60"/>
      <c r="AK2254" s="60"/>
      <c r="AL2254" s="60"/>
      <c r="AM2254" s="162"/>
      <c r="AN2254" s="60"/>
      <c r="AO2254" s="60"/>
      <c r="AP2254" s="60"/>
      <c r="AQ2254" s="60"/>
    </row>
    <row r="2255" spans="35:43">
      <c r="AI2255" s="60"/>
      <c r="AJ2255" s="60"/>
      <c r="AK2255" s="60"/>
      <c r="AL2255" s="60"/>
      <c r="AM2255" s="162"/>
      <c r="AN2255" s="60"/>
      <c r="AO2255" s="60"/>
      <c r="AP2255" s="60"/>
      <c r="AQ2255" s="60"/>
    </row>
    <row r="2256" spans="35:43">
      <c r="AI2256" s="60"/>
      <c r="AJ2256" s="60"/>
      <c r="AK2256" s="60"/>
      <c r="AL2256" s="60"/>
      <c r="AM2256" s="162"/>
      <c r="AN2256" s="60"/>
      <c r="AO2256" s="60"/>
      <c r="AP2256" s="60"/>
      <c r="AQ2256" s="60"/>
    </row>
    <row r="2257" spans="35:43">
      <c r="AI2257" s="60"/>
      <c r="AJ2257" s="60"/>
      <c r="AK2257" s="60"/>
      <c r="AL2257" s="60"/>
      <c r="AM2257" s="162"/>
      <c r="AN2257" s="60"/>
      <c r="AO2257" s="60"/>
      <c r="AP2257" s="60"/>
      <c r="AQ2257" s="60"/>
    </row>
    <row r="2258" spans="35:43">
      <c r="AI2258" s="60"/>
      <c r="AJ2258" s="60"/>
      <c r="AK2258" s="60"/>
      <c r="AL2258" s="60"/>
      <c r="AM2258" s="162"/>
      <c r="AN2258" s="60"/>
      <c r="AO2258" s="60"/>
      <c r="AP2258" s="60"/>
      <c r="AQ2258" s="60"/>
    </row>
    <row r="2259" spans="35:43">
      <c r="AI2259" s="60"/>
      <c r="AJ2259" s="60"/>
      <c r="AK2259" s="60"/>
      <c r="AL2259" s="60"/>
      <c r="AM2259" s="162"/>
      <c r="AN2259" s="60"/>
      <c r="AO2259" s="60"/>
      <c r="AP2259" s="60"/>
      <c r="AQ2259" s="60"/>
    </row>
    <row r="2260" spans="35:43">
      <c r="AI2260" s="60"/>
      <c r="AJ2260" s="60"/>
      <c r="AK2260" s="60"/>
      <c r="AL2260" s="60"/>
      <c r="AM2260" s="162"/>
      <c r="AN2260" s="60"/>
      <c r="AO2260" s="60"/>
      <c r="AP2260" s="60"/>
      <c r="AQ2260" s="60"/>
    </row>
    <row r="2261" spans="35:43">
      <c r="AI2261" s="60"/>
      <c r="AJ2261" s="60"/>
      <c r="AK2261" s="60"/>
      <c r="AL2261" s="60"/>
      <c r="AM2261" s="162"/>
      <c r="AN2261" s="60"/>
      <c r="AO2261" s="60"/>
      <c r="AP2261" s="60"/>
      <c r="AQ2261" s="60"/>
    </row>
    <row r="2262" spans="35:43">
      <c r="AI2262" s="60"/>
      <c r="AJ2262" s="60"/>
      <c r="AK2262" s="60"/>
      <c r="AL2262" s="60"/>
      <c r="AM2262" s="162"/>
      <c r="AN2262" s="60"/>
      <c r="AO2262" s="60"/>
      <c r="AP2262" s="60"/>
      <c r="AQ2262" s="60"/>
    </row>
    <row r="2263" spans="35:43">
      <c r="AI2263" s="60"/>
      <c r="AJ2263" s="60"/>
      <c r="AK2263" s="60"/>
      <c r="AL2263" s="60"/>
      <c r="AM2263" s="162"/>
      <c r="AN2263" s="60"/>
      <c r="AO2263" s="60"/>
      <c r="AP2263" s="60"/>
      <c r="AQ2263" s="60"/>
    </row>
    <row r="2264" spans="35:43">
      <c r="AI2264" s="60"/>
      <c r="AJ2264" s="60"/>
      <c r="AK2264" s="60"/>
      <c r="AL2264" s="60"/>
      <c r="AM2264" s="162"/>
      <c r="AN2264" s="60"/>
      <c r="AO2264" s="60"/>
      <c r="AP2264" s="60"/>
      <c r="AQ2264" s="60"/>
    </row>
    <row r="2265" spans="35:43">
      <c r="AI2265" s="60"/>
      <c r="AJ2265" s="60"/>
      <c r="AK2265" s="60"/>
      <c r="AL2265" s="60"/>
      <c r="AM2265" s="162"/>
      <c r="AN2265" s="60"/>
      <c r="AO2265" s="60"/>
      <c r="AP2265" s="60"/>
      <c r="AQ2265" s="60"/>
    </row>
    <row r="2266" spans="35:43">
      <c r="AI2266" s="60"/>
      <c r="AJ2266" s="60"/>
      <c r="AK2266" s="60"/>
      <c r="AL2266" s="60"/>
      <c r="AM2266" s="162"/>
      <c r="AN2266" s="60"/>
      <c r="AO2266" s="60"/>
      <c r="AP2266" s="60"/>
      <c r="AQ2266" s="60"/>
    </row>
    <row r="2267" spans="35:43">
      <c r="AI2267" s="60"/>
      <c r="AJ2267" s="60"/>
      <c r="AK2267" s="60"/>
      <c r="AL2267" s="60"/>
      <c r="AM2267" s="162"/>
      <c r="AN2267" s="60"/>
      <c r="AO2267" s="60"/>
      <c r="AP2267" s="60"/>
      <c r="AQ2267" s="60"/>
    </row>
    <row r="2268" spans="35:43">
      <c r="AI2268" s="60"/>
      <c r="AJ2268" s="60"/>
      <c r="AK2268" s="60"/>
      <c r="AL2268" s="60"/>
      <c r="AM2268" s="162"/>
      <c r="AN2268" s="60"/>
      <c r="AO2268" s="60"/>
      <c r="AP2268" s="60"/>
      <c r="AQ2268" s="60"/>
    </row>
    <row r="2269" spans="35:43">
      <c r="AI2269" s="60"/>
      <c r="AJ2269" s="60"/>
      <c r="AK2269" s="60"/>
      <c r="AL2269" s="60"/>
      <c r="AM2269" s="162"/>
      <c r="AN2269" s="60"/>
      <c r="AO2269" s="60"/>
      <c r="AP2269" s="60"/>
      <c r="AQ2269" s="60"/>
    </row>
    <row r="2270" spans="35:43">
      <c r="AI2270" s="60"/>
      <c r="AJ2270" s="60"/>
      <c r="AK2270" s="60"/>
      <c r="AL2270" s="60"/>
      <c r="AM2270" s="162"/>
      <c r="AN2270" s="60"/>
      <c r="AO2270" s="60"/>
      <c r="AP2270" s="60"/>
      <c r="AQ2270" s="60"/>
    </row>
    <row r="2271" spans="35:43">
      <c r="AI2271" s="60"/>
      <c r="AJ2271" s="60"/>
      <c r="AK2271" s="60"/>
      <c r="AL2271" s="60"/>
      <c r="AM2271" s="162"/>
      <c r="AN2271" s="60"/>
      <c r="AO2271" s="60"/>
      <c r="AP2271" s="60"/>
      <c r="AQ2271" s="60"/>
    </row>
    <row r="2272" spans="35:43">
      <c r="AI2272" s="60"/>
      <c r="AJ2272" s="60"/>
      <c r="AK2272" s="60"/>
      <c r="AL2272" s="60"/>
      <c r="AM2272" s="162"/>
      <c r="AN2272" s="60"/>
      <c r="AO2272" s="60"/>
      <c r="AP2272" s="60"/>
      <c r="AQ2272" s="60"/>
    </row>
    <row r="2273" spans="1:43">
      <c r="AI2273" s="60"/>
      <c r="AJ2273" s="60"/>
      <c r="AK2273" s="60"/>
      <c r="AL2273" s="60"/>
      <c r="AM2273" s="162"/>
      <c r="AN2273" s="60"/>
      <c r="AO2273" s="60"/>
      <c r="AP2273" s="60"/>
      <c r="AQ2273" s="60"/>
    </row>
    <row r="2274" spans="1:43">
      <c r="AI2274" s="60"/>
      <c r="AJ2274" s="60"/>
      <c r="AK2274" s="60"/>
      <c r="AL2274" s="60"/>
      <c r="AM2274" s="162"/>
      <c r="AN2274" s="60"/>
      <c r="AO2274" s="60"/>
      <c r="AP2274" s="60"/>
      <c r="AQ2274" s="60"/>
    </row>
    <row r="2275" spans="1:43">
      <c r="AI2275" s="60"/>
      <c r="AJ2275" s="60"/>
      <c r="AK2275" s="60"/>
      <c r="AL2275" s="60"/>
      <c r="AM2275" s="162"/>
      <c r="AN2275" s="60"/>
      <c r="AO2275" s="60"/>
      <c r="AP2275" s="60"/>
      <c r="AQ2275" s="60"/>
    </row>
    <row r="2276" spans="1:43">
      <c r="AI2276" s="60"/>
      <c r="AJ2276" s="60"/>
      <c r="AK2276" s="60"/>
      <c r="AL2276" s="60"/>
      <c r="AM2276" s="162"/>
      <c r="AN2276" s="60"/>
      <c r="AO2276" s="60"/>
      <c r="AP2276" s="60"/>
      <c r="AQ2276" s="60"/>
    </row>
    <row r="2277" spans="1:43">
      <c r="AI2277" s="60"/>
      <c r="AJ2277" s="60"/>
      <c r="AK2277" s="60"/>
      <c r="AL2277" s="60"/>
      <c r="AM2277" s="162"/>
      <c r="AN2277" s="60"/>
      <c r="AO2277" s="60"/>
      <c r="AP2277" s="60"/>
      <c r="AQ2277" s="60"/>
    </row>
    <row r="2278" spans="1:43">
      <c r="AI2278" s="60"/>
      <c r="AJ2278" s="60"/>
      <c r="AK2278" s="60"/>
      <c r="AL2278" s="60"/>
      <c r="AM2278" s="162"/>
      <c r="AN2278" s="60"/>
      <c r="AO2278" s="60"/>
      <c r="AP2278" s="60"/>
      <c r="AQ2278" s="60"/>
    </row>
    <row r="2279" spans="1:43">
      <c r="AI2279" s="60"/>
      <c r="AJ2279" s="60"/>
      <c r="AK2279" s="60"/>
      <c r="AL2279" s="60"/>
      <c r="AM2279" s="162"/>
      <c r="AN2279" s="60"/>
      <c r="AO2279" s="60"/>
      <c r="AP2279" s="60"/>
      <c r="AQ2279" s="60"/>
    </row>
    <row r="2280" spans="1:43">
      <c r="AI2280" s="60"/>
      <c r="AJ2280" s="60"/>
      <c r="AK2280" s="60"/>
      <c r="AL2280" s="60"/>
      <c r="AM2280" s="162"/>
      <c r="AN2280" s="60"/>
      <c r="AO2280" s="60"/>
      <c r="AP2280" s="60"/>
      <c r="AQ2280" s="60"/>
    </row>
    <row r="2281" spans="1:43">
      <c r="AI2281" s="60"/>
      <c r="AJ2281" s="60"/>
      <c r="AK2281" s="60"/>
      <c r="AL2281" s="60"/>
      <c r="AM2281" s="162"/>
      <c r="AN2281" s="60"/>
      <c r="AO2281" s="60"/>
      <c r="AP2281" s="60"/>
      <c r="AQ2281" s="60"/>
    </row>
    <row r="2282" spans="1:43">
      <c r="AI2282" s="60"/>
      <c r="AJ2282" s="60"/>
      <c r="AK2282" s="60"/>
      <c r="AL2282" s="60"/>
      <c r="AM2282" s="162"/>
      <c r="AN2282" s="60"/>
      <c r="AO2282" s="60"/>
      <c r="AP2282" s="60"/>
      <c r="AQ2282" s="60"/>
    </row>
    <row r="2283" spans="1:43">
      <c r="AI2283" s="60"/>
      <c r="AJ2283" s="60"/>
      <c r="AK2283" s="60"/>
      <c r="AL2283" s="60"/>
      <c r="AM2283" s="162"/>
      <c r="AN2283" s="60"/>
      <c r="AO2283" s="60"/>
      <c r="AP2283" s="60"/>
      <c r="AQ2283" s="60"/>
    </row>
    <row r="2284" spans="1:43">
      <c r="AI2284" s="60"/>
      <c r="AJ2284" s="60"/>
      <c r="AK2284" s="60"/>
      <c r="AL2284" s="60"/>
      <c r="AM2284" s="162"/>
      <c r="AN2284" s="60"/>
      <c r="AO2284" s="60"/>
      <c r="AP2284" s="60"/>
      <c r="AQ2284" s="60"/>
    </row>
    <row r="2285" spans="1:43">
      <c r="AI2285" s="18"/>
      <c r="AJ2285" s="18"/>
      <c r="AK2285" s="18"/>
      <c r="AL2285" s="18"/>
      <c r="AM2285" s="161"/>
      <c r="AN2285" s="18"/>
      <c r="AO2285" s="18"/>
      <c r="AP2285" s="18"/>
      <c r="AQ2285" s="18"/>
    </row>
    <row r="2286" spans="1:43">
      <c r="AI2286" s="60"/>
      <c r="AJ2286" s="60"/>
      <c r="AK2286" s="60"/>
      <c r="AL2286" s="60"/>
      <c r="AM2286" s="162"/>
      <c r="AN2286" s="60"/>
      <c r="AO2286" s="60"/>
      <c r="AP2286" s="60"/>
      <c r="AQ2286" s="60"/>
    </row>
    <row r="2287" spans="1:43">
      <c r="AI2287" s="60"/>
      <c r="AJ2287" s="60"/>
      <c r="AK2287" s="60"/>
      <c r="AL2287" s="60"/>
      <c r="AM2287" s="162"/>
      <c r="AN2287" s="60"/>
      <c r="AO2287" s="60"/>
      <c r="AP2287" s="60"/>
      <c r="AQ2287" s="60"/>
    </row>
    <row r="2288" spans="1:43">
      <c r="A2288" s="18"/>
      <c r="B2288" s="18"/>
      <c r="W2288" s="18"/>
      <c r="X2288" s="18"/>
      <c r="AI2288" s="60"/>
      <c r="AJ2288" s="60"/>
      <c r="AK2288" s="60"/>
      <c r="AL2288" s="60"/>
      <c r="AM2288" s="162"/>
      <c r="AN2288" s="60"/>
      <c r="AO2288" s="60"/>
      <c r="AP2288" s="60"/>
      <c r="AQ2288" s="60"/>
    </row>
    <row r="2289" spans="1:43">
      <c r="AI2289" s="60"/>
      <c r="AJ2289" s="60"/>
      <c r="AK2289" s="60"/>
      <c r="AL2289" s="60"/>
      <c r="AM2289" s="162"/>
      <c r="AN2289" s="60"/>
      <c r="AO2289" s="60"/>
      <c r="AP2289" s="60"/>
      <c r="AQ2289" s="60"/>
    </row>
    <row r="2290" spans="1:43">
      <c r="AI2290" s="60"/>
      <c r="AJ2290" s="60"/>
      <c r="AK2290" s="60"/>
      <c r="AL2290" s="60"/>
      <c r="AM2290" s="162"/>
      <c r="AN2290" s="60"/>
      <c r="AO2290" s="60"/>
      <c r="AP2290" s="60"/>
      <c r="AQ2290" s="60"/>
    </row>
    <row r="2291" spans="1:43">
      <c r="AI2291" s="60"/>
      <c r="AJ2291" s="60"/>
      <c r="AK2291" s="60"/>
      <c r="AL2291" s="60"/>
      <c r="AM2291" s="162"/>
      <c r="AN2291" s="60"/>
      <c r="AO2291" s="60"/>
      <c r="AP2291" s="60"/>
      <c r="AQ2291" s="60"/>
    </row>
    <row r="2292" spans="1:43">
      <c r="AI2292" s="18"/>
      <c r="AJ2292" s="18"/>
      <c r="AK2292" s="18"/>
      <c r="AL2292" s="18"/>
      <c r="AM2292" s="161"/>
      <c r="AN2292" s="18"/>
      <c r="AO2292" s="18"/>
      <c r="AP2292" s="18"/>
      <c r="AQ2292" s="18"/>
    </row>
    <row r="2293" spans="1:43">
      <c r="AI2293" s="18"/>
      <c r="AJ2293" s="18"/>
      <c r="AK2293" s="18"/>
      <c r="AL2293" s="18"/>
      <c r="AM2293" s="161"/>
      <c r="AN2293" s="18"/>
      <c r="AO2293" s="18"/>
      <c r="AP2293" s="18"/>
      <c r="AQ2293" s="18"/>
    </row>
    <row r="2294" spans="1:43">
      <c r="AI2294" s="18"/>
      <c r="AJ2294" s="18"/>
      <c r="AK2294" s="18"/>
      <c r="AL2294" s="18"/>
      <c r="AM2294" s="161"/>
      <c r="AN2294" s="18"/>
      <c r="AO2294" s="18"/>
      <c r="AP2294" s="18"/>
      <c r="AQ2294" s="18"/>
    </row>
    <row r="2295" spans="1:43">
      <c r="A2295" s="18"/>
      <c r="B2295" s="18"/>
      <c r="AI2295" s="18"/>
      <c r="AJ2295" s="18"/>
      <c r="AK2295" s="18"/>
      <c r="AL2295" s="18"/>
      <c r="AM2295" s="161"/>
      <c r="AN2295" s="18"/>
      <c r="AO2295" s="18"/>
      <c r="AP2295" s="18"/>
      <c r="AQ2295" s="18"/>
    </row>
    <row r="2296" spans="1:43">
      <c r="A2296" s="18"/>
      <c r="B2296" s="18"/>
      <c r="W2296" s="18"/>
      <c r="X2296" s="18"/>
      <c r="AI2296" s="18"/>
      <c r="AJ2296" s="18"/>
      <c r="AK2296" s="18"/>
      <c r="AL2296" s="18"/>
      <c r="AM2296" s="161"/>
      <c r="AN2296" s="18"/>
      <c r="AO2296" s="18"/>
      <c r="AP2296" s="18"/>
      <c r="AQ2296" s="18"/>
    </row>
    <row r="2297" spans="1:43">
      <c r="A2297" s="18"/>
      <c r="B2297" s="18"/>
      <c r="AI2297" s="18"/>
      <c r="AJ2297" s="18"/>
      <c r="AK2297" s="18"/>
      <c r="AL2297" s="18"/>
      <c r="AM2297" s="161"/>
      <c r="AN2297" s="18"/>
      <c r="AO2297" s="18"/>
      <c r="AP2297" s="18"/>
      <c r="AQ2297" s="18"/>
    </row>
    <row r="2298" spans="1:43">
      <c r="A2298" s="18"/>
      <c r="B2298" s="18"/>
      <c r="AI2298" s="18"/>
      <c r="AJ2298" s="18"/>
      <c r="AK2298" s="18"/>
      <c r="AL2298" s="18"/>
      <c r="AM2298" s="161"/>
      <c r="AN2298" s="18"/>
      <c r="AO2298" s="18"/>
      <c r="AP2298" s="18"/>
      <c r="AQ2298" s="18"/>
    </row>
    <row r="2299" spans="1:43">
      <c r="A2299" s="18"/>
      <c r="B2299" s="18"/>
      <c r="AI2299" s="18"/>
      <c r="AJ2299" s="18"/>
      <c r="AK2299" s="18"/>
      <c r="AL2299" s="18"/>
      <c r="AM2299" s="161"/>
      <c r="AN2299" s="18"/>
      <c r="AO2299" s="18"/>
      <c r="AP2299" s="18"/>
      <c r="AQ2299" s="18"/>
    </row>
    <row r="2300" spans="1:43">
      <c r="A2300" s="18"/>
      <c r="B2300" s="18"/>
      <c r="AI2300" s="18"/>
      <c r="AJ2300" s="18"/>
      <c r="AK2300" s="18"/>
      <c r="AL2300" s="18"/>
      <c r="AM2300" s="161"/>
      <c r="AN2300" s="18"/>
      <c r="AO2300" s="18"/>
      <c r="AP2300" s="18"/>
      <c r="AQ2300" s="18"/>
    </row>
    <row r="2301" spans="1:43">
      <c r="A2301" s="18"/>
      <c r="B2301" s="18"/>
      <c r="AI2301" s="18"/>
      <c r="AJ2301" s="18"/>
      <c r="AK2301" s="18"/>
      <c r="AL2301" s="18"/>
      <c r="AM2301" s="161"/>
      <c r="AN2301" s="18"/>
      <c r="AO2301" s="18"/>
      <c r="AP2301" s="18"/>
      <c r="AQ2301" s="18"/>
    </row>
    <row r="2302" spans="1:43">
      <c r="A2302" s="18"/>
      <c r="B2302" s="18"/>
      <c r="AI2302" s="18"/>
      <c r="AJ2302" s="18"/>
      <c r="AK2302" s="18"/>
      <c r="AL2302" s="18"/>
      <c r="AM2302" s="161"/>
      <c r="AN2302" s="18"/>
      <c r="AO2302" s="18"/>
      <c r="AP2302" s="18"/>
      <c r="AQ2302" s="18"/>
    </row>
    <row r="2303" spans="1:43">
      <c r="A2303" s="18"/>
      <c r="B2303" s="18"/>
      <c r="W2303" s="18"/>
      <c r="X2303" s="18"/>
      <c r="AI2303" s="18"/>
      <c r="AJ2303" s="18"/>
      <c r="AK2303" s="18"/>
      <c r="AL2303" s="18"/>
      <c r="AM2303" s="161"/>
      <c r="AN2303" s="18"/>
      <c r="AO2303" s="18"/>
      <c r="AP2303" s="18"/>
      <c r="AQ2303" s="18"/>
    </row>
    <row r="2304" spans="1:43">
      <c r="A2304" s="18"/>
      <c r="B2304" s="18"/>
      <c r="W2304" s="18"/>
      <c r="X2304" s="18"/>
      <c r="AI2304" s="18"/>
      <c r="AJ2304" s="18"/>
      <c r="AK2304" s="18"/>
      <c r="AL2304" s="18"/>
      <c r="AM2304" s="161"/>
      <c r="AN2304" s="18"/>
      <c r="AO2304" s="18"/>
      <c r="AP2304" s="18"/>
      <c r="AQ2304" s="18"/>
    </row>
    <row r="2305" spans="1:43">
      <c r="A2305" s="18"/>
      <c r="B2305" s="18"/>
      <c r="W2305" s="18"/>
      <c r="X2305" s="18"/>
      <c r="AI2305" s="18"/>
      <c r="AJ2305" s="18"/>
      <c r="AK2305" s="18"/>
      <c r="AL2305" s="18"/>
      <c r="AM2305" s="161"/>
      <c r="AN2305" s="18"/>
      <c r="AO2305" s="18"/>
      <c r="AP2305" s="18"/>
      <c r="AQ2305" s="18"/>
    </row>
    <row r="2306" spans="1:43">
      <c r="A2306" s="18"/>
      <c r="B2306" s="18"/>
      <c r="W2306" s="18"/>
      <c r="X2306" s="18"/>
      <c r="AI2306" s="18"/>
      <c r="AJ2306" s="18"/>
      <c r="AK2306" s="18"/>
      <c r="AL2306" s="18"/>
      <c r="AM2306" s="161"/>
      <c r="AN2306" s="18"/>
      <c r="AO2306" s="18"/>
      <c r="AP2306" s="18"/>
      <c r="AQ2306" s="18"/>
    </row>
    <row r="2307" spans="1:43">
      <c r="A2307" s="18"/>
      <c r="B2307" s="18"/>
      <c r="W2307" s="18"/>
      <c r="X2307" s="18"/>
      <c r="AI2307" s="18"/>
      <c r="AJ2307" s="18"/>
      <c r="AK2307" s="18"/>
      <c r="AL2307" s="18"/>
      <c r="AM2307" s="161"/>
      <c r="AN2307" s="18"/>
      <c r="AO2307" s="18"/>
      <c r="AP2307" s="18"/>
      <c r="AQ2307" s="18"/>
    </row>
    <row r="2308" spans="1:43">
      <c r="W2308" s="18"/>
      <c r="X2308" s="18"/>
      <c r="AI2308" s="18"/>
      <c r="AJ2308" s="18"/>
      <c r="AK2308" s="18"/>
      <c r="AL2308" s="18"/>
      <c r="AM2308" s="161"/>
      <c r="AN2308" s="18"/>
      <c r="AO2308" s="18"/>
      <c r="AP2308" s="18"/>
      <c r="AQ2308" s="18"/>
    </row>
    <row r="2309" spans="1:43">
      <c r="W2309" s="18"/>
      <c r="X2309" s="18"/>
      <c r="AI2309" s="18"/>
      <c r="AJ2309" s="18"/>
      <c r="AK2309" s="18"/>
      <c r="AL2309" s="18"/>
      <c r="AM2309" s="161"/>
      <c r="AN2309" s="18"/>
      <c r="AO2309" s="18"/>
      <c r="AP2309" s="18"/>
      <c r="AQ2309" s="18"/>
    </row>
    <row r="2310" spans="1:43">
      <c r="A2310" s="18"/>
      <c r="B2310" s="18"/>
      <c r="W2310" s="18"/>
      <c r="X2310" s="18"/>
      <c r="AI2310" s="18"/>
      <c r="AJ2310" s="18"/>
      <c r="AK2310" s="18"/>
      <c r="AL2310" s="18"/>
      <c r="AM2310" s="161"/>
      <c r="AN2310" s="18"/>
      <c r="AO2310" s="18"/>
      <c r="AP2310" s="18"/>
      <c r="AQ2310" s="18"/>
    </row>
    <row r="2311" spans="1:43">
      <c r="A2311" s="18"/>
      <c r="B2311" s="18"/>
      <c r="W2311" s="18"/>
      <c r="X2311" s="18"/>
      <c r="AI2311" s="18"/>
      <c r="AJ2311" s="18"/>
      <c r="AK2311" s="18"/>
      <c r="AL2311" s="18"/>
      <c r="AM2311" s="161"/>
      <c r="AN2311" s="18"/>
      <c r="AO2311" s="18"/>
      <c r="AP2311" s="18"/>
      <c r="AQ2311" s="18"/>
    </row>
    <row r="2312" spans="1:43">
      <c r="A2312" s="18"/>
      <c r="B2312" s="18"/>
      <c r="W2312" s="18"/>
      <c r="X2312" s="18"/>
      <c r="AI2312" s="18"/>
      <c r="AJ2312" s="18"/>
      <c r="AK2312" s="18"/>
      <c r="AL2312" s="18"/>
      <c r="AM2312" s="161"/>
      <c r="AN2312" s="18"/>
      <c r="AO2312" s="18"/>
      <c r="AP2312" s="18"/>
      <c r="AQ2312" s="18"/>
    </row>
    <row r="2313" spans="1:43">
      <c r="A2313" s="18"/>
      <c r="B2313" s="18"/>
      <c r="W2313" s="18"/>
      <c r="X2313" s="18"/>
      <c r="AI2313" s="60"/>
      <c r="AJ2313" s="60"/>
      <c r="AK2313" s="60"/>
      <c r="AL2313" s="60"/>
      <c r="AM2313" s="162"/>
      <c r="AN2313" s="60"/>
      <c r="AO2313" s="60"/>
      <c r="AP2313" s="60"/>
      <c r="AQ2313" s="60"/>
    </row>
    <row r="2314" spans="1:43">
      <c r="A2314" s="18"/>
      <c r="B2314" s="18"/>
      <c r="W2314" s="18"/>
      <c r="X2314" s="18"/>
      <c r="AI2314" s="60"/>
      <c r="AJ2314" s="60"/>
      <c r="AK2314" s="60"/>
      <c r="AL2314" s="60"/>
      <c r="AM2314" s="162"/>
      <c r="AN2314" s="60"/>
      <c r="AO2314" s="60"/>
      <c r="AP2314" s="60"/>
      <c r="AQ2314" s="60"/>
    </row>
    <row r="2315" spans="1:43">
      <c r="A2315" s="18"/>
      <c r="B2315" s="18"/>
      <c r="W2315" s="18"/>
      <c r="X2315" s="18"/>
      <c r="AI2315" s="60"/>
      <c r="AJ2315" s="60"/>
      <c r="AK2315" s="60"/>
      <c r="AL2315" s="60"/>
      <c r="AM2315" s="162"/>
      <c r="AN2315" s="60"/>
      <c r="AO2315" s="60"/>
      <c r="AP2315" s="60"/>
      <c r="AQ2315" s="60"/>
    </row>
    <row r="2316" spans="1:43">
      <c r="AI2316" s="60"/>
      <c r="AJ2316" s="60"/>
      <c r="AK2316" s="60"/>
      <c r="AL2316" s="60"/>
      <c r="AM2316" s="162"/>
      <c r="AN2316" s="60"/>
      <c r="AO2316" s="60"/>
      <c r="AP2316" s="60"/>
      <c r="AQ2316" s="60"/>
    </row>
    <row r="2317" spans="1:43">
      <c r="AI2317" s="60"/>
      <c r="AJ2317" s="60"/>
      <c r="AK2317" s="60"/>
      <c r="AL2317" s="60"/>
      <c r="AM2317" s="162"/>
      <c r="AN2317" s="60"/>
      <c r="AO2317" s="60"/>
      <c r="AP2317" s="60"/>
      <c r="AQ2317" s="60"/>
    </row>
    <row r="2318" spans="1:43">
      <c r="AI2318" s="60"/>
      <c r="AJ2318" s="60"/>
      <c r="AK2318" s="60"/>
      <c r="AL2318" s="60"/>
      <c r="AM2318" s="162"/>
      <c r="AN2318" s="60"/>
      <c r="AO2318" s="60"/>
      <c r="AP2318" s="60"/>
      <c r="AQ2318" s="60"/>
    </row>
    <row r="2319" spans="1:43">
      <c r="AI2319" s="60"/>
      <c r="AJ2319" s="60"/>
      <c r="AK2319" s="60"/>
      <c r="AL2319" s="60"/>
      <c r="AM2319" s="162"/>
      <c r="AN2319" s="60"/>
      <c r="AO2319" s="60"/>
      <c r="AP2319" s="60"/>
      <c r="AQ2319" s="60"/>
    </row>
    <row r="2320" spans="1:43">
      <c r="AI2320" s="60"/>
      <c r="AJ2320" s="60"/>
      <c r="AK2320" s="60"/>
      <c r="AL2320" s="60"/>
      <c r="AM2320" s="162"/>
      <c r="AN2320" s="60"/>
      <c r="AO2320" s="60"/>
      <c r="AP2320" s="60"/>
      <c r="AQ2320" s="60"/>
    </row>
    <row r="2321" spans="35:43">
      <c r="AI2321" s="60"/>
      <c r="AJ2321" s="60"/>
      <c r="AK2321" s="60"/>
      <c r="AL2321" s="60"/>
      <c r="AM2321" s="162"/>
      <c r="AN2321" s="60"/>
      <c r="AO2321" s="60"/>
      <c r="AP2321" s="60"/>
      <c r="AQ2321" s="60"/>
    </row>
    <row r="2322" spans="35:43">
      <c r="AI2322" s="60"/>
      <c r="AJ2322" s="60"/>
      <c r="AK2322" s="60"/>
      <c r="AL2322" s="60"/>
      <c r="AM2322" s="162"/>
      <c r="AN2322" s="60"/>
      <c r="AO2322" s="60"/>
      <c r="AP2322" s="60"/>
      <c r="AQ2322" s="60"/>
    </row>
    <row r="2323" spans="35:43">
      <c r="AI2323" s="60"/>
      <c r="AJ2323" s="60"/>
      <c r="AK2323" s="60"/>
      <c r="AL2323" s="60"/>
      <c r="AM2323" s="162"/>
      <c r="AN2323" s="60"/>
      <c r="AO2323" s="60"/>
      <c r="AP2323" s="60"/>
      <c r="AQ2323" s="60"/>
    </row>
    <row r="2324" spans="35:43">
      <c r="AI2324" s="60"/>
      <c r="AJ2324" s="60"/>
      <c r="AK2324" s="60"/>
      <c r="AL2324" s="60"/>
      <c r="AM2324" s="162"/>
      <c r="AN2324" s="60"/>
      <c r="AO2324" s="60"/>
      <c r="AP2324" s="60"/>
      <c r="AQ2324" s="60"/>
    </row>
    <row r="2325" spans="35:43">
      <c r="AI2325" s="60"/>
      <c r="AJ2325" s="60"/>
      <c r="AK2325" s="60"/>
      <c r="AL2325" s="60"/>
      <c r="AM2325" s="162"/>
      <c r="AN2325" s="60"/>
      <c r="AO2325" s="60"/>
      <c r="AP2325" s="60"/>
      <c r="AQ2325" s="60"/>
    </row>
    <row r="2326" spans="35:43">
      <c r="AI2326" s="60"/>
      <c r="AJ2326" s="60"/>
      <c r="AK2326" s="60"/>
      <c r="AL2326" s="60"/>
      <c r="AM2326" s="162"/>
      <c r="AN2326" s="60"/>
      <c r="AO2326" s="60"/>
      <c r="AP2326" s="60"/>
      <c r="AQ2326" s="60"/>
    </row>
    <row r="2327" spans="35:43">
      <c r="AI2327" s="60"/>
      <c r="AJ2327" s="60"/>
      <c r="AK2327" s="60"/>
      <c r="AL2327" s="60"/>
      <c r="AM2327" s="162"/>
      <c r="AN2327" s="60"/>
      <c r="AO2327" s="60"/>
      <c r="AP2327" s="60"/>
      <c r="AQ2327" s="60"/>
    </row>
    <row r="2328" spans="35:43">
      <c r="AI2328" s="60"/>
      <c r="AJ2328" s="60"/>
      <c r="AK2328" s="60"/>
      <c r="AL2328" s="60"/>
      <c r="AM2328" s="162"/>
      <c r="AN2328" s="60"/>
      <c r="AO2328" s="60"/>
      <c r="AP2328" s="60"/>
      <c r="AQ2328" s="60"/>
    </row>
    <row r="2329" spans="35:43">
      <c r="AI2329" s="60"/>
      <c r="AJ2329" s="60"/>
      <c r="AK2329" s="60"/>
      <c r="AL2329" s="60"/>
      <c r="AM2329" s="162"/>
      <c r="AN2329" s="60"/>
      <c r="AO2329" s="60"/>
      <c r="AP2329" s="60"/>
      <c r="AQ2329" s="60"/>
    </row>
    <row r="2330" spans="35:43">
      <c r="AI2330" s="60"/>
      <c r="AJ2330" s="60"/>
      <c r="AK2330" s="60"/>
      <c r="AL2330" s="60"/>
      <c r="AM2330" s="162"/>
      <c r="AN2330" s="60"/>
      <c r="AO2330" s="60"/>
      <c r="AP2330" s="60"/>
      <c r="AQ2330" s="60"/>
    </row>
    <row r="2331" spans="35:43">
      <c r="AI2331" s="60"/>
      <c r="AJ2331" s="60"/>
      <c r="AK2331" s="60"/>
      <c r="AL2331" s="60"/>
      <c r="AM2331" s="162"/>
      <c r="AN2331" s="60"/>
      <c r="AO2331" s="60"/>
      <c r="AP2331" s="60"/>
      <c r="AQ2331" s="60"/>
    </row>
    <row r="2332" spans="35:43">
      <c r="AI2332" s="60"/>
      <c r="AJ2332" s="60"/>
      <c r="AK2332" s="60"/>
      <c r="AL2332" s="60"/>
      <c r="AM2332" s="162"/>
      <c r="AN2332" s="60"/>
      <c r="AO2332" s="60"/>
      <c r="AP2332" s="60"/>
      <c r="AQ2332" s="60"/>
    </row>
    <row r="2333" spans="35:43">
      <c r="AI2333" s="60"/>
      <c r="AJ2333" s="60"/>
      <c r="AK2333" s="60"/>
      <c r="AL2333" s="60"/>
      <c r="AM2333" s="162"/>
      <c r="AN2333" s="60"/>
      <c r="AO2333" s="60"/>
      <c r="AP2333" s="60"/>
      <c r="AQ2333" s="60"/>
    </row>
    <row r="2334" spans="35:43">
      <c r="AI2334" s="60"/>
      <c r="AJ2334" s="60"/>
      <c r="AK2334" s="60"/>
      <c r="AL2334" s="60"/>
      <c r="AM2334" s="162"/>
      <c r="AN2334" s="60"/>
      <c r="AO2334" s="60"/>
      <c r="AP2334" s="60"/>
      <c r="AQ2334" s="60"/>
    </row>
    <row r="2335" spans="35:43">
      <c r="AI2335" s="60"/>
      <c r="AJ2335" s="60"/>
      <c r="AK2335" s="60"/>
      <c r="AL2335" s="60"/>
      <c r="AM2335" s="162"/>
      <c r="AN2335" s="60"/>
      <c r="AO2335" s="60"/>
      <c r="AP2335" s="60"/>
      <c r="AQ2335" s="60"/>
    </row>
    <row r="2336" spans="35:43">
      <c r="AI2336" s="60"/>
      <c r="AJ2336" s="60"/>
      <c r="AK2336" s="60"/>
      <c r="AL2336" s="60"/>
      <c r="AM2336" s="162"/>
      <c r="AN2336" s="60"/>
      <c r="AO2336" s="60"/>
      <c r="AP2336" s="60"/>
      <c r="AQ2336" s="60"/>
    </row>
    <row r="2337" spans="35:43">
      <c r="AI2337" s="60"/>
      <c r="AJ2337" s="60"/>
      <c r="AK2337" s="60"/>
      <c r="AL2337" s="60"/>
      <c r="AM2337" s="162"/>
      <c r="AN2337" s="60"/>
      <c r="AO2337" s="60"/>
      <c r="AP2337" s="60"/>
      <c r="AQ2337" s="60"/>
    </row>
    <row r="2338" spans="35:43">
      <c r="AI2338" s="60"/>
      <c r="AJ2338" s="60"/>
      <c r="AK2338" s="60"/>
      <c r="AL2338" s="60"/>
      <c r="AM2338" s="162"/>
      <c r="AN2338" s="60"/>
      <c r="AO2338" s="60"/>
      <c r="AP2338" s="60"/>
      <c r="AQ2338" s="60"/>
    </row>
    <row r="2339" spans="35:43">
      <c r="AI2339" s="60"/>
      <c r="AJ2339" s="60"/>
      <c r="AK2339" s="60"/>
      <c r="AL2339" s="60"/>
      <c r="AM2339" s="162"/>
      <c r="AN2339" s="60"/>
      <c r="AO2339" s="60"/>
      <c r="AP2339" s="60"/>
      <c r="AQ2339" s="60"/>
    </row>
    <row r="2340" spans="35:43">
      <c r="AI2340" s="60"/>
      <c r="AJ2340" s="60"/>
      <c r="AK2340" s="60"/>
      <c r="AL2340" s="60"/>
      <c r="AM2340" s="162"/>
      <c r="AN2340" s="60"/>
      <c r="AO2340" s="60"/>
      <c r="AP2340" s="60"/>
      <c r="AQ2340" s="60"/>
    </row>
    <row r="2341" spans="35:43">
      <c r="AI2341" s="60"/>
      <c r="AJ2341" s="60"/>
      <c r="AK2341" s="60"/>
      <c r="AL2341" s="60"/>
      <c r="AM2341" s="162"/>
      <c r="AN2341" s="60"/>
      <c r="AO2341" s="60"/>
      <c r="AP2341" s="60"/>
      <c r="AQ2341" s="60"/>
    </row>
    <row r="2342" spans="35:43">
      <c r="AI2342" s="60"/>
      <c r="AJ2342" s="60"/>
      <c r="AK2342" s="60"/>
      <c r="AL2342" s="60"/>
      <c r="AM2342" s="162"/>
      <c r="AN2342" s="60"/>
      <c r="AO2342" s="60"/>
      <c r="AP2342" s="60"/>
      <c r="AQ2342" s="60"/>
    </row>
    <row r="2343" spans="35:43">
      <c r="AI2343" s="60"/>
      <c r="AJ2343" s="60"/>
      <c r="AK2343" s="60"/>
      <c r="AL2343" s="60"/>
      <c r="AM2343" s="162"/>
      <c r="AN2343" s="60"/>
      <c r="AO2343" s="60"/>
      <c r="AP2343" s="60"/>
      <c r="AQ2343" s="60"/>
    </row>
    <row r="2344" spans="35:43">
      <c r="AI2344" s="60"/>
      <c r="AJ2344" s="60"/>
      <c r="AK2344" s="60"/>
      <c r="AL2344" s="60"/>
      <c r="AM2344" s="162"/>
      <c r="AN2344" s="60"/>
      <c r="AO2344" s="60"/>
      <c r="AP2344" s="60"/>
      <c r="AQ2344" s="60"/>
    </row>
    <row r="2345" spans="35:43">
      <c r="AI2345" s="60"/>
      <c r="AJ2345" s="60"/>
      <c r="AK2345" s="60"/>
      <c r="AL2345" s="60"/>
      <c r="AM2345" s="162"/>
      <c r="AN2345" s="60"/>
      <c r="AO2345" s="60"/>
      <c r="AP2345" s="60"/>
      <c r="AQ2345" s="60"/>
    </row>
    <row r="2346" spans="35:43">
      <c r="AI2346" s="60"/>
      <c r="AJ2346" s="60"/>
      <c r="AK2346" s="60"/>
      <c r="AL2346" s="60"/>
      <c r="AM2346" s="162"/>
      <c r="AN2346" s="60"/>
      <c r="AO2346" s="60"/>
      <c r="AP2346" s="60"/>
      <c r="AQ2346" s="60"/>
    </row>
    <row r="2347" spans="35:43">
      <c r="AI2347" s="60"/>
      <c r="AJ2347" s="60"/>
      <c r="AK2347" s="60"/>
      <c r="AL2347" s="60"/>
      <c r="AM2347" s="162"/>
      <c r="AN2347" s="60"/>
      <c r="AO2347" s="60"/>
      <c r="AP2347" s="60"/>
      <c r="AQ2347" s="60"/>
    </row>
    <row r="2348" spans="35:43">
      <c r="AI2348" s="60"/>
      <c r="AJ2348" s="60"/>
      <c r="AK2348" s="60"/>
      <c r="AL2348" s="60"/>
      <c r="AM2348" s="162"/>
      <c r="AN2348" s="60"/>
      <c r="AO2348" s="60"/>
      <c r="AP2348" s="60"/>
      <c r="AQ2348" s="60"/>
    </row>
    <row r="2349" spans="35:43">
      <c r="AI2349" s="60"/>
      <c r="AJ2349" s="60"/>
      <c r="AK2349" s="60"/>
      <c r="AL2349" s="60"/>
      <c r="AM2349" s="162"/>
      <c r="AN2349" s="60"/>
      <c r="AO2349" s="60"/>
      <c r="AP2349" s="60"/>
      <c r="AQ2349" s="60"/>
    </row>
    <row r="2350" spans="35:43">
      <c r="AI2350" s="60"/>
      <c r="AJ2350" s="60"/>
      <c r="AK2350" s="60"/>
      <c r="AL2350" s="60"/>
      <c r="AM2350" s="162"/>
      <c r="AN2350" s="60"/>
      <c r="AO2350" s="60"/>
      <c r="AP2350" s="60"/>
      <c r="AQ2350" s="60"/>
    </row>
    <row r="2351" spans="35:43">
      <c r="AI2351" s="60"/>
      <c r="AJ2351" s="60"/>
      <c r="AK2351" s="60"/>
      <c r="AL2351" s="60"/>
      <c r="AM2351" s="162"/>
      <c r="AN2351" s="60"/>
      <c r="AO2351" s="60"/>
      <c r="AP2351" s="60"/>
      <c r="AQ2351" s="60"/>
    </row>
    <row r="2352" spans="35:43">
      <c r="AI2352" s="60"/>
      <c r="AJ2352" s="60"/>
      <c r="AK2352" s="60"/>
      <c r="AL2352" s="60"/>
      <c r="AM2352" s="162"/>
      <c r="AN2352" s="60"/>
      <c r="AO2352" s="60"/>
      <c r="AP2352" s="60"/>
      <c r="AQ2352" s="60"/>
    </row>
    <row r="2353" spans="35:43">
      <c r="AI2353" s="60"/>
      <c r="AJ2353" s="60"/>
      <c r="AK2353" s="60"/>
      <c r="AL2353" s="60"/>
      <c r="AM2353" s="162"/>
      <c r="AN2353" s="60"/>
      <c r="AO2353" s="60"/>
      <c r="AP2353" s="60"/>
      <c r="AQ2353" s="60"/>
    </row>
    <row r="2354" spans="35:43">
      <c r="AI2354" s="60"/>
      <c r="AJ2354" s="60"/>
      <c r="AK2354" s="60"/>
      <c r="AL2354" s="60"/>
      <c r="AM2354" s="162"/>
      <c r="AN2354" s="60"/>
      <c r="AO2354" s="60"/>
      <c r="AP2354" s="60"/>
      <c r="AQ2354" s="60"/>
    </row>
    <row r="2355" spans="35:43">
      <c r="AI2355" s="60"/>
      <c r="AJ2355" s="60"/>
      <c r="AK2355" s="60"/>
      <c r="AL2355" s="60"/>
      <c r="AM2355" s="162"/>
      <c r="AN2355" s="60"/>
      <c r="AO2355" s="60"/>
      <c r="AP2355" s="60"/>
      <c r="AQ2355" s="60"/>
    </row>
    <row r="2356" spans="35:43">
      <c r="AI2356" s="60"/>
      <c r="AJ2356" s="60"/>
      <c r="AK2356" s="60"/>
      <c r="AL2356" s="60"/>
      <c r="AM2356" s="162"/>
      <c r="AN2356" s="60"/>
      <c r="AO2356" s="60"/>
      <c r="AP2356" s="60"/>
      <c r="AQ2356" s="60"/>
    </row>
    <row r="2357" spans="35:43">
      <c r="AI2357" s="60"/>
      <c r="AJ2357" s="60"/>
      <c r="AK2357" s="60"/>
      <c r="AL2357" s="60"/>
      <c r="AM2357" s="162"/>
      <c r="AN2357" s="60"/>
      <c r="AO2357" s="60"/>
      <c r="AP2357" s="60"/>
      <c r="AQ2357" s="60"/>
    </row>
    <row r="2358" spans="35:43">
      <c r="AI2358" s="60"/>
      <c r="AJ2358" s="60"/>
      <c r="AK2358" s="60"/>
      <c r="AL2358" s="60"/>
      <c r="AM2358" s="162"/>
      <c r="AN2358" s="60"/>
      <c r="AO2358" s="60"/>
      <c r="AP2358" s="60"/>
      <c r="AQ2358" s="60"/>
    </row>
    <row r="2359" spans="35:43">
      <c r="AI2359" s="60"/>
      <c r="AJ2359" s="60"/>
      <c r="AK2359" s="60"/>
      <c r="AL2359" s="60"/>
      <c r="AM2359" s="162"/>
      <c r="AN2359" s="60"/>
      <c r="AO2359" s="60"/>
      <c r="AP2359" s="60"/>
      <c r="AQ2359" s="60"/>
    </row>
    <row r="2360" spans="35:43">
      <c r="AI2360" s="60"/>
      <c r="AJ2360" s="60"/>
      <c r="AK2360" s="60"/>
      <c r="AL2360" s="60"/>
      <c r="AM2360" s="162"/>
      <c r="AN2360" s="60"/>
      <c r="AO2360" s="60"/>
      <c r="AP2360" s="60"/>
      <c r="AQ2360" s="60"/>
    </row>
    <row r="2361" spans="35:43">
      <c r="AI2361" s="60"/>
      <c r="AJ2361" s="60"/>
      <c r="AK2361" s="60"/>
      <c r="AL2361" s="60"/>
      <c r="AM2361" s="162"/>
      <c r="AN2361" s="60"/>
      <c r="AO2361" s="60"/>
      <c r="AP2361" s="60"/>
      <c r="AQ2361" s="60"/>
    </row>
    <row r="2362" spans="35:43">
      <c r="AI2362" s="60"/>
      <c r="AJ2362" s="60"/>
      <c r="AK2362" s="60"/>
      <c r="AL2362" s="60"/>
      <c r="AM2362" s="162"/>
      <c r="AN2362" s="60"/>
      <c r="AO2362" s="60"/>
      <c r="AP2362" s="60"/>
      <c r="AQ2362" s="60"/>
    </row>
    <row r="2363" spans="35:43">
      <c r="AI2363" s="60"/>
      <c r="AJ2363" s="60"/>
      <c r="AK2363" s="60"/>
      <c r="AL2363" s="60"/>
      <c r="AM2363" s="162"/>
      <c r="AN2363" s="60"/>
      <c r="AO2363" s="60"/>
      <c r="AP2363" s="60"/>
      <c r="AQ2363" s="60"/>
    </row>
    <row r="2364" spans="35:43">
      <c r="AI2364" s="60"/>
      <c r="AJ2364" s="60"/>
      <c r="AK2364" s="60"/>
      <c r="AL2364" s="60"/>
      <c r="AM2364" s="162"/>
      <c r="AN2364" s="60"/>
      <c r="AO2364" s="60"/>
      <c r="AP2364" s="60"/>
      <c r="AQ2364" s="60"/>
    </row>
    <row r="2365" spans="35:43">
      <c r="AI2365" s="60"/>
      <c r="AJ2365" s="60"/>
      <c r="AK2365" s="60"/>
      <c r="AL2365" s="60"/>
      <c r="AM2365" s="162"/>
      <c r="AN2365" s="60"/>
      <c r="AO2365" s="60"/>
      <c r="AP2365" s="60"/>
      <c r="AQ2365" s="60"/>
    </row>
    <row r="2366" spans="35:43">
      <c r="AI2366" s="60"/>
      <c r="AJ2366" s="60"/>
      <c r="AK2366" s="60"/>
      <c r="AL2366" s="60"/>
      <c r="AM2366" s="162"/>
      <c r="AN2366" s="60"/>
      <c r="AO2366" s="60"/>
      <c r="AP2366" s="60"/>
      <c r="AQ2366" s="60"/>
    </row>
    <row r="2367" spans="35:43">
      <c r="AI2367" s="60"/>
      <c r="AJ2367" s="60"/>
      <c r="AK2367" s="60"/>
      <c r="AL2367" s="60"/>
      <c r="AM2367" s="162"/>
      <c r="AN2367" s="60"/>
      <c r="AO2367" s="60"/>
      <c r="AP2367" s="60"/>
      <c r="AQ2367" s="60"/>
    </row>
    <row r="2368" spans="35:43">
      <c r="AI2368" s="60"/>
      <c r="AJ2368" s="60"/>
      <c r="AK2368" s="60"/>
      <c r="AL2368" s="60"/>
      <c r="AM2368" s="162"/>
      <c r="AN2368" s="60"/>
      <c r="AO2368" s="60"/>
      <c r="AP2368" s="60"/>
      <c r="AQ2368" s="60"/>
    </row>
    <row r="2369" spans="35:43">
      <c r="AI2369" s="60"/>
      <c r="AJ2369" s="60"/>
      <c r="AK2369" s="60"/>
      <c r="AL2369" s="60"/>
      <c r="AM2369" s="162"/>
      <c r="AN2369" s="60"/>
      <c r="AO2369" s="60"/>
      <c r="AP2369" s="60"/>
      <c r="AQ2369" s="60"/>
    </row>
    <row r="2370" spans="35:43">
      <c r="AI2370" s="60"/>
      <c r="AJ2370" s="60"/>
      <c r="AK2370" s="60"/>
      <c r="AL2370" s="60"/>
      <c r="AM2370" s="162"/>
      <c r="AN2370" s="60"/>
      <c r="AO2370" s="60"/>
      <c r="AP2370" s="60"/>
      <c r="AQ2370" s="60"/>
    </row>
    <row r="2371" spans="35:43">
      <c r="AI2371" s="60"/>
      <c r="AJ2371" s="60"/>
      <c r="AK2371" s="60"/>
      <c r="AL2371" s="60"/>
      <c r="AM2371" s="162"/>
      <c r="AN2371" s="60"/>
      <c r="AO2371" s="60"/>
      <c r="AP2371" s="60"/>
      <c r="AQ2371" s="60"/>
    </row>
    <row r="2372" spans="35:43">
      <c r="AI2372" s="60"/>
      <c r="AJ2372" s="60"/>
      <c r="AK2372" s="60"/>
      <c r="AL2372" s="60"/>
      <c r="AM2372" s="162"/>
      <c r="AN2372" s="60"/>
      <c r="AO2372" s="60"/>
      <c r="AP2372" s="60"/>
      <c r="AQ2372" s="60"/>
    </row>
    <row r="2373" spans="35:43">
      <c r="AI2373" s="60"/>
      <c r="AJ2373" s="60"/>
      <c r="AK2373" s="60"/>
      <c r="AL2373" s="60"/>
      <c r="AM2373" s="162"/>
      <c r="AN2373" s="60"/>
      <c r="AO2373" s="60"/>
      <c r="AP2373" s="60"/>
      <c r="AQ2373" s="60"/>
    </row>
    <row r="2374" spans="35:43">
      <c r="AI2374" s="60"/>
      <c r="AJ2374" s="60"/>
      <c r="AK2374" s="60"/>
      <c r="AL2374" s="60"/>
      <c r="AM2374" s="162"/>
      <c r="AN2374" s="60"/>
      <c r="AO2374" s="60"/>
      <c r="AP2374" s="60"/>
      <c r="AQ2374" s="60"/>
    </row>
    <row r="2375" spans="35:43">
      <c r="AI2375" s="60"/>
      <c r="AJ2375" s="60"/>
      <c r="AK2375" s="60"/>
      <c r="AL2375" s="60"/>
      <c r="AM2375" s="162"/>
      <c r="AN2375" s="60"/>
      <c r="AO2375" s="60"/>
      <c r="AP2375" s="60"/>
      <c r="AQ2375" s="60"/>
    </row>
    <row r="2376" spans="35:43">
      <c r="AI2376" s="60"/>
      <c r="AJ2376" s="60"/>
      <c r="AK2376" s="60"/>
      <c r="AL2376" s="60"/>
      <c r="AM2376" s="162"/>
      <c r="AN2376" s="60"/>
      <c r="AO2376" s="60"/>
      <c r="AP2376" s="60"/>
      <c r="AQ2376" s="60"/>
    </row>
    <row r="2377" spans="35:43">
      <c r="AI2377" s="60"/>
      <c r="AJ2377" s="60"/>
      <c r="AK2377" s="60"/>
      <c r="AL2377" s="60"/>
      <c r="AM2377" s="162"/>
      <c r="AN2377" s="60"/>
      <c r="AO2377" s="60"/>
      <c r="AP2377" s="60"/>
      <c r="AQ2377" s="60"/>
    </row>
    <row r="2378" spans="35:43">
      <c r="AI2378" s="60"/>
      <c r="AJ2378" s="60"/>
      <c r="AK2378" s="60"/>
      <c r="AL2378" s="60"/>
      <c r="AM2378" s="162"/>
      <c r="AN2378" s="60"/>
      <c r="AO2378" s="60"/>
      <c r="AP2378" s="60"/>
      <c r="AQ2378" s="60"/>
    </row>
    <row r="2379" spans="35:43">
      <c r="AI2379" s="60"/>
      <c r="AJ2379" s="60"/>
      <c r="AK2379" s="60"/>
      <c r="AL2379" s="60"/>
      <c r="AM2379" s="162"/>
      <c r="AN2379" s="60"/>
      <c r="AO2379" s="60"/>
      <c r="AP2379" s="60"/>
      <c r="AQ2379" s="60"/>
    </row>
    <row r="2380" spans="35:43">
      <c r="AI2380" s="60"/>
      <c r="AJ2380" s="60"/>
      <c r="AK2380" s="60"/>
      <c r="AL2380" s="60"/>
      <c r="AM2380" s="162"/>
      <c r="AN2380" s="60"/>
      <c r="AO2380" s="60"/>
      <c r="AP2380" s="60"/>
      <c r="AQ2380" s="60"/>
    </row>
    <row r="2381" spans="35:43">
      <c r="AI2381" s="60"/>
      <c r="AJ2381" s="60"/>
      <c r="AK2381" s="60"/>
      <c r="AL2381" s="60"/>
      <c r="AM2381" s="162"/>
      <c r="AN2381" s="60"/>
      <c r="AO2381" s="60"/>
      <c r="AP2381" s="60"/>
      <c r="AQ2381" s="60"/>
    </row>
    <row r="2382" spans="35:43">
      <c r="AI2382" s="60"/>
      <c r="AJ2382" s="60"/>
      <c r="AK2382" s="60"/>
      <c r="AL2382" s="60"/>
      <c r="AM2382" s="162"/>
      <c r="AN2382" s="60"/>
      <c r="AO2382" s="60"/>
      <c r="AP2382" s="60"/>
      <c r="AQ2382" s="60"/>
    </row>
    <row r="2383" spans="35:43">
      <c r="AI2383" s="60"/>
      <c r="AJ2383" s="60"/>
      <c r="AK2383" s="60"/>
      <c r="AL2383" s="60"/>
      <c r="AM2383" s="162"/>
      <c r="AN2383" s="60"/>
      <c r="AO2383" s="60"/>
      <c r="AP2383" s="60"/>
      <c r="AQ2383" s="60"/>
    </row>
    <row r="2384" spans="35:43">
      <c r="AI2384" s="60"/>
      <c r="AJ2384" s="60"/>
      <c r="AK2384" s="60"/>
      <c r="AL2384" s="60"/>
      <c r="AM2384" s="162"/>
      <c r="AN2384" s="60"/>
      <c r="AO2384" s="60"/>
      <c r="AP2384" s="60"/>
      <c r="AQ2384" s="60"/>
    </row>
    <row r="2385" spans="35:43">
      <c r="AI2385" s="60"/>
      <c r="AJ2385" s="60"/>
      <c r="AK2385" s="60"/>
      <c r="AL2385" s="60"/>
      <c r="AM2385" s="162"/>
      <c r="AN2385" s="60"/>
      <c r="AO2385" s="60"/>
      <c r="AP2385" s="60"/>
      <c r="AQ2385" s="60"/>
    </row>
    <row r="2386" spans="35:43">
      <c r="AI2386" s="60"/>
      <c r="AJ2386" s="60"/>
      <c r="AK2386" s="60"/>
      <c r="AL2386" s="60"/>
      <c r="AM2386" s="162"/>
      <c r="AN2386" s="60"/>
      <c r="AO2386" s="60"/>
      <c r="AP2386" s="60"/>
      <c r="AQ2386" s="60"/>
    </row>
    <row r="2387" spans="35:43">
      <c r="AI2387" s="60"/>
      <c r="AJ2387" s="60"/>
      <c r="AK2387" s="60"/>
      <c r="AL2387" s="60"/>
      <c r="AM2387" s="162"/>
      <c r="AN2387" s="60"/>
      <c r="AO2387" s="60"/>
      <c r="AP2387" s="60"/>
      <c r="AQ2387" s="60"/>
    </row>
    <row r="2388" spans="35:43">
      <c r="AI2388" s="60"/>
      <c r="AJ2388" s="60"/>
      <c r="AK2388" s="60"/>
      <c r="AL2388" s="60"/>
      <c r="AM2388" s="162"/>
      <c r="AN2388" s="60"/>
      <c r="AO2388" s="60"/>
      <c r="AP2388" s="60"/>
      <c r="AQ2388" s="60"/>
    </row>
    <row r="2389" spans="35:43">
      <c r="AI2389" s="60"/>
      <c r="AJ2389" s="60"/>
      <c r="AK2389" s="60"/>
      <c r="AL2389" s="60"/>
      <c r="AM2389" s="162"/>
      <c r="AN2389" s="60"/>
      <c r="AO2389" s="60"/>
      <c r="AP2389" s="60"/>
      <c r="AQ2389" s="60"/>
    </row>
    <row r="2390" spans="35:43">
      <c r="AI2390" s="60"/>
      <c r="AJ2390" s="60"/>
      <c r="AK2390" s="60"/>
      <c r="AL2390" s="60"/>
      <c r="AM2390" s="162"/>
      <c r="AN2390" s="60"/>
      <c r="AO2390" s="60"/>
      <c r="AP2390" s="60"/>
      <c r="AQ2390" s="60"/>
    </row>
    <row r="2391" spans="35:43">
      <c r="AI2391" s="60"/>
      <c r="AJ2391" s="60"/>
      <c r="AK2391" s="60"/>
      <c r="AL2391" s="60"/>
      <c r="AM2391" s="162"/>
      <c r="AN2391" s="60"/>
      <c r="AO2391" s="60"/>
      <c r="AP2391" s="60"/>
      <c r="AQ2391" s="60"/>
    </row>
    <row r="2392" spans="35:43">
      <c r="AI2392" s="60"/>
      <c r="AJ2392" s="60"/>
      <c r="AK2392" s="60"/>
      <c r="AL2392" s="60"/>
      <c r="AM2392" s="162"/>
      <c r="AN2392" s="60"/>
      <c r="AO2392" s="60"/>
      <c r="AP2392" s="60"/>
      <c r="AQ2392" s="60"/>
    </row>
    <row r="2393" spans="35:43">
      <c r="AI2393" s="60"/>
      <c r="AJ2393" s="60"/>
      <c r="AK2393" s="60"/>
      <c r="AL2393" s="60"/>
      <c r="AM2393" s="162"/>
      <c r="AN2393" s="60"/>
      <c r="AO2393" s="60"/>
      <c r="AP2393" s="60"/>
      <c r="AQ2393" s="60"/>
    </row>
    <row r="2394" spans="35:43">
      <c r="AI2394" s="60"/>
      <c r="AJ2394" s="60"/>
      <c r="AK2394" s="60"/>
      <c r="AL2394" s="60"/>
      <c r="AM2394" s="162"/>
      <c r="AN2394" s="60"/>
      <c r="AO2394" s="60"/>
      <c r="AP2394" s="60"/>
      <c r="AQ2394" s="60"/>
    </row>
    <row r="2395" spans="35:43">
      <c r="AI2395" s="60"/>
      <c r="AJ2395" s="60"/>
      <c r="AK2395" s="60"/>
      <c r="AL2395" s="60"/>
      <c r="AM2395" s="162"/>
      <c r="AN2395" s="60"/>
      <c r="AO2395" s="60"/>
      <c r="AP2395" s="60"/>
      <c r="AQ2395" s="60"/>
    </row>
    <row r="2396" spans="35:43">
      <c r="AI2396" s="60"/>
      <c r="AJ2396" s="60"/>
      <c r="AK2396" s="60"/>
      <c r="AL2396" s="60"/>
      <c r="AM2396" s="162"/>
      <c r="AN2396" s="60"/>
      <c r="AO2396" s="60"/>
      <c r="AP2396" s="60"/>
      <c r="AQ2396" s="60"/>
    </row>
    <row r="2397" spans="35:43">
      <c r="AI2397" s="60"/>
      <c r="AJ2397" s="60"/>
      <c r="AK2397" s="60"/>
      <c r="AL2397" s="60"/>
      <c r="AM2397" s="162"/>
      <c r="AN2397" s="60"/>
      <c r="AO2397" s="60"/>
      <c r="AP2397" s="60"/>
      <c r="AQ2397" s="60"/>
    </row>
    <row r="2398" spans="35:43">
      <c r="AI2398" s="60"/>
      <c r="AJ2398" s="60"/>
      <c r="AK2398" s="60"/>
      <c r="AL2398" s="60"/>
      <c r="AM2398" s="162"/>
      <c r="AN2398" s="60"/>
      <c r="AO2398" s="60"/>
      <c r="AP2398" s="60"/>
      <c r="AQ2398" s="60"/>
    </row>
    <row r="2399" spans="35:43">
      <c r="AI2399" s="60"/>
      <c r="AJ2399" s="60"/>
      <c r="AK2399" s="60"/>
      <c r="AL2399" s="60"/>
      <c r="AM2399" s="162"/>
      <c r="AN2399" s="60"/>
      <c r="AO2399" s="60"/>
      <c r="AP2399" s="60"/>
      <c r="AQ2399" s="60"/>
    </row>
    <row r="2400" spans="35:43">
      <c r="AI2400" s="60"/>
      <c r="AJ2400" s="60"/>
      <c r="AK2400" s="60"/>
      <c r="AL2400" s="60"/>
      <c r="AM2400" s="162"/>
      <c r="AN2400" s="60"/>
      <c r="AO2400" s="60"/>
      <c r="AP2400" s="60"/>
      <c r="AQ2400" s="60"/>
    </row>
    <row r="2401" spans="35:43">
      <c r="AI2401" s="60"/>
      <c r="AJ2401" s="60"/>
      <c r="AK2401" s="60"/>
      <c r="AL2401" s="60"/>
      <c r="AM2401" s="162"/>
      <c r="AN2401" s="60"/>
      <c r="AO2401" s="60"/>
      <c r="AP2401" s="60"/>
      <c r="AQ2401" s="60"/>
    </row>
    <row r="2402" spans="35:43">
      <c r="AI2402" s="60"/>
      <c r="AJ2402" s="60"/>
      <c r="AK2402" s="60"/>
      <c r="AL2402" s="60"/>
      <c r="AM2402" s="162"/>
      <c r="AN2402" s="60"/>
      <c r="AO2402" s="60"/>
      <c r="AP2402" s="60"/>
      <c r="AQ2402" s="60"/>
    </row>
    <row r="2403" spans="35:43">
      <c r="AI2403" s="60"/>
      <c r="AJ2403" s="60"/>
      <c r="AK2403" s="60"/>
      <c r="AL2403" s="60"/>
      <c r="AM2403" s="162"/>
      <c r="AN2403" s="60"/>
      <c r="AO2403" s="60"/>
      <c r="AP2403" s="60"/>
      <c r="AQ2403" s="60"/>
    </row>
    <row r="2404" spans="35:43">
      <c r="AI2404" s="60"/>
      <c r="AJ2404" s="60"/>
      <c r="AK2404" s="60"/>
      <c r="AL2404" s="60"/>
      <c r="AM2404" s="162"/>
      <c r="AN2404" s="60"/>
      <c r="AO2404" s="60"/>
      <c r="AP2404" s="60"/>
      <c r="AQ2404" s="60"/>
    </row>
    <row r="2405" spans="35:43">
      <c r="AI2405" s="60"/>
      <c r="AJ2405" s="60"/>
      <c r="AK2405" s="60"/>
      <c r="AL2405" s="60"/>
      <c r="AM2405" s="162"/>
      <c r="AN2405" s="60"/>
      <c r="AO2405" s="60"/>
      <c r="AP2405" s="60"/>
      <c r="AQ2405" s="60"/>
    </row>
    <row r="2406" spans="35:43">
      <c r="AI2406" s="60"/>
      <c r="AJ2406" s="60"/>
      <c r="AK2406" s="60"/>
      <c r="AL2406" s="60"/>
      <c r="AM2406" s="162"/>
      <c r="AN2406" s="60"/>
      <c r="AO2406" s="60"/>
      <c r="AP2406" s="60"/>
      <c r="AQ2406" s="60"/>
    </row>
    <row r="2407" spans="35:43">
      <c r="AI2407" s="60"/>
      <c r="AJ2407" s="60"/>
      <c r="AK2407" s="60"/>
      <c r="AL2407" s="60"/>
      <c r="AM2407" s="162"/>
      <c r="AN2407" s="60"/>
      <c r="AO2407" s="60"/>
      <c r="AP2407" s="60"/>
      <c r="AQ2407" s="60"/>
    </row>
    <row r="2408" spans="35:43">
      <c r="AI2408" s="60"/>
      <c r="AJ2408" s="60"/>
      <c r="AK2408" s="60"/>
      <c r="AL2408" s="60"/>
      <c r="AM2408" s="162"/>
      <c r="AN2408" s="60"/>
      <c r="AO2408" s="60"/>
      <c r="AP2408" s="60"/>
      <c r="AQ2408" s="60"/>
    </row>
    <row r="2409" spans="35:43">
      <c r="AI2409" s="60"/>
      <c r="AJ2409" s="60"/>
      <c r="AK2409" s="60"/>
      <c r="AL2409" s="60"/>
      <c r="AM2409" s="162"/>
      <c r="AN2409" s="60"/>
      <c r="AO2409" s="60"/>
      <c r="AP2409" s="60"/>
      <c r="AQ2409" s="60"/>
    </row>
    <row r="2410" spans="35:43">
      <c r="AI2410" s="60"/>
      <c r="AJ2410" s="60"/>
      <c r="AK2410" s="60"/>
      <c r="AL2410" s="60"/>
      <c r="AM2410" s="162"/>
      <c r="AN2410" s="60"/>
      <c r="AO2410" s="60"/>
      <c r="AP2410" s="60"/>
      <c r="AQ2410" s="60"/>
    </row>
    <row r="2411" spans="35:43">
      <c r="AI2411" s="60"/>
      <c r="AJ2411" s="60"/>
      <c r="AK2411" s="60"/>
      <c r="AL2411" s="60"/>
      <c r="AM2411" s="162"/>
      <c r="AN2411" s="60"/>
      <c r="AO2411" s="60"/>
      <c r="AP2411" s="60"/>
      <c r="AQ2411" s="60"/>
    </row>
    <row r="2412" spans="35:43">
      <c r="AI2412" s="60"/>
      <c r="AJ2412" s="60"/>
      <c r="AK2412" s="60"/>
      <c r="AL2412" s="60"/>
      <c r="AM2412" s="162"/>
      <c r="AN2412" s="60"/>
      <c r="AO2412" s="60"/>
      <c r="AP2412" s="60"/>
      <c r="AQ2412" s="60"/>
    </row>
    <row r="2413" spans="35:43">
      <c r="AI2413" s="60"/>
      <c r="AJ2413" s="60"/>
      <c r="AK2413" s="60"/>
      <c r="AL2413" s="60"/>
      <c r="AM2413" s="162"/>
      <c r="AN2413" s="60"/>
      <c r="AO2413" s="60"/>
      <c r="AP2413" s="60"/>
      <c r="AQ2413" s="60"/>
    </row>
    <row r="2414" spans="35:43">
      <c r="AI2414" s="60"/>
      <c r="AJ2414" s="60"/>
      <c r="AK2414" s="60"/>
      <c r="AL2414" s="60"/>
      <c r="AM2414" s="162"/>
      <c r="AN2414" s="60"/>
      <c r="AO2414" s="60"/>
      <c r="AP2414" s="60"/>
      <c r="AQ2414" s="60"/>
    </row>
    <row r="2415" spans="35:43">
      <c r="AI2415" s="60"/>
      <c r="AJ2415" s="60"/>
      <c r="AK2415" s="60"/>
      <c r="AL2415" s="60"/>
      <c r="AM2415" s="162"/>
      <c r="AN2415" s="60"/>
      <c r="AO2415" s="60"/>
      <c r="AP2415" s="60"/>
      <c r="AQ2415" s="60"/>
    </row>
    <row r="2416" spans="35:43">
      <c r="AI2416" s="60"/>
      <c r="AJ2416" s="60"/>
      <c r="AK2416" s="60"/>
      <c r="AL2416" s="60"/>
      <c r="AM2416" s="162"/>
      <c r="AN2416" s="60"/>
      <c r="AO2416" s="60"/>
      <c r="AP2416" s="60"/>
      <c r="AQ2416" s="60"/>
    </row>
    <row r="2417" spans="35:43">
      <c r="AI2417" s="60"/>
      <c r="AJ2417" s="60"/>
      <c r="AK2417" s="60"/>
      <c r="AL2417" s="60"/>
      <c r="AM2417" s="162"/>
      <c r="AN2417" s="60"/>
      <c r="AO2417" s="60"/>
      <c r="AP2417" s="60"/>
      <c r="AQ2417" s="60"/>
    </row>
    <row r="2418" spans="35:43">
      <c r="AI2418" s="60"/>
      <c r="AJ2418" s="60"/>
      <c r="AK2418" s="60"/>
      <c r="AL2418" s="60"/>
      <c r="AM2418" s="162"/>
      <c r="AN2418" s="60"/>
      <c r="AO2418" s="60"/>
      <c r="AP2418" s="60"/>
      <c r="AQ2418" s="60"/>
    </row>
    <row r="2419" spans="35:43">
      <c r="AI2419" s="60"/>
      <c r="AJ2419" s="60"/>
      <c r="AK2419" s="60"/>
      <c r="AL2419" s="60"/>
      <c r="AM2419" s="162"/>
      <c r="AN2419" s="60"/>
      <c r="AO2419" s="60"/>
      <c r="AP2419" s="60"/>
      <c r="AQ2419" s="60"/>
    </row>
    <row r="2420" spans="35:43">
      <c r="AI2420" s="60"/>
      <c r="AJ2420" s="60"/>
      <c r="AK2420" s="60"/>
      <c r="AL2420" s="60"/>
      <c r="AM2420" s="162"/>
      <c r="AN2420" s="60"/>
      <c r="AO2420" s="60"/>
      <c r="AP2420" s="60"/>
      <c r="AQ2420" s="60"/>
    </row>
    <row r="2421" spans="35:43">
      <c r="AI2421" s="60"/>
      <c r="AJ2421" s="60"/>
      <c r="AK2421" s="60"/>
      <c r="AL2421" s="60"/>
      <c r="AM2421" s="162"/>
      <c r="AN2421" s="60"/>
      <c r="AO2421" s="60"/>
      <c r="AP2421" s="60"/>
      <c r="AQ2421" s="60"/>
    </row>
    <row r="2422" spans="35:43">
      <c r="AI2422" s="60"/>
      <c r="AJ2422" s="60"/>
      <c r="AK2422" s="60"/>
      <c r="AL2422" s="60"/>
      <c r="AM2422" s="162"/>
      <c r="AN2422" s="60"/>
      <c r="AO2422" s="60"/>
      <c r="AP2422" s="60"/>
      <c r="AQ2422" s="60"/>
    </row>
    <row r="2423" spans="35:43">
      <c r="AI2423" s="60"/>
      <c r="AJ2423" s="60"/>
      <c r="AK2423" s="60"/>
      <c r="AL2423" s="60"/>
      <c r="AM2423" s="162"/>
      <c r="AN2423" s="60"/>
      <c r="AO2423" s="60"/>
      <c r="AP2423" s="60"/>
      <c r="AQ2423" s="60"/>
    </row>
    <row r="2424" spans="35:43">
      <c r="AI2424" s="60"/>
      <c r="AJ2424" s="60"/>
      <c r="AK2424" s="60"/>
      <c r="AL2424" s="60"/>
      <c r="AM2424" s="162"/>
      <c r="AN2424" s="60"/>
      <c r="AO2424" s="60"/>
      <c r="AP2424" s="60"/>
      <c r="AQ2424" s="60"/>
    </row>
    <row r="2425" spans="35:43">
      <c r="AI2425" s="60"/>
      <c r="AJ2425" s="60"/>
      <c r="AK2425" s="60"/>
      <c r="AL2425" s="60"/>
      <c r="AM2425" s="162"/>
      <c r="AN2425" s="60"/>
      <c r="AO2425" s="60"/>
      <c r="AP2425" s="60"/>
      <c r="AQ2425" s="60"/>
    </row>
    <row r="2426" spans="35:43">
      <c r="AI2426" s="60"/>
      <c r="AJ2426" s="60"/>
      <c r="AK2426" s="60"/>
      <c r="AL2426" s="60"/>
      <c r="AM2426" s="162"/>
      <c r="AN2426" s="60"/>
      <c r="AO2426" s="60"/>
      <c r="AP2426" s="60"/>
      <c r="AQ2426" s="60"/>
    </row>
    <row r="2427" spans="35:43">
      <c r="AI2427" s="60"/>
      <c r="AJ2427" s="60"/>
      <c r="AK2427" s="60"/>
      <c r="AL2427" s="60"/>
      <c r="AM2427" s="162"/>
      <c r="AN2427" s="60"/>
      <c r="AO2427" s="60"/>
      <c r="AP2427" s="60"/>
      <c r="AQ2427" s="60"/>
    </row>
    <row r="2428" spans="35:43">
      <c r="AI2428" s="60"/>
      <c r="AJ2428" s="60"/>
      <c r="AK2428" s="60"/>
      <c r="AL2428" s="60"/>
      <c r="AM2428" s="162"/>
      <c r="AN2428" s="60"/>
      <c r="AO2428" s="60"/>
      <c r="AP2428" s="60"/>
      <c r="AQ2428" s="60"/>
    </row>
    <row r="2429" spans="35:43">
      <c r="AI2429" s="60"/>
      <c r="AJ2429" s="60"/>
      <c r="AK2429" s="60"/>
      <c r="AL2429" s="60"/>
      <c r="AM2429" s="162"/>
      <c r="AN2429" s="60"/>
      <c r="AO2429" s="60"/>
      <c r="AP2429" s="60"/>
      <c r="AQ2429" s="60"/>
    </row>
    <row r="2430" spans="35:43">
      <c r="AI2430" s="60"/>
      <c r="AJ2430" s="60"/>
      <c r="AK2430" s="60"/>
      <c r="AL2430" s="60"/>
      <c r="AM2430" s="162"/>
      <c r="AN2430" s="60"/>
      <c r="AO2430" s="60"/>
      <c r="AP2430" s="60"/>
      <c r="AQ2430" s="60"/>
    </row>
    <row r="2431" spans="35:43">
      <c r="AI2431" s="60"/>
      <c r="AJ2431" s="60"/>
      <c r="AK2431" s="60"/>
      <c r="AL2431" s="60"/>
      <c r="AM2431" s="162"/>
      <c r="AN2431" s="60"/>
      <c r="AO2431" s="60"/>
      <c r="AP2431" s="60"/>
      <c r="AQ2431" s="60"/>
    </row>
    <row r="2432" spans="35:43">
      <c r="AI2432" s="60"/>
      <c r="AJ2432" s="60"/>
      <c r="AK2432" s="60"/>
      <c r="AL2432" s="60"/>
      <c r="AM2432" s="162"/>
      <c r="AN2432" s="60"/>
      <c r="AO2432" s="60"/>
      <c r="AP2432" s="60"/>
      <c r="AQ2432" s="60"/>
    </row>
    <row r="2433" spans="35:43">
      <c r="AI2433" s="60"/>
      <c r="AJ2433" s="60"/>
      <c r="AK2433" s="60"/>
      <c r="AL2433" s="60"/>
      <c r="AM2433" s="162"/>
      <c r="AN2433" s="60"/>
      <c r="AO2433" s="60"/>
      <c r="AP2433" s="60"/>
      <c r="AQ2433" s="60"/>
    </row>
    <row r="2434" spans="35:43">
      <c r="AI2434" s="60"/>
      <c r="AJ2434" s="60"/>
      <c r="AK2434" s="60"/>
      <c r="AL2434" s="60"/>
      <c r="AM2434" s="162"/>
      <c r="AN2434" s="60"/>
      <c r="AO2434" s="60"/>
      <c r="AP2434" s="60"/>
      <c r="AQ2434" s="60"/>
    </row>
    <row r="2435" spans="35:43">
      <c r="AI2435" s="60"/>
      <c r="AJ2435" s="60"/>
      <c r="AK2435" s="60"/>
      <c r="AL2435" s="60"/>
      <c r="AM2435" s="162"/>
      <c r="AN2435" s="60"/>
      <c r="AO2435" s="60"/>
      <c r="AP2435" s="60"/>
      <c r="AQ2435" s="60"/>
    </row>
    <row r="2436" spans="35:43">
      <c r="AI2436" s="60"/>
      <c r="AJ2436" s="60"/>
      <c r="AK2436" s="60"/>
      <c r="AL2436" s="60"/>
      <c r="AM2436" s="162"/>
      <c r="AN2436" s="60"/>
      <c r="AO2436" s="60"/>
      <c r="AP2436" s="60"/>
      <c r="AQ2436" s="60"/>
    </row>
    <row r="2437" spans="35:43">
      <c r="AI2437" s="60"/>
      <c r="AJ2437" s="60"/>
      <c r="AK2437" s="60"/>
      <c r="AL2437" s="60"/>
      <c r="AM2437" s="162"/>
      <c r="AN2437" s="60"/>
      <c r="AO2437" s="60"/>
      <c r="AP2437" s="60"/>
      <c r="AQ2437" s="60"/>
    </row>
    <row r="2438" spans="35:43">
      <c r="AI2438" s="60"/>
      <c r="AJ2438" s="60"/>
      <c r="AK2438" s="60"/>
      <c r="AL2438" s="60"/>
      <c r="AM2438" s="162"/>
      <c r="AN2438" s="60"/>
      <c r="AO2438" s="60"/>
      <c r="AP2438" s="60"/>
      <c r="AQ2438" s="60"/>
    </row>
    <row r="2439" spans="35:43">
      <c r="AI2439" s="60"/>
      <c r="AJ2439" s="60"/>
      <c r="AK2439" s="60"/>
      <c r="AL2439" s="60"/>
      <c r="AM2439" s="162"/>
      <c r="AN2439" s="60"/>
      <c r="AO2439" s="60"/>
      <c r="AP2439" s="60"/>
      <c r="AQ2439" s="60"/>
    </row>
    <row r="2440" spans="35:43">
      <c r="AI2440" s="60"/>
      <c r="AJ2440" s="60"/>
      <c r="AK2440" s="60"/>
      <c r="AL2440" s="60"/>
      <c r="AM2440" s="162"/>
      <c r="AN2440" s="60"/>
      <c r="AO2440" s="60"/>
      <c r="AP2440" s="60"/>
      <c r="AQ2440" s="60"/>
    </row>
    <row r="2441" spans="35:43">
      <c r="AI2441" s="60"/>
      <c r="AJ2441" s="60"/>
      <c r="AK2441" s="60"/>
      <c r="AL2441" s="60"/>
      <c r="AM2441" s="162"/>
      <c r="AN2441" s="60"/>
      <c r="AO2441" s="60"/>
      <c r="AP2441" s="60"/>
      <c r="AQ2441" s="60"/>
    </row>
    <row r="2442" spans="35:43">
      <c r="AI2442" s="60"/>
      <c r="AJ2442" s="60"/>
      <c r="AK2442" s="60"/>
      <c r="AL2442" s="60"/>
      <c r="AM2442" s="162"/>
      <c r="AN2442" s="60"/>
      <c r="AO2442" s="60"/>
      <c r="AP2442" s="60"/>
      <c r="AQ2442" s="60"/>
    </row>
    <row r="2443" spans="35:43">
      <c r="AI2443" s="60"/>
      <c r="AJ2443" s="60"/>
      <c r="AK2443" s="60"/>
      <c r="AL2443" s="60"/>
      <c r="AM2443" s="162"/>
      <c r="AN2443" s="60"/>
      <c r="AO2443" s="60"/>
      <c r="AP2443" s="60"/>
      <c r="AQ2443" s="60"/>
    </row>
    <row r="2444" spans="35:43">
      <c r="AI2444" s="60"/>
      <c r="AJ2444" s="60"/>
      <c r="AK2444" s="60"/>
      <c r="AL2444" s="60"/>
      <c r="AM2444" s="162"/>
      <c r="AN2444" s="60"/>
      <c r="AO2444" s="60"/>
      <c r="AP2444" s="60"/>
      <c r="AQ2444" s="60"/>
    </row>
    <row r="2445" spans="35:43">
      <c r="AI2445" s="60"/>
      <c r="AJ2445" s="60"/>
      <c r="AK2445" s="60"/>
      <c r="AL2445" s="60"/>
      <c r="AM2445" s="162"/>
      <c r="AN2445" s="60"/>
      <c r="AO2445" s="60"/>
      <c r="AP2445" s="60"/>
      <c r="AQ2445" s="60"/>
    </row>
    <row r="2446" spans="35:43">
      <c r="AI2446" s="60"/>
      <c r="AJ2446" s="60"/>
      <c r="AK2446" s="60"/>
      <c r="AL2446" s="60"/>
      <c r="AM2446" s="162"/>
      <c r="AN2446" s="60"/>
      <c r="AO2446" s="60"/>
      <c r="AP2446" s="60"/>
      <c r="AQ2446" s="60"/>
    </row>
    <row r="2447" spans="35:43">
      <c r="AI2447" s="60"/>
      <c r="AJ2447" s="60"/>
      <c r="AK2447" s="60"/>
      <c r="AL2447" s="60"/>
      <c r="AM2447" s="162"/>
      <c r="AN2447" s="60"/>
      <c r="AO2447" s="60"/>
      <c r="AP2447" s="60"/>
      <c r="AQ2447" s="60"/>
    </row>
    <row r="2448" spans="35:43">
      <c r="AI2448" s="60"/>
      <c r="AJ2448" s="60"/>
      <c r="AK2448" s="60"/>
      <c r="AL2448" s="60"/>
      <c r="AM2448" s="162"/>
      <c r="AN2448" s="60"/>
      <c r="AO2448" s="60"/>
      <c r="AP2448" s="60"/>
      <c r="AQ2448" s="60"/>
    </row>
    <row r="2449" spans="35:43">
      <c r="AI2449" s="60"/>
      <c r="AJ2449" s="60"/>
      <c r="AK2449" s="60"/>
      <c r="AL2449" s="60"/>
      <c r="AM2449" s="162"/>
      <c r="AN2449" s="60"/>
      <c r="AO2449" s="60"/>
      <c r="AP2449" s="60"/>
      <c r="AQ2449" s="60"/>
    </row>
    <row r="2450" spans="35:43">
      <c r="AI2450" s="60"/>
      <c r="AJ2450" s="60"/>
      <c r="AK2450" s="60"/>
      <c r="AL2450" s="60"/>
      <c r="AM2450" s="162"/>
      <c r="AN2450" s="60"/>
      <c r="AO2450" s="60"/>
      <c r="AP2450" s="60"/>
      <c r="AQ2450" s="60"/>
    </row>
    <row r="2451" spans="35:43">
      <c r="AI2451" s="60"/>
      <c r="AJ2451" s="60"/>
      <c r="AK2451" s="60"/>
      <c r="AL2451" s="60"/>
      <c r="AM2451" s="162"/>
      <c r="AN2451" s="60"/>
      <c r="AO2451" s="60"/>
      <c r="AP2451" s="60"/>
      <c r="AQ2451" s="60"/>
    </row>
    <row r="2452" spans="35:43">
      <c r="AI2452" s="60"/>
      <c r="AJ2452" s="60"/>
      <c r="AK2452" s="60"/>
      <c r="AL2452" s="60"/>
      <c r="AM2452" s="162"/>
      <c r="AN2452" s="60"/>
      <c r="AO2452" s="60"/>
      <c r="AP2452" s="60"/>
      <c r="AQ2452" s="60"/>
    </row>
    <row r="2453" spans="35:43">
      <c r="AI2453" s="60"/>
      <c r="AJ2453" s="60"/>
      <c r="AK2453" s="60"/>
      <c r="AL2453" s="60"/>
      <c r="AM2453" s="162"/>
      <c r="AN2453" s="60"/>
      <c r="AO2453" s="60"/>
      <c r="AP2453" s="60"/>
      <c r="AQ2453" s="60"/>
    </row>
    <row r="2454" spans="35:43">
      <c r="AI2454" s="60"/>
      <c r="AJ2454" s="60"/>
      <c r="AK2454" s="60"/>
      <c r="AL2454" s="60"/>
      <c r="AM2454" s="162"/>
      <c r="AN2454" s="60"/>
      <c r="AO2454" s="60"/>
      <c r="AP2454" s="60"/>
      <c r="AQ2454" s="60"/>
    </row>
    <row r="2455" spans="35:43">
      <c r="AI2455" s="60"/>
      <c r="AJ2455" s="60"/>
      <c r="AK2455" s="60"/>
      <c r="AL2455" s="60"/>
      <c r="AM2455" s="162"/>
      <c r="AN2455" s="60"/>
      <c r="AO2455" s="60"/>
      <c r="AP2455" s="60"/>
      <c r="AQ2455" s="60"/>
    </row>
    <row r="2456" spans="35:43">
      <c r="AI2456" s="60"/>
      <c r="AJ2456" s="60"/>
      <c r="AK2456" s="60"/>
      <c r="AL2456" s="60"/>
      <c r="AM2456" s="162"/>
      <c r="AN2456" s="60"/>
      <c r="AO2456" s="60"/>
      <c r="AP2456" s="60"/>
      <c r="AQ2456" s="60"/>
    </row>
    <row r="2457" spans="35:43">
      <c r="AI2457" s="60"/>
      <c r="AJ2457" s="60"/>
      <c r="AK2457" s="60"/>
      <c r="AL2457" s="60"/>
      <c r="AM2457" s="162"/>
      <c r="AN2457" s="60"/>
      <c r="AO2457" s="60"/>
      <c r="AP2457" s="60"/>
      <c r="AQ2457" s="60"/>
    </row>
    <row r="2458" spans="35:43">
      <c r="AI2458" s="60"/>
      <c r="AJ2458" s="60"/>
      <c r="AK2458" s="60"/>
      <c r="AL2458" s="60"/>
      <c r="AM2458" s="162"/>
      <c r="AN2458" s="60"/>
      <c r="AO2458" s="60"/>
      <c r="AP2458" s="60"/>
      <c r="AQ2458" s="60"/>
    </row>
    <row r="2459" spans="35:43">
      <c r="AI2459" s="60"/>
      <c r="AJ2459" s="60"/>
      <c r="AK2459" s="60"/>
      <c r="AL2459" s="60"/>
      <c r="AM2459" s="162"/>
      <c r="AN2459" s="60"/>
      <c r="AO2459" s="60"/>
      <c r="AP2459" s="60"/>
      <c r="AQ2459" s="60"/>
    </row>
    <row r="2460" spans="35:43">
      <c r="AI2460" s="60"/>
      <c r="AJ2460" s="60"/>
      <c r="AK2460" s="60"/>
      <c r="AL2460" s="60"/>
      <c r="AM2460" s="162"/>
      <c r="AN2460" s="60"/>
      <c r="AO2460" s="60"/>
      <c r="AP2460" s="60"/>
      <c r="AQ2460" s="60"/>
    </row>
    <row r="2461" spans="35:43">
      <c r="AI2461" s="60"/>
      <c r="AJ2461" s="60"/>
      <c r="AK2461" s="60"/>
      <c r="AL2461" s="60"/>
      <c r="AM2461" s="162"/>
      <c r="AN2461" s="60"/>
      <c r="AO2461" s="60"/>
      <c r="AP2461" s="60"/>
      <c r="AQ2461" s="60"/>
    </row>
    <row r="2462" spans="35:43">
      <c r="AI2462" s="60"/>
      <c r="AJ2462" s="60"/>
      <c r="AK2462" s="60"/>
      <c r="AL2462" s="60"/>
      <c r="AM2462" s="162"/>
      <c r="AN2462" s="60"/>
      <c r="AO2462" s="60"/>
      <c r="AP2462" s="60"/>
      <c r="AQ2462" s="60"/>
    </row>
    <row r="2463" spans="35:43">
      <c r="AI2463" s="60"/>
      <c r="AJ2463" s="60"/>
      <c r="AK2463" s="60"/>
      <c r="AL2463" s="60"/>
      <c r="AM2463" s="162"/>
      <c r="AN2463" s="60"/>
      <c r="AO2463" s="60"/>
      <c r="AP2463" s="60"/>
      <c r="AQ2463" s="60"/>
    </row>
    <row r="2464" spans="35:43">
      <c r="AI2464" s="60"/>
      <c r="AJ2464" s="60"/>
      <c r="AK2464" s="60"/>
      <c r="AL2464" s="60"/>
      <c r="AM2464" s="162"/>
      <c r="AN2464" s="60"/>
      <c r="AO2464" s="60"/>
      <c r="AP2464" s="60"/>
      <c r="AQ2464" s="60"/>
    </row>
    <row r="2465" spans="35:43">
      <c r="AI2465" s="60"/>
      <c r="AJ2465" s="60"/>
      <c r="AK2465" s="60"/>
      <c r="AL2465" s="60"/>
      <c r="AM2465" s="162"/>
      <c r="AN2465" s="60"/>
      <c r="AO2465" s="60"/>
      <c r="AP2465" s="60"/>
      <c r="AQ2465" s="60"/>
    </row>
    <row r="2466" spans="35:43">
      <c r="AI2466" s="60"/>
      <c r="AJ2466" s="60"/>
      <c r="AK2466" s="60"/>
      <c r="AL2466" s="60"/>
      <c r="AM2466" s="162"/>
      <c r="AN2466" s="60"/>
      <c r="AO2466" s="60"/>
      <c r="AP2466" s="60"/>
      <c r="AQ2466" s="60"/>
    </row>
    <row r="2467" spans="35:43">
      <c r="AI2467" s="60"/>
      <c r="AJ2467" s="60"/>
      <c r="AK2467" s="60"/>
      <c r="AL2467" s="60"/>
      <c r="AM2467" s="162"/>
      <c r="AN2467" s="60"/>
      <c r="AO2467" s="60"/>
      <c r="AP2467" s="60"/>
      <c r="AQ2467" s="60"/>
    </row>
    <row r="2468" spans="35:43">
      <c r="AI2468" s="60"/>
      <c r="AJ2468" s="60"/>
      <c r="AK2468" s="60"/>
      <c r="AL2468" s="60"/>
      <c r="AM2468" s="162"/>
      <c r="AN2468" s="60"/>
      <c r="AO2468" s="60"/>
      <c r="AP2468" s="60"/>
      <c r="AQ2468" s="60"/>
    </row>
    <row r="2469" spans="35:43">
      <c r="AI2469" s="60"/>
      <c r="AJ2469" s="60"/>
      <c r="AK2469" s="60"/>
      <c r="AL2469" s="60"/>
      <c r="AM2469" s="162"/>
      <c r="AN2469" s="60"/>
      <c r="AO2469" s="60"/>
      <c r="AP2469" s="60"/>
      <c r="AQ2469" s="60"/>
    </row>
    <row r="2470" spans="35:43">
      <c r="AI2470" s="60"/>
      <c r="AJ2470" s="60"/>
      <c r="AK2470" s="60"/>
      <c r="AL2470" s="60"/>
      <c r="AM2470" s="162"/>
      <c r="AN2470" s="60"/>
      <c r="AO2470" s="60"/>
      <c r="AP2470" s="60"/>
      <c r="AQ2470" s="60"/>
    </row>
    <row r="2471" spans="35:43">
      <c r="AI2471" s="60"/>
      <c r="AJ2471" s="60"/>
      <c r="AK2471" s="60"/>
      <c r="AL2471" s="60"/>
      <c r="AM2471" s="162"/>
      <c r="AN2471" s="60"/>
      <c r="AO2471" s="60"/>
      <c r="AP2471" s="60"/>
      <c r="AQ2471" s="60"/>
    </row>
    <row r="2472" spans="35:43">
      <c r="AI2472" s="60"/>
      <c r="AJ2472" s="60"/>
      <c r="AK2472" s="60"/>
      <c r="AL2472" s="60"/>
      <c r="AM2472" s="162"/>
      <c r="AN2472" s="60"/>
      <c r="AO2472" s="60"/>
      <c r="AP2472" s="60"/>
      <c r="AQ2472" s="60"/>
    </row>
    <row r="2473" spans="35:43">
      <c r="AI2473" s="60"/>
      <c r="AJ2473" s="60"/>
      <c r="AK2473" s="60"/>
      <c r="AL2473" s="60"/>
      <c r="AM2473" s="162"/>
      <c r="AN2473" s="60"/>
      <c r="AO2473" s="60"/>
      <c r="AP2473" s="60"/>
      <c r="AQ2473" s="60"/>
    </row>
    <row r="2474" spans="35:43">
      <c r="AI2474" s="60"/>
      <c r="AJ2474" s="60"/>
      <c r="AK2474" s="60"/>
      <c r="AL2474" s="60"/>
      <c r="AM2474" s="162"/>
      <c r="AN2474" s="60"/>
      <c r="AO2474" s="60"/>
      <c r="AP2474" s="60"/>
      <c r="AQ2474" s="60"/>
    </row>
    <row r="2475" spans="35:43">
      <c r="AI2475" s="60"/>
      <c r="AJ2475" s="60"/>
      <c r="AK2475" s="60"/>
      <c r="AL2475" s="60"/>
      <c r="AM2475" s="162"/>
      <c r="AN2475" s="60"/>
      <c r="AO2475" s="60"/>
      <c r="AP2475" s="60"/>
      <c r="AQ2475" s="60"/>
    </row>
    <row r="2476" spans="35:43">
      <c r="AI2476" s="60"/>
      <c r="AJ2476" s="60"/>
      <c r="AK2476" s="60"/>
      <c r="AL2476" s="60"/>
      <c r="AM2476" s="162"/>
      <c r="AN2476" s="60"/>
      <c r="AO2476" s="60"/>
      <c r="AP2476" s="60"/>
      <c r="AQ2476" s="60"/>
    </row>
    <row r="2477" spans="35:43">
      <c r="AI2477" s="60"/>
      <c r="AJ2477" s="60"/>
      <c r="AK2477" s="60"/>
      <c r="AL2477" s="60"/>
      <c r="AM2477" s="162"/>
      <c r="AN2477" s="60"/>
      <c r="AO2477" s="60"/>
      <c r="AP2477" s="60"/>
      <c r="AQ2477" s="60"/>
    </row>
    <row r="2478" spans="35:43">
      <c r="AI2478" s="60"/>
      <c r="AJ2478" s="60"/>
      <c r="AK2478" s="60"/>
      <c r="AL2478" s="60"/>
      <c r="AM2478" s="162"/>
      <c r="AN2478" s="60"/>
      <c r="AO2478" s="60"/>
      <c r="AP2478" s="60"/>
      <c r="AQ2478" s="60"/>
    </row>
    <row r="2479" spans="35:43">
      <c r="AI2479" s="60"/>
      <c r="AJ2479" s="60"/>
      <c r="AK2479" s="60"/>
      <c r="AL2479" s="60"/>
      <c r="AM2479" s="162"/>
      <c r="AN2479" s="60"/>
      <c r="AO2479" s="60"/>
      <c r="AP2479" s="60"/>
      <c r="AQ2479" s="60"/>
    </row>
    <row r="2480" spans="35:43">
      <c r="AI2480" s="60"/>
      <c r="AJ2480" s="60"/>
      <c r="AK2480" s="60"/>
      <c r="AL2480" s="60"/>
      <c r="AM2480" s="162"/>
      <c r="AN2480" s="60"/>
      <c r="AO2480" s="60"/>
      <c r="AP2480" s="60"/>
      <c r="AQ2480" s="60"/>
    </row>
    <row r="2481" spans="35:43">
      <c r="AI2481" s="60"/>
      <c r="AJ2481" s="60"/>
      <c r="AK2481" s="60"/>
      <c r="AL2481" s="60"/>
      <c r="AM2481" s="162"/>
      <c r="AN2481" s="60"/>
      <c r="AO2481" s="60"/>
      <c r="AP2481" s="60"/>
      <c r="AQ2481" s="60"/>
    </row>
    <row r="2482" spans="35:43">
      <c r="AI2482" s="60"/>
      <c r="AJ2482" s="60"/>
      <c r="AK2482" s="60"/>
      <c r="AL2482" s="60"/>
      <c r="AM2482" s="162"/>
      <c r="AN2482" s="60"/>
      <c r="AO2482" s="60"/>
      <c r="AP2482" s="60"/>
      <c r="AQ2482" s="60"/>
    </row>
    <row r="2483" spans="35:43">
      <c r="AI2483" s="60"/>
      <c r="AJ2483" s="60"/>
      <c r="AK2483" s="60"/>
      <c r="AL2483" s="60"/>
      <c r="AM2483" s="162"/>
      <c r="AN2483" s="60"/>
      <c r="AO2483" s="60"/>
      <c r="AP2483" s="60"/>
      <c r="AQ2483" s="60"/>
    </row>
    <row r="2484" spans="35:43">
      <c r="AI2484" s="60"/>
      <c r="AJ2484" s="60"/>
      <c r="AK2484" s="60"/>
      <c r="AL2484" s="60"/>
      <c r="AM2484" s="162"/>
      <c r="AN2484" s="60"/>
      <c r="AO2484" s="60"/>
      <c r="AP2484" s="60"/>
      <c r="AQ2484" s="60"/>
    </row>
    <row r="2485" spans="35:43">
      <c r="AI2485" s="60"/>
      <c r="AJ2485" s="60"/>
      <c r="AK2485" s="60"/>
      <c r="AL2485" s="60"/>
      <c r="AM2485" s="162"/>
      <c r="AN2485" s="60"/>
      <c r="AO2485" s="60"/>
      <c r="AP2485" s="60"/>
      <c r="AQ2485" s="60"/>
    </row>
    <row r="2486" spans="35:43">
      <c r="AI2486" s="60"/>
      <c r="AJ2486" s="60"/>
      <c r="AK2486" s="60"/>
      <c r="AL2486" s="60"/>
      <c r="AM2486" s="162"/>
      <c r="AN2486" s="60"/>
      <c r="AO2486" s="60"/>
      <c r="AP2486" s="60"/>
      <c r="AQ2486" s="60"/>
    </row>
    <row r="2487" spans="35:43">
      <c r="AI2487" s="60"/>
      <c r="AJ2487" s="60"/>
      <c r="AK2487" s="60"/>
      <c r="AL2487" s="60"/>
      <c r="AM2487" s="162"/>
      <c r="AN2487" s="60"/>
      <c r="AO2487" s="60"/>
      <c r="AP2487" s="60"/>
      <c r="AQ2487" s="60"/>
    </row>
    <row r="2488" spans="35:43">
      <c r="AI2488" s="60"/>
      <c r="AJ2488" s="60"/>
      <c r="AK2488" s="60"/>
      <c r="AL2488" s="60"/>
      <c r="AM2488" s="162"/>
      <c r="AN2488" s="60"/>
      <c r="AO2488" s="60"/>
      <c r="AP2488" s="60"/>
      <c r="AQ2488" s="60"/>
    </row>
    <row r="2489" spans="35:43">
      <c r="AI2489" s="60"/>
      <c r="AJ2489" s="60"/>
      <c r="AK2489" s="60"/>
      <c r="AL2489" s="60"/>
      <c r="AM2489" s="162"/>
      <c r="AN2489" s="60"/>
      <c r="AO2489" s="60"/>
      <c r="AP2489" s="60"/>
      <c r="AQ2489" s="60"/>
    </row>
    <row r="2490" spans="35:43">
      <c r="AI2490" s="60"/>
      <c r="AJ2490" s="60"/>
      <c r="AK2490" s="60"/>
      <c r="AL2490" s="60"/>
      <c r="AM2490" s="162"/>
      <c r="AN2490" s="60"/>
      <c r="AO2490" s="60"/>
      <c r="AP2490" s="60"/>
      <c r="AQ2490" s="60"/>
    </row>
    <row r="2491" spans="35:43">
      <c r="AI2491" s="60"/>
      <c r="AJ2491" s="60"/>
      <c r="AK2491" s="60"/>
      <c r="AL2491" s="60"/>
      <c r="AM2491" s="162"/>
      <c r="AN2491" s="60"/>
      <c r="AO2491" s="60"/>
      <c r="AP2491" s="60"/>
      <c r="AQ2491" s="60"/>
    </row>
    <row r="2492" spans="35:43">
      <c r="AI2492" s="60"/>
      <c r="AJ2492" s="60"/>
      <c r="AK2492" s="60"/>
      <c r="AL2492" s="60"/>
      <c r="AM2492" s="162"/>
      <c r="AN2492" s="60"/>
      <c r="AO2492" s="60"/>
      <c r="AP2492" s="60"/>
      <c r="AQ2492" s="60"/>
    </row>
    <row r="2493" spans="35:43">
      <c r="AI2493" s="60"/>
      <c r="AJ2493" s="60"/>
      <c r="AK2493" s="60"/>
      <c r="AL2493" s="60"/>
      <c r="AM2493" s="162"/>
      <c r="AN2493" s="60"/>
      <c r="AO2493" s="60"/>
      <c r="AP2493" s="60"/>
      <c r="AQ2493" s="60"/>
    </row>
    <row r="2494" spans="35:43">
      <c r="AI2494" s="60"/>
      <c r="AJ2494" s="60"/>
      <c r="AK2494" s="60"/>
      <c r="AL2494" s="60"/>
      <c r="AM2494" s="162"/>
      <c r="AN2494" s="60"/>
      <c r="AO2494" s="60"/>
      <c r="AP2494" s="60"/>
      <c r="AQ2494" s="60"/>
    </row>
    <row r="2495" spans="35:43">
      <c r="AI2495" s="60"/>
      <c r="AJ2495" s="60"/>
      <c r="AK2495" s="60"/>
      <c r="AL2495" s="60"/>
      <c r="AM2495" s="162"/>
      <c r="AN2495" s="60"/>
      <c r="AO2495" s="60"/>
      <c r="AP2495" s="60"/>
      <c r="AQ2495" s="60"/>
    </row>
    <row r="2496" spans="35:43">
      <c r="AI2496" s="60"/>
      <c r="AJ2496" s="60"/>
      <c r="AK2496" s="60"/>
      <c r="AL2496" s="60"/>
      <c r="AM2496" s="162"/>
      <c r="AN2496" s="60"/>
      <c r="AO2496" s="60"/>
      <c r="AP2496" s="60"/>
      <c r="AQ2496" s="60"/>
    </row>
    <row r="2497" spans="35:43">
      <c r="AI2497" s="60"/>
      <c r="AJ2497" s="60"/>
      <c r="AK2497" s="60"/>
      <c r="AL2497" s="60"/>
      <c r="AM2497" s="162"/>
      <c r="AN2497" s="60"/>
      <c r="AO2497" s="60"/>
      <c r="AP2497" s="60"/>
      <c r="AQ2497" s="60"/>
    </row>
    <row r="2498" spans="35:43">
      <c r="AI2498" s="60"/>
      <c r="AJ2498" s="60"/>
      <c r="AK2498" s="60"/>
      <c r="AL2498" s="60"/>
      <c r="AM2498" s="162"/>
      <c r="AN2498" s="60"/>
      <c r="AO2498" s="60"/>
      <c r="AP2498" s="60"/>
      <c r="AQ2498" s="60"/>
    </row>
    <row r="2499" spans="35:43">
      <c r="AI2499" s="60"/>
      <c r="AJ2499" s="60"/>
      <c r="AK2499" s="60"/>
      <c r="AL2499" s="60"/>
      <c r="AM2499" s="162"/>
      <c r="AN2499" s="60"/>
      <c r="AO2499" s="60"/>
      <c r="AP2499" s="60"/>
      <c r="AQ2499" s="60"/>
    </row>
    <row r="2500" spans="35:43">
      <c r="AI2500" s="60"/>
      <c r="AJ2500" s="60"/>
      <c r="AK2500" s="60"/>
      <c r="AL2500" s="60"/>
      <c r="AM2500" s="162"/>
      <c r="AN2500" s="60"/>
      <c r="AO2500" s="60"/>
      <c r="AP2500" s="60"/>
      <c r="AQ2500" s="60"/>
    </row>
    <row r="2501" spans="35:43">
      <c r="AI2501" s="60"/>
      <c r="AJ2501" s="60"/>
      <c r="AK2501" s="60"/>
      <c r="AL2501" s="60"/>
      <c r="AM2501" s="162"/>
      <c r="AN2501" s="60"/>
      <c r="AO2501" s="60"/>
      <c r="AP2501" s="60"/>
      <c r="AQ2501" s="60"/>
    </row>
    <row r="2502" spans="35:43">
      <c r="AI2502" s="60"/>
      <c r="AJ2502" s="60"/>
      <c r="AK2502" s="60"/>
      <c r="AL2502" s="60"/>
      <c r="AM2502" s="162"/>
      <c r="AN2502" s="60"/>
      <c r="AO2502" s="60"/>
      <c r="AP2502" s="60"/>
      <c r="AQ2502" s="60"/>
    </row>
    <row r="2503" spans="35:43">
      <c r="AI2503" s="60"/>
      <c r="AJ2503" s="60"/>
      <c r="AK2503" s="60"/>
      <c r="AL2503" s="60"/>
      <c r="AM2503" s="162"/>
      <c r="AN2503" s="60"/>
      <c r="AO2503" s="60"/>
      <c r="AP2503" s="60"/>
      <c r="AQ2503" s="60"/>
    </row>
    <row r="2504" spans="35:43">
      <c r="AI2504" s="60"/>
      <c r="AJ2504" s="60"/>
      <c r="AK2504" s="60"/>
      <c r="AL2504" s="60"/>
      <c r="AM2504" s="162"/>
      <c r="AN2504" s="60"/>
      <c r="AO2504" s="60"/>
      <c r="AP2504" s="60"/>
      <c r="AQ2504" s="60"/>
    </row>
    <row r="2505" spans="35:43">
      <c r="AI2505" s="60"/>
      <c r="AJ2505" s="60"/>
      <c r="AK2505" s="60"/>
      <c r="AL2505" s="60"/>
      <c r="AM2505" s="162"/>
      <c r="AN2505" s="60"/>
      <c r="AO2505" s="60"/>
      <c r="AP2505" s="60"/>
      <c r="AQ2505" s="60"/>
    </row>
    <row r="2506" spans="35:43">
      <c r="AI2506" s="60"/>
      <c r="AJ2506" s="60"/>
      <c r="AK2506" s="60"/>
      <c r="AL2506" s="60"/>
      <c r="AM2506" s="162"/>
      <c r="AN2506" s="60"/>
      <c r="AO2506" s="60"/>
      <c r="AP2506" s="60"/>
      <c r="AQ2506" s="60"/>
    </row>
    <row r="2507" spans="35:43">
      <c r="AI2507" s="60"/>
      <c r="AJ2507" s="60"/>
      <c r="AK2507" s="60"/>
      <c r="AL2507" s="60"/>
      <c r="AM2507" s="162"/>
      <c r="AN2507" s="60"/>
      <c r="AO2507" s="60"/>
      <c r="AP2507" s="60"/>
      <c r="AQ2507" s="60"/>
    </row>
    <row r="2508" spans="35:43">
      <c r="AI2508" s="60"/>
      <c r="AJ2508" s="60"/>
      <c r="AK2508" s="60"/>
      <c r="AL2508" s="60"/>
      <c r="AM2508" s="162"/>
      <c r="AN2508" s="60"/>
      <c r="AO2508" s="60"/>
      <c r="AP2508" s="60"/>
      <c r="AQ2508" s="60"/>
    </row>
    <row r="2509" spans="35:43">
      <c r="AI2509" s="60"/>
      <c r="AJ2509" s="60"/>
      <c r="AK2509" s="60"/>
      <c r="AL2509" s="60"/>
      <c r="AM2509" s="162"/>
      <c r="AN2509" s="60"/>
      <c r="AO2509" s="60"/>
      <c r="AP2509" s="60"/>
      <c r="AQ2509" s="60"/>
    </row>
    <row r="2510" spans="35:43">
      <c r="AI2510" s="60"/>
      <c r="AJ2510" s="60"/>
      <c r="AK2510" s="60"/>
      <c r="AL2510" s="60"/>
      <c r="AM2510" s="162"/>
      <c r="AN2510" s="60"/>
      <c r="AO2510" s="60"/>
      <c r="AP2510" s="60"/>
      <c r="AQ2510" s="60"/>
    </row>
    <row r="2511" spans="35:43">
      <c r="AI2511" s="60"/>
      <c r="AJ2511" s="60"/>
      <c r="AK2511" s="60"/>
      <c r="AL2511" s="60"/>
      <c r="AM2511" s="162"/>
      <c r="AN2511" s="60"/>
      <c r="AO2511" s="60"/>
      <c r="AP2511" s="60"/>
      <c r="AQ2511" s="60"/>
    </row>
    <row r="2512" spans="35:43">
      <c r="AI2512" s="60"/>
      <c r="AJ2512" s="60"/>
      <c r="AK2512" s="60"/>
      <c r="AL2512" s="60"/>
      <c r="AM2512" s="162"/>
      <c r="AN2512" s="60"/>
      <c r="AO2512" s="60"/>
      <c r="AP2512" s="60"/>
      <c r="AQ2512" s="60"/>
    </row>
    <row r="2513" spans="35:43">
      <c r="AI2513" s="60"/>
      <c r="AJ2513" s="60"/>
      <c r="AK2513" s="60"/>
      <c r="AL2513" s="60"/>
      <c r="AM2513" s="162"/>
      <c r="AN2513" s="60"/>
      <c r="AO2513" s="60"/>
      <c r="AP2513" s="60"/>
      <c r="AQ2513" s="60"/>
    </row>
    <row r="2514" spans="35:43">
      <c r="AI2514" s="60"/>
      <c r="AJ2514" s="60"/>
      <c r="AK2514" s="60"/>
      <c r="AL2514" s="60"/>
      <c r="AM2514" s="162"/>
      <c r="AN2514" s="60"/>
      <c r="AO2514" s="60"/>
      <c r="AP2514" s="60"/>
      <c r="AQ2514" s="60"/>
    </row>
    <row r="2515" spans="35:43">
      <c r="AI2515" s="60"/>
      <c r="AJ2515" s="60"/>
      <c r="AK2515" s="60"/>
      <c r="AL2515" s="60"/>
      <c r="AM2515" s="162"/>
      <c r="AN2515" s="60"/>
      <c r="AO2515" s="60"/>
      <c r="AP2515" s="60"/>
      <c r="AQ2515" s="60"/>
    </row>
    <row r="2516" spans="35:43">
      <c r="AI2516" s="60"/>
      <c r="AJ2516" s="60"/>
      <c r="AK2516" s="60"/>
      <c r="AL2516" s="60"/>
      <c r="AM2516" s="162"/>
      <c r="AN2516" s="60"/>
      <c r="AO2516" s="60"/>
      <c r="AP2516" s="60"/>
      <c r="AQ2516" s="60"/>
    </row>
    <row r="2517" spans="35:43">
      <c r="AI2517" s="60"/>
      <c r="AJ2517" s="60"/>
      <c r="AK2517" s="60"/>
      <c r="AL2517" s="60"/>
      <c r="AM2517" s="162"/>
      <c r="AN2517" s="60"/>
      <c r="AO2517" s="60"/>
      <c r="AP2517" s="60"/>
      <c r="AQ2517" s="60"/>
    </row>
    <row r="2518" spans="35:43">
      <c r="AI2518" s="60"/>
      <c r="AJ2518" s="60"/>
      <c r="AK2518" s="60"/>
      <c r="AL2518" s="60"/>
      <c r="AM2518" s="162"/>
      <c r="AN2518" s="60"/>
      <c r="AO2518" s="60"/>
      <c r="AP2518" s="60"/>
      <c r="AQ2518" s="60"/>
    </row>
    <row r="2519" spans="35:43">
      <c r="AI2519" s="60"/>
      <c r="AJ2519" s="60"/>
      <c r="AK2519" s="60"/>
      <c r="AL2519" s="60"/>
      <c r="AM2519" s="162"/>
      <c r="AN2519" s="60"/>
      <c r="AO2519" s="60"/>
      <c r="AP2519" s="60"/>
      <c r="AQ2519" s="60"/>
    </row>
    <row r="2520" spans="35:43">
      <c r="AI2520" s="60"/>
      <c r="AJ2520" s="60"/>
      <c r="AK2520" s="60"/>
      <c r="AL2520" s="60"/>
      <c r="AM2520" s="162"/>
      <c r="AN2520" s="60"/>
      <c r="AO2520" s="60"/>
      <c r="AP2520" s="60"/>
      <c r="AQ2520" s="60"/>
    </row>
    <row r="2521" spans="35:43">
      <c r="AI2521" s="60"/>
      <c r="AJ2521" s="60"/>
      <c r="AK2521" s="60"/>
      <c r="AL2521" s="60"/>
      <c r="AM2521" s="162"/>
      <c r="AN2521" s="60"/>
      <c r="AO2521" s="60"/>
      <c r="AP2521" s="60"/>
      <c r="AQ2521" s="60"/>
    </row>
    <row r="2522" spans="35:43">
      <c r="AI2522" s="60"/>
      <c r="AJ2522" s="60"/>
      <c r="AK2522" s="60"/>
      <c r="AL2522" s="60"/>
      <c r="AM2522" s="162"/>
      <c r="AN2522" s="60"/>
      <c r="AO2522" s="60"/>
      <c r="AP2522" s="60"/>
      <c r="AQ2522" s="60"/>
    </row>
    <row r="2523" spans="35:43">
      <c r="AI2523" s="60"/>
      <c r="AJ2523" s="60"/>
      <c r="AK2523" s="60"/>
      <c r="AL2523" s="60"/>
      <c r="AM2523" s="162"/>
      <c r="AN2523" s="60"/>
      <c r="AO2523" s="60"/>
      <c r="AP2523" s="60"/>
      <c r="AQ2523" s="60"/>
    </row>
    <row r="2524" spans="35:43">
      <c r="AI2524" s="60"/>
      <c r="AJ2524" s="60"/>
      <c r="AK2524" s="60"/>
      <c r="AL2524" s="60"/>
      <c r="AM2524" s="162"/>
      <c r="AN2524" s="60"/>
      <c r="AO2524" s="60"/>
      <c r="AP2524" s="60"/>
      <c r="AQ2524" s="60"/>
    </row>
    <row r="2525" spans="35:43">
      <c r="AI2525" s="60"/>
      <c r="AJ2525" s="60"/>
      <c r="AK2525" s="60"/>
      <c r="AL2525" s="60"/>
      <c r="AM2525" s="162"/>
      <c r="AN2525" s="60"/>
      <c r="AO2525" s="60"/>
      <c r="AP2525" s="60"/>
      <c r="AQ2525" s="60"/>
    </row>
    <row r="2526" spans="35:43">
      <c r="AI2526" s="60"/>
      <c r="AJ2526" s="60"/>
      <c r="AK2526" s="60"/>
      <c r="AL2526" s="60"/>
      <c r="AM2526" s="162"/>
      <c r="AN2526" s="60"/>
      <c r="AO2526" s="60"/>
      <c r="AP2526" s="60"/>
      <c r="AQ2526" s="60"/>
    </row>
    <row r="2527" spans="35:43">
      <c r="AI2527" s="60"/>
      <c r="AJ2527" s="60"/>
      <c r="AK2527" s="60"/>
      <c r="AL2527" s="60"/>
      <c r="AM2527" s="162"/>
      <c r="AN2527" s="60"/>
      <c r="AO2527" s="60"/>
      <c r="AP2527" s="60"/>
      <c r="AQ2527" s="60"/>
    </row>
    <row r="2528" spans="35:43">
      <c r="AI2528" s="60"/>
      <c r="AJ2528" s="60"/>
      <c r="AK2528" s="60"/>
      <c r="AL2528" s="60"/>
      <c r="AM2528" s="162"/>
      <c r="AN2528" s="60"/>
      <c r="AO2528" s="60"/>
      <c r="AP2528" s="60"/>
      <c r="AQ2528" s="60"/>
    </row>
    <row r="2529" spans="35:43">
      <c r="AI2529" s="60"/>
      <c r="AJ2529" s="60"/>
      <c r="AK2529" s="60"/>
      <c r="AL2529" s="60"/>
      <c r="AM2529" s="162"/>
      <c r="AN2529" s="60"/>
      <c r="AO2529" s="60"/>
      <c r="AP2529" s="60"/>
      <c r="AQ2529" s="60"/>
    </row>
    <row r="2530" spans="35:43">
      <c r="AI2530" s="60"/>
      <c r="AJ2530" s="60"/>
      <c r="AK2530" s="60"/>
      <c r="AL2530" s="60"/>
      <c r="AM2530" s="162"/>
      <c r="AN2530" s="60"/>
      <c r="AO2530" s="60"/>
      <c r="AP2530" s="60"/>
      <c r="AQ2530" s="60"/>
    </row>
    <row r="2531" spans="35:43">
      <c r="AI2531" s="60"/>
      <c r="AJ2531" s="60"/>
      <c r="AK2531" s="60"/>
      <c r="AL2531" s="60"/>
      <c r="AM2531" s="162"/>
      <c r="AN2531" s="60"/>
      <c r="AO2531" s="60"/>
      <c r="AP2531" s="60"/>
      <c r="AQ2531" s="60"/>
    </row>
    <row r="2532" spans="35:43">
      <c r="AI2532" s="60"/>
      <c r="AJ2532" s="60"/>
      <c r="AK2532" s="60"/>
      <c r="AL2532" s="60"/>
      <c r="AM2532" s="162"/>
      <c r="AN2532" s="60"/>
      <c r="AO2532" s="60"/>
      <c r="AP2532" s="60"/>
      <c r="AQ2532" s="60"/>
    </row>
    <row r="2533" spans="35:43">
      <c r="AI2533" s="60"/>
      <c r="AJ2533" s="60"/>
      <c r="AK2533" s="60"/>
      <c r="AL2533" s="60"/>
      <c r="AM2533" s="162"/>
      <c r="AN2533" s="60"/>
      <c r="AO2533" s="60"/>
      <c r="AP2533" s="60"/>
      <c r="AQ2533" s="60"/>
    </row>
    <row r="2534" spans="35:43">
      <c r="AI2534" s="60"/>
      <c r="AJ2534" s="60"/>
      <c r="AK2534" s="60"/>
      <c r="AL2534" s="60"/>
      <c r="AM2534" s="162"/>
      <c r="AN2534" s="60"/>
      <c r="AO2534" s="60"/>
      <c r="AP2534" s="60"/>
      <c r="AQ2534" s="60"/>
    </row>
    <row r="2535" spans="35:43">
      <c r="AI2535" s="60"/>
      <c r="AJ2535" s="60"/>
      <c r="AK2535" s="60"/>
      <c r="AL2535" s="60"/>
      <c r="AM2535" s="162"/>
      <c r="AN2535" s="60"/>
      <c r="AO2535" s="60"/>
      <c r="AP2535" s="60"/>
      <c r="AQ2535" s="60"/>
    </row>
    <row r="2536" spans="35:43">
      <c r="AI2536" s="60"/>
      <c r="AJ2536" s="60"/>
      <c r="AK2536" s="60"/>
      <c r="AL2536" s="60"/>
      <c r="AM2536" s="162"/>
      <c r="AN2536" s="60"/>
      <c r="AO2536" s="60"/>
      <c r="AP2536" s="60"/>
      <c r="AQ2536" s="60"/>
    </row>
    <row r="2537" spans="35:43">
      <c r="AI2537" s="60"/>
      <c r="AJ2537" s="60"/>
      <c r="AK2537" s="60"/>
      <c r="AL2537" s="60"/>
      <c r="AM2537" s="162"/>
      <c r="AN2537" s="60"/>
      <c r="AO2537" s="60"/>
      <c r="AP2537" s="60"/>
      <c r="AQ2537" s="60"/>
    </row>
    <row r="2538" spans="35:43">
      <c r="AI2538" s="60"/>
      <c r="AJ2538" s="60"/>
      <c r="AK2538" s="60"/>
      <c r="AL2538" s="60"/>
      <c r="AM2538" s="162"/>
      <c r="AN2538" s="60"/>
      <c r="AO2538" s="60"/>
      <c r="AP2538" s="60"/>
      <c r="AQ2538" s="60"/>
    </row>
    <row r="2539" spans="35:43">
      <c r="AI2539" s="60"/>
      <c r="AJ2539" s="60"/>
      <c r="AK2539" s="60"/>
      <c r="AL2539" s="60"/>
      <c r="AM2539" s="162"/>
      <c r="AN2539" s="60"/>
      <c r="AO2539" s="60"/>
      <c r="AP2539" s="60"/>
      <c r="AQ2539" s="60"/>
    </row>
    <row r="2540" spans="35:43">
      <c r="AI2540" s="60"/>
      <c r="AJ2540" s="60"/>
      <c r="AK2540" s="60"/>
      <c r="AL2540" s="60"/>
      <c r="AM2540" s="162"/>
      <c r="AN2540" s="60"/>
      <c r="AO2540" s="60"/>
      <c r="AP2540" s="60"/>
      <c r="AQ2540" s="60"/>
    </row>
    <row r="2541" spans="35:43">
      <c r="AI2541" s="60"/>
      <c r="AJ2541" s="60"/>
      <c r="AK2541" s="60"/>
      <c r="AL2541" s="60"/>
      <c r="AM2541" s="162"/>
      <c r="AN2541" s="60"/>
      <c r="AO2541" s="60"/>
      <c r="AP2541" s="60"/>
      <c r="AQ2541" s="60"/>
    </row>
    <row r="2542" spans="35:43">
      <c r="AI2542" s="60"/>
      <c r="AJ2542" s="60"/>
      <c r="AK2542" s="60"/>
      <c r="AL2542" s="60"/>
      <c r="AM2542" s="162"/>
      <c r="AN2542" s="60"/>
      <c r="AO2542" s="60"/>
      <c r="AP2542" s="60"/>
      <c r="AQ2542" s="60"/>
    </row>
    <row r="2543" spans="35:43">
      <c r="AI2543" s="60"/>
      <c r="AJ2543" s="60"/>
      <c r="AK2543" s="60"/>
      <c r="AL2543" s="60"/>
      <c r="AM2543" s="162"/>
      <c r="AN2543" s="60"/>
      <c r="AO2543" s="60"/>
      <c r="AP2543" s="60"/>
      <c r="AQ2543" s="60"/>
    </row>
    <row r="2544" spans="35:43">
      <c r="AI2544" s="60"/>
      <c r="AJ2544" s="60"/>
      <c r="AK2544" s="60"/>
      <c r="AL2544" s="60"/>
      <c r="AM2544" s="162"/>
      <c r="AN2544" s="60"/>
      <c r="AO2544" s="60"/>
      <c r="AP2544" s="60"/>
      <c r="AQ2544" s="60"/>
    </row>
    <row r="2545" spans="35:43">
      <c r="AI2545" s="60"/>
      <c r="AJ2545" s="60"/>
      <c r="AK2545" s="60"/>
      <c r="AL2545" s="60"/>
      <c r="AM2545" s="162"/>
      <c r="AN2545" s="60"/>
      <c r="AO2545" s="60"/>
      <c r="AP2545" s="60"/>
      <c r="AQ2545" s="60"/>
    </row>
    <row r="2546" spans="35:43">
      <c r="AI2546" s="60"/>
      <c r="AJ2546" s="60"/>
      <c r="AK2546" s="60"/>
      <c r="AL2546" s="60"/>
      <c r="AM2546" s="162"/>
      <c r="AN2546" s="60"/>
      <c r="AO2546" s="60"/>
      <c r="AP2546" s="60"/>
      <c r="AQ2546" s="60"/>
    </row>
    <row r="2547" spans="35:43">
      <c r="AI2547" s="60"/>
      <c r="AJ2547" s="60"/>
      <c r="AK2547" s="60"/>
      <c r="AL2547" s="60"/>
      <c r="AM2547" s="162"/>
      <c r="AN2547" s="60"/>
      <c r="AO2547" s="60"/>
      <c r="AP2547" s="60"/>
      <c r="AQ2547" s="60"/>
    </row>
    <row r="2548" spans="35:43">
      <c r="AI2548" s="60"/>
      <c r="AJ2548" s="60"/>
      <c r="AK2548" s="60"/>
      <c r="AL2548" s="60"/>
      <c r="AM2548" s="162"/>
      <c r="AN2548" s="60"/>
      <c r="AO2548" s="60"/>
      <c r="AP2548" s="60"/>
      <c r="AQ2548" s="60"/>
    </row>
    <row r="2549" spans="35:43">
      <c r="AI2549" s="60"/>
      <c r="AJ2549" s="60"/>
      <c r="AK2549" s="60"/>
      <c r="AL2549" s="60"/>
      <c r="AM2549" s="162"/>
      <c r="AN2549" s="60"/>
      <c r="AO2549" s="60"/>
      <c r="AP2549" s="60"/>
      <c r="AQ2549" s="60"/>
    </row>
    <row r="2550" spans="35:43">
      <c r="AI2550" s="60"/>
      <c r="AJ2550" s="60"/>
      <c r="AK2550" s="60"/>
      <c r="AL2550" s="60"/>
      <c r="AM2550" s="162"/>
      <c r="AN2550" s="60"/>
      <c r="AO2550" s="60"/>
      <c r="AP2550" s="60"/>
      <c r="AQ2550" s="60"/>
    </row>
    <row r="2551" spans="35:43">
      <c r="AI2551" s="60"/>
      <c r="AJ2551" s="60"/>
      <c r="AK2551" s="60"/>
      <c r="AL2551" s="60"/>
      <c r="AM2551" s="162"/>
      <c r="AN2551" s="60"/>
      <c r="AO2551" s="60"/>
      <c r="AP2551" s="60"/>
      <c r="AQ2551" s="60"/>
    </row>
    <row r="2552" spans="35:43">
      <c r="AI2552" s="60"/>
      <c r="AJ2552" s="60"/>
      <c r="AK2552" s="60"/>
      <c r="AL2552" s="60"/>
      <c r="AM2552" s="162"/>
      <c r="AN2552" s="60"/>
      <c r="AO2552" s="60"/>
      <c r="AP2552" s="60"/>
      <c r="AQ2552" s="60"/>
    </row>
    <row r="2553" spans="35:43">
      <c r="AI2553" s="60"/>
      <c r="AJ2553" s="60"/>
      <c r="AK2553" s="60"/>
      <c r="AL2553" s="60"/>
      <c r="AM2553" s="162"/>
      <c r="AN2553" s="60"/>
      <c r="AO2553" s="60"/>
      <c r="AP2553" s="60"/>
      <c r="AQ2553" s="60"/>
    </row>
    <row r="2554" spans="35:43">
      <c r="AI2554" s="60"/>
      <c r="AJ2554" s="60"/>
      <c r="AK2554" s="60"/>
      <c r="AL2554" s="60"/>
      <c r="AM2554" s="162"/>
      <c r="AN2554" s="60"/>
      <c r="AO2554" s="60"/>
      <c r="AP2554" s="60"/>
      <c r="AQ2554" s="60"/>
    </row>
    <row r="2555" spans="35:43">
      <c r="AI2555" s="60"/>
      <c r="AJ2555" s="60"/>
      <c r="AK2555" s="60"/>
      <c r="AL2555" s="60"/>
      <c r="AM2555" s="162"/>
      <c r="AN2555" s="60"/>
      <c r="AO2555" s="60"/>
      <c r="AP2555" s="60"/>
      <c r="AQ2555" s="60"/>
    </row>
    <row r="2556" spans="35:43">
      <c r="AI2556" s="60"/>
      <c r="AJ2556" s="60"/>
      <c r="AK2556" s="60"/>
      <c r="AL2556" s="60"/>
      <c r="AM2556" s="162"/>
      <c r="AN2556" s="60"/>
      <c r="AO2556" s="60"/>
      <c r="AP2556" s="60"/>
      <c r="AQ2556" s="60"/>
    </row>
    <row r="2557" spans="35:43">
      <c r="AI2557" s="60"/>
      <c r="AJ2557" s="60"/>
      <c r="AK2557" s="60"/>
      <c r="AL2557" s="60"/>
      <c r="AM2557" s="162"/>
      <c r="AN2557" s="60"/>
      <c r="AO2557" s="60"/>
      <c r="AP2557" s="60"/>
      <c r="AQ2557" s="60"/>
    </row>
    <row r="2558" spans="35:43">
      <c r="AI2558" s="60"/>
      <c r="AJ2558" s="60"/>
      <c r="AK2558" s="60"/>
      <c r="AL2558" s="60"/>
      <c r="AM2558" s="162"/>
      <c r="AN2558" s="60"/>
      <c r="AO2558" s="60"/>
      <c r="AP2558" s="60"/>
      <c r="AQ2558" s="60"/>
    </row>
    <row r="2559" spans="35:43">
      <c r="AI2559" s="60"/>
      <c r="AJ2559" s="60"/>
      <c r="AK2559" s="60"/>
      <c r="AL2559" s="60"/>
      <c r="AM2559" s="162"/>
      <c r="AN2559" s="60"/>
      <c r="AO2559" s="60"/>
      <c r="AP2559" s="60"/>
      <c r="AQ2559" s="60"/>
    </row>
    <row r="2560" spans="35:43">
      <c r="AI2560" s="60"/>
      <c r="AJ2560" s="60"/>
      <c r="AK2560" s="60"/>
      <c r="AL2560" s="60"/>
      <c r="AM2560" s="162"/>
      <c r="AN2560" s="60"/>
      <c r="AO2560" s="60"/>
      <c r="AP2560" s="60"/>
      <c r="AQ2560" s="60"/>
    </row>
    <row r="2561" spans="35:43">
      <c r="AI2561" s="60"/>
      <c r="AJ2561" s="60"/>
      <c r="AK2561" s="60"/>
      <c r="AL2561" s="60"/>
      <c r="AM2561" s="162"/>
      <c r="AN2561" s="60"/>
      <c r="AO2561" s="60"/>
      <c r="AP2561" s="60"/>
      <c r="AQ2561" s="60"/>
    </row>
    <row r="2562" spans="35:43">
      <c r="AI2562" s="60"/>
      <c r="AJ2562" s="60"/>
      <c r="AK2562" s="60"/>
      <c r="AL2562" s="60"/>
      <c r="AM2562" s="162"/>
      <c r="AN2562" s="60"/>
      <c r="AO2562" s="60"/>
      <c r="AP2562" s="60"/>
      <c r="AQ2562" s="60"/>
    </row>
    <row r="2563" spans="35:43">
      <c r="AI2563" s="60"/>
      <c r="AJ2563" s="60"/>
      <c r="AK2563" s="60"/>
      <c r="AL2563" s="60"/>
      <c r="AM2563" s="162"/>
      <c r="AN2563" s="60"/>
      <c r="AO2563" s="60"/>
      <c r="AP2563" s="60"/>
      <c r="AQ2563" s="60"/>
    </row>
    <row r="2564" spans="35:43">
      <c r="AI2564" s="60"/>
      <c r="AJ2564" s="60"/>
      <c r="AK2564" s="60"/>
      <c r="AL2564" s="60"/>
      <c r="AM2564" s="162"/>
      <c r="AN2564" s="60"/>
      <c r="AO2564" s="60"/>
      <c r="AP2564" s="60"/>
      <c r="AQ2564" s="60"/>
    </row>
    <row r="2565" spans="35:43">
      <c r="AI2565" s="60"/>
      <c r="AJ2565" s="60"/>
      <c r="AK2565" s="60"/>
      <c r="AL2565" s="60"/>
      <c r="AM2565" s="162"/>
      <c r="AN2565" s="60"/>
      <c r="AO2565" s="60"/>
      <c r="AP2565" s="60"/>
      <c r="AQ2565" s="60"/>
    </row>
    <row r="2566" spans="35:43">
      <c r="AI2566" s="60"/>
      <c r="AJ2566" s="60"/>
      <c r="AK2566" s="60"/>
      <c r="AL2566" s="60"/>
      <c r="AM2566" s="162"/>
      <c r="AN2566" s="60"/>
      <c r="AO2566" s="60"/>
      <c r="AP2566" s="60"/>
      <c r="AQ2566" s="60"/>
    </row>
    <row r="2567" spans="35:43">
      <c r="AI2567" s="60"/>
      <c r="AJ2567" s="60"/>
      <c r="AK2567" s="60"/>
      <c r="AL2567" s="60"/>
      <c r="AM2567" s="162"/>
      <c r="AN2567" s="60"/>
      <c r="AO2567" s="60"/>
      <c r="AP2567" s="60"/>
      <c r="AQ2567" s="60"/>
    </row>
    <row r="2568" spans="35:43">
      <c r="AI2568" s="60"/>
      <c r="AJ2568" s="60"/>
      <c r="AK2568" s="60"/>
      <c r="AL2568" s="60"/>
      <c r="AM2568" s="162"/>
      <c r="AN2568" s="60"/>
      <c r="AO2568" s="60"/>
      <c r="AP2568" s="60"/>
      <c r="AQ2568" s="60"/>
    </row>
    <row r="2569" spans="35:43">
      <c r="AI2569" s="60"/>
      <c r="AJ2569" s="60"/>
      <c r="AK2569" s="60"/>
      <c r="AL2569" s="60"/>
      <c r="AM2569" s="162"/>
      <c r="AN2569" s="60"/>
      <c r="AO2569" s="60"/>
      <c r="AP2569" s="60"/>
      <c r="AQ2569" s="60"/>
    </row>
    <row r="2570" spans="35:43">
      <c r="AI2570" s="60"/>
      <c r="AJ2570" s="60"/>
      <c r="AK2570" s="60"/>
      <c r="AL2570" s="60"/>
      <c r="AM2570" s="162"/>
      <c r="AN2570" s="60"/>
      <c r="AO2570" s="60"/>
      <c r="AP2570" s="60"/>
      <c r="AQ2570" s="60"/>
    </row>
    <row r="2571" spans="35:43">
      <c r="AI2571" s="60"/>
      <c r="AJ2571" s="60"/>
      <c r="AK2571" s="60"/>
      <c r="AL2571" s="60"/>
      <c r="AM2571" s="162"/>
      <c r="AN2571" s="60"/>
      <c r="AO2571" s="60"/>
      <c r="AP2571" s="60"/>
      <c r="AQ2571" s="60"/>
    </row>
    <row r="2572" spans="35:43">
      <c r="AI2572" s="60"/>
      <c r="AJ2572" s="60"/>
      <c r="AK2572" s="60"/>
      <c r="AL2572" s="60"/>
      <c r="AM2572" s="162"/>
      <c r="AN2572" s="60"/>
      <c r="AO2572" s="60"/>
      <c r="AP2572" s="60"/>
      <c r="AQ2572" s="60"/>
    </row>
    <row r="2573" spans="35:43">
      <c r="AI2573" s="60"/>
      <c r="AJ2573" s="60"/>
      <c r="AK2573" s="60"/>
      <c r="AL2573" s="60"/>
      <c r="AM2573" s="162"/>
      <c r="AN2573" s="60"/>
      <c r="AO2573" s="60"/>
      <c r="AP2573" s="60"/>
      <c r="AQ2573" s="60"/>
    </row>
    <row r="2574" spans="35:43">
      <c r="AI2574" s="60"/>
      <c r="AJ2574" s="60"/>
      <c r="AK2574" s="60"/>
      <c r="AL2574" s="60"/>
      <c r="AM2574" s="162"/>
      <c r="AN2574" s="60"/>
      <c r="AO2574" s="60"/>
      <c r="AP2574" s="60"/>
      <c r="AQ2574" s="60"/>
    </row>
    <row r="2575" spans="35:43">
      <c r="AI2575" s="60"/>
      <c r="AJ2575" s="60"/>
      <c r="AK2575" s="60"/>
      <c r="AL2575" s="60"/>
      <c r="AM2575" s="162"/>
      <c r="AN2575" s="60"/>
      <c r="AO2575" s="60"/>
      <c r="AP2575" s="60"/>
      <c r="AQ2575" s="60"/>
    </row>
    <row r="2576" spans="35:43">
      <c r="AI2576" s="60"/>
      <c r="AJ2576" s="60"/>
      <c r="AK2576" s="60"/>
      <c r="AL2576" s="60"/>
      <c r="AM2576" s="162"/>
      <c r="AN2576" s="60"/>
      <c r="AO2576" s="60"/>
      <c r="AP2576" s="60"/>
      <c r="AQ2576" s="60"/>
    </row>
    <row r="2577" spans="35:43">
      <c r="AI2577" s="60"/>
      <c r="AJ2577" s="60"/>
      <c r="AK2577" s="60"/>
      <c r="AL2577" s="60"/>
      <c r="AM2577" s="162"/>
      <c r="AN2577" s="60"/>
      <c r="AO2577" s="60"/>
      <c r="AP2577" s="60"/>
      <c r="AQ2577" s="60"/>
    </row>
    <row r="2578" spans="35:43">
      <c r="AI2578" s="60"/>
      <c r="AJ2578" s="60"/>
      <c r="AK2578" s="60"/>
      <c r="AL2578" s="60"/>
      <c r="AM2578" s="162"/>
      <c r="AN2578" s="60"/>
      <c r="AO2578" s="60"/>
      <c r="AP2578" s="60"/>
      <c r="AQ2578" s="60"/>
    </row>
    <row r="2579" spans="35:43">
      <c r="AI2579" s="60"/>
      <c r="AJ2579" s="60"/>
      <c r="AK2579" s="60"/>
      <c r="AL2579" s="60"/>
      <c r="AM2579" s="162"/>
      <c r="AN2579" s="60"/>
      <c r="AO2579" s="60"/>
      <c r="AP2579" s="60"/>
      <c r="AQ2579" s="60"/>
    </row>
    <row r="2580" spans="35:43">
      <c r="AI2580" s="60"/>
      <c r="AJ2580" s="60"/>
      <c r="AK2580" s="60"/>
      <c r="AL2580" s="60"/>
      <c r="AM2580" s="162"/>
      <c r="AN2580" s="60"/>
      <c r="AO2580" s="60"/>
      <c r="AP2580" s="60"/>
      <c r="AQ2580" s="60"/>
    </row>
    <row r="2581" spans="35:43">
      <c r="AI2581" s="60"/>
      <c r="AJ2581" s="60"/>
      <c r="AK2581" s="60"/>
      <c r="AL2581" s="60"/>
      <c r="AM2581" s="162"/>
      <c r="AN2581" s="60"/>
      <c r="AO2581" s="60"/>
      <c r="AP2581" s="60"/>
      <c r="AQ2581" s="60"/>
    </row>
    <row r="2582" spans="35:43">
      <c r="AI2582" s="60"/>
      <c r="AJ2582" s="60"/>
      <c r="AK2582" s="60"/>
      <c r="AL2582" s="60"/>
      <c r="AM2582" s="162"/>
      <c r="AN2582" s="60"/>
      <c r="AO2582" s="60"/>
      <c r="AP2582" s="60"/>
      <c r="AQ2582" s="60"/>
    </row>
    <row r="2583" spans="35:43">
      <c r="AI2583" s="60"/>
      <c r="AJ2583" s="60"/>
      <c r="AK2583" s="60"/>
      <c r="AL2583" s="60"/>
      <c r="AM2583" s="162"/>
      <c r="AN2583" s="60"/>
      <c r="AO2583" s="60"/>
      <c r="AP2583" s="60"/>
      <c r="AQ2583" s="60"/>
    </row>
    <row r="2584" spans="35:43">
      <c r="AI2584" s="60"/>
      <c r="AJ2584" s="60"/>
      <c r="AK2584" s="60"/>
      <c r="AL2584" s="60"/>
      <c r="AM2584" s="162"/>
      <c r="AN2584" s="60"/>
      <c r="AO2584" s="60"/>
      <c r="AP2584" s="60"/>
      <c r="AQ2584" s="60"/>
    </row>
    <row r="2585" spans="35:43">
      <c r="AI2585" s="60"/>
      <c r="AJ2585" s="60"/>
      <c r="AK2585" s="60"/>
      <c r="AL2585" s="60"/>
      <c r="AM2585" s="162"/>
      <c r="AN2585" s="60"/>
      <c r="AO2585" s="60"/>
      <c r="AP2585" s="60"/>
      <c r="AQ2585" s="60"/>
    </row>
    <row r="2586" spans="35:43">
      <c r="AI2586" s="60"/>
      <c r="AJ2586" s="60"/>
      <c r="AK2586" s="60"/>
      <c r="AL2586" s="60"/>
      <c r="AM2586" s="162"/>
      <c r="AN2586" s="60"/>
      <c r="AO2586" s="60"/>
      <c r="AP2586" s="60"/>
      <c r="AQ2586" s="60"/>
    </row>
    <row r="2587" spans="35:43">
      <c r="AI2587" s="60"/>
      <c r="AJ2587" s="60"/>
      <c r="AK2587" s="60"/>
      <c r="AL2587" s="60"/>
      <c r="AM2587" s="162"/>
      <c r="AN2587" s="60"/>
      <c r="AO2587" s="60"/>
      <c r="AP2587" s="60"/>
      <c r="AQ2587" s="60"/>
    </row>
    <row r="2588" spans="35:43">
      <c r="AI2588" s="60"/>
      <c r="AJ2588" s="60"/>
      <c r="AK2588" s="60"/>
      <c r="AL2588" s="60"/>
      <c r="AM2588" s="162"/>
      <c r="AN2588" s="60"/>
      <c r="AO2588" s="60"/>
      <c r="AP2588" s="60"/>
      <c r="AQ2588" s="60"/>
    </row>
    <row r="2589" spans="35:43">
      <c r="AI2589" s="60"/>
      <c r="AJ2589" s="60"/>
      <c r="AK2589" s="60"/>
      <c r="AL2589" s="60"/>
      <c r="AM2589" s="162"/>
      <c r="AN2589" s="60"/>
      <c r="AO2589" s="60"/>
      <c r="AP2589" s="60"/>
      <c r="AQ2589" s="60"/>
    </row>
    <row r="2590" spans="35:43">
      <c r="AI2590" s="60"/>
      <c r="AJ2590" s="60"/>
      <c r="AK2590" s="60"/>
      <c r="AL2590" s="60"/>
      <c r="AM2590" s="162"/>
      <c r="AN2590" s="60"/>
      <c r="AO2590" s="60"/>
      <c r="AP2590" s="60"/>
      <c r="AQ2590" s="60"/>
    </row>
    <row r="2591" spans="35:43">
      <c r="AI2591" s="60"/>
      <c r="AJ2591" s="60"/>
      <c r="AK2591" s="60"/>
      <c r="AL2591" s="60"/>
      <c r="AM2591" s="162"/>
      <c r="AN2591" s="60"/>
      <c r="AO2591" s="60"/>
      <c r="AP2591" s="60"/>
      <c r="AQ2591" s="60"/>
    </row>
    <row r="2592" spans="35:43">
      <c r="AI2592" s="60"/>
      <c r="AJ2592" s="60"/>
      <c r="AK2592" s="60"/>
      <c r="AL2592" s="60"/>
      <c r="AM2592" s="162"/>
      <c r="AN2592" s="60"/>
      <c r="AO2592" s="60"/>
      <c r="AP2592" s="60"/>
      <c r="AQ2592" s="60"/>
    </row>
    <row r="2593" spans="35:43">
      <c r="AI2593" s="60"/>
      <c r="AJ2593" s="60"/>
      <c r="AK2593" s="60"/>
      <c r="AL2593" s="60"/>
      <c r="AM2593" s="162"/>
      <c r="AN2593" s="60"/>
      <c r="AO2593" s="60"/>
      <c r="AP2593" s="60"/>
      <c r="AQ2593" s="60"/>
    </row>
    <row r="2594" spans="35:43">
      <c r="AI2594" s="60"/>
      <c r="AJ2594" s="60"/>
      <c r="AK2594" s="60"/>
      <c r="AL2594" s="60"/>
      <c r="AM2594" s="162"/>
      <c r="AN2594" s="60"/>
      <c r="AO2594" s="60"/>
      <c r="AP2594" s="60"/>
      <c r="AQ2594" s="60"/>
    </row>
    <row r="2595" spans="35:43">
      <c r="AI2595" s="60"/>
      <c r="AJ2595" s="60"/>
      <c r="AK2595" s="60"/>
      <c r="AL2595" s="60"/>
      <c r="AM2595" s="162"/>
      <c r="AN2595" s="60"/>
      <c r="AO2595" s="60"/>
      <c r="AP2595" s="60"/>
      <c r="AQ2595" s="60"/>
    </row>
    <row r="2596" spans="35:43">
      <c r="AI2596" s="60"/>
      <c r="AJ2596" s="60"/>
      <c r="AK2596" s="60"/>
      <c r="AL2596" s="60"/>
      <c r="AM2596" s="162"/>
      <c r="AN2596" s="60"/>
      <c r="AO2596" s="60"/>
      <c r="AP2596" s="60"/>
      <c r="AQ2596" s="60"/>
    </row>
    <row r="2597" spans="35:43">
      <c r="AI2597" s="60"/>
      <c r="AJ2597" s="60"/>
      <c r="AK2597" s="60"/>
      <c r="AL2597" s="60"/>
      <c r="AM2597" s="162"/>
      <c r="AN2597" s="60"/>
      <c r="AO2597" s="60"/>
      <c r="AP2597" s="60"/>
      <c r="AQ2597" s="60"/>
    </row>
    <row r="2598" spans="35:43">
      <c r="AI2598" s="60"/>
      <c r="AJ2598" s="60"/>
      <c r="AK2598" s="60"/>
      <c r="AL2598" s="60"/>
      <c r="AM2598" s="162"/>
      <c r="AN2598" s="60"/>
      <c r="AO2598" s="60"/>
      <c r="AP2598" s="60"/>
      <c r="AQ2598" s="60"/>
    </row>
    <row r="2599" spans="35:43">
      <c r="AI2599" s="60"/>
      <c r="AJ2599" s="60"/>
      <c r="AK2599" s="60"/>
      <c r="AL2599" s="60"/>
      <c r="AM2599" s="162"/>
      <c r="AN2599" s="60"/>
      <c r="AO2599" s="60"/>
      <c r="AP2599" s="60"/>
      <c r="AQ2599" s="60"/>
    </row>
    <row r="2600" spans="35:43">
      <c r="AI2600" s="60"/>
      <c r="AJ2600" s="60"/>
      <c r="AK2600" s="60"/>
      <c r="AL2600" s="60"/>
      <c r="AM2600" s="162"/>
      <c r="AN2600" s="60"/>
      <c r="AO2600" s="60"/>
      <c r="AP2600" s="60"/>
      <c r="AQ2600" s="60"/>
    </row>
    <row r="2601" spans="35:43">
      <c r="AI2601" s="60"/>
      <c r="AJ2601" s="60"/>
      <c r="AK2601" s="60"/>
      <c r="AL2601" s="60"/>
      <c r="AM2601" s="162"/>
      <c r="AN2601" s="60"/>
      <c r="AO2601" s="60"/>
      <c r="AP2601" s="60"/>
      <c r="AQ2601" s="60"/>
    </row>
    <row r="2602" spans="35:43">
      <c r="AI2602" s="60"/>
      <c r="AJ2602" s="60"/>
      <c r="AK2602" s="60"/>
      <c r="AL2602" s="60"/>
      <c r="AM2602" s="162"/>
      <c r="AN2602" s="60"/>
      <c r="AO2602" s="60"/>
      <c r="AP2602" s="60"/>
      <c r="AQ2602" s="60"/>
    </row>
    <row r="2603" spans="35:43">
      <c r="AI2603" s="60"/>
      <c r="AJ2603" s="60"/>
      <c r="AK2603" s="60"/>
      <c r="AL2603" s="60"/>
      <c r="AM2603" s="162"/>
      <c r="AN2603" s="60"/>
      <c r="AO2603" s="60"/>
      <c r="AP2603" s="60"/>
      <c r="AQ2603" s="60"/>
    </row>
    <row r="2604" spans="35:43">
      <c r="AI2604" s="60"/>
      <c r="AJ2604" s="60"/>
      <c r="AK2604" s="60"/>
      <c r="AL2604" s="60"/>
      <c r="AM2604" s="162"/>
      <c r="AN2604" s="60"/>
      <c r="AO2604" s="60"/>
      <c r="AP2604" s="60"/>
      <c r="AQ2604" s="60"/>
    </row>
    <row r="2605" spans="35:43">
      <c r="AI2605" s="60"/>
      <c r="AJ2605" s="60"/>
      <c r="AK2605" s="60"/>
      <c r="AL2605" s="60"/>
      <c r="AM2605" s="162"/>
      <c r="AN2605" s="60"/>
      <c r="AO2605" s="60"/>
      <c r="AP2605" s="60"/>
      <c r="AQ2605" s="60"/>
    </row>
    <row r="2606" spans="35:43">
      <c r="AI2606" s="60"/>
      <c r="AJ2606" s="60"/>
      <c r="AK2606" s="60"/>
      <c r="AL2606" s="60"/>
      <c r="AM2606" s="162"/>
      <c r="AN2606" s="60"/>
      <c r="AO2606" s="60"/>
      <c r="AP2606" s="60"/>
      <c r="AQ2606" s="60"/>
    </row>
    <row r="2607" spans="35:43">
      <c r="AI2607" s="60"/>
      <c r="AJ2607" s="60"/>
      <c r="AK2607" s="60"/>
      <c r="AL2607" s="60"/>
      <c r="AM2607" s="162"/>
      <c r="AN2607" s="60"/>
      <c r="AO2607" s="60"/>
      <c r="AP2607" s="60"/>
      <c r="AQ2607" s="60"/>
    </row>
    <row r="2608" spans="35:43">
      <c r="AI2608" s="60"/>
      <c r="AJ2608" s="60"/>
      <c r="AK2608" s="60"/>
      <c r="AL2608" s="60"/>
      <c r="AM2608" s="162"/>
      <c r="AN2608" s="60"/>
      <c r="AO2608" s="60"/>
      <c r="AP2608" s="60"/>
      <c r="AQ2608" s="60"/>
    </row>
    <row r="2609" spans="35:43">
      <c r="AI2609" s="60"/>
      <c r="AJ2609" s="60"/>
      <c r="AK2609" s="60"/>
      <c r="AL2609" s="60"/>
      <c r="AM2609" s="162"/>
      <c r="AN2609" s="60"/>
      <c r="AO2609" s="60"/>
      <c r="AP2609" s="60"/>
      <c r="AQ2609" s="60"/>
    </row>
    <row r="2610" spans="35:43">
      <c r="AI2610" s="60"/>
      <c r="AJ2610" s="60"/>
      <c r="AK2610" s="60"/>
      <c r="AL2610" s="60"/>
      <c r="AM2610" s="162"/>
      <c r="AN2610" s="60"/>
      <c r="AO2610" s="60"/>
      <c r="AP2610" s="60"/>
      <c r="AQ2610" s="60"/>
    </row>
    <row r="2611" spans="35:43">
      <c r="AI2611" s="60"/>
      <c r="AJ2611" s="60"/>
      <c r="AK2611" s="60"/>
      <c r="AL2611" s="60"/>
      <c r="AM2611" s="162"/>
      <c r="AN2611" s="60"/>
      <c r="AO2611" s="60"/>
      <c r="AP2611" s="60"/>
      <c r="AQ2611" s="60"/>
    </row>
    <row r="2612" spans="35:43">
      <c r="AI2612" s="60"/>
      <c r="AJ2612" s="60"/>
      <c r="AK2612" s="60"/>
      <c r="AL2612" s="60"/>
      <c r="AM2612" s="162"/>
      <c r="AN2612" s="60"/>
      <c r="AO2612" s="60"/>
      <c r="AP2612" s="60"/>
      <c r="AQ2612" s="60"/>
    </row>
    <row r="2613" spans="35:43">
      <c r="AI2613" s="60"/>
      <c r="AJ2613" s="60"/>
      <c r="AK2613" s="60"/>
      <c r="AL2613" s="60"/>
      <c r="AM2613" s="162"/>
      <c r="AN2613" s="60"/>
      <c r="AO2613" s="60"/>
      <c r="AP2613" s="60"/>
      <c r="AQ2613" s="60"/>
    </row>
    <row r="2614" spans="35:43">
      <c r="AI2614" s="60"/>
      <c r="AJ2614" s="60"/>
      <c r="AK2614" s="60"/>
      <c r="AL2614" s="60"/>
      <c r="AM2614" s="162"/>
      <c r="AN2614" s="60"/>
      <c r="AO2614" s="60"/>
      <c r="AP2614" s="60"/>
      <c r="AQ2614" s="60"/>
    </row>
    <row r="2615" spans="35:43">
      <c r="AI2615" s="60"/>
      <c r="AJ2615" s="60"/>
      <c r="AK2615" s="60"/>
      <c r="AL2615" s="60"/>
      <c r="AM2615" s="162"/>
      <c r="AN2615" s="60"/>
      <c r="AO2615" s="60"/>
      <c r="AP2615" s="60"/>
      <c r="AQ2615" s="60"/>
    </row>
    <row r="2616" spans="35:43">
      <c r="AI2616" s="60"/>
      <c r="AJ2616" s="60"/>
      <c r="AK2616" s="60"/>
      <c r="AL2616" s="60"/>
      <c r="AM2616" s="162"/>
      <c r="AN2616" s="60"/>
      <c r="AO2616" s="60"/>
      <c r="AP2616" s="60"/>
      <c r="AQ2616" s="60"/>
    </row>
    <row r="2617" spans="35:43">
      <c r="AI2617" s="60"/>
      <c r="AJ2617" s="60"/>
      <c r="AK2617" s="60"/>
      <c r="AL2617" s="60"/>
      <c r="AM2617" s="162"/>
      <c r="AN2617" s="60"/>
      <c r="AO2617" s="60"/>
      <c r="AP2617" s="60"/>
      <c r="AQ2617" s="60"/>
    </row>
    <row r="2618" spans="35:43">
      <c r="AI2618" s="60"/>
      <c r="AJ2618" s="60"/>
      <c r="AK2618" s="60"/>
      <c r="AL2618" s="60"/>
      <c r="AM2618" s="162"/>
      <c r="AN2618" s="60"/>
      <c r="AO2618" s="60"/>
      <c r="AP2618" s="60"/>
      <c r="AQ2618" s="60"/>
    </row>
    <row r="2619" spans="35:43">
      <c r="AI2619" s="60"/>
      <c r="AJ2619" s="60"/>
      <c r="AK2619" s="60"/>
      <c r="AL2619" s="60"/>
      <c r="AM2619" s="162"/>
      <c r="AN2619" s="60"/>
      <c r="AO2619" s="60"/>
      <c r="AP2619" s="60"/>
      <c r="AQ2619" s="60"/>
    </row>
    <row r="2620" spans="35:43">
      <c r="AI2620" s="60"/>
      <c r="AJ2620" s="60"/>
      <c r="AK2620" s="60"/>
      <c r="AL2620" s="60"/>
      <c r="AM2620" s="162"/>
      <c r="AN2620" s="60"/>
      <c r="AO2620" s="60"/>
      <c r="AP2620" s="60"/>
      <c r="AQ2620" s="60"/>
    </row>
    <row r="2621" spans="35:43">
      <c r="AI2621" s="60"/>
      <c r="AJ2621" s="60"/>
      <c r="AK2621" s="60"/>
      <c r="AL2621" s="60"/>
      <c r="AM2621" s="162"/>
      <c r="AN2621" s="60"/>
      <c r="AO2621" s="60"/>
      <c r="AP2621" s="60"/>
      <c r="AQ2621" s="60"/>
    </row>
    <row r="2622" spans="35:43">
      <c r="AI2622" s="60"/>
      <c r="AJ2622" s="60"/>
      <c r="AK2622" s="60"/>
      <c r="AL2622" s="60"/>
      <c r="AM2622" s="162"/>
      <c r="AN2622" s="60"/>
      <c r="AO2622" s="60"/>
      <c r="AP2622" s="60"/>
      <c r="AQ2622" s="60"/>
    </row>
    <row r="2623" spans="35:43">
      <c r="AI2623" s="60"/>
      <c r="AJ2623" s="60"/>
      <c r="AK2623" s="60"/>
      <c r="AL2623" s="60"/>
      <c r="AM2623" s="162"/>
      <c r="AN2623" s="60"/>
      <c r="AO2623" s="60"/>
      <c r="AP2623" s="60"/>
      <c r="AQ2623" s="60"/>
    </row>
    <row r="2624" spans="35:43">
      <c r="AI2624" s="60"/>
      <c r="AJ2624" s="60"/>
      <c r="AK2624" s="60"/>
      <c r="AL2624" s="60"/>
      <c r="AM2624" s="162"/>
      <c r="AN2624" s="60"/>
      <c r="AO2624" s="60"/>
      <c r="AP2624" s="60"/>
      <c r="AQ2624" s="60"/>
    </row>
    <row r="2625" spans="35:43">
      <c r="AI2625" s="60"/>
      <c r="AJ2625" s="60"/>
      <c r="AK2625" s="60"/>
      <c r="AL2625" s="60"/>
      <c r="AM2625" s="162"/>
      <c r="AN2625" s="60"/>
      <c r="AO2625" s="60"/>
      <c r="AP2625" s="60"/>
      <c r="AQ2625" s="60"/>
    </row>
    <row r="2626" spans="35:43">
      <c r="AI2626" s="60"/>
      <c r="AJ2626" s="60"/>
      <c r="AK2626" s="60"/>
      <c r="AL2626" s="60"/>
      <c r="AM2626" s="162"/>
      <c r="AN2626" s="60"/>
      <c r="AO2626" s="60"/>
      <c r="AP2626" s="60"/>
      <c r="AQ2626" s="60"/>
    </row>
    <row r="2627" spans="35:43">
      <c r="AI2627" s="60"/>
      <c r="AJ2627" s="60"/>
      <c r="AK2627" s="60"/>
      <c r="AL2627" s="60"/>
      <c r="AM2627" s="162"/>
      <c r="AN2627" s="60"/>
      <c r="AO2627" s="60"/>
      <c r="AP2627" s="60"/>
      <c r="AQ2627" s="60"/>
    </row>
    <row r="2628" spans="35:43">
      <c r="AI2628" s="60"/>
      <c r="AJ2628" s="60"/>
      <c r="AK2628" s="60"/>
      <c r="AL2628" s="60"/>
      <c r="AM2628" s="162"/>
      <c r="AN2628" s="60"/>
      <c r="AO2628" s="60"/>
      <c r="AP2628" s="60"/>
      <c r="AQ2628" s="60"/>
    </row>
    <row r="2629" spans="35:43">
      <c r="AI2629" s="60"/>
      <c r="AJ2629" s="60"/>
      <c r="AK2629" s="60"/>
      <c r="AL2629" s="60"/>
      <c r="AM2629" s="162"/>
      <c r="AN2629" s="60"/>
      <c r="AO2629" s="60"/>
      <c r="AP2629" s="60"/>
      <c r="AQ2629" s="60"/>
    </row>
    <row r="2630" spans="35:43">
      <c r="AI2630" s="60"/>
      <c r="AJ2630" s="60"/>
      <c r="AK2630" s="60"/>
      <c r="AL2630" s="60"/>
      <c r="AM2630" s="162"/>
      <c r="AN2630" s="60"/>
      <c r="AO2630" s="60"/>
      <c r="AP2630" s="60"/>
      <c r="AQ2630" s="60"/>
    </row>
    <row r="2631" spans="35:43">
      <c r="AI2631" s="60"/>
      <c r="AJ2631" s="60"/>
      <c r="AK2631" s="60"/>
      <c r="AL2631" s="60"/>
      <c r="AM2631" s="162"/>
      <c r="AN2631" s="60"/>
      <c r="AO2631" s="60"/>
      <c r="AP2631" s="60"/>
      <c r="AQ2631" s="60"/>
    </row>
    <row r="2632" spans="35:43">
      <c r="AI2632" s="60"/>
      <c r="AJ2632" s="60"/>
      <c r="AK2632" s="60"/>
      <c r="AL2632" s="60"/>
      <c r="AM2632" s="162"/>
      <c r="AN2632" s="60"/>
      <c r="AO2632" s="60"/>
      <c r="AP2632" s="60"/>
      <c r="AQ2632" s="60"/>
    </row>
    <row r="2633" spans="35:43">
      <c r="AI2633" s="60"/>
      <c r="AJ2633" s="60"/>
      <c r="AK2633" s="60"/>
      <c r="AL2633" s="60"/>
      <c r="AM2633" s="162"/>
      <c r="AN2633" s="60"/>
      <c r="AO2633" s="60"/>
      <c r="AP2633" s="60"/>
      <c r="AQ2633" s="60"/>
    </row>
    <row r="2634" spans="35:43">
      <c r="AI2634" s="60"/>
      <c r="AJ2634" s="60"/>
      <c r="AK2634" s="60"/>
      <c r="AL2634" s="60"/>
      <c r="AM2634" s="162"/>
      <c r="AN2634" s="60"/>
      <c r="AO2634" s="60"/>
      <c r="AP2634" s="60"/>
      <c r="AQ2634" s="60"/>
    </row>
    <row r="2635" spans="35:43">
      <c r="AI2635" s="60"/>
      <c r="AJ2635" s="60"/>
      <c r="AK2635" s="60"/>
      <c r="AL2635" s="60"/>
      <c r="AM2635" s="162"/>
      <c r="AN2635" s="60"/>
      <c r="AO2635" s="60"/>
      <c r="AP2635" s="60"/>
      <c r="AQ2635" s="60"/>
    </row>
    <row r="2636" spans="35:43">
      <c r="AI2636" s="60"/>
      <c r="AJ2636" s="60"/>
      <c r="AK2636" s="60"/>
      <c r="AL2636" s="60"/>
      <c r="AM2636" s="162"/>
      <c r="AN2636" s="60"/>
      <c r="AO2636" s="60"/>
      <c r="AP2636" s="60"/>
      <c r="AQ2636" s="60"/>
    </row>
    <row r="2637" spans="35:43">
      <c r="AI2637" s="60"/>
      <c r="AJ2637" s="60"/>
      <c r="AK2637" s="60"/>
      <c r="AL2637" s="60"/>
      <c r="AM2637" s="162"/>
      <c r="AN2637" s="60"/>
      <c r="AO2637" s="60"/>
      <c r="AP2637" s="60"/>
      <c r="AQ2637" s="60"/>
    </row>
    <row r="2638" spans="35:43">
      <c r="AI2638" s="60"/>
      <c r="AJ2638" s="60"/>
      <c r="AK2638" s="60"/>
      <c r="AL2638" s="60"/>
      <c r="AM2638" s="162"/>
      <c r="AN2638" s="60"/>
      <c r="AO2638" s="60"/>
      <c r="AP2638" s="60"/>
      <c r="AQ2638" s="60"/>
    </row>
    <row r="2639" spans="35:43">
      <c r="AI2639" s="60"/>
      <c r="AJ2639" s="60"/>
      <c r="AK2639" s="60"/>
      <c r="AL2639" s="60"/>
      <c r="AM2639" s="162"/>
      <c r="AN2639" s="60"/>
      <c r="AO2639" s="60"/>
      <c r="AP2639" s="60"/>
      <c r="AQ2639" s="60"/>
    </row>
    <row r="2640" spans="35:43">
      <c r="AI2640" s="60"/>
      <c r="AJ2640" s="60"/>
      <c r="AK2640" s="60"/>
      <c r="AL2640" s="60"/>
      <c r="AM2640" s="162"/>
      <c r="AN2640" s="60"/>
      <c r="AO2640" s="60"/>
      <c r="AP2640" s="60"/>
      <c r="AQ2640" s="60"/>
    </row>
    <row r="2641" spans="35:43">
      <c r="AI2641" s="60"/>
      <c r="AJ2641" s="60"/>
      <c r="AK2641" s="60"/>
      <c r="AL2641" s="60"/>
      <c r="AM2641" s="162"/>
      <c r="AN2641" s="60"/>
      <c r="AO2641" s="60"/>
      <c r="AP2641" s="60"/>
      <c r="AQ2641" s="60"/>
    </row>
    <row r="2642" spans="35:43">
      <c r="AI2642" s="60"/>
      <c r="AJ2642" s="60"/>
      <c r="AK2642" s="60"/>
      <c r="AL2642" s="60"/>
      <c r="AM2642" s="162"/>
      <c r="AN2642" s="60"/>
      <c r="AO2642" s="60"/>
      <c r="AP2642" s="60"/>
      <c r="AQ2642" s="60"/>
    </row>
    <row r="2643" spans="35:43">
      <c r="AI2643" s="60"/>
      <c r="AJ2643" s="60"/>
      <c r="AK2643" s="60"/>
      <c r="AL2643" s="60"/>
      <c r="AM2643" s="162"/>
      <c r="AN2643" s="60"/>
      <c r="AO2643" s="60"/>
      <c r="AP2643" s="60"/>
      <c r="AQ2643" s="60"/>
    </row>
    <row r="2644" spans="35:43">
      <c r="AI2644" s="60"/>
      <c r="AJ2644" s="60"/>
      <c r="AK2644" s="60"/>
      <c r="AL2644" s="60"/>
      <c r="AM2644" s="162"/>
      <c r="AN2644" s="60"/>
      <c r="AO2644" s="60"/>
      <c r="AP2644" s="60"/>
      <c r="AQ2644" s="60"/>
    </row>
    <row r="2645" spans="35:43">
      <c r="AI2645" s="60"/>
      <c r="AJ2645" s="60"/>
      <c r="AK2645" s="60"/>
      <c r="AL2645" s="60"/>
      <c r="AM2645" s="162"/>
      <c r="AN2645" s="60"/>
      <c r="AO2645" s="60"/>
      <c r="AP2645" s="60"/>
      <c r="AQ2645" s="60"/>
    </row>
    <row r="2646" spans="35:43">
      <c r="AI2646" s="60"/>
      <c r="AJ2646" s="60"/>
      <c r="AK2646" s="60"/>
      <c r="AL2646" s="60"/>
      <c r="AM2646" s="162"/>
      <c r="AN2646" s="60"/>
      <c r="AO2646" s="60"/>
      <c r="AP2646" s="60"/>
      <c r="AQ2646" s="60"/>
    </row>
    <row r="2647" spans="35:43">
      <c r="AI2647" s="60"/>
      <c r="AJ2647" s="60"/>
      <c r="AK2647" s="60"/>
      <c r="AL2647" s="60"/>
      <c r="AM2647" s="162"/>
      <c r="AN2647" s="60"/>
      <c r="AO2647" s="60"/>
      <c r="AP2647" s="60"/>
      <c r="AQ2647" s="60"/>
    </row>
    <row r="2648" spans="35:43">
      <c r="AI2648" s="60"/>
      <c r="AJ2648" s="60"/>
      <c r="AK2648" s="60"/>
      <c r="AL2648" s="60"/>
      <c r="AM2648" s="162"/>
      <c r="AN2648" s="60"/>
      <c r="AO2648" s="60"/>
      <c r="AP2648" s="60"/>
      <c r="AQ2648" s="60"/>
    </row>
    <row r="2649" spans="35:43">
      <c r="AI2649" s="60"/>
      <c r="AJ2649" s="60"/>
      <c r="AK2649" s="60"/>
      <c r="AL2649" s="60"/>
      <c r="AM2649" s="162"/>
      <c r="AN2649" s="60"/>
      <c r="AO2649" s="60"/>
      <c r="AP2649" s="60"/>
      <c r="AQ2649" s="60"/>
    </row>
    <row r="2650" spans="35:43">
      <c r="AI2650" s="60"/>
      <c r="AJ2650" s="60"/>
      <c r="AK2650" s="60"/>
      <c r="AL2650" s="60"/>
      <c r="AM2650" s="162"/>
      <c r="AN2650" s="60"/>
      <c r="AO2650" s="60"/>
      <c r="AP2650" s="60"/>
      <c r="AQ2650" s="60"/>
    </row>
    <row r="2651" spans="35:43">
      <c r="AI2651" s="60"/>
      <c r="AJ2651" s="60"/>
      <c r="AK2651" s="60"/>
      <c r="AL2651" s="60"/>
      <c r="AM2651" s="162"/>
      <c r="AN2651" s="60"/>
      <c r="AO2651" s="60"/>
      <c r="AP2651" s="60"/>
      <c r="AQ2651" s="60"/>
    </row>
    <row r="2652" spans="35:43">
      <c r="AI2652" s="60"/>
      <c r="AJ2652" s="60"/>
      <c r="AK2652" s="60"/>
      <c r="AL2652" s="60"/>
      <c r="AM2652" s="162"/>
      <c r="AN2652" s="60"/>
      <c r="AO2652" s="60"/>
      <c r="AP2652" s="60"/>
      <c r="AQ2652" s="60"/>
    </row>
    <row r="2653" spans="35:43">
      <c r="AI2653" s="60"/>
      <c r="AJ2653" s="60"/>
      <c r="AK2653" s="60"/>
      <c r="AL2653" s="60"/>
      <c r="AM2653" s="162"/>
      <c r="AN2653" s="60"/>
      <c r="AO2653" s="60"/>
      <c r="AP2653" s="60"/>
      <c r="AQ2653" s="60"/>
    </row>
    <row r="2654" spans="35:43">
      <c r="AI2654" s="60"/>
      <c r="AJ2654" s="60"/>
      <c r="AK2654" s="60"/>
      <c r="AL2654" s="60"/>
      <c r="AM2654" s="162"/>
      <c r="AN2654" s="60"/>
      <c r="AO2654" s="60"/>
      <c r="AP2654" s="60"/>
      <c r="AQ2654" s="60"/>
    </row>
    <row r="2655" spans="35:43">
      <c r="AI2655" s="60"/>
      <c r="AJ2655" s="60"/>
      <c r="AK2655" s="60"/>
      <c r="AL2655" s="60"/>
      <c r="AM2655" s="162"/>
      <c r="AN2655" s="60"/>
      <c r="AO2655" s="60"/>
      <c r="AP2655" s="60"/>
      <c r="AQ2655" s="60"/>
    </row>
    <row r="2656" spans="35:43">
      <c r="AI2656" s="60"/>
      <c r="AJ2656" s="60"/>
      <c r="AK2656" s="60"/>
      <c r="AL2656" s="60"/>
      <c r="AM2656" s="162"/>
      <c r="AN2656" s="60"/>
      <c r="AO2656" s="60"/>
      <c r="AP2656" s="60"/>
      <c r="AQ2656" s="60"/>
    </row>
    <row r="2657" spans="35:43">
      <c r="AI2657" s="60"/>
      <c r="AJ2657" s="60"/>
      <c r="AK2657" s="60"/>
      <c r="AL2657" s="60"/>
      <c r="AM2657" s="162"/>
      <c r="AN2657" s="60"/>
      <c r="AO2657" s="60"/>
      <c r="AP2657" s="60"/>
      <c r="AQ2657" s="60"/>
    </row>
    <row r="2658" spans="35:43">
      <c r="AI2658" s="60"/>
      <c r="AJ2658" s="60"/>
      <c r="AK2658" s="60"/>
      <c r="AL2658" s="60"/>
      <c r="AM2658" s="162"/>
      <c r="AN2658" s="60"/>
      <c r="AO2658" s="60"/>
      <c r="AP2658" s="60"/>
      <c r="AQ2658" s="60"/>
    </row>
    <row r="2659" spans="35:43">
      <c r="AI2659" s="60"/>
      <c r="AJ2659" s="60"/>
      <c r="AK2659" s="60"/>
      <c r="AL2659" s="60"/>
      <c r="AM2659" s="162"/>
      <c r="AN2659" s="60"/>
      <c r="AO2659" s="60"/>
      <c r="AP2659" s="60"/>
      <c r="AQ2659" s="60"/>
    </row>
    <row r="2660" spans="35:43">
      <c r="AI2660" s="60"/>
      <c r="AJ2660" s="60"/>
      <c r="AK2660" s="60"/>
      <c r="AL2660" s="60"/>
      <c r="AM2660" s="162"/>
      <c r="AN2660" s="60"/>
      <c r="AO2660" s="60"/>
      <c r="AP2660" s="60"/>
      <c r="AQ2660" s="60"/>
    </row>
    <row r="2661" spans="35:43">
      <c r="AI2661" s="60"/>
      <c r="AJ2661" s="60"/>
      <c r="AK2661" s="60"/>
      <c r="AL2661" s="60"/>
      <c r="AM2661" s="162"/>
      <c r="AN2661" s="60"/>
      <c r="AO2661" s="60"/>
      <c r="AP2661" s="60"/>
      <c r="AQ2661" s="60"/>
    </row>
    <row r="2662" spans="35:43">
      <c r="AI2662" s="60"/>
      <c r="AJ2662" s="60"/>
      <c r="AK2662" s="60"/>
      <c r="AL2662" s="60"/>
      <c r="AM2662" s="162"/>
      <c r="AN2662" s="60"/>
      <c r="AO2662" s="60"/>
      <c r="AP2662" s="60"/>
      <c r="AQ2662" s="60"/>
    </row>
    <row r="2663" spans="35:43">
      <c r="AI2663" s="60"/>
      <c r="AJ2663" s="60"/>
      <c r="AK2663" s="60"/>
      <c r="AL2663" s="60"/>
      <c r="AM2663" s="162"/>
      <c r="AN2663" s="60"/>
      <c r="AO2663" s="60"/>
      <c r="AP2663" s="60"/>
      <c r="AQ2663" s="60"/>
    </row>
    <row r="2664" spans="35:43">
      <c r="AI2664" s="60"/>
      <c r="AJ2664" s="60"/>
      <c r="AK2664" s="60"/>
      <c r="AL2664" s="60"/>
      <c r="AM2664" s="162"/>
      <c r="AN2664" s="60"/>
      <c r="AO2664" s="60"/>
      <c r="AP2664" s="60"/>
      <c r="AQ2664" s="60"/>
    </row>
    <row r="2665" spans="35:43">
      <c r="AI2665" s="60"/>
      <c r="AJ2665" s="60"/>
      <c r="AK2665" s="60"/>
      <c r="AL2665" s="60"/>
      <c r="AM2665" s="162"/>
      <c r="AN2665" s="60"/>
      <c r="AO2665" s="60"/>
      <c r="AP2665" s="60"/>
      <c r="AQ2665" s="60"/>
    </row>
    <row r="2666" spans="35:43">
      <c r="AI2666" s="60"/>
      <c r="AJ2666" s="60"/>
      <c r="AK2666" s="60"/>
      <c r="AL2666" s="60"/>
      <c r="AM2666" s="162"/>
      <c r="AN2666" s="60"/>
      <c r="AO2666" s="60"/>
      <c r="AP2666" s="60"/>
      <c r="AQ2666" s="60"/>
    </row>
    <row r="2667" spans="35:43">
      <c r="AI2667" s="60"/>
      <c r="AJ2667" s="60"/>
      <c r="AK2667" s="60"/>
      <c r="AL2667" s="60"/>
      <c r="AM2667" s="162"/>
      <c r="AN2667" s="60"/>
      <c r="AO2667" s="60"/>
      <c r="AP2667" s="60"/>
      <c r="AQ2667" s="60"/>
    </row>
    <row r="2668" spans="35:43">
      <c r="AI2668" s="60"/>
      <c r="AJ2668" s="60"/>
      <c r="AK2668" s="60"/>
      <c r="AL2668" s="60"/>
      <c r="AM2668" s="162"/>
      <c r="AN2668" s="60"/>
      <c r="AO2668" s="60"/>
      <c r="AP2668" s="60"/>
      <c r="AQ2668" s="60"/>
    </row>
    <row r="2669" spans="35:43">
      <c r="AI2669" s="60"/>
      <c r="AJ2669" s="60"/>
      <c r="AK2669" s="60"/>
      <c r="AL2669" s="60"/>
      <c r="AM2669" s="162"/>
      <c r="AN2669" s="60"/>
      <c r="AO2669" s="60"/>
      <c r="AP2669" s="60"/>
      <c r="AQ2669" s="60"/>
    </row>
    <row r="2670" spans="35:43">
      <c r="AI2670" s="60"/>
      <c r="AJ2670" s="60"/>
      <c r="AK2670" s="60"/>
      <c r="AL2670" s="60"/>
      <c r="AM2670" s="162"/>
      <c r="AN2670" s="60"/>
      <c r="AO2670" s="60"/>
      <c r="AP2670" s="60"/>
      <c r="AQ2670" s="60"/>
    </row>
    <row r="2671" spans="35:43">
      <c r="AI2671" s="60"/>
      <c r="AJ2671" s="60"/>
      <c r="AK2671" s="60"/>
      <c r="AL2671" s="60"/>
      <c r="AM2671" s="162"/>
      <c r="AN2671" s="60"/>
      <c r="AO2671" s="60"/>
      <c r="AP2671" s="60"/>
      <c r="AQ2671" s="60"/>
    </row>
    <row r="2672" spans="35:43">
      <c r="AI2672" s="60"/>
      <c r="AJ2672" s="60"/>
      <c r="AK2672" s="60"/>
      <c r="AL2672" s="60"/>
      <c r="AM2672" s="162"/>
      <c r="AN2672" s="60"/>
      <c r="AO2672" s="60"/>
      <c r="AP2672" s="60"/>
      <c r="AQ2672" s="60"/>
    </row>
    <row r="2673" spans="35:43">
      <c r="AI2673" s="60"/>
      <c r="AJ2673" s="60"/>
      <c r="AK2673" s="60"/>
      <c r="AL2673" s="60"/>
      <c r="AM2673" s="162"/>
      <c r="AN2673" s="60"/>
      <c r="AO2673" s="60"/>
      <c r="AP2673" s="60"/>
      <c r="AQ2673" s="60"/>
    </row>
    <row r="2674" spans="35:43">
      <c r="AI2674" s="60"/>
      <c r="AJ2674" s="60"/>
      <c r="AK2674" s="60"/>
      <c r="AL2674" s="60"/>
      <c r="AM2674" s="162"/>
      <c r="AN2674" s="60"/>
      <c r="AO2674" s="60"/>
      <c r="AP2674" s="60"/>
      <c r="AQ2674" s="60"/>
    </row>
    <row r="2675" spans="35:43">
      <c r="AI2675" s="60"/>
      <c r="AJ2675" s="60"/>
      <c r="AK2675" s="60"/>
      <c r="AL2675" s="60"/>
      <c r="AM2675" s="162"/>
      <c r="AN2675" s="60"/>
      <c r="AO2675" s="60"/>
      <c r="AP2675" s="60"/>
      <c r="AQ2675" s="60"/>
    </row>
    <row r="2676" spans="35:43">
      <c r="AI2676" s="60"/>
      <c r="AJ2676" s="60"/>
      <c r="AK2676" s="60"/>
      <c r="AL2676" s="60"/>
      <c r="AM2676" s="162"/>
      <c r="AN2676" s="60"/>
      <c r="AO2676" s="60"/>
      <c r="AP2676" s="60"/>
      <c r="AQ2676" s="60"/>
    </row>
    <row r="2677" spans="35:43">
      <c r="AI2677" s="60"/>
      <c r="AJ2677" s="60"/>
      <c r="AK2677" s="60"/>
      <c r="AL2677" s="60"/>
      <c r="AM2677" s="162"/>
      <c r="AN2677" s="60"/>
      <c r="AO2677" s="60"/>
      <c r="AP2677" s="60"/>
      <c r="AQ2677" s="60"/>
    </row>
    <row r="2678" spans="35:43">
      <c r="AI2678" s="60"/>
      <c r="AJ2678" s="60"/>
      <c r="AK2678" s="60"/>
      <c r="AL2678" s="60"/>
      <c r="AM2678" s="162"/>
      <c r="AN2678" s="60"/>
      <c r="AO2678" s="60"/>
      <c r="AP2678" s="60"/>
      <c r="AQ2678" s="60"/>
    </row>
    <row r="2679" spans="35:43">
      <c r="AI2679" s="60"/>
      <c r="AJ2679" s="60"/>
      <c r="AK2679" s="60"/>
      <c r="AL2679" s="60"/>
      <c r="AM2679" s="162"/>
      <c r="AN2679" s="60"/>
      <c r="AO2679" s="60"/>
      <c r="AP2679" s="60"/>
      <c r="AQ2679" s="60"/>
    </row>
    <row r="2680" spans="35:43">
      <c r="AI2680" s="60"/>
      <c r="AJ2680" s="60"/>
      <c r="AK2680" s="60"/>
      <c r="AL2680" s="60"/>
      <c r="AM2680" s="162"/>
      <c r="AN2680" s="60"/>
      <c r="AO2680" s="60"/>
      <c r="AP2680" s="60"/>
      <c r="AQ2680" s="60"/>
    </row>
    <row r="2681" spans="35:43">
      <c r="AI2681" s="60"/>
      <c r="AJ2681" s="60"/>
      <c r="AK2681" s="60"/>
      <c r="AL2681" s="60"/>
      <c r="AM2681" s="162"/>
      <c r="AN2681" s="60"/>
      <c r="AO2681" s="60"/>
      <c r="AP2681" s="60"/>
      <c r="AQ2681" s="60"/>
    </row>
    <row r="2682" spans="35:43">
      <c r="AI2682" s="60"/>
      <c r="AJ2682" s="60"/>
      <c r="AK2682" s="60"/>
      <c r="AL2682" s="60"/>
      <c r="AM2682" s="162"/>
      <c r="AN2682" s="60"/>
      <c r="AO2682" s="60"/>
      <c r="AP2682" s="60"/>
      <c r="AQ2682" s="60"/>
    </row>
    <row r="2683" spans="35:43">
      <c r="AI2683" s="60"/>
      <c r="AJ2683" s="60"/>
      <c r="AK2683" s="60"/>
      <c r="AL2683" s="60"/>
      <c r="AM2683" s="162"/>
      <c r="AN2683" s="60"/>
      <c r="AO2683" s="60"/>
      <c r="AP2683" s="60"/>
      <c r="AQ2683" s="60"/>
    </row>
    <row r="2684" spans="35:43">
      <c r="AI2684" s="60"/>
      <c r="AJ2684" s="60"/>
      <c r="AK2684" s="60"/>
      <c r="AL2684" s="60"/>
      <c r="AM2684" s="162"/>
      <c r="AN2684" s="60"/>
      <c r="AO2684" s="60"/>
      <c r="AP2684" s="60"/>
      <c r="AQ2684" s="60"/>
    </row>
    <row r="2685" spans="35:43">
      <c r="AI2685" s="60"/>
      <c r="AJ2685" s="60"/>
      <c r="AK2685" s="60"/>
      <c r="AL2685" s="60"/>
      <c r="AM2685" s="162"/>
      <c r="AN2685" s="60"/>
      <c r="AO2685" s="60"/>
      <c r="AP2685" s="60"/>
      <c r="AQ2685" s="60"/>
    </row>
    <row r="2686" spans="35:43">
      <c r="AI2686" s="60"/>
      <c r="AJ2686" s="60"/>
      <c r="AK2686" s="60"/>
      <c r="AL2686" s="60"/>
      <c r="AM2686" s="162"/>
      <c r="AN2686" s="60"/>
      <c r="AO2686" s="60"/>
      <c r="AP2686" s="60"/>
      <c r="AQ2686" s="60"/>
    </row>
    <row r="2687" spans="35:43">
      <c r="AI2687" s="60"/>
      <c r="AJ2687" s="60"/>
      <c r="AK2687" s="60"/>
      <c r="AL2687" s="60"/>
      <c r="AM2687" s="162"/>
      <c r="AN2687" s="60"/>
      <c r="AO2687" s="60"/>
      <c r="AP2687" s="60"/>
      <c r="AQ2687" s="60"/>
    </row>
    <row r="2688" spans="35:43">
      <c r="AI2688" s="60"/>
      <c r="AJ2688" s="60"/>
      <c r="AK2688" s="60"/>
      <c r="AL2688" s="60"/>
      <c r="AM2688" s="162"/>
      <c r="AN2688" s="60"/>
      <c r="AO2688" s="60"/>
      <c r="AP2688" s="60"/>
      <c r="AQ2688" s="60"/>
    </row>
    <row r="2689" spans="35:43">
      <c r="AI2689" s="60"/>
      <c r="AJ2689" s="60"/>
      <c r="AK2689" s="60"/>
      <c r="AL2689" s="60"/>
      <c r="AM2689" s="162"/>
      <c r="AN2689" s="60"/>
      <c r="AO2689" s="60"/>
      <c r="AP2689" s="60"/>
      <c r="AQ2689" s="60"/>
    </row>
    <row r="2690" spans="35:43">
      <c r="AI2690" s="60"/>
      <c r="AJ2690" s="60"/>
      <c r="AK2690" s="60"/>
      <c r="AL2690" s="60"/>
      <c r="AM2690" s="162"/>
      <c r="AN2690" s="60"/>
      <c r="AO2690" s="60"/>
      <c r="AP2690" s="60"/>
      <c r="AQ2690" s="60"/>
    </row>
    <row r="2691" spans="35:43">
      <c r="AI2691" s="60"/>
      <c r="AJ2691" s="60"/>
      <c r="AK2691" s="60"/>
      <c r="AL2691" s="60"/>
      <c r="AM2691" s="162"/>
      <c r="AN2691" s="60"/>
      <c r="AO2691" s="60"/>
      <c r="AP2691" s="60"/>
      <c r="AQ2691" s="60"/>
    </row>
    <row r="2692" spans="35:43">
      <c r="AI2692" s="60"/>
      <c r="AJ2692" s="60"/>
      <c r="AK2692" s="60"/>
      <c r="AL2692" s="60"/>
      <c r="AM2692" s="162"/>
      <c r="AN2692" s="60"/>
      <c r="AO2692" s="60"/>
      <c r="AP2692" s="60"/>
      <c r="AQ2692" s="60"/>
    </row>
    <row r="2693" spans="35:43">
      <c r="AI2693" s="60"/>
      <c r="AJ2693" s="60"/>
      <c r="AK2693" s="60"/>
      <c r="AL2693" s="60"/>
      <c r="AM2693" s="162"/>
      <c r="AN2693" s="60"/>
      <c r="AO2693" s="60"/>
      <c r="AP2693" s="60"/>
      <c r="AQ2693" s="60"/>
    </row>
    <row r="2694" spans="35:43">
      <c r="AI2694" s="60"/>
      <c r="AJ2694" s="60"/>
      <c r="AK2694" s="60"/>
      <c r="AL2694" s="60"/>
      <c r="AM2694" s="162"/>
      <c r="AN2694" s="60"/>
      <c r="AO2694" s="60"/>
      <c r="AP2694" s="60"/>
      <c r="AQ2694" s="60"/>
    </row>
    <row r="2695" spans="35:43">
      <c r="AI2695" s="60"/>
      <c r="AJ2695" s="60"/>
      <c r="AK2695" s="60"/>
      <c r="AL2695" s="60"/>
      <c r="AM2695" s="162"/>
      <c r="AN2695" s="60"/>
      <c r="AO2695" s="60"/>
      <c r="AP2695" s="60"/>
      <c r="AQ2695" s="60"/>
    </row>
    <row r="2696" spans="35:43">
      <c r="AI2696" s="60"/>
      <c r="AJ2696" s="60"/>
      <c r="AK2696" s="60"/>
      <c r="AL2696" s="60"/>
      <c r="AM2696" s="162"/>
      <c r="AN2696" s="60"/>
      <c r="AO2696" s="60"/>
      <c r="AP2696" s="60"/>
      <c r="AQ2696" s="60"/>
    </row>
    <row r="2697" spans="35:43">
      <c r="AI2697" s="60"/>
      <c r="AJ2697" s="60"/>
      <c r="AK2697" s="60"/>
      <c r="AL2697" s="60"/>
      <c r="AM2697" s="162"/>
      <c r="AN2697" s="60"/>
      <c r="AO2697" s="60"/>
      <c r="AP2697" s="60"/>
      <c r="AQ2697" s="60"/>
    </row>
    <row r="2698" spans="35:43">
      <c r="AI2698" s="60"/>
      <c r="AJ2698" s="60"/>
      <c r="AK2698" s="60"/>
      <c r="AL2698" s="60"/>
      <c r="AM2698" s="162"/>
      <c r="AN2698" s="60"/>
      <c r="AO2698" s="60"/>
      <c r="AP2698" s="60"/>
      <c r="AQ2698" s="60"/>
    </row>
    <row r="2699" spans="35:43">
      <c r="AI2699" s="60"/>
      <c r="AJ2699" s="60"/>
      <c r="AK2699" s="60"/>
      <c r="AL2699" s="60"/>
      <c r="AM2699" s="162"/>
      <c r="AN2699" s="60"/>
      <c r="AO2699" s="60"/>
      <c r="AP2699" s="60"/>
      <c r="AQ2699" s="60"/>
    </row>
    <row r="2700" spans="35:43">
      <c r="AI2700" s="60"/>
      <c r="AJ2700" s="60"/>
      <c r="AK2700" s="60"/>
      <c r="AL2700" s="60"/>
      <c r="AM2700" s="162"/>
      <c r="AN2700" s="60"/>
      <c r="AO2700" s="60"/>
      <c r="AP2700" s="60"/>
      <c r="AQ2700" s="60"/>
    </row>
    <row r="2701" spans="35:43">
      <c r="AI2701" s="60"/>
      <c r="AJ2701" s="60"/>
      <c r="AK2701" s="60"/>
      <c r="AL2701" s="60"/>
      <c r="AM2701" s="162"/>
      <c r="AN2701" s="60"/>
      <c r="AO2701" s="60"/>
      <c r="AP2701" s="60"/>
      <c r="AQ2701" s="60"/>
    </row>
    <row r="2702" spans="35:43">
      <c r="AI2702" s="60"/>
      <c r="AJ2702" s="60"/>
      <c r="AK2702" s="60"/>
      <c r="AL2702" s="60"/>
      <c r="AM2702" s="162"/>
      <c r="AN2702" s="60"/>
      <c r="AO2702" s="60"/>
      <c r="AP2702" s="60"/>
      <c r="AQ2702" s="60"/>
    </row>
    <row r="2703" spans="35:43">
      <c r="AI2703" s="60"/>
      <c r="AJ2703" s="60"/>
      <c r="AK2703" s="60"/>
      <c r="AL2703" s="60"/>
      <c r="AM2703" s="162"/>
      <c r="AN2703" s="60"/>
      <c r="AO2703" s="60"/>
      <c r="AP2703" s="60"/>
      <c r="AQ2703" s="60"/>
    </row>
    <row r="2704" spans="35:43">
      <c r="AI2704" s="60"/>
      <c r="AJ2704" s="60"/>
      <c r="AK2704" s="60"/>
      <c r="AL2704" s="60"/>
      <c r="AM2704" s="162"/>
      <c r="AN2704" s="60"/>
      <c r="AO2704" s="60"/>
      <c r="AP2704" s="60"/>
      <c r="AQ2704" s="60"/>
    </row>
    <row r="2705" spans="35:43">
      <c r="AI2705" s="60"/>
      <c r="AJ2705" s="60"/>
      <c r="AK2705" s="60"/>
      <c r="AL2705" s="60"/>
      <c r="AM2705" s="162"/>
      <c r="AN2705" s="60"/>
      <c r="AO2705" s="60"/>
      <c r="AP2705" s="60"/>
      <c r="AQ2705" s="60"/>
    </row>
    <row r="2706" spans="35:43">
      <c r="AI2706" s="60"/>
      <c r="AJ2706" s="60"/>
      <c r="AK2706" s="60"/>
      <c r="AL2706" s="60"/>
      <c r="AM2706" s="162"/>
      <c r="AN2706" s="60"/>
      <c r="AO2706" s="60"/>
      <c r="AP2706" s="60"/>
      <c r="AQ2706" s="60"/>
    </row>
    <row r="2707" spans="35:43">
      <c r="AI2707" s="60"/>
      <c r="AJ2707" s="60"/>
      <c r="AK2707" s="60"/>
      <c r="AL2707" s="60"/>
      <c r="AM2707" s="162"/>
      <c r="AN2707" s="60"/>
      <c r="AO2707" s="60"/>
      <c r="AP2707" s="60"/>
      <c r="AQ2707" s="60"/>
    </row>
    <row r="2708" spans="35:43">
      <c r="AI2708" s="60"/>
      <c r="AJ2708" s="60"/>
      <c r="AK2708" s="60"/>
      <c r="AL2708" s="60"/>
      <c r="AM2708" s="162"/>
      <c r="AN2708" s="60"/>
      <c r="AO2708" s="60"/>
      <c r="AP2708" s="60"/>
      <c r="AQ2708" s="60"/>
    </row>
    <row r="2709" spans="35:43">
      <c r="AI2709" s="60"/>
      <c r="AJ2709" s="60"/>
      <c r="AK2709" s="60"/>
      <c r="AL2709" s="60"/>
      <c r="AM2709" s="162"/>
      <c r="AN2709" s="60"/>
      <c r="AO2709" s="60"/>
      <c r="AP2709" s="60"/>
      <c r="AQ2709" s="60"/>
    </row>
    <row r="2710" spans="35:43">
      <c r="AI2710" s="60"/>
      <c r="AJ2710" s="60"/>
      <c r="AK2710" s="60"/>
      <c r="AL2710" s="60"/>
      <c r="AM2710" s="162"/>
      <c r="AN2710" s="60"/>
      <c r="AO2710" s="60"/>
      <c r="AP2710" s="60"/>
      <c r="AQ2710" s="60"/>
    </row>
    <row r="2711" spans="35:43">
      <c r="AI2711" s="60"/>
      <c r="AJ2711" s="60"/>
      <c r="AK2711" s="60"/>
      <c r="AL2711" s="60"/>
      <c r="AM2711" s="162"/>
      <c r="AN2711" s="60"/>
      <c r="AO2711" s="60"/>
      <c r="AP2711" s="60"/>
      <c r="AQ2711" s="60"/>
    </row>
    <row r="2712" spans="35:43">
      <c r="AI2712" s="60"/>
      <c r="AJ2712" s="60"/>
      <c r="AK2712" s="60"/>
      <c r="AL2712" s="60"/>
      <c r="AM2712" s="162"/>
      <c r="AN2712" s="60"/>
      <c r="AO2712" s="60"/>
      <c r="AP2712" s="60"/>
      <c r="AQ2712" s="60"/>
    </row>
    <row r="2713" spans="35:43">
      <c r="AI2713" s="60"/>
      <c r="AJ2713" s="60"/>
      <c r="AK2713" s="60"/>
      <c r="AL2713" s="60"/>
      <c r="AM2713" s="162"/>
      <c r="AN2713" s="60"/>
      <c r="AO2713" s="60"/>
      <c r="AP2713" s="60"/>
      <c r="AQ2713" s="60"/>
    </row>
    <row r="2714" spans="35:43">
      <c r="AI2714" s="60"/>
      <c r="AJ2714" s="60"/>
      <c r="AK2714" s="60"/>
      <c r="AL2714" s="60"/>
      <c r="AM2714" s="162"/>
      <c r="AN2714" s="60"/>
      <c r="AO2714" s="60"/>
      <c r="AP2714" s="60"/>
      <c r="AQ2714" s="60"/>
    </row>
    <row r="2715" spans="35:43">
      <c r="AI2715" s="60"/>
      <c r="AJ2715" s="60"/>
      <c r="AK2715" s="60"/>
      <c r="AL2715" s="60"/>
      <c r="AM2715" s="162"/>
      <c r="AN2715" s="60"/>
      <c r="AO2715" s="60"/>
      <c r="AP2715" s="60"/>
      <c r="AQ2715" s="60"/>
    </row>
    <row r="2716" spans="35:43">
      <c r="AI2716" s="60"/>
      <c r="AJ2716" s="60"/>
      <c r="AK2716" s="60"/>
      <c r="AL2716" s="60"/>
      <c r="AM2716" s="162"/>
      <c r="AN2716" s="60"/>
      <c r="AO2716" s="60"/>
      <c r="AP2716" s="60"/>
      <c r="AQ2716" s="60"/>
    </row>
    <row r="2717" spans="35:43">
      <c r="AI2717" s="60"/>
      <c r="AJ2717" s="60"/>
      <c r="AK2717" s="60"/>
      <c r="AL2717" s="60"/>
      <c r="AM2717" s="162"/>
      <c r="AN2717" s="60"/>
      <c r="AO2717" s="60"/>
      <c r="AP2717" s="60"/>
      <c r="AQ2717" s="60"/>
    </row>
    <row r="2718" spans="35:43">
      <c r="AI2718" s="60"/>
      <c r="AJ2718" s="60"/>
      <c r="AK2718" s="60"/>
      <c r="AL2718" s="60"/>
      <c r="AM2718" s="162"/>
      <c r="AN2718" s="60"/>
      <c r="AO2718" s="60"/>
      <c r="AP2718" s="60"/>
      <c r="AQ2718" s="60"/>
    </row>
    <row r="2719" spans="35:43">
      <c r="AI2719" s="60"/>
      <c r="AJ2719" s="60"/>
      <c r="AK2719" s="60"/>
      <c r="AL2719" s="60"/>
      <c r="AM2719" s="162"/>
      <c r="AN2719" s="60"/>
      <c r="AO2719" s="60"/>
      <c r="AP2719" s="60"/>
      <c r="AQ2719" s="60"/>
    </row>
    <row r="2720" spans="35:43">
      <c r="AI2720" s="60"/>
      <c r="AJ2720" s="60"/>
      <c r="AK2720" s="60"/>
      <c r="AL2720" s="60"/>
      <c r="AM2720" s="162"/>
      <c r="AN2720" s="60"/>
      <c r="AO2720" s="60"/>
      <c r="AP2720" s="60"/>
      <c r="AQ2720" s="60"/>
    </row>
    <row r="2721" spans="35:43">
      <c r="AI2721" s="60"/>
      <c r="AJ2721" s="60"/>
      <c r="AK2721" s="60"/>
      <c r="AL2721" s="60"/>
      <c r="AM2721" s="162"/>
      <c r="AN2721" s="60"/>
      <c r="AO2721" s="60"/>
      <c r="AP2721" s="60"/>
      <c r="AQ2721" s="60"/>
    </row>
    <row r="2722" spans="35:43">
      <c r="AI2722" s="60"/>
      <c r="AJ2722" s="60"/>
      <c r="AK2722" s="60"/>
      <c r="AL2722" s="60"/>
      <c r="AM2722" s="162"/>
      <c r="AN2722" s="60"/>
      <c r="AO2722" s="60"/>
      <c r="AP2722" s="60"/>
      <c r="AQ2722" s="60"/>
    </row>
    <row r="2723" spans="35:43">
      <c r="AI2723" s="60"/>
      <c r="AJ2723" s="60"/>
      <c r="AK2723" s="60"/>
      <c r="AL2723" s="60"/>
      <c r="AM2723" s="162"/>
      <c r="AN2723" s="60"/>
      <c r="AO2723" s="60"/>
      <c r="AP2723" s="60"/>
      <c r="AQ2723" s="60"/>
    </row>
    <row r="2724" spans="35:43">
      <c r="AI2724" s="60"/>
      <c r="AJ2724" s="60"/>
      <c r="AK2724" s="60"/>
      <c r="AL2724" s="60"/>
      <c r="AM2724" s="162"/>
      <c r="AN2724" s="60"/>
      <c r="AO2724" s="60"/>
      <c r="AP2724" s="60"/>
      <c r="AQ2724" s="60"/>
    </row>
    <row r="2725" spans="35:43">
      <c r="AI2725" s="60"/>
      <c r="AJ2725" s="60"/>
      <c r="AK2725" s="60"/>
      <c r="AL2725" s="60"/>
      <c r="AM2725" s="162"/>
      <c r="AN2725" s="60"/>
      <c r="AO2725" s="60"/>
      <c r="AP2725" s="60"/>
      <c r="AQ2725" s="60"/>
    </row>
    <row r="2726" spans="35:43">
      <c r="AI2726" s="60"/>
      <c r="AJ2726" s="60"/>
      <c r="AK2726" s="60"/>
      <c r="AL2726" s="60"/>
      <c r="AM2726" s="162"/>
      <c r="AN2726" s="60"/>
      <c r="AO2726" s="60"/>
      <c r="AP2726" s="60"/>
      <c r="AQ2726" s="60"/>
    </row>
    <row r="2727" spans="35:43">
      <c r="AI2727" s="60"/>
      <c r="AJ2727" s="60"/>
      <c r="AK2727" s="60"/>
      <c r="AL2727" s="60"/>
      <c r="AM2727" s="162"/>
      <c r="AN2727" s="60"/>
      <c r="AO2727" s="60"/>
      <c r="AP2727" s="60"/>
      <c r="AQ2727" s="60"/>
    </row>
    <row r="2728" spans="35:43">
      <c r="AI2728" s="60"/>
      <c r="AJ2728" s="60"/>
      <c r="AK2728" s="60"/>
      <c r="AL2728" s="60"/>
      <c r="AM2728" s="162"/>
      <c r="AN2728" s="60"/>
      <c r="AO2728" s="60"/>
      <c r="AP2728" s="60"/>
      <c r="AQ2728" s="60"/>
    </row>
    <row r="2729" spans="35:43">
      <c r="AI2729" s="60"/>
      <c r="AJ2729" s="60"/>
      <c r="AK2729" s="60"/>
      <c r="AL2729" s="60"/>
      <c r="AM2729" s="162"/>
      <c r="AN2729" s="60"/>
      <c r="AO2729" s="60"/>
      <c r="AP2729" s="60"/>
      <c r="AQ2729" s="60"/>
    </row>
    <row r="2730" spans="35:43">
      <c r="AI2730" s="60"/>
      <c r="AJ2730" s="60"/>
      <c r="AK2730" s="60"/>
      <c r="AL2730" s="60"/>
      <c r="AM2730" s="162"/>
      <c r="AN2730" s="60"/>
      <c r="AO2730" s="60"/>
      <c r="AP2730" s="60"/>
      <c r="AQ2730" s="60"/>
    </row>
    <row r="2731" spans="35:43">
      <c r="AI2731" s="60"/>
      <c r="AJ2731" s="60"/>
      <c r="AK2731" s="60"/>
      <c r="AL2731" s="60"/>
      <c r="AM2731" s="162"/>
      <c r="AN2731" s="60"/>
      <c r="AO2731" s="60"/>
      <c r="AP2731" s="60"/>
      <c r="AQ2731" s="60"/>
    </row>
    <row r="2732" spans="35:43">
      <c r="AI2732" s="60"/>
      <c r="AJ2732" s="60"/>
      <c r="AK2732" s="60"/>
      <c r="AL2732" s="60"/>
      <c r="AM2732" s="162"/>
      <c r="AN2732" s="60"/>
      <c r="AO2732" s="60"/>
      <c r="AP2732" s="60"/>
      <c r="AQ2732" s="60"/>
    </row>
    <row r="2733" spans="35:43">
      <c r="AI2733" s="60"/>
      <c r="AJ2733" s="60"/>
      <c r="AK2733" s="60"/>
      <c r="AL2733" s="60"/>
      <c r="AM2733" s="162"/>
      <c r="AN2733" s="60"/>
      <c r="AO2733" s="60"/>
      <c r="AP2733" s="60"/>
      <c r="AQ2733" s="60"/>
    </row>
    <row r="2734" spans="35:43">
      <c r="AI2734" s="60"/>
      <c r="AJ2734" s="60"/>
      <c r="AK2734" s="60"/>
      <c r="AL2734" s="60"/>
      <c r="AM2734" s="162"/>
      <c r="AN2734" s="60"/>
      <c r="AO2734" s="60"/>
      <c r="AP2734" s="60"/>
      <c r="AQ2734" s="60"/>
    </row>
    <row r="2735" spans="35:43">
      <c r="AI2735" s="60"/>
      <c r="AJ2735" s="60"/>
      <c r="AK2735" s="60"/>
      <c r="AL2735" s="60"/>
      <c r="AM2735" s="162"/>
      <c r="AN2735" s="60"/>
      <c r="AO2735" s="60"/>
      <c r="AP2735" s="60"/>
      <c r="AQ2735" s="60"/>
    </row>
    <row r="2736" spans="35:43">
      <c r="AI2736" s="60"/>
      <c r="AJ2736" s="60"/>
      <c r="AK2736" s="60"/>
      <c r="AL2736" s="60"/>
      <c r="AM2736" s="162"/>
      <c r="AN2736" s="60"/>
      <c r="AO2736" s="60"/>
      <c r="AP2736" s="60"/>
      <c r="AQ2736" s="60"/>
    </row>
    <row r="2737" spans="35:43">
      <c r="AI2737" s="60"/>
      <c r="AJ2737" s="60"/>
      <c r="AK2737" s="60"/>
      <c r="AL2737" s="60"/>
      <c r="AM2737" s="162"/>
      <c r="AN2737" s="60"/>
      <c r="AO2737" s="60"/>
      <c r="AP2737" s="60"/>
      <c r="AQ2737" s="60"/>
    </row>
    <row r="2738" spans="35:43">
      <c r="AI2738" s="60"/>
      <c r="AJ2738" s="60"/>
      <c r="AK2738" s="60"/>
      <c r="AL2738" s="60"/>
      <c r="AM2738" s="162"/>
      <c r="AN2738" s="60"/>
      <c r="AO2738" s="60"/>
      <c r="AP2738" s="60"/>
      <c r="AQ2738" s="60"/>
    </row>
    <row r="2739" spans="35:43">
      <c r="AI2739" s="60"/>
      <c r="AJ2739" s="60"/>
      <c r="AK2739" s="60"/>
      <c r="AL2739" s="60"/>
      <c r="AM2739" s="162"/>
      <c r="AN2739" s="60"/>
      <c r="AO2739" s="60"/>
      <c r="AP2739" s="60"/>
      <c r="AQ2739" s="60"/>
    </row>
    <row r="2740" spans="35:43">
      <c r="AI2740" s="60"/>
      <c r="AJ2740" s="60"/>
      <c r="AK2740" s="60"/>
      <c r="AL2740" s="60"/>
      <c r="AM2740" s="162"/>
      <c r="AN2740" s="60"/>
      <c r="AO2740" s="60"/>
      <c r="AP2740" s="60"/>
      <c r="AQ2740" s="60"/>
    </row>
    <row r="2741" spans="35:43">
      <c r="AI2741" s="60"/>
      <c r="AJ2741" s="60"/>
      <c r="AK2741" s="60"/>
      <c r="AL2741" s="60"/>
      <c r="AM2741" s="162"/>
      <c r="AN2741" s="60"/>
      <c r="AO2741" s="60"/>
      <c r="AP2741" s="60"/>
      <c r="AQ2741" s="60"/>
    </row>
    <row r="2742" spans="35:43">
      <c r="AI2742" s="60"/>
      <c r="AJ2742" s="60"/>
      <c r="AK2742" s="60"/>
      <c r="AL2742" s="60"/>
      <c r="AM2742" s="162"/>
      <c r="AN2742" s="60"/>
      <c r="AO2742" s="60"/>
      <c r="AP2742" s="60"/>
      <c r="AQ2742" s="60"/>
    </row>
    <row r="2743" spans="35:43">
      <c r="AI2743" s="60"/>
      <c r="AJ2743" s="60"/>
      <c r="AK2743" s="60"/>
      <c r="AL2743" s="60"/>
      <c r="AM2743" s="162"/>
      <c r="AN2743" s="60"/>
      <c r="AO2743" s="60"/>
      <c r="AP2743" s="60"/>
      <c r="AQ2743" s="60"/>
    </row>
    <row r="2744" spans="35:43">
      <c r="AI2744" s="60"/>
      <c r="AJ2744" s="60"/>
      <c r="AK2744" s="60"/>
      <c r="AL2744" s="60"/>
      <c r="AM2744" s="162"/>
      <c r="AN2744" s="60"/>
      <c r="AO2744" s="60"/>
      <c r="AP2744" s="60"/>
      <c r="AQ2744" s="60"/>
    </row>
    <row r="2745" spans="35:43">
      <c r="AI2745" s="60"/>
      <c r="AJ2745" s="60"/>
      <c r="AK2745" s="60"/>
      <c r="AL2745" s="60"/>
      <c r="AM2745" s="162"/>
      <c r="AN2745" s="60"/>
      <c r="AO2745" s="60"/>
      <c r="AP2745" s="60"/>
      <c r="AQ2745" s="60"/>
    </row>
    <row r="2746" spans="35:43">
      <c r="AI2746" s="60"/>
      <c r="AJ2746" s="60"/>
      <c r="AK2746" s="60"/>
      <c r="AL2746" s="60"/>
      <c r="AM2746" s="162"/>
      <c r="AN2746" s="60"/>
      <c r="AO2746" s="60"/>
      <c r="AP2746" s="60"/>
      <c r="AQ2746" s="60"/>
    </row>
    <row r="2747" spans="35:43">
      <c r="AI2747" s="60"/>
      <c r="AJ2747" s="60"/>
      <c r="AK2747" s="60"/>
      <c r="AL2747" s="60"/>
      <c r="AM2747" s="162"/>
      <c r="AN2747" s="60"/>
      <c r="AO2747" s="60"/>
      <c r="AP2747" s="60"/>
      <c r="AQ2747" s="60"/>
    </row>
    <row r="2748" spans="35:43">
      <c r="AI2748" s="60"/>
      <c r="AJ2748" s="60"/>
      <c r="AK2748" s="60"/>
      <c r="AL2748" s="60"/>
      <c r="AM2748" s="162"/>
      <c r="AN2748" s="60"/>
      <c r="AO2748" s="60"/>
      <c r="AP2748" s="60"/>
      <c r="AQ2748" s="60"/>
    </row>
    <row r="2749" spans="35:43">
      <c r="AI2749" s="60"/>
      <c r="AJ2749" s="60"/>
      <c r="AK2749" s="60"/>
      <c r="AL2749" s="60"/>
      <c r="AM2749" s="162"/>
      <c r="AN2749" s="60"/>
      <c r="AO2749" s="60"/>
      <c r="AP2749" s="60"/>
      <c r="AQ2749" s="60"/>
    </row>
    <row r="2750" spans="35:43">
      <c r="AI2750" s="60"/>
      <c r="AJ2750" s="60"/>
      <c r="AK2750" s="60"/>
      <c r="AL2750" s="60"/>
      <c r="AM2750" s="162"/>
      <c r="AN2750" s="60"/>
      <c r="AO2750" s="60"/>
      <c r="AP2750" s="60"/>
      <c r="AQ2750" s="60"/>
    </row>
    <row r="2751" spans="35:43">
      <c r="AI2751" s="60"/>
      <c r="AJ2751" s="60"/>
      <c r="AK2751" s="60"/>
      <c r="AL2751" s="60"/>
      <c r="AM2751" s="162"/>
      <c r="AN2751" s="60"/>
      <c r="AO2751" s="60"/>
      <c r="AP2751" s="60"/>
      <c r="AQ2751" s="60"/>
    </row>
    <row r="2752" spans="35:43">
      <c r="AI2752" s="60"/>
      <c r="AJ2752" s="60"/>
      <c r="AK2752" s="60"/>
      <c r="AL2752" s="60"/>
      <c r="AM2752" s="162"/>
      <c r="AN2752" s="60"/>
      <c r="AO2752" s="60"/>
      <c r="AP2752" s="60"/>
      <c r="AQ2752" s="60"/>
    </row>
    <row r="2753" spans="1:43">
      <c r="AI2753" s="60"/>
      <c r="AJ2753" s="60"/>
      <c r="AK2753" s="60"/>
      <c r="AL2753" s="60"/>
      <c r="AM2753" s="162"/>
      <c r="AN2753" s="60"/>
      <c r="AO2753" s="60"/>
      <c r="AP2753" s="60"/>
      <c r="AQ2753" s="60"/>
    </row>
    <row r="2754" spans="1:43">
      <c r="AI2754" s="60"/>
      <c r="AJ2754" s="60"/>
      <c r="AK2754" s="60"/>
      <c r="AL2754" s="60"/>
      <c r="AM2754" s="162"/>
      <c r="AN2754" s="60"/>
      <c r="AO2754" s="60"/>
      <c r="AP2754" s="60"/>
      <c r="AQ2754" s="60"/>
    </row>
    <row r="2755" spans="1:43">
      <c r="AI2755" s="60"/>
      <c r="AJ2755" s="60"/>
      <c r="AK2755" s="60"/>
      <c r="AL2755" s="60"/>
      <c r="AM2755" s="162"/>
      <c r="AN2755" s="60"/>
      <c r="AO2755" s="60"/>
      <c r="AP2755" s="60"/>
      <c r="AQ2755" s="60"/>
    </row>
    <row r="2756" spans="1:43">
      <c r="AI2756" s="60"/>
      <c r="AJ2756" s="60"/>
      <c r="AK2756" s="60"/>
      <c r="AL2756" s="60"/>
      <c r="AM2756" s="162"/>
      <c r="AN2756" s="60"/>
      <c r="AO2756" s="60"/>
      <c r="AP2756" s="60"/>
      <c r="AQ2756" s="60"/>
    </row>
    <row r="2757" spans="1:43">
      <c r="AI2757" s="60"/>
      <c r="AJ2757" s="60"/>
      <c r="AK2757" s="60"/>
      <c r="AL2757" s="60"/>
      <c r="AM2757" s="162"/>
      <c r="AN2757" s="60"/>
      <c r="AO2757" s="60"/>
      <c r="AP2757" s="60"/>
      <c r="AQ2757" s="60"/>
    </row>
    <row r="2758" spans="1:43">
      <c r="AI2758" s="60"/>
      <c r="AJ2758" s="60"/>
      <c r="AK2758" s="60"/>
      <c r="AL2758" s="60"/>
      <c r="AM2758" s="162"/>
      <c r="AN2758" s="60"/>
      <c r="AO2758" s="60"/>
      <c r="AP2758" s="60"/>
      <c r="AQ2758" s="60"/>
    </row>
    <row r="2759" spans="1:43">
      <c r="AI2759" s="60"/>
      <c r="AJ2759" s="60"/>
      <c r="AK2759" s="60"/>
      <c r="AL2759" s="60"/>
      <c r="AM2759" s="162"/>
      <c r="AN2759" s="60"/>
      <c r="AO2759" s="60"/>
      <c r="AP2759" s="60"/>
      <c r="AQ2759" s="60"/>
    </row>
    <row r="2760" spans="1:43">
      <c r="AI2760" s="18"/>
      <c r="AJ2760" s="18"/>
      <c r="AK2760" s="18"/>
      <c r="AL2760" s="18"/>
      <c r="AM2760" s="161"/>
      <c r="AN2760" s="18"/>
      <c r="AO2760" s="18"/>
      <c r="AP2760" s="18"/>
      <c r="AQ2760" s="18"/>
    </row>
    <row r="2761" spans="1:43">
      <c r="AI2761" s="18"/>
      <c r="AJ2761" s="18"/>
      <c r="AK2761" s="18"/>
      <c r="AL2761" s="18"/>
      <c r="AM2761" s="161"/>
      <c r="AN2761" s="18"/>
      <c r="AO2761" s="18"/>
      <c r="AP2761" s="18"/>
      <c r="AQ2761" s="18"/>
    </row>
    <row r="2762" spans="1:43">
      <c r="AI2762" s="60"/>
      <c r="AJ2762" s="60"/>
      <c r="AK2762" s="60"/>
      <c r="AL2762" s="60"/>
      <c r="AM2762" s="162"/>
      <c r="AN2762" s="60"/>
      <c r="AO2762" s="60"/>
      <c r="AP2762" s="60"/>
      <c r="AQ2762" s="60"/>
    </row>
    <row r="2763" spans="1:43">
      <c r="A2763" s="18"/>
      <c r="B2763" s="18"/>
      <c r="AI2763" s="60"/>
      <c r="AJ2763" s="60"/>
      <c r="AK2763" s="60"/>
      <c r="AL2763" s="60"/>
      <c r="AM2763" s="162"/>
      <c r="AN2763" s="60"/>
      <c r="AO2763" s="60"/>
      <c r="AP2763" s="60"/>
      <c r="AQ2763" s="60"/>
    </row>
    <row r="2764" spans="1:43">
      <c r="A2764" s="18"/>
      <c r="B2764" s="18"/>
      <c r="AI2764" s="60"/>
      <c r="AJ2764" s="60"/>
      <c r="AK2764" s="60"/>
      <c r="AL2764" s="60"/>
      <c r="AM2764" s="162"/>
      <c r="AN2764" s="60"/>
      <c r="AO2764" s="60"/>
      <c r="AP2764" s="60"/>
      <c r="AQ2764" s="60"/>
    </row>
    <row r="2765" spans="1:43">
      <c r="AI2765" s="60"/>
      <c r="AJ2765" s="60"/>
      <c r="AK2765" s="60"/>
      <c r="AL2765" s="60"/>
      <c r="AM2765" s="162"/>
      <c r="AN2765" s="60"/>
      <c r="AO2765" s="60"/>
      <c r="AP2765" s="60"/>
      <c r="AQ2765" s="60"/>
    </row>
    <row r="2766" spans="1:43">
      <c r="AI2766" s="60"/>
      <c r="AJ2766" s="60"/>
      <c r="AK2766" s="60"/>
      <c r="AL2766" s="60"/>
      <c r="AM2766" s="162"/>
      <c r="AN2766" s="60"/>
      <c r="AO2766" s="60"/>
      <c r="AP2766" s="60"/>
      <c r="AQ2766" s="60"/>
    </row>
    <row r="2767" spans="1:43">
      <c r="AI2767" s="60"/>
      <c r="AJ2767" s="60"/>
      <c r="AK2767" s="60"/>
      <c r="AL2767" s="60"/>
      <c r="AM2767" s="162"/>
      <c r="AN2767" s="60"/>
      <c r="AO2767" s="60"/>
      <c r="AP2767" s="60"/>
      <c r="AQ2767" s="60"/>
    </row>
    <row r="2768" spans="1:43">
      <c r="AI2768" s="18"/>
      <c r="AJ2768" s="18"/>
      <c r="AK2768" s="18"/>
      <c r="AL2768" s="18"/>
      <c r="AM2768" s="161"/>
      <c r="AN2768" s="18"/>
      <c r="AO2768" s="18"/>
      <c r="AP2768" s="18"/>
      <c r="AQ2768" s="18"/>
    </row>
    <row r="2769" spans="23:43">
      <c r="AI2769" s="18"/>
      <c r="AJ2769" s="18"/>
      <c r="AK2769" s="18"/>
      <c r="AL2769" s="18"/>
      <c r="AM2769" s="161"/>
      <c r="AN2769" s="18"/>
      <c r="AO2769" s="18"/>
      <c r="AP2769" s="18"/>
      <c r="AQ2769" s="18"/>
    </row>
    <row r="2770" spans="23:43">
      <c r="AI2770" s="60"/>
      <c r="AJ2770" s="60"/>
      <c r="AK2770" s="60"/>
      <c r="AL2770" s="60"/>
      <c r="AM2770" s="162"/>
      <c r="AN2770" s="60"/>
      <c r="AO2770" s="60"/>
      <c r="AP2770" s="60"/>
      <c r="AQ2770" s="60"/>
    </row>
    <row r="2771" spans="23:43">
      <c r="W2771" s="18"/>
      <c r="X2771" s="18"/>
      <c r="AI2771" s="60"/>
      <c r="AJ2771" s="60"/>
      <c r="AK2771" s="60"/>
      <c r="AL2771" s="60"/>
      <c r="AM2771" s="162"/>
      <c r="AN2771" s="60"/>
      <c r="AO2771" s="60"/>
      <c r="AP2771" s="60"/>
      <c r="AQ2771" s="60"/>
    </row>
    <row r="2772" spans="23:43">
      <c r="W2772" s="18"/>
      <c r="X2772" s="18"/>
      <c r="AI2772" s="60"/>
      <c r="AJ2772" s="60"/>
      <c r="AK2772" s="60"/>
      <c r="AL2772" s="60"/>
      <c r="AM2772" s="162"/>
      <c r="AN2772" s="60"/>
      <c r="AO2772" s="60"/>
      <c r="AP2772" s="60"/>
      <c r="AQ2772" s="60"/>
    </row>
    <row r="2773" spans="23:43">
      <c r="AI2773" s="60"/>
      <c r="AJ2773" s="60"/>
      <c r="AK2773" s="60"/>
      <c r="AL2773" s="60"/>
      <c r="AM2773" s="162"/>
      <c r="AN2773" s="60"/>
      <c r="AO2773" s="60"/>
      <c r="AP2773" s="60"/>
      <c r="AQ2773" s="60"/>
    </row>
    <row r="2774" spans="23:43">
      <c r="AI2774" s="60"/>
      <c r="AJ2774" s="60"/>
      <c r="AK2774" s="60"/>
      <c r="AL2774" s="60"/>
      <c r="AM2774" s="162"/>
      <c r="AN2774" s="60"/>
      <c r="AO2774" s="60"/>
      <c r="AP2774" s="60"/>
      <c r="AQ2774" s="60"/>
    </row>
    <row r="2775" spans="23:43">
      <c r="AI2775" s="60"/>
      <c r="AJ2775" s="60"/>
      <c r="AK2775" s="60"/>
      <c r="AL2775" s="60"/>
      <c r="AM2775" s="162"/>
      <c r="AN2775" s="60"/>
      <c r="AO2775" s="60"/>
      <c r="AP2775" s="60"/>
      <c r="AQ2775" s="60"/>
    </row>
    <row r="2776" spans="23:43">
      <c r="AI2776" s="60"/>
      <c r="AJ2776" s="60"/>
      <c r="AK2776" s="60"/>
      <c r="AL2776" s="60"/>
      <c r="AM2776" s="162"/>
      <c r="AN2776" s="60"/>
      <c r="AO2776" s="60"/>
      <c r="AP2776" s="60"/>
      <c r="AQ2776" s="60"/>
    </row>
    <row r="2777" spans="23:43">
      <c r="AI2777" s="60"/>
      <c r="AJ2777" s="60"/>
      <c r="AK2777" s="60"/>
      <c r="AL2777" s="60"/>
      <c r="AM2777" s="162"/>
      <c r="AN2777" s="60"/>
      <c r="AO2777" s="60"/>
      <c r="AP2777" s="60"/>
      <c r="AQ2777" s="60"/>
    </row>
    <row r="2778" spans="23:43">
      <c r="AI2778" s="60"/>
      <c r="AJ2778" s="60"/>
      <c r="AK2778" s="60"/>
      <c r="AL2778" s="60"/>
      <c r="AM2778" s="162"/>
      <c r="AN2778" s="60"/>
      <c r="AO2778" s="60"/>
      <c r="AP2778" s="60"/>
      <c r="AQ2778" s="60"/>
    </row>
    <row r="2779" spans="23:43">
      <c r="AI2779" s="60"/>
      <c r="AJ2779" s="60"/>
      <c r="AK2779" s="60"/>
      <c r="AL2779" s="60"/>
      <c r="AM2779" s="162"/>
      <c r="AN2779" s="60"/>
      <c r="AO2779" s="60"/>
      <c r="AP2779" s="60"/>
      <c r="AQ2779" s="60"/>
    </row>
    <row r="2780" spans="23:43">
      <c r="AI2780" s="60"/>
      <c r="AJ2780" s="60"/>
      <c r="AK2780" s="60"/>
      <c r="AL2780" s="60"/>
      <c r="AM2780" s="162"/>
      <c r="AN2780" s="60"/>
      <c r="AO2780" s="60"/>
      <c r="AP2780" s="60"/>
      <c r="AQ2780" s="60"/>
    </row>
    <row r="2781" spans="23:43">
      <c r="AI2781" s="60"/>
      <c r="AJ2781" s="60"/>
      <c r="AK2781" s="60"/>
      <c r="AL2781" s="60"/>
      <c r="AM2781" s="162"/>
      <c r="AN2781" s="60"/>
      <c r="AO2781" s="60"/>
      <c r="AP2781" s="60"/>
      <c r="AQ2781" s="60"/>
    </row>
    <row r="2782" spans="23:43">
      <c r="AI2782" s="60"/>
      <c r="AJ2782" s="60"/>
      <c r="AK2782" s="60"/>
      <c r="AL2782" s="60"/>
      <c r="AM2782" s="162"/>
      <c r="AN2782" s="60"/>
      <c r="AO2782" s="60"/>
      <c r="AP2782" s="60"/>
      <c r="AQ2782" s="60"/>
    </row>
    <row r="2783" spans="23:43">
      <c r="AI2783" s="60"/>
      <c r="AJ2783" s="60"/>
      <c r="AK2783" s="60"/>
      <c r="AL2783" s="60"/>
      <c r="AM2783" s="162"/>
      <c r="AN2783" s="60"/>
      <c r="AO2783" s="60"/>
      <c r="AP2783" s="60"/>
      <c r="AQ2783" s="60"/>
    </row>
    <row r="2784" spans="23:43">
      <c r="AI2784" s="60"/>
      <c r="AJ2784" s="60"/>
      <c r="AK2784" s="60"/>
      <c r="AL2784" s="60"/>
      <c r="AM2784" s="162"/>
      <c r="AN2784" s="60"/>
      <c r="AO2784" s="60"/>
      <c r="AP2784" s="60"/>
      <c r="AQ2784" s="60"/>
    </row>
    <row r="2785" spans="35:43">
      <c r="AI2785" s="60"/>
      <c r="AJ2785" s="60"/>
      <c r="AK2785" s="60"/>
      <c r="AL2785" s="60"/>
      <c r="AM2785" s="162"/>
      <c r="AN2785" s="60"/>
      <c r="AO2785" s="60"/>
      <c r="AP2785" s="60"/>
      <c r="AQ2785" s="60"/>
    </row>
    <row r="2786" spans="35:43">
      <c r="AI2786" s="60"/>
      <c r="AJ2786" s="60"/>
      <c r="AK2786" s="60"/>
      <c r="AL2786" s="60"/>
      <c r="AM2786" s="162"/>
      <c r="AN2786" s="60"/>
      <c r="AO2786" s="60"/>
      <c r="AP2786" s="60"/>
      <c r="AQ2786" s="60"/>
    </row>
    <row r="2787" spans="35:43">
      <c r="AI2787" s="60"/>
      <c r="AJ2787" s="60"/>
      <c r="AK2787" s="60"/>
      <c r="AL2787" s="60"/>
      <c r="AM2787" s="162"/>
      <c r="AN2787" s="60"/>
      <c r="AO2787" s="60"/>
      <c r="AP2787" s="60"/>
      <c r="AQ2787" s="60"/>
    </row>
    <row r="2788" spans="35:43">
      <c r="AI2788" s="60"/>
      <c r="AJ2788" s="60"/>
      <c r="AK2788" s="60"/>
      <c r="AL2788" s="60"/>
      <c r="AM2788" s="162"/>
      <c r="AN2788" s="60"/>
      <c r="AO2788" s="60"/>
      <c r="AP2788" s="60"/>
      <c r="AQ2788" s="60"/>
    </row>
    <row r="2789" spans="35:43">
      <c r="AI2789" s="60"/>
      <c r="AJ2789" s="60"/>
      <c r="AK2789" s="60"/>
      <c r="AL2789" s="60"/>
      <c r="AM2789" s="162"/>
      <c r="AN2789" s="60"/>
      <c r="AO2789" s="60"/>
      <c r="AP2789" s="60"/>
      <c r="AQ2789" s="60"/>
    </row>
    <row r="2790" spans="35:43">
      <c r="AI2790" s="60"/>
      <c r="AJ2790" s="60"/>
      <c r="AK2790" s="60"/>
      <c r="AL2790" s="60"/>
      <c r="AM2790" s="162"/>
      <c r="AN2790" s="60"/>
      <c r="AO2790" s="60"/>
      <c r="AP2790" s="60"/>
      <c r="AQ2790" s="60"/>
    </row>
    <row r="2791" spans="35:43">
      <c r="AI2791" s="60"/>
      <c r="AJ2791" s="60"/>
      <c r="AK2791" s="60"/>
      <c r="AL2791" s="60"/>
      <c r="AM2791" s="162"/>
      <c r="AN2791" s="60"/>
      <c r="AO2791" s="60"/>
      <c r="AP2791" s="60"/>
      <c r="AQ2791" s="60"/>
    </row>
    <row r="2792" spans="35:43">
      <c r="AI2792" s="60"/>
      <c r="AJ2792" s="60"/>
      <c r="AK2792" s="60"/>
      <c r="AL2792" s="60"/>
      <c r="AM2792" s="162"/>
      <c r="AN2792" s="60"/>
      <c r="AO2792" s="60"/>
      <c r="AP2792" s="60"/>
      <c r="AQ2792" s="60"/>
    </row>
    <row r="2793" spans="35:43">
      <c r="AI2793" s="60"/>
      <c r="AJ2793" s="60"/>
      <c r="AK2793" s="60"/>
      <c r="AL2793" s="60"/>
      <c r="AM2793" s="162"/>
      <c r="AN2793" s="60"/>
      <c r="AO2793" s="60"/>
      <c r="AP2793" s="60"/>
      <c r="AQ2793" s="60"/>
    </row>
    <row r="2794" spans="35:43">
      <c r="AI2794" s="60"/>
      <c r="AJ2794" s="60"/>
      <c r="AK2794" s="60"/>
      <c r="AL2794" s="60"/>
      <c r="AM2794" s="162"/>
      <c r="AN2794" s="60"/>
      <c r="AO2794" s="60"/>
      <c r="AP2794" s="60"/>
      <c r="AQ2794" s="60"/>
    </row>
    <row r="2795" spans="35:43">
      <c r="AI2795" s="60"/>
      <c r="AJ2795" s="60"/>
      <c r="AK2795" s="60"/>
      <c r="AL2795" s="60"/>
      <c r="AM2795" s="162"/>
      <c r="AN2795" s="60"/>
      <c r="AO2795" s="60"/>
      <c r="AP2795" s="60"/>
      <c r="AQ2795" s="60"/>
    </row>
    <row r="2796" spans="35:43">
      <c r="AI2796" s="60"/>
      <c r="AJ2796" s="60"/>
      <c r="AK2796" s="60"/>
      <c r="AL2796" s="60"/>
      <c r="AM2796" s="162"/>
      <c r="AN2796" s="60"/>
      <c r="AO2796" s="60"/>
      <c r="AP2796" s="60"/>
      <c r="AQ2796" s="60"/>
    </row>
    <row r="2797" spans="35:43">
      <c r="AI2797" s="60"/>
      <c r="AJ2797" s="60"/>
      <c r="AK2797" s="60"/>
      <c r="AL2797" s="60"/>
      <c r="AM2797" s="162"/>
      <c r="AN2797" s="60"/>
      <c r="AO2797" s="60"/>
      <c r="AP2797" s="60"/>
      <c r="AQ2797" s="60"/>
    </row>
    <row r="2798" spans="35:43">
      <c r="AI2798" s="60"/>
      <c r="AJ2798" s="60"/>
      <c r="AK2798" s="60"/>
      <c r="AL2798" s="60"/>
      <c r="AM2798" s="162"/>
      <c r="AN2798" s="60"/>
      <c r="AO2798" s="60"/>
      <c r="AP2798" s="60"/>
      <c r="AQ2798" s="60"/>
    </row>
    <row r="2799" spans="35:43">
      <c r="AI2799" s="60"/>
      <c r="AJ2799" s="60"/>
      <c r="AK2799" s="60"/>
      <c r="AL2799" s="60"/>
      <c r="AM2799" s="162"/>
      <c r="AN2799" s="60"/>
      <c r="AO2799" s="60"/>
      <c r="AP2799" s="60"/>
      <c r="AQ2799" s="60"/>
    </row>
    <row r="2800" spans="35:43">
      <c r="AI2800" s="60"/>
      <c r="AJ2800" s="60"/>
      <c r="AK2800" s="60"/>
      <c r="AL2800" s="60"/>
      <c r="AM2800" s="162"/>
      <c r="AN2800" s="60"/>
      <c r="AO2800" s="60"/>
      <c r="AP2800" s="60"/>
      <c r="AQ2800" s="60"/>
    </row>
    <row r="2801" spans="35:43">
      <c r="AI2801" s="60"/>
      <c r="AJ2801" s="60"/>
      <c r="AK2801" s="60"/>
      <c r="AL2801" s="60"/>
      <c r="AM2801" s="162"/>
      <c r="AN2801" s="60"/>
      <c r="AO2801" s="60"/>
      <c r="AP2801" s="60"/>
      <c r="AQ2801" s="60"/>
    </row>
    <row r="2802" spans="35:43">
      <c r="AI2802" s="60"/>
      <c r="AJ2802" s="60"/>
      <c r="AK2802" s="60"/>
      <c r="AL2802" s="60"/>
      <c r="AM2802" s="162"/>
      <c r="AN2802" s="60"/>
      <c r="AO2802" s="60"/>
      <c r="AP2802" s="60"/>
      <c r="AQ2802" s="60"/>
    </row>
    <row r="2803" spans="35:43">
      <c r="AI2803" s="60"/>
      <c r="AJ2803" s="60"/>
      <c r="AK2803" s="60"/>
      <c r="AL2803" s="60"/>
      <c r="AM2803" s="162"/>
      <c r="AN2803" s="60"/>
      <c r="AO2803" s="60"/>
      <c r="AP2803" s="60"/>
      <c r="AQ2803" s="60"/>
    </row>
    <row r="2804" spans="35:43">
      <c r="AI2804" s="60"/>
      <c r="AJ2804" s="60"/>
      <c r="AK2804" s="60"/>
      <c r="AL2804" s="60"/>
      <c r="AM2804" s="162"/>
      <c r="AN2804" s="60"/>
      <c r="AO2804" s="60"/>
      <c r="AP2804" s="60"/>
      <c r="AQ2804" s="60"/>
    </row>
    <row r="2805" spans="35:43">
      <c r="AI2805" s="60"/>
      <c r="AJ2805" s="60"/>
      <c r="AK2805" s="60"/>
      <c r="AL2805" s="60"/>
      <c r="AM2805" s="162"/>
      <c r="AN2805" s="60"/>
      <c r="AO2805" s="60"/>
      <c r="AP2805" s="60"/>
      <c r="AQ2805" s="60"/>
    </row>
    <row r="2806" spans="35:43">
      <c r="AI2806" s="60"/>
      <c r="AJ2806" s="60"/>
      <c r="AK2806" s="60"/>
      <c r="AL2806" s="60"/>
      <c r="AM2806" s="162"/>
      <c r="AN2806" s="60"/>
      <c r="AO2806" s="60"/>
      <c r="AP2806" s="60"/>
      <c r="AQ2806" s="60"/>
    </row>
    <row r="2807" spans="35:43">
      <c r="AI2807" s="60"/>
      <c r="AJ2807" s="60"/>
      <c r="AK2807" s="60"/>
      <c r="AL2807" s="60"/>
      <c r="AM2807" s="162"/>
      <c r="AN2807" s="60"/>
      <c r="AO2807" s="60"/>
      <c r="AP2807" s="60"/>
      <c r="AQ2807" s="60"/>
    </row>
    <row r="2808" spans="35:43">
      <c r="AI2808" s="60"/>
      <c r="AJ2808" s="60"/>
      <c r="AK2808" s="60"/>
      <c r="AL2808" s="60"/>
      <c r="AM2808" s="162"/>
      <c r="AN2808" s="60"/>
      <c r="AO2808" s="60"/>
      <c r="AP2808" s="60"/>
      <c r="AQ2808" s="60"/>
    </row>
    <row r="2809" spans="35:43">
      <c r="AI2809" s="60"/>
      <c r="AJ2809" s="60"/>
      <c r="AK2809" s="60"/>
      <c r="AL2809" s="60"/>
      <c r="AM2809" s="162"/>
      <c r="AN2809" s="60"/>
      <c r="AO2809" s="60"/>
      <c r="AP2809" s="60"/>
      <c r="AQ2809" s="60"/>
    </row>
    <row r="2810" spans="35:43">
      <c r="AI2810" s="60"/>
      <c r="AJ2810" s="60"/>
      <c r="AK2810" s="60"/>
      <c r="AL2810" s="60"/>
      <c r="AM2810" s="162"/>
      <c r="AN2810" s="60"/>
      <c r="AO2810" s="60"/>
      <c r="AP2810" s="60"/>
      <c r="AQ2810" s="60"/>
    </row>
    <row r="2811" spans="35:43">
      <c r="AI2811" s="60"/>
      <c r="AJ2811" s="60"/>
      <c r="AK2811" s="60"/>
      <c r="AL2811" s="60"/>
      <c r="AM2811" s="162"/>
      <c r="AN2811" s="60"/>
      <c r="AO2811" s="60"/>
      <c r="AP2811" s="60"/>
      <c r="AQ2811" s="60"/>
    </row>
    <row r="2812" spans="35:43">
      <c r="AI2812" s="60"/>
      <c r="AJ2812" s="60"/>
      <c r="AK2812" s="60"/>
      <c r="AL2812" s="60"/>
      <c r="AM2812" s="162"/>
      <c r="AN2812" s="60"/>
      <c r="AO2812" s="60"/>
      <c r="AP2812" s="60"/>
      <c r="AQ2812" s="60"/>
    </row>
    <row r="2813" spans="35:43">
      <c r="AI2813" s="60"/>
      <c r="AJ2813" s="60"/>
      <c r="AK2813" s="60"/>
      <c r="AL2813" s="60"/>
      <c r="AM2813" s="162"/>
      <c r="AN2813" s="60"/>
      <c r="AO2813" s="60"/>
      <c r="AP2813" s="60"/>
      <c r="AQ2813" s="60"/>
    </row>
    <row r="2814" spans="35:43">
      <c r="AI2814" s="60"/>
      <c r="AJ2814" s="60"/>
      <c r="AK2814" s="60"/>
      <c r="AL2814" s="60"/>
      <c r="AM2814" s="162"/>
      <c r="AN2814" s="60"/>
      <c r="AO2814" s="60"/>
      <c r="AP2814" s="60"/>
      <c r="AQ2814" s="60"/>
    </row>
    <row r="2815" spans="35:43">
      <c r="AI2815" s="60"/>
      <c r="AJ2815" s="60"/>
      <c r="AK2815" s="60"/>
      <c r="AL2815" s="60"/>
      <c r="AM2815" s="162"/>
      <c r="AN2815" s="60"/>
      <c r="AO2815" s="60"/>
      <c r="AP2815" s="60"/>
      <c r="AQ2815" s="60"/>
    </row>
    <row r="2816" spans="35:43">
      <c r="AI2816" s="60"/>
      <c r="AJ2816" s="60"/>
      <c r="AK2816" s="60"/>
      <c r="AL2816" s="60"/>
      <c r="AM2816" s="162"/>
      <c r="AN2816" s="60"/>
      <c r="AO2816" s="60"/>
      <c r="AP2816" s="60"/>
      <c r="AQ2816" s="60"/>
    </row>
    <row r="2817" spans="35:43">
      <c r="AI2817" s="60"/>
      <c r="AJ2817" s="60"/>
      <c r="AK2817" s="60"/>
      <c r="AL2817" s="60"/>
      <c r="AM2817" s="162"/>
      <c r="AN2817" s="60"/>
      <c r="AO2817" s="60"/>
      <c r="AP2817" s="60"/>
      <c r="AQ2817" s="60"/>
    </row>
    <row r="2818" spans="35:43">
      <c r="AI2818" s="60"/>
      <c r="AJ2818" s="60"/>
      <c r="AK2818" s="60"/>
      <c r="AL2818" s="60"/>
      <c r="AM2818" s="162"/>
      <c r="AN2818" s="60"/>
      <c r="AO2818" s="60"/>
      <c r="AP2818" s="60"/>
      <c r="AQ2818" s="60"/>
    </row>
    <row r="2819" spans="35:43">
      <c r="AI2819" s="60"/>
      <c r="AJ2819" s="60"/>
      <c r="AK2819" s="60"/>
      <c r="AL2819" s="60"/>
      <c r="AM2819" s="162"/>
      <c r="AN2819" s="60"/>
      <c r="AO2819" s="60"/>
      <c r="AP2819" s="60"/>
      <c r="AQ2819" s="60"/>
    </row>
    <row r="2820" spans="35:43">
      <c r="AI2820" s="60"/>
      <c r="AJ2820" s="60"/>
      <c r="AK2820" s="60"/>
      <c r="AL2820" s="60"/>
      <c r="AM2820" s="162"/>
      <c r="AN2820" s="60"/>
      <c r="AO2820" s="60"/>
      <c r="AP2820" s="60"/>
      <c r="AQ2820" s="60"/>
    </row>
    <row r="2821" spans="35:43">
      <c r="AI2821" s="60"/>
      <c r="AJ2821" s="60"/>
      <c r="AK2821" s="60"/>
      <c r="AL2821" s="60"/>
      <c r="AM2821" s="162"/>
      <c r="AN2821" s="60"/>
      <c r="AO2821" s="60"/>
      <c r="AP2821" s="60"/>
      <c r="AQ2821" s="60"/>
    </row>
    <row r="2822" spans="35:43">
      <c r="AI2822" s="60"/>
      <c r="AJ2822" s="60"/>
      <c r="AK2822" s="60"/>
      <c r="AL2822" s="60"/>
      <c r="AM2822" s="162"/>
      <c r="AN2822" s="60"/>
      <c r="AO2822" s="60"/>
      <c r="AP2822" s="60"/>
      <c r="AQ2822" s="60"/>
    </row>
    <row r="2823" spans="35:43">
      <c r="AI2823" s="60"/>
      <c r="AJ2823" s="60"/>
      <c r="AK2823" s="60"/>
      <c r="AL2823" s="60"/>
      <c r="AM2823" s="162"/>
      <c r="AN2823" s="60"/>
      <c r="AO2823" s="60"/>
      <c r="AP2823" s="60"/>
      <c r="AQ2823" s="60"/>
    </row>
    <row r="2824" spans="35:43">
      <c r="AI2824" s="60"/>
      <c r="AJ2824" s="60"/>
      <c r="AK2824" s="60"/>
      <c r="AL2824" s="60"/>
      <c r="AM2824" s="162"/>
      <c r="AN2824" s="60"/>
      <c r="AO2824" s="60"/>
      <c r="AP2824" s="60"/>
      <c r="AQ2824" s="60"/>
    </row>
    <row r="2825" spans="35:43">
      <c r="AI2825" s="60"/>
      <c r="AJ2825" s="60"/>
      <c r="AK2825" s="60"/>
      <c r="AL2825" s="60"/>
      <c r="AM2825" s="162"/>
      <c r="AN2825" s="60"/>
      <c r="AO2825" s="60"/>
      <c r="AP2825" s="60"/>
      <c r="AQ2825" s="60"/>
    </row>
    <row r="2826" spans="35:43">
      <c r="AI2826" s="60"/>
      <c r="AJ2826" s="60"/>
      <c r="AK2826" s="60"/>
      <c r="AL2826" s="60"/>
      <c r="AM2826" s="162"/>
      <c r="AN2826" s="60"/>
      <c r="AO2826" s="60"/>
      <c r="AP2826" s="60"/>
      <c r="AQ2826" s="60"/>
    </row>
    <row r="2827" spans="35:43">
      <c r="AI2827" s="60"/>
      <c r="AJ2827" s="60"/>
      <c r="AK2827" s="60"/>
      <c r="AL2827" s="60"/>
      <c r="AM2827" s="162"/>
      <c r="AN2827" s="60"/>
      <c r="AO2827" s="60"/>
      <c r="AP2827" s="60"/>
      <c r="AQ2827" s="60"/>
    </row>
    <row r="2828" spans="35:43">
      <c r="AI2828" s="60"/>
      <c r="AJ2828" s="60"/>
      <c r="AK2828" s="60"/>
      <c r="AL2828" s="60"/>
      <c r="AM2828" s="162"/>
      <c r="AN2828" s="60"/>
      <c r="AO2828" s="60"/>
      <c r="AP2828" s="60"/>
      <c r="AQ2828" s="60"/>
    </row>
    <row r="2829" spans="35:43">
      <c r="AI2829" s="60"/>
      <c r="AJ2829" s="60"/>
      <c r="AK2829" s="60"/>
      <c r="AL2829" s="60"/>
      <c r="AM2829" s="162"/>
      <c r="AN2829" s="60"/>
      <c r="AO2829" s="60"/>
      <c r="AP2829" s="60"/>
      <c r="AQ2829" s="60"/>
    </row>
    <row r="2830" spans="35:43">
      <c r="AI2830" s="60"/>
      <c r="AJ2830" s="60"/>
      <c r="AK2830" s="60"/>
      <c r="AL2830" s="60"/>
      <c r="AM2830" s="162"/>
      <c r="AN2830" s="60"/>
      <c r="AO2830" s="60"/>
      <c r="AP2830" s="60"/>
      <c r="AQ2830" s="60"/>
    </row>
    <row r="2831" spans="35:43">
      <c r="AI2831" s="60"/>
      <c r="AJ2831" s="60"/>
      <c r="AK2831" s="60"/>
      <c r="AL2831" s="60"/>
      <c r="AM2831" s="162"/>
      <c r="AN2831" s="60"/>
      <c r="AO2831" s="60"/>
      <c r="AP2831" s="60"/>
      <c r="AQ2831" s="60"/>
    </row>
    <row r="2832" spans="35:43">
      <c r="AI2832" s="60"/>
      <c r="AJ2832" s="60"/>
      <c r="AK2832" s="60"/>
      <c r="AL2832" s="60"/>
      <c r="AM2832" s="162"/>
      <c r="AN2832" s="60"/>
      <c r="AO2832" s="60"/>
      <c r="AP2832" s="60"/>
      <c r="AQ2832" s="60"/>
    </row>
    <row r="2833" spans="35:43">
      <c r="AI2833" s="60"/>
      <c r="AJ2833" s="60"/>
      <c r="AK2833" s="60"/>
      <c r="AL2833" s="60"/>
      <c r="AM2833" s="162"/>
      <c r="AN2833" s="60"/>
      <c r="AO2833" s="60"/>
      <c r="AP2833" s="60"/>
      <c r="AQ2833" s="60"/>
    </row>
    <row r="2834" spans="35:43">
      <c r="AI2834" s="60"/>
      <c r="AJ2834" s="60"/>
      <c r="AK2834" s="60"/>
      <c r="AL2834" s="60"/>
      <c r="AM2834" s="162"/>
      <c r="AN2834" s="60"/>
      <c r="AO2834" s="60"/>
      <c r="AP2834" s="60"/>
      <c r="AQ2834" s="60"/>
    </row>
    <row r="2835" spans="35:43">
      <c r="AI2835" s="60"/>
      <c r="AJ2835" s="60"/>
      <c r="AK2835" s="60"/>
      <c r="AL2835" s="60"/>
      <c r="AM2835" s="162"/>
      <c r="AN2835" s="60"/>
      <c r="AO2835" s="60"/>
      <c r="AP2835" s="60"/>
      <c r="AQ2835" s="60"/>
    </row>
    <row r="2836" spans="35:43">
      <c r="AI2836" s="60"/>
      <c r="AJ2836" s="60"/>
      <c r="AK2836" s="60"/>
      <c r="AL2836" s="60"/>
      <c r="AM2836" s="162"/>
      <c r="AN2836" s="60"/>
      <c r="AO2836" s="60"/>
      <c r="AP2836" s="60"/>
      <c r="AQ2836" s="60"/>
    </row>
    <row r="2837" spans="35:43">
      <c r="AI2837" s="60"/>
      <c r="AJ2837" s="60"/>
      <c r="AK2837" s="60"/>
      <c r="AL2837" s="60"/>
      <c r="AM2837" s="162"/>
      <c r="AN2837" s="60"/>
      <c r="AO2837" s="60"/>
      <c r="AP2837" s="60"/>
      <c r="AQ2837" s="60"/>
    </row>
    <row r="2838" spans="35:43">
      <c r="AI2838" s="60"/>
      <c r="AJ2838" s="60"/>
      <c r="AK2838" s="60"/>
      <c r="AL2838" s="60"/>
      <c r="AM2838" s="162"/>
      <c r="AN2838" s="60"/>
      <c r="AO2838" s="60"/>
      <c r="AP2838" s="60"/>
      <c r="AQ2838" s="60"/>
    </row>
    <row r="2839" spans="35:43">
      <c r="AI2839" s="60"/>
      <c r="AJ2839" s="60"/>
      <c r="AK2839" s="60"/>
      <c r="AL2839" s="60"/>
      <c r="AM2839" s="162"/>
      <c r="AN2839" s="60"/>
      <c r="AO2839" s="60"/>
      <c r="AP2839" s="60"/>
      <c r="AQ2839" s="60"/>
    </row>
    <row r="2840" spans="35:43">
      <c r="AI2840" s="60"/>
      <c r="AJ2840" s="60"/>
      <c r="AK2840" s="60"/>
      <c r="AL2840" s="60"/>
      <c r="AM2840" s="162"/>
      <c r="AN2840" s="60"/>
      <c r="AO2840" s="60"/>
      <c r="AP2840" s="60"/>
      <c r="AQ2840" s="60"/>
    </row>
    <row r="2841" spans="35:43">
      <c r="AI2841" s="60"/>
      <c r="AJ2841" s="60"/>
      <c r="AK2841" s="60"/>
      <c r="AL2841" s="60"/>
      <c r="AM2841" s="162"/>
      <c r="AN2841" s="60"/>
      <c r="AO2841" s="60"/>
      <c r="AP2841" s="60"/>
      <c r="AQ2841" s="60"/>
    </row>
    <row r="2842" spans="35:43">
      <c r="AI2842" s="60"/>
      <c r="AJ2842" s="60"/>
      <c r="AK2842" s="60"/>
      <c r="AL2842" s="60"/>
      <c r="AM2842" s="162"/>
      <c r="AN2842" s="60"/>
      <c r="AO2842" s="60"/>
      <c r="AP2842" s="60"/>
      <c r="AQ2842" s="60"/>
    </row>
    <row r="2843" spans="35:43">
      <c r="AI2843" s="60"/>
      <c r="AJ2843" s="60"/>
      <c r="AK2843" s="60"/>
      <c r="AL2843" s="60"/>
      <c r="AM2843" s="162"/>
      <c r="AN2843" s="60"/>
      <c r="AO2843" s="60"/>
      <c r="AP2843" s="60"/>
      <c r="AQ2843" s="60"/>
    </row>
    <row r="2844" spans="35:43">
      <c r="AI2844" s="60"/>
      <c r="AJ2844" s="60"/>
      <c r="AK2844" s="60"/>
      <c r="AL2844" s="60"/>
      <c r="AM2844" s="162"/>
      <c r="AN2844" s="60"/>
      <c r="AO2844" s="60"/>
      <c r="AP2844" s="60"/>
      <c r="AQ2844" s="60"/>
    </row>
    <row r="2845" spans="35:43">
      <c r="AI2845" s="60"/>
      <c r="AJ2845" s="60"/>
      <c r="AK2845" s="60"/>
      <c r="AL2845" s="60"/>
      <c r="AM2845" s="162"/>
      <c r="AN2845" s="60"/>
      <c r="AO2845" s="60"/>
      <c r="AP2845" s="60"/>
      <c r="AQ2845" s="60"/>
    </row>
    <row r="2846" spans="35:43">
      <c r="AI2846" s="60"/>
      <c r="AJ2846" s="60"/>
      <c r="AK2846" s="60"/>
      <c r="AL2846" s="60"/>
      <c r="AM2846" s="162"/>
      <c r="AN2846" s="60"/>
      <c r="AO2846" s="60"/>
      <c r="AP2846" s="60"/>
      <c r="AQ2846" s="60"/>
    </row>
    <row r="2847" spans="35:43">
      <c r="AI2847" s="60"/>
      <c r="AJ2847" s="60"/>
      <c r="AK2847" s="60"/>
      <c r="AL2847" s="60"/>
      <c r="AM2847" s="162"/>
      <c r="AN2847" s="60"/>
      <c r="AO2847" s="60"/>
      <c r="AP2847" s="60"/>
      <c r="AQ2847" s="60"/>
    </row>
    <row r="2848" spans="35:43">
      <c r="AI2848" s="60"/>
      <c r="AJ2848" s="60"/>
      <c r="AK2848" s="60"/>
      <c r="AL2848" s="60"/>
      <c r="AM2848" s="162"/>
      <c r="AN2848" s="60"/>
      <c r="AO2848" s="60"/>
      <c r="AP2848" s="60"/>
      <c r="AQ2848" s="60"/>
    </row>
    <row r="2849" spans="35:43">
      <c r="AI2849" s="60"/>
      <c r="AJ2849" s="60"/>
      <c r="AK2849" s="60"/>
      <c r="AL2849" s="60"/>
      <c r="AM2849" s="162"/>
      <c r="AN2849" s="60"/>
      <c r="AO2849" s="60"/>
      <c r="AP2849" s="60"/>
      <c r="AQ2849" s="60"/>
    </row>
    <row r="2850" spans="35:43">
      <c r="AI2850" s="60"/>
      <c r="AJ2850" s="60"/>
      <c r="AK2850" s="60"/>
      <c r="AL2850" s="60"/>
      <c r="AM2850" s="162"/>
      <c r="AN2850" s="60"/>
      <c r="AO2850" s="60"/>
      <c r="AP2850" s="60"/>
      <c r="AQ2850" s="60"/>
    </row>
    <row r="2851" spans="35:43">
      <c r="AI2851" s="60"/>
      <c r="AJ2851" s="60"/>
      <c r="AK2851" s="60"/>
      <c r="AL2851" s="60"/>
      <c r="AM2851" s="162"/>
      <c r="AN2851" s="60"/>
      <c r="AO2851" s="60"/>
      <c r="AP2851" s="60"/>
      <c r="AQ2851" s="60"/>
    </row>
    <row r="2852" spans="35:43">
      <c r="AI2852" s="60"/>
      <c r="AJ2852" s="60"/>
      <c r="AK2852" s="60"/>
      <c r="AL2852" s="60"/>
      <c r="AM2852" s="162"/>
      <c r="AN2852" s="60"/>
      <c r="AO2852" s="60"/>
      <c r="AP2852" s="60"/>
      <c r="AQ2852" s="60"/>
    </row>
    <row r="2853" spans="35:43">
      <c r="AI2853" s="60"/>
      <c r="AJ2853" s="60"/>
      <c r="AK2853" s="60"/>
      <c r="AL2853" s="60"/>
      <c r="AM2853" s="162"/>
      <c r="AN2853" s="60"/>
      <c r="AO2853" s="60"/>
      <c r="AP2853" s="60"/>
      <c r="AQ2853" s="60"/>
    </row>
    <row r="2854" spans="35:43">
      <c r="AI2854" s="60"/>
      <c r="AJ2854" s="60"/>
      <c r="AK2854" s="60"/>
      <c r="AL2854" s="60"/>
      <c r="AM2854" s="162"/>
      <c r="AN2854" s="60"/>
      <c r="AO2854" s="60"/>
      <c r="AP2854" s="60"/>
      <c r="AQ2854" s="60"/>
    </row>
    <row r="2855" spans="35:43">
      <c r="AI2855" s="60"/>
      <c r="AJ2855" s="60"/>
      <c r="AK2855" s="60"/>
      <c r="AL2855" s="60"/>
      <c r="AM2855" s="162"/>
      <c r="AN2855" s="60"/>
      <c r="AO2855" s="60"/>
      <c r="AP2855" s="60"/>
      <c r="AQ2855" s="60"/>
    </row>
    <row r="2856" spans="35:43">
      <c r="AI2856" s="60"/>
      <c r="AJ2856" s="60"/>
      <c r="AK2856" s="60"/>
      <c r="AL2856" s="60"/>
      <c r="AM2856" s="162"/>
      <c r="AN2856" s="60"/>
      <c r="AO2856" s="60"/>
      <c r="AP2856" s="60"/>
      <c r="AQ2856" s="60"/>
    </row>
    <row r="2857" spans="35:43">
      <c r="AI2857" s="60"/>
      <c r="AJ2857" s="60"/>
      <c r="AK2857" s="60"/>
      <c r="AL2857" s="60"/>
      <c r="AM2857" s="162"/>
      <c r="AN2857" s="60"/>
      <c r="AO2857" s="60"/>
      <c r="AP2857" s="60"/>
      <c r="AQ2857" s="60"/>
    </row>
    <row r="2858" spans="35:43">
      <c r="AI2858" s="60"/>
      <c r="AJ2858" s="60"/>
      <c r="AK2858" s="60"/>
      <c r="AL2858" s="60"/>
      <c r="AM2858" s="162"/>
      <c r="AN2858" s="60"/>
      <c r="AO2858" s="60"/>
      <c r="AP2858" s="60"/>
      <c r="AQ2858" s="60"/>
    </row>
    <row r="2859" spans="35:43">
      <c r="AI2859" s="60"/>
      <c r="AJ2859" s="60"/>
      <c r="AK2859" s="60"/>
      <c r="AL2859" s="60"/>
      <c r="AM2859" s="162"/>
      <c r="AN2859" s="60"/>
      <c r="AO2859" s="60"/>
      <c r="AP2859" s="60"/>
      <c r="AQ2859" s="60"/>
    </row>
    <row r="2860" spans="35:43">
      <c r="AI2860" s="60"/>
      <c r="AJ2860" s="60"/>
      <c r="AK2860" s="60"/>
      <c r="AL2860" s="60"/>
      <c r="AM2860" s="162"/>
      <c r="AN2860" s="60"/>
      <c r="AO2860" s="60"/>
      <c r="AP2860" s="60"/>
      <c r="AQ2860" s="60"/>
    </row>
    <row r="2861" spans="35:43">
      <c r="AI2861" s="60"/>
      <c r="AJ2861" s="60"/>
      <c r="AK2861" s="60"/>
      <c r="AL2861" s="60"/>
      <c r="AM2861" s="162"/>
      <c r="AN2861" s="60"/>
      <c r="AO2861" s="60"/>
      <c r="AP2861" s="60"/>
      <c r="AQ2861" s="60"/>
    </row>
    <row r="2862" spans="35:43">
      <c r="AI2862" s="60"/>
      <c r="AJ2862" s="60"/>
      <c r="AK2862" s="60"/>
      <c r="AL2862" s="60"/>
      <c r="AM2862" s="162"/>
      <c r="AN2862" s="60"/>
      <c r="AO2862" s="60"/>
      <c r="AP2862" s="60"/>
      <c r="AQ2862" s="60"/>
    </row>
    <row r="2863" spans="35:43">
      <c r="AI2863" s="60"/>
      <c r="AJ2863" s="60"/>
      <c r="AK2863" s="60"/>
      <c r="AL2863" s="60"/>
      <c r="AM2863" s="162"/>
      <c r="AN2863" s="60"/>
      <c r="AO2863" s="60"/>
      <c r="AP2863" s="60"/>
      <c r="AQ2863" s="60"/>
    </row>
    <row r="2864" spans="35:43">
      <c r="AI2864" s="60"/>
      <c r="AJ2864" s="60"/>
      <c r="AK2864" s="60"/>
      <c r="AL2864" s="60"/>
      <c r="AM2864" s="162"/>
      <c r="AN2864" s="60"/>
      <c r="AO2864" s="60"/>
      <c r="AP2864" s="60"/>
      <c r="AQ2864" s="60"/>
    </row>
    <row r="2865" spans="35:43">
      <c r="AI2865" s="60"/>
      <c r="AJ2865" s="60"/>
      <c r="AK2865" s="60"/>
      <c r="AL2865" s="60"/>
      <c r="AM2865" s="162"/>
      <c r="AN2865" s="60"/>
      <c r="AO2865" s="60"/>
      <c r="AP2865" s="60"/>
      <c r="AQ2865" s="60"/>
    </row>
    <row r="2866" spans="35:43">
      <c r="AI2866" s="60"/>
      <c r="AJ2866" s="60"/>
      <c r="AK2866" s="60"/>
      <c r="AL2866" s="60"/>
      <c r="AM2866" s="162"/>
      <c r="AN2866" s="60"/>
      <c r="AO2866" s="60"/>
      <c r="AP2866" s="60"/>
      <c r="AQ2866" s="60"/>
    </row>
    <row r="2867" spans="35:43">
      <c r="AI2867" s="60"/>
      <c r="AJ2867" s="60"/>
      <c r="AK2867" s="60"/>
      <c r="AL2867" s="60"/>
      <c r="AM2867" s="162"/>
      <c r="AN2867" s="60"/>
      <c r="AO2867" s="60"/>
      <c r="AP2867" s="60"/>
      <c r="AQ2867" s="60"/>
    </row>
    <row r="2868" spans="35:43">
      <c r="AI2868" s="60"/>
      <c r="AJ2868" s="60"/>
      <c r="AK2868" s="60"/>
      <c r="AL2868" s="60"/>
      <c r="AM2868" s="162"/>
      <c r="AN2868" s="60"/>
      <c r="AO2868" s="60"/>
      <c r="AP2868" s="60"/>
      <c r="AQ2868" s="60"/>
    </row>
    <row r="2869" spans="35:43">
      <c r="AI2869" s="60"/>
      <c r="AJ2869" s="60"/>
      <c r="AK2869" s="60"/>
      <c r="AL2869" s="60"/>
      <c r="AM2869" s="162"/>
      <c r="AN2869" s="60"/>
      <c r="AO2869" s="60"/>
      <c r="AP2869" s="60"/>
      <c r="AQ2869" s="60"/>
    </row>
    <row r="2870" spans="35:43">
      <c r="AI2870" s="60"/>
      <c r="AJ2870" s="60"/>
      <c r="AK2870" s="60"/>
      <c r="AL2870" s="60"/>
      <c r="AM2870" s="162"/>
      <c r="AN2870" s="60"/>
      <c r="AO2870" s="60"/>
      <c r="AP2870" s="60"/>
      <c r="AQ2870" s="60"/>
    </row>
    <row r="2871" spans="35:43">
      <c r="AI2871" s="60"/>
      <c r="AJ2871" s="60"/>
      <c r="AK2871" s="60"/>
      <c r="AL2871" s="60"/>
      <c r="AM2871" s="162"/>
      <c r="AN2871" s="60"/>
      <c r="AO2871" s="60"/>
      <c r="AP2871" s="60"/>
      <c r="AQ2871" s="60"/>
    </row>
    <row r="2872" spans="35:43">
      <c r="AI2872" s="60"/>
      <c r="AJ2872" s="60"/>
      <c r="AK2872" s="60"/>
      <c r="AL2872" s="60"/>
      <c r="AM2872" s="162"/>
      <c r="AN2872" s="60"/>
      <c r="AO2872" s="60"/>
      <c r="AP2872" s="60"/>
      <c r="AQ2872" s="60"/>
    </row>
    <row r="2873" spans="35:43">
      <c r="AI2873" s="60"/>
      <c r="AJ2873" s="60"/>
      <c r="AK2873" s="60"/>
      <c r="AL2873" s="60"/>
      <c r="AM2873" s="162"/>
      <c r="AN2873" s="60"/>
      <c r="AO2873" s="60"/>
      <c r="AP2873" s="60"/>
      <c r="AQ2873" s="60"/>
    </row>
    <row r="2874" spans="35:43">
      <c r="AI2874" s="60"/>
      <c r="AJ2874" s="60"/>
      <c r="AK2874" s="60"/>
      <c r="AL2874" s="60"/>
      <c r="AM2874" s="162"/>
      <c r="AN2874" s="60"/>
      <c r="AO2874" s="60"/>
      <c r="AP2874" s="60"/>
      <c r="AQ2874" s="60"/>
    </row>
    <row r="2875" spans="35:43">
      <c r="AI2875" s="60"/>
      <c r="AJ2875" s="60"/>
      <c r="AK2875" s="60"/>
      <c r="AL2875" s="60"/>
      <c r="AM2875" s="162"/>
      <c r="AN2875" s="60"/>
      <c r="AO2875" s="60"/>
      <c r="AP2875" s="60"/>
      <c r="AQ2875" s="60"/>
    </row>
    <row r="2876" spans="35:43">
      <c r="AI2876" s="60"/>
      <c r="AJ2876" s="60"/>
      <c r="AK2876" s="60"/>
      <c r="AL2876" s="60"/>
      <c r="AM2876" s="162"/>
      <c r="AN2876" s="60"/>
      <c r="AO2876" s="60"/>
      <c r="AP2876" s="60"/>
      <c r="AQ2876" s="60"/>
    </row>
    <row r="2877" spans="35:43">
      <c r="AI2877" s="60"/>
      <c r="AJ2877" s="60"/>
      <c r="AK2877" s="60"/>
      <c r="AL2877" s="60"/>
      <c r="AM2877" s="162"/>
      <c r="AN2877" s="60"/>
      <c r="AO2877" s="60"/>
      <c r="AP2877" s="60"/>
      <c r="AQ2877" s="60"/>
    </row>
    <row r="2878" spans="35:43">
      <c r="AI2878" s="60"/>
      <c r="AJ2878" s="60"/>
      <c r="AK2878" s="60"/>
      <c r="AL2878" s="60"/>
      <c r="AM2878" s="162"/>
      <c r="AN2878" s="60"/>
      <c r="AO2878" s="60"/>
      <c r="AP2878" s="60"/>
      <c r="AQ2878" s="60"/>
    </row>
    <row r="2879" spans="35:43">
      <c r="AI2879" s="60"/>
      <c r="AJ2879" s="60"/>
      <c r="AK2879" s="60"/>
      <c r="AL2879" s="60"/>
      <c r="AM2879" s="162"/>
      <c r="AN2879" s="60"/>
      <c r="AO2879" s="60"/>
      <c r="AP2879" s="60"/>
      <c r="AQ2879" s="60"/>
    </row>
    <row r="2880" spans="35:43">
      <c r="AI2880" s="60"/>
      <c r="AJ2880" s="60"/>
      <c r="AK2880" s="60"/>
      <c r="AL2880" s="60"/>
      <c r="AM2880" s="162"/>
      <c r="AN2880" s="60"/>
      <c r="AO2880" s="60"/>
      <c r="AP2880" s="60"/>
      <c r="AQ2880" s="60"/>
    </row>
    <row r="2881" spans="35:43">
      <c r="AI2881" s="60"/>
      <c r="AJ2881" s="60"/>
      <c r="AK2881" s="60"/>
      <c r="AL2881" s="60"/>
      <c r="AM2881" s="162"/>
      <c r="AN2881" s="60"/>
      <c r="AO2881" s="60"/>
      <c r="AP2881" s="60"/>
      <c r="AQ2881" s="60"/>
    </row>
    <row r="2882" spans="35:43">
      <c r="AI2882" s="60"/>
      <c r="AJ2882" s="60"/>
      <c r="AK2882" s="60"/>
      <c r="AL2882" s="60"/>
      <c r="AM2882" s="162"/>
      <c r="AN2882" s="60"/>
      <c r="AO2882" s="60"/>
      <c r="AP2882" s="60"/>
      <c r="AQ2882" s="60"/>
    </row>
    <row r="2883" spans="35:43">
      <c r="AI2883" s="60"/>
      <c r="AJ2883" s="60"/>
      <c r="AK2883" s="60"/>
      <c r="AL2883" s="60"/>
      <c r="AM2883" s="162"/>
      <c r="AN2883" s="60"/>
      <c r="AO2883" s="60"/>
      <c r="AP2883" s="60"/>
      <c r="AQ2883" s="60"/>
    </row>
    <row r="2884" spans="35:43">
      <c r="AI2884" s="60"/>
      <c r="AJ2884" s="60"/>
      <c r="AK2884" s="60"/>
      <c r="AL2884" s="60"/>
      <c r="AM2884" s="162"/>
      <c r="AN2884" s="60"/>
      <c r="AO2884" s="60"/>
      <c r="AP2884" s="60"/>
      <c r="AQ2884" s="60"/>
    </row>
    <row r="2885" spans="35:43">
      <c r="AI2885" s="60"/>
      <c r="AJ2885" s="60"/>
      <c r="AK2885" s="60"/>
      <c r="AL2885" s="60"/>
      <c r="AM2885" s="162"/>
      <c r="AN2885" s="60"/>
      <c r="AO2885" s="60"/>
      <c r="AP2885" s="60"/>
      <c r="AQ2885" s="60"/>
    </row>
    <row r="2886" spans="35:43">
      <c r="AI2886" s="60"/>
      <c r="AJ2886" s="60"/>
      <c r="AK2886" s="60"/>
      <c r="AL2886" s="60"/>
      <c r="AM2886" s="162"/>
      <c r="AN2886" s="60"/>
      <c r="AO2886" s="60"/>
      <c r="AP2886" s="60"/>
      <c r="AQ2886" s="60"/>
    </row>
    <row r="2887" spans="35:43">
      <c r="AI2887" s="60"/>
      <c r="AJ2887" s="60"/>
      <c r="AK2887" s="60"/>
      <c r="AL2887" s="60"/>
      <c r="AM2887" s="162"/>
      <c r="AN2887" s="60"/>
      <c r="AO2887" s="60"/>
      <c r="AP2887" s="60"/>
      <c r="AQ2887" s="60"/>
    </row>
    <row r="2888" spans="35:43">
      <c r="AI2888" s="60"/>
      <c r="AJ2888" s="60"/>
      <c r="AK2888" s="60"/>
      <c r="AL2888" s="60"/>
      <c r="AM2888" s="162"/>
      <c r="AN2888" s="60"/>
      <c r="AO2888" s="60"/>
      <c r="AP2888" s="60"/>
      <c r="AQ2888" s="60"/>
    </row>
    <row r="2889" spans="35:43">
      <c r="AI2889" s="60"/>
      <c r="AJ2889" s="60"/>
      <c r="AK2889" s="60"/>
      <c r="AL2889" s="60"/>
      <c r="AM2889" s="162"/>
      <c r="AN2889" s="60"/>
      <c r="AO2889" s="60"/>
      <c r="AP2889" s="60"/>
      <c r="AQ2889" s="60"/>
    </row>
    <row r="2890" spans="35:43">
      <c r="AI2890" s="60"/>
      <c r="AJ2890" s="60"/>
      <c r="AK2890" s="60"/>
      <c r="AL2890" s="60"/>
      <c r="AM2890" s="162"/>
      <c r="AN2890" s="60"/>
      <c r="AO2890" s="60"/>
      <c r="AP2890" s="60"/>
      <c r="AQ2890" s="60"/>
    </row>
    <row r="2891" spans="35:43">
      <c r="AI2891" s="60"/>
      <c r="AJ2891" s="60"/>
      <c r="AK2891" s="60"/>
      <c r="AL2891" s="60"/>
      <c r="AM2891" s="162"/>
      <c r="AN2891" s="60"/>
      <c r="AO2891" s="60"/>
      <c r="AP2891" s="60"/>
      <c r="AQ2891" s="60"/>
    </row>
    <row r="2892" spans="35:43">
      <c r="AI2892" s="60"/>
      <c r="AJ2892" s="60"/>
      <c r="AK2892" s="60"/>
      <c r="AL2892" s="60"/>
      <c r="AM2892" s="162"/>
      <c r="AN2892" s="60"/>
      <c r="AO2892" s="60"/>
      <c r="AP2892" s="60"/>
      <c r="AQ2892" s="60"/>
    </row>
    <row r="2893" spans="35:43">
      <c r="AI2893" s="60"/>
      <c r="AJ2893" s="60"/>
      <c r="AK2893" s="60"/>
      <c r="AL2893" s="60"/>
      <c r="AM2893" s="162"/>
      <c r="AN2893" s="60"/>
      <c r="AO2893" s="60"/>
      <c r="AP2893" s="60"/>
      <c r="AQ2893" s="60"/>
    </row>
    <row r="2894" spans="35:43">
      <c r="AI2894" s="60"/>
      <c r="AJ2894" s="60"/>
      <c r="AK2894" s="60"/>
      <c r="AL2894" s="60"/>
      <c r="AM2894" s="162"/>
      <c r="AN2894" s="60"/>
      <c r="AO2894" s="60"/>
      <c r="AP2894" s="60"/>
      <c r="AQ2894" s="60"/>
    </row>
    <row r="2895" spans="35:43">
      <c r="AI2895" s="60"/>
      <c r="AJ2895" s="60"/>
      <c r="AK2895" s="60"/>
      <c r="AL2895" s="60"/>
      <c r="AM2895" s="162"/>
      <c r="AN2895" s="60"/>
      <c r="AO2895" s="60"/>
      <c r="AP2895" s="60"/>
      <c r="AQ2895" s="60"/>
    </row>
    <row r="2896" spans="35:43">
      <c r="AI2896" s="60"/>
      <c r="AJ2896" s="60"/>
      <c r="AK2896" s="60"/>
      <c r="AL2896" s="60"/>
      <c r="AM2896" s="162"/>
      <c r="AN2896" s="60"/>
      <c r="AO2896" s="60"/>
      <c r="AP2896" s="60"/>
      <c r="AQ2896" s="60"/>
    </row>
    <row r="2897" spans="35:43">
      <c r="AI2897" s="60"/>
      <c r="AJ2897" s="60"/>
      <c r="AK2897" s="60"/>
      <c r="AL2897" s="60"/>
      <c r="AM2897" s="162"/>
      <c r="AN2897" s="60"/>
      <c r="AO2897" s="60"/>
      <c r="AP2897" s="60"/>
      <c r="AQ2897" s="60"/>
    </row>
    <row r="2898" spans="35:43">
      <c r="AI2898" s="60"/>
      <c r="AJ2898" s="60"/>
      <c r="AK2898" s="60"/>
      <c r="AL2898" s="60"/>
      <c r="AM2898" s="162"/>
      <c r="AN2898" s="60"/>
      <c r="AO2898" s="60"/>
      <c r="AP2898" s="60"/>
      <c r="AQ2898" s="60"/>
    </row>
    <row r="2899" spans="35:43">
      <c r="AI2899" s="60"/>
      <c r="AJ2899" s="60"/>
      <c r="AK2899" s="60"/>
      <c r="AL2899" s="60"/>
      <c r="AM2899" s="162"/>
      <c r="AN2899" s="60"/>
      <c r="AO2899" s="60"/>
      <c r="AP2899" s="60"/>
      <c r="AQ2899" s="60"/>
    </row>
    <row r="2900" spans="35:43">
      <c r="AI2900" s="60"/>
      <c r="AJ2900" s="60"/>
      <c r="AK2900" s="60"/>
      <c r="AL2900" s="60"/>
      <c r="AM2900" s="162"/>
      <c r="AN2900" s="60"/>
      <c r="AO2900" s="60"/>
      <c r="AP2900" s="60"/>
      <c r="AQ2900" s="60"/>
    </row>
    <row r="2901" spans="35:43">
      <c r="AI2901" s="60"/>
      <c r="AJ2901" s="60"/>
      <c r="AK2901" s="60"/>
      <c r="AL2901" s="60"/>
      <c r="AM2901" s="162"/>
      <c r="AN2901" s="60"/>
      <c r="AO2901" s="60"/>
      <c r="AP2901" s="60"/>
      <c r="AQ2901" s="60"/>
    </row>
    <row r="2902" spans="35:43">
      <c r="AI2902" s="60"/>
      <c r="AJ2902" s="60"/>
      <c r="AK2902" s="60"/>
      <c r="AL2902" s="60"/>
      <c r="AM2902" s="162"/>
      <c r="AN2902" s="60"/>
      <c r="AO2902" s="60"/>
      <c r="AP2902" s="60"/>
      <c r="AQ2902" s="60"/>
    </row>
    <row r="2903" spans="35:43">
      <c r="AI2903" s="60"/>
      <c r="AJ2903" s="60"/>
      <c r="AK2903" s="60"/>
      <c r="AL2903" s="60"/>
      <c r="AM2903" s="162"/>
      <c r="AN2903" s="60"/>
      <c r="AO2903" s="60"/>
      <c r="AP2903" s="60"/>
      <c r="AQ2903" s="60"/>
    </row>
    <row r="2904" spans="35:43">
      <c r="AI2904" s="60"/>
      <c r="AJ2904" s="60"/>
      <c r="AK2904" s="60"/>
      <c r="AL2904" s="60"/>
      <c r="AM2904" s="162"/>
      <c r="AN2904" s="60"/>
      <c r="AO2904" s="60"/>
      <c r="AP2904" s="60"/>
      <c r="AQ2904" s="60"/>
    </row>
    <row r="2905" spans="35:43">
      <c r="AI2905" s="60"/>
      <c r="AJ2905" s="60"/>
      <c r="AK2905" s="60"/>
      <c r="AL2905" s="60"/>
      <c r="AM2905" s="162"/>
      <c r="AN2905" s="60"/>
      <c r="AO2905" s="60"/>
      <c r="AP2905" s="60"/>
      <c r="AQ2905" s="60"/>
    </row>
    <row r="2906" spans="35:43">
      <c r="AI2906" s="60"/>
      <c r="AJ2906" s="60"/>
      <c r="AK2906" s="60"/>
      <c r="AL2906" s="60"/>
      <c r="AM2906" s="162"/>
      <c r="AN2906" s="60"/>
      <c r="AO2906" s="60"/>
      <c r="AP2906" s="60"/>
      <c r="AQ2906" s="60"/>
    </row>
    <row r="2907" spans="35:43">
      <c r="AI2907" s="60"/>
      <c r="AJ2907" s="60"/>
      <c r="AK2907" s="60"/>
      <c r="AL2907" s="60"/>
      <c r="AM2907" s="162"/>
      <c r="AN2907" s="60"/>
      <c r="AO2907" s="60"/>
      <c r="AP2907" s="60"/>
      <c r="AQ2907" s="60"/>
    </row>
    <row r="2908" spans="35:43">
      <c r="AI2908" s="60"/>
      <c r="AJ2908" s="60"/>
      <c r="AK2908" s="60"/>
      <c r="AL2908" s="60"/>
      <c r="AM2908" s="162"/>
      <c r="AN2908" s="60"/>
      <c r="AO2908" s="60"/>
      <c r="AP2908" s="60"/>
      <c r="AQ2908" s="60"/>
    </row>
    <row r="2909" spans="35:43">
      <c r="AI2909" s="60"/>
      <c r="AJ2909" s="60"/>
      <c r="AK2909" s="60"/>
      <c r="AL2909" s="60"/>
      <c r="AM2909" s="162"/>
      <c r="AN2909" s="60"/>
      <c r="AO2909" s="60"/>
      <c r="AP2909" s="60"/>
      <c r="AQ2909" s="60"/>
    </row>
    <row r="2910" spans="35:43">
      <c r="AI2910" s="60"/>
      <c r="AJ2910" s="60"/>
      <c r="AK2910" s="60"/>
      <c r="AL2910" s="60"/>
      <c r="AM2910" s="162"/>
      <c r="AN2910" s="60"/>
      <c r="AO2910" s="60"/>
      <c r="AP2910" s="60"/>
      <c r="AQ2910" s="60"/>
    </row>
    <row r="2911" spans="35:43">
      <c r="AI2911" s="60"/>
      <c r="AJ2911" s="60"/>
      <c r="AK2911" s="60"/>
      <c r="AL2911" s="60"/>
      <c r="AM2911" s="162"/>
      <c r="AN2911" s="60"/>
      <c r="AO2911" s="60"/>
      <c r="AP2911" s="60"/>
      <c r="AQ2911" s="60"/>
    </row>
    <row r="2912" spans="35:43">
      <c r="AI2912" s="60"/>
      <c r="AJ2912" s="60"/>
      <c r="AK2912" s="60"/>
      <c r="AL2912" s="60"/>
      <c r="AM2912" s="162"/>
      <c r="AN2912" s="60"/>
      <c r="AO2912" s="60"/>
      <c r="AP2912" s="60"/>
      <c r="AQ2912" s="60"/>
    </row>
    <row r="2913" spans="35:43">
      <c r="AI2913" s="60"/>
      <c r="AJ2913" s="60"/>
      <c r="AK2913" s="60"/>
      <c r="AL2913" s="60"/>
      <c r="AM2913" s="162"/>
      <c r="AN2913" s="60"/>
      <c r="AO2913" s="60"/>
      <c r="AP2913" s="60"/>
      <c r="AQ2913" s="60"/>
    </row>
    <row r="2914" spans="35:43">
      <c r="AI2914" s="60"/>
      <c r="AJ2914" s="60"/>
      <c r="AK2914" s="60"/>
      <c r="AL2914" s="60"/>
      <c r="AM2914" s="162"/>
      <c r="AN2914" s="60"/>
      <c r="AO2914" s="60"/>
      <c r="AP2914" s="60"/>
      <c r="AQ2914" s="60"/>
    </row>
    <row r="2915" spans="35:43">
      <c r="AI2915" s="60"/>
      <c r="AJ2915" s="60"/>
      <c r="AK2915" s="60"/>
      <c r="AL2915" s="60"/>
      <c r="AM2915" s="162"/>
      <c r="AN2915" s="60"/>
      <c r="AO2915" s="60"/>
      <c r="AP2915" s="60"/>
      <c r="AQ2915" s="60"/>
    </row>
    <row r="2916" spans="35:43">
      <c r="AI2916" s="60"/>
      <c r="AJ2916" s="60"/>
      <c r="AK2916" s="60"/>
      <c r="AL2916" s="60"/>
      <c r="AM2916" s="162"/>
      <c r="AN2916" s="60"/>
      <c r="AO2916" s="60"/>
      <c r="AP2916" s="60"/>
      <c r="AQ2916" s="60"/>
    </row>
    <row r="2917" spans="35:43">
      <c r="AI2917" s="60"/>
      <c r="AJ2917" s="60"/>
      <c r="AK2917" s="60"/>
      <c r="AL2917" s="60"/>
      <c r="AM2917" s="162"/>
      <c r="AN2917" s="60"/>
      <c r="AO2917" s="60"/>
      <c r="AP2917" s="60"/>
      <c r="AQ2917" s="60"/>
    </row>
    <row r="2918" spans="35:43">
      <c r="AI2918" s="60"/>
      <c r="AJ2918" s="60"/>
      <c r="AK2918" s="60"/>
      <c r="AL2918" s="60"/>
      <c r="AM2918" s="162"/>
      <c r="AN2918" s="60"/>
      <c r="AO2918" s="60"/>
      <c r="AP2918" s="60"/>
      <c r="AQ2918" s="60"/>
    </row>
    <row r="2919" spans="35:43">
      <c r="AI2919" s="60"/>
      <c r="AJ2919" s="60"/>
      <c r="AK2919" s="60"/>
      <c r="AL2919" s="60"/>
      <c r="AM2919" s="162"/>
      <c r="AN2919" s="60"/>
      <c r="AO2919" s="60"/>
      <c r="AP2919" s="60"/>
      <c r="AQ2919" s="60"/>
    </row>
    <row r="2920" spans="35:43">
      <c r="AI2920" s="60"/>
      <c r="AJ2920" s="60"/>
      <c r="AK2920" s="60"/>
      <c r="AL2920" s="60"/>
      <c r="AM2920" s="162"/>
      <c r="AN2920" s="60"/>
      <c r="AO2920" s="60"/>
      <c r="AP2920" s="60"/>
      <c r="AQ2920" s="60"/>
    </row>
    <row r="2921" spans="35:43">
      <c r="AI2921" s="60"/>
      <c r="AJ2921" s="60"/>
      <c r="AK2921" s="60"/>
      <c r="AL2921" s="60"/>
      <c r="AM2921" s="162"/>
      <c r="AN2921" s="60"/>
      <c r="AO2921" s="60"/>
      <c r="AP2921" s="60"/>
      <c r="AQ2921" s="60"/>
    </row>
    <row r="2922" spans="35:43">
      <c r="AI2922" s="60"/>
      <c r="AJ2922" s="60"/>
      <c r="AK2922" s="60"/>
      <c r="AL2922" s="60"/>
      <c r="AM2922" s="162"/>
      <c r="AN2922" s="60"/>
      <c r="AO2922" s="60"/>
      <c r="AP2922" s="60"/>
      <c r="AQ2922" s="60"/>
    </row>
    <row r="2923" spans="35:43">
      <c r="AI2923" s="60"/>
      <c r="AJ2923" s="60"/>
      <c r="AK2923" s="60"/>
      <c r="AL2923" s="60"/>
      <c r="AM2923" s="162"/>
      <c r="AN2923" s="60"/>
      <c r="AO2923" s="60"/>
      <c r="AP2923" s="60"/>
      <c r="AQ2923" s="60"/>
    </row>
    <row r="2924" spans="35:43">
      <c r="AI2924" s="60"/>
      <c r="AJ2924" s="60"/>
      <c r="AK2924" s="60"/>
      <c r="AL2924" s="60"/>
      <c r="AM2924" s="162"/>
      <c r="AN2924" s="60"/>
      <c r="AO2924" s="60"/>
      <c r="AP2924" s="60"/>
      <c r="AQ2924" s="60"/>
    </row>
    <row r="2925" spans="35:43">
      <c r="AI2925" s="60"/>
      <c r="AJ2925" s="60"/>
      <c r="AK2925" s="60"/>
      <c r="AL2925" s="60"/>
      <c r="AM2925" s="162"/>
      <c r="AN2925" s="60"/>
      <c r="AO2925" s="60"/>
      <c r="AP2925" s="60"/>
      <c r="AQ2925" s="60"/>
    </row>
    <row r="2926" spans="35:43">
      <c r="AI2926" s="60"/>
      <c r="AJ2926" s="60"/>
      <c r="AK2926" s="60"/>
      <c r="AL2926" s="60"/>
      <c r="AM2926" s="162"/>
      <c r="AN2926" s="60"/>
      <c r="AO2926" s="60"/>
      <c r="AP2926" s="60"/>
      <c r="AQ2926" s="60"/>
    </row>
    <row r="2927" spans="35:43">
      <c r="AI2927" s="60"/>
      <c r="AJ2927" s="60"/>
      <c r="AK2927" s="60"/>
      <c r="AL2927" s="60"/>
      <c r="AM2927" s="162"/>
      <c r="AN2927" s="60"/>
      <c r="AO2927" s="60"/>
      <c r="AP2927" s="60"/>
      <c r="AQ2927" s="60"/>
    </row>
    <row r="2928" spans="35:43">
      <c r="AI2928" s="60"/>
      <c r="AJ2928" s="60"/>
      <c r="AK2928" s="60"/>
      <c r="AL2928" s="60"/>
      <c r="AM2928" s="162"/>
      <c r="AN2928" s="60"/>
      <c r="AO2928" s="60"/>
      <c r="AP2928" s="60"/>
      <c r="AQ2928" s="60"/>
    </row>
    <row r="2929" spans="35:43">
      <c r="AI2929" s="60"/>
      <c r="AJ2929" s="60"/>
      <c r="AK2929" s="60"/>
      <c r="AL2929" s="60"/>
      <c r="AM2929" s="162"/>
      <c r="AN2929" s="60"/>
      <c r="AO2929" s="60"/>
      <c r="AP2929" s="60"/>
      <c r="AQ2929" s="60"/>
    </row>
    <row r="2930" spans="35:43">
      <c r="AI2930" s="60"/>
      <c r="AJ2930" s="60"/>
      <c r="AK2930" s="60"/>
      <c r="AL2930" s="60"/>
      <c r="AM2930" s="162"/>
      <c r="AN2930" s="60"/>
      <c r="AO2930" s="60"/>
      <c r="AP2930" s="60"/>
      <c r="AQ2930" s="60"/>
    </row>
    <row r="2931" spans="35:43">
      <c r="AI2931" s="60"/>
      <c r="AJ2931" s="60"/>
      <c r="AK2931" s="60"/>
      <c r="AL2931" s="60"/>
      <c r="AM2931" s="162"/>
      <c r="AN2931" s="60"/>
      <c r="AO2931" s="60"/>
      <c r="AP2931" s="60"/>
      <c r="AQ2931" s="60"/>
    </row>
    <row r="2932" spans="35:43">
      <c r="AI2932" s="60"/>
      <c r="AJ2932" s="60"/>
      <c r="AK2932" s="60"/>
      <c r="AL2932" s="60"/>
      <c r="AM2932" s="162"/>
      <c r="AN2932" s="60"/>
      <c r="AO2932" s="60"/>
      <c r="AP2932" s="60"/>
      <c r="AQ2932" s="60"/>
    </row>
    <row r="2933" spans="35:43">
      <c r="AI2933" s="60"/>
      <c r="AJ2933" s="60"/>
      <c r="AK2933" s="60"/>
      <c r="AL2933" s="60"/>
      <c r="AM2933" s="162"/>
      <c r="AN2933" s="60"/>
      <c r="AO2933" s="60"/>
      <c r="AP2933" s="60"/>
      <c r="AQ2933" s="60"/>
    </row>
    <row r="2934" spans="35:43">
      <c r="AI2934" s="60"/>
      <c r="AJ2934" s="60"/>
      <c r="AK2934" s="60"/>
      <c r="AL2934" s="60"/>
      <c r="AM2934" s="162"/>
      <c r="AN2934" s="60"/>
      <c r="AO2934" s="60"/>
      <c r="AP2934" s="60"/>
      <c r="AQ2934" s="60"/>
    </row>
    <row r="2935" spans="35:43">
      <c r="AI2935" s="60"/>
      <c r="AJ2935" s="60"/>
      <c r="AK2935" s="60"/>
      <c r="AL2935" s="60"/>
      <c r="AM2935" s="162"/>
      <c r="AN2935" s="60"/>
      <c r="AO2935" s="60"/>
      <c r="AP2935" s="60"/>
      <c r="AQ2935" s="60"/>
    </row>
    <row r="2936" spans="35:43">
      <c r="AI2936" s="60"/>
      <c r="AJ2936" s="60"/>
      <c r="AK2936" s="60"/>
      <c r="AL2936" s="60"/>
      <c r="AM2936" s="162"/>
      <c r="AN2936" s="60"/>
      <c r="AO2936" s="60"/>
      <c r="AP2936" s="60"/>
      <c r="AQ2936" s="60"/>
    </row>
    <row r="2937" spans="35:43">
      <c r="AI2937" s="60"/>
      <c r="AJ2937" s="60"/>
      <c r="AK2937" s="60"/>
      <c r="AL2937" s="60"/>
      <c r="AM2937" s="162"/>
      <c r="AN2937" s="60"/>
      <c r="AO2937" s="60"/>
      <c r="AP2937" s="60"/>
      <c r="AQ2937" s="60"/>
    </row>
    <row r="2938" spans="35:43">
      <c r="AI2938" s="60"/>
      <c r="AJ2938" s="60"/>
      <c r="AK2938" s="60"/>
      <c r="AL2938" s="60"/>
      <c r="AM2938" s="162"/>
      <c r="AN2938" s="60"/>
      <c r="AO2938" s="60"/>
      <c r="AP2938" s="60"/>
      <c r="AQ2938" s="60"/>
    </row>
    <row r="2939" spans="35:43">
      <c r="AI2939" s="60"/>
      <c r="AJ2939" s="60"/>
      <c r="AK2939" s="60"/>
      <c r="AL2939" s="60"/>
      <c r="AM2939" s="162"/>
      <c r="AN2939" s="60"/>
      <c r="AO2939" s="60"/>
      <c r="AP2939" s="60"/>
      <c r="AQ2939" s="60"/>
    </row>
    <row r="2940" spans="35:43">
      <c r="AI2940" s="60"/>
      <c r="AJ2940" s="60"/>
      <c r="AK2940" s="60"/>
      <c r="AL2940" s="60"/>
      <c r="AM2940" s="162"/>
      <c r="AN2940" s="60"/>
      <c r="AO2940" s="60"/>
      <c r="AP2940" s="60"/>
      <c r="AQ2940" s="60"/>
    </row>
    <row r="2941" spans="35:43">
      <c r="AI2941" s="60"/>
      <c r="AJ2941" s="60"/>
      <c r="AK2941" s="60"/>
      <c r="AL2941" s="60"/>
      <c r="AM2941" s="162"/>
      <c r="AN2941" s="60"/>
      <c r="AO2941" s="60"/>
      <c r="AP2941" s="60"/>
      <c r="AQ2941" s="60"/>
    </row>
    <row r="2942" spans="35:43">
      <c r="AI2942" s="60"/>
      <c r="AJ2942" s="60"/>
      <c r="AK2942" s="60"/>
      <c r="AL2942" s="60"/>
      <c r="AM2942" s="162"/>
      <c r="AN2942" s="60"/>
      <c r="AO2942" s="60"/>
      <c r="AP2942" s="60"/>
      <c r="AQ2942" s="60"/>
    </row>
    <row r="2943" spans="35:43">
      <c r="AI2943" s="60"/>
      <c r="AJ2943" s="60"/>
      <c r="AK2943" s="60"/>
      <c r="AL2943" s="60"/>
      <c r="AM2943" s="162"/>
      <c r="AN2943" s="60"/>
      <c r="AO2943" s="60"/>
      <c r="AP2943" s="60"/>
      <c r="AQ2943" s="60"/>
    </row>
    <row r="2944" spans="35:43">
      <c r="AI2944" s="60"/>
      <c r="AJ2944" s="60"/>
      <c r="AK2944" s="60"/>
      <c r="AL2944" s="60"/>
      <c r="AM2944" s="162"/>
      <c r="AN2944" s="60"/>
      <c r="AO2944" s="60"/>
      <c r="AP2944" s="60"/>
      <c r="AQ2944" s="60"/>
    </row>
    <row r="2945" spans="35:43">
      <c r="AI2945" s="60"/>
      <c r="AJ2945" s="60"/>
      <c r="AK2945" s="60"/>
      <c r="AL2945" s="60"/>
      <c r="AM2945" s="162"/>
      <c r="AN2945" s="60"/>
      <c r="AO2945" s="60"/>
      <c r="AP2945" s="60"/>
      <c r="AQ2945" s="60"/>
    </row>
    <row r="2946" spans="35:43">
      <c r="AI2946" s="60"/>
      <c r="AJ2946" s="60"/>
      <c r="AK2946" s="60"/>
      <c r="AL2946" s="60"/>
      <c r="AM2946" s="162"/>
      <c r="AN2946" s="60"/>
      <c r="AO2946" s="60"/>
      <c r="AP2946" s="60"/>
      <c r="AQ2946" s="60"/>
    </row>
    <row r="2947" spans="35:43">
      <c r="AI2947" s="60"/>
      <c r="AJ2947" s="60"/>
      <c r="AK2947" s="60"/>
      <c r="AL2947" s="60"/>
      <c r="AM2947" s="162"/>
      <c r="AN2947" s="60"/>
      <c r="AO2947" s="60"/>
      <c r="AP2947" s="60"/>
      <c r="AQ2947" s="60"/>
    </row>
    <row r="2948" spans="35:43">
      <c r="AI2948" s="60"/>
      <c r="AJ2948" s="60"/>
      <c r="AK2948" s="60"/>
      <c r="AL2948" s="60"/>
      <c r="AM2948" s="162"/>
      <c r="AN2948" s="60"/>
      <c r="AO2948" s="60"/>
      <c r="AP2948" s="60"/>
      <c r="AQ2948" s="60"/>
    </row>
    <row r="2949" spans="35:43">
      <c r="AI2949" s="60"/>
      <c r="AJ2949" s="60"/>
      <c r="AK2949" s="60"/>
      <c r="AL2949" s="60"/>
      <c r="AM2949" s="162"/>
      <c r="AN2949" s="60"/>
      <c r="AO2949" s="60"/>
      <c r="AP2949" s="60"/>
      <c r="AQ2949" s="60"/>
    </row>
    <row r="2950" spans="35:43">
      <c r="AI2950" s="60"/>
      <c r="AJ2950" s="60"/>
      <c r="AK2950" s="60"/>
      <c r="AL2950" s="60"/>
      <c r="AM2950" s="162"/>
      <c r="AN2950" s="60"/>
      <c r="AO2950" s="60"/>
      <c r="AP2950" s="60"/>
      <c r="AQ2950" s="60"/>
    </row>
    <row r="2951" spans="35:43">
      <c r="AI2951" s="60"/>
      <c r="AJ2951" s="60"/>
      <c r="AK2951" s="60"/>
      <c r="AL2951" s="60"/>
      <c r="AM2951" s="162"/>
      <c r="AN2951" s="60"/>
      <c r="AO2951" s="60"/>
      <c r="AP2951" s="60"/>
      <c r="AQ2951" s="60"/>
    </row>
    <row r="2952" spans="35:43">
      <c r="AI2952" s="60"/>
      <c r="AJ2952" s="60"/>
      <c r="AK2952" s="60"/>
      <c r="AL2952" s="60"/>
      <c r="AM2952" s="162"/>
      <c r="AN2952" s="60"/>
      <c r="AO2952" s="60"/>
      <c r="AP2952" s="60"/>
      <c r="AQ2952" s="60"/>
    </row>
    <row r="2953" spans="35:43">
      <c r="AI2953" s="60"/>
      <c r="AJ2953" s="60"/>
      <c r="AK2953" s="60"/>
      <c r="AL2953" s="60"/>
      <c r="AM2953" s="162"/>
      <c r="AN2953" s="60"/>
      <c r="AO2953" s="60"/>
      <c r="AP2953" s="60"/>
      <c r="AQ2953" s="60"/>
    </row>
    <row r="2954" spans="35:43">
      <c r="AI2954" s="60"/>
      <c r="AJ2954" s="60"/>
      <c r="AK2954" s="60"/>
      <c r="AL2954" s="60"/>
      <c r="AM2954" s="162"/>
      <c r="AN2954" s="60"/>
      <c r="AO2954" s="60"/>
      <c r="AP2954" s="60"/>
      <c r="AQ2954" s="60"/>
    </row>
    <row r="2955" spans="35:43">
      <c r="AI2955" s="60"/>
      <c r="AJ2955" s="60"/>
      <c r="AK2955" s="60"/>
      <c r="AL2955" s="60"/>
      <c r="AM2955" s="162"/>
      <c r="AN2955" s="60"/>
      <c r="AO2955" s="60"/>
      <c r="AP2955" s="60"/>
      <c r="AQ2955" s="60"/>
    </row>
    <row r="2956" spans="35:43">
      <c r="AI2956" s="60"/>
      <c r="AJ2956" s="60"/>
      <c r="AK2956" s="60"/>
      <c r="AL2956" s="60"/>
      <c r="AM2956" s="162"/>
      <c r="AN2956" s="60"/>
      <c r="AO2956" s="60"/>
      <c r="AP2956" s="60"/>
      <c r="AQ2956" s="60"/>
    </row>
    <row r="2957" spans="35:43">
      <c r="AI2957" s="60"/>
      <c r="AJ2957" s="60"/>
      <c r="AK2957" s="60"/>
      <c r="AL2957" s="60"/>
      <c r="AM2957" s="162"/>
      <c r="AN2957" s="60"/>
      <c r="AO2957" s="60"/>
      <c r="AP2957" s="60"/>
      <c r="AQ2957" s="60"/>
    </row>
    <row r="2958" spans="35:43">
      <c r="AI2958" s="60"/>
      <c r="AJ2958" s="60"/>
      <c r="AK2958" s="60"/>
      <c r="AL2958" s="60"/>
      <c r="AM2958" s="162"/>
      <c r="AN2958" s="60"/>
      <c r="AO2958" s="60"/>
      <c r="AP2958" s="60"/>
      <c r="AQ2958" s="60"/>
    </row>
    <row r="2959" spans="35:43">
      <c r="AI2959" s="60"/>
      <c r="AJ2959" s="60"/>
      <c r="AK2959" s="60"/>
      <c r="AL2959" s="60"/>
      <c r="AM2959" s="162"/>
      <c r="AN2959" s="60"/>
      <c r="AO2959" s="60"/>
      <c r="AP2959" s="60"/>
      <c r="AQ2959" s="60"/>
    </row>
    <row r="2960" spans="35:43">
      <c r="AI2960" s="60"/>
      <c r="AJ2960" s="60"/>
      <c r="AK2960" s="60"/>
      <c r="AL2960" s="60"/>
      <c r="AM2960" s="162"/>
      <c r="AN2960" s="60"/>
      <c r="AO2960" s="60"/>
      <c r="AP2960" s="60"/>
      <c r="AQ2960" s="60"/>
    </row>
    <row r="2961" spans="35:43">
      <c r="AI2961" s="60"/>
      <c r="AJ2961" s="60"/>
      <c r="AK2961" s="60"/>
      <c r="AL2961" s="60"/>
      <c r="AM2961" s="162"/>
      <c r="AN2961" s="60"/>
      <c r="AO2961" s="60"/>
      <c r="AP2961" s="60"/>
      <c r="AQ2961" s="60"/>
    </row>
    <row r="2962" spans="35:43">
      <c r="AI2962" s="60"/>
      <c r="AJ2962" s="60"/>
      <c r="AK2962" s="60"/>
      <c r="AL2962" s="60"/>
      <c r="AM2962" s="162"/>
      <c r="AN2962" s="60"/>
      <c r="AO2962" s="60"/>
      <c r="AP2962" s="60"/>
      <c r="AQ2962" s="60"/>
    </row>
    <row r="2963" spans="35:43">
      <c r="AI2963" s="60"/>
      <c r="AJ2963" s="60"/>
      <c r="AK2963" s="60"/>
      <c r="AL2963" s="60"/>
      <c r="AM2963" s="162"/>
      <c r="AN2963" s="60"/>
      <c r="AO2963" s="60"/>
      <c r="AP2963" s="60"/>
      <c r="AQ2963" s="60"/>
    </row>
    <row r="2964" spans="35:43">
      <c r="AI2964" s="60"/>
      <c r="AJ2964" s="60"/>
      <c r="AK2964" s="60"/>
      <c r="AL2964" s="60"/>
      <c r="AM2964" s="162"/>
      <c r="AN2964" s="60"/>
      <c r="AO2964" s="60"/>
      <c r="AP2964" s="60"/>
      <c r="AQ2964" s="60"/>
    </row>
    <row r="2965" spans="35:43">
      <c r="AI2965" s="60"/>
      <c r="AJ2965" s="60"/>
      <c r="AK2965" s="60"/>
      <c r="AL2965" s="60"/>
      <c r="AM2965" s="162"/>
      <c r="AN2965" s="60"/>
      <c r="AO2965" s="60"/>
      <c r="AP2965" s="60"/>
      <c r="AQ2965" s="60"/>
    </row>
    <row r="2966" spans="35:43">
      <c r="AI2966" s="60"/>
      <c r="AJ2966" s="60"/>
      <c r="AK2966" s="60"/>
      <c r="AL2966" s="60"/>
      <c r="AM2966" s="162"/>
      <c r="AN2966" s="60"/>
      <c r="AO2966" s="60"/>
      <c r="AP2966" s="60"/>
      <c r="AQ2966" s="60"/>
    </row>
    <row r="2967" spans="35:43">
      <c r="AI2967" s="60"/>
      <c r="AJ2967" s="60"/>
      <c r="AK2967" s="60"/>
      <c r="AL2967" s="60"/>
      <c r="AM2967" s="162"/>
      <c r="AN2967" s="60"/>
      <c r="AO2967" s="60"/>
      <c r="AP2967" s="60"/>
      <c r="AQ2967" s="60"/>
    </row>
    <row r="2968" spans="35:43">
      <c r="AI2968" s="60"/>
      <c r="AJ2968" s="60"/>
      <c r="AK2968" s="60"/>
      <c r="AL2968" s="60"/>
      <c r="AM2968" s="162"/>
      <c r="AN2968" s="60"/>
      <c r="AO2968" s="60"/>
      <c r="AP2968" s="60"/>
      <c r="AQ2968" s="60"/>
    </row>
    <row r="2969" spans="35:43">
      <c r="AI2969" s="60"/>
      <c r="AJ2969" s="60"/>
      <c r="AK2969" s="60"/>
      <c r="AL2969" s="60"/>
      <c r="AM2969" s="162"/>
      <c r="AN2969" s="60"/>
      <c r="AO2969" s="60"/>
      <c r="AP2969" s="60"/>
      <c r="AQ2969" s="60"/>
    </row>
    <row r="2970" spans="35:43">
      <c r="AI2970" s="60"/>
      <c r="AJ2970" s="60"/>
      <c r="AK2970" s="60"/>
      <c r="AL2970" s="60"/>
      <c r="AM2970" s="162"/>
      <c r="AN2970" s="60"/>
      <c r="AO2970" s="60"/>
      <c r="AP2970" s="60"/>
      <c r="AQ2970" s="60"/>
    </row>
    <row r="2971" spans="35:43">
      <c r="AI2971" s="60"/>
      <c r="AJ2971" s="60"/>
      <c r="AK2971" s="60"/>
      <c r="AL2971" s="60"/>
      <c r="AM2971" s="162"/>
      <c r="AN2971" s="60"/>
      <c r="AO2971" s="60"/>
      <c r="AP2971" s="60"/>
      <c r="AQ2971" s="60"/>
    </row>
    <row r="2972" spans="35:43">
      <c r="AI2972" s="60"/>
      <c r="AJ2972" s="60"/>
      <c r="AK2972" s="60"/>
      <c r="AL2972" s="60"/>
      <c r="AM2972" s="162"/>
      <c r="AN2972" s="60"/>
      <c r="AO2972" s="60"/>
      <c r="AP2972" s="60"/>
      <c r="AQ2972" s="60"/>
    </row>
    <row r="2973" spans="35:43">
      <c r="AI2973" s="60"/>
      <c r="AJ2973" s="60"/>
      <c r="AK2973" s="60"/>
      <c r="AL2973" s="60"/>
      <c r="AM2973" s="162"/>
      <c r="AN2973" s="60"/>
      <c r="AO2973" s="60"/>
      <c r="AP2973" s="60"/>
      <c r="AQ2973" s="60"/>
    </row>
    <row r="2974" spans="35:43">
      <c r="AI2974" s="60"/>
      <c r="AJ2974" s="60"/>
      <c r="AK2974" s="60"/>
      <c r="AL2974" s="60"/>
      <c r="AM2974" s="162"/>
      <c r="AN2974" s="60"/>
      <c r="AO2974" s="60"/>
      <c r="AP2974" s="60"/>
      <c r="AQ2974" s="60"/>
    </row>
    <row r="2975" spans="35:43">
      <c r="AI2975" s="60"/>
      <c r="AJ2975" s="60"/>
      <c r="AK2975" s="60"/>
      <c r="AL2975" s="60"/>
      <c r="AM2975" s="162"/>
      <c r="AN2975" s="60"/>
      <c r="AO2975" s="60"/>
      <c r="AP2975" s="60"/>
      <c r="AQ2975" s="60"/>
    </row>
    <row r="2976" spans="35:43">
      <c r="AI2976" s="60"/>
      <c r="AJ2976" s="60"/>
      <c r="AK2976" s="60"/>
      <c r="AL2976" s="60"/>
      <c r="AM2976" s="162"/>
      <c r="AN2976" s="60"/>
      <c r="AO2976" s="60"/>
      <c r="AP2976" s="60"/>
      <c r="AQ2976" s="60"/>
    </row>
    <row r="2977" spans="35:43">
      <c r="AI2977" s="60"/>
      <c r="AJ2977" s="60"/>
      <c r="AK2977" s="60"/>
      <c r="AL2977" s="60"/>
      <c r="AM2977" s="162"/>
      <c r="AN2977" s="60"/>
      <c r="AO2977" s="60"/>
      <c r="AP2977" s="60"/>
      <c r="AQ2977" s="60"/>
    </row>
    <row r="2978" spans="35:43">
      <c r="AI2978" s="60"/>
      <c r="AJ2978" s="60"/>
      <c r="AK2978" s="60"/>
      <c r="AL2978" s="60"/>
      <c r="AM2978" s="162"/>
      <c r="AN2978" s="60"/>
      <c r="AO2978" s="60"/>
      <c r="AP2978" s="60"/>
      <c r="AQ2978" s="60"/>
    </row>
    <row r="2979" spans="35:43">
      <c r="AI2979" s="60"/>
      <c r="AJ2979" s="60"/>
      <c r="AK2979" s="60"/>
      <c r="AL2979" s="60"/>
      <c r="AM2979" s="162"/>
      <c r="AN2979" s="60"/>
      <c r="AO2979" s="60"/>
      <c r="AP2979" s="60"/>
      <c r="AQ2979" s="60"/>
    </row>
    <row r="2980" spans="35:43">
      <c r="AI2980" s="60"/>
      <c r="AJ2980" s="60"/>
      <c r="AK2980" s="60"/>
      <c r="AL2980" s="60"/>
      <c r="AM2980" s="162"/>
      <c r="AN2980" s="60"/>
      <c r="AO2980" s="60"/>
      <c r="AP2980" s="60"/>
      <c r="AQ2980" s="60"/>
    </row>
    <row r="2981" spans="35:43">
      <c r="AI2981" s="60"/>
      <c r="AJ2981" s="60"/>
      <c r="AK2981" s="60"/>
      <c r="AL2981" s="60"/>
      <c r="AM2981" s="162"/>
      <c r="AN2981" s="60"/>
      <c r="AO2981" s="60"/>
      <c r="AP2981" s="60"/>
      <c r="AQ2981" s="60"/>
    </row>
    <row r="2982" spans="35:43">
      <c r="AI2982" s="60"/>
      <c r="AJ2982" s="60"/>
      <c r="AK2982" s="60"/>
      <c r="AL2982" s="60"/>
      <c r="AM2982" s="162"/>
      <c r="AN2982" s="60"/>
      <c r="AO2982" s="60"/>
      <c r="AP2982" s="60"/>
      <c r="AQ2982" s="60"/>
    </row>
    <row r="2983" spans="35:43">
      <c r="AI2983" s="60"/>
      <c r="AJ2983" s="60"/>
      <c r="AK2983" s="60"/>
      <c r="AL2983" s="60"/>
      <c r="AM2983" s="162"/>
      <c r="AN2983" s="60"/>
      <c r="AO2983" s="60"/>
      <c r="AP2983" s="60"/>
      <c r="AQ2983" s="60"/>
    </row>
    <row r="2984" spans="35:43">
      <c r="AI2984" s="60"/>
      <c r="AJ2984" s="60"/>
      <c r="AK2984" s="60"/>
      <c r="AL2984" s="60"/>
      <c r="AM2984" s="162"/>
      <c r="AN2984" s="60"/>
      <c r="AO2984" s="60"/>
      <c r="AP2984" s="60"/>
      <c r="AQ2984" s="60"/>
    </row>
    <row r="2985" spans="35:43">
      <c r="AI2985" s="60"/>
      <c r="AJ2985" s="60"/>
      <c r="AK2985" s="60"/>
      <c r="AL2985" s="60"/>
      <c r="AM2985" s="162"/>
      <c r="AN2985" s="60"/>
      <c r="AO2985" s="60"/>
      <c r="AP2985" s="60"/>
      <c r="AQ2985" s="60"/>
    </row>
    <row r="2986" spans="35:43">
      <c r="AI2986" s="60"/>
      <c r="AJ2986" s="60"/>
      <c r="AK2986" s="60"/>
      <c r="AL2986" s="60"/>
      <c r="AM2986" s="162"/>
      <c r="AN2986" s="60"/>
      <c r="AO2986" s="60"/>
      <c r="AP2986" s="60"/>
      <c r="AQ2986" s="60"/>
    </row>
    <row r="2987" spans="35:43">
      <c r="AI2987" s="60"/>
      <c r="AJ2987" s="60"/>
      <c r="AK2987" s="60"/>
      <c r="AL2987" s="60"/>
      <c r="AM2987" s="162"/>
      <c r="AN2987" s="60"/>
      <c r="AO2987" s="60"/>
      <c r="AP2987" s="60"/>
      <c r="AQ2987" s="60"/>
    </row>
    <row r="2988" spans="35:43">
      <c r="AI2988" s="60"/>
      <c r="AJ2988" s="60"/>
      <c r="AK2988" s="60"/>
      <c r="AL2988" s="60"/>
      <c r="AM2988" s="162"/>
      <c r="AN2988" s="60"/>
      <c r="AO2988" s="60"/>
      <c r="AP2988" s="60"/>
      <c r="AQ2988" s="60"/>
    </row>
    <row r="2989" spans="35:43">
      <c r="AI2989" s="60"/>
      <c r="AJ2989" s="60"/>
      <c r="AK2989" s="60"/>
      <c r="AL2989" s="60"/>
      <c r="AM2989" s="162"/>
      <c r="AN2989" s="60"/>
      <c r="AO2989" s="60"/>
      <c r="AP2989" s="60"/>
      <c r="AQ2989" s="60"/>
    </row>
    <row r="2990" spans="35:43">
      <c r="AI2990" s="60"/>
      <c r="AJ2990" s="60"/>
      <c r="AK2990" s="60"/>
      <c r="AL2990" s="60"/>
      <c r="AM2990" s="162"/>
      <c r="AN2990" s="60"/>
      <c r="AO2990" s="60"/>
      <c r="AP2990" s="60"/>
      <c r="AQ2990" s="60"/>
    </row>
    <row r="2991" spans="35:43">
      <c r="AI2991" s="60"/>
      <c r="AJ2991" s="60"/>
      <c r="AK2991" s="60"/>
      <c r="AL2991" s="60"/>
      <c r="AM2991" s="162"/>
      <c r="AN2991" s="60"/>
      <c r="AO2991" s="60"/>
      <c r="AP2991" s="60"/>
      <c r="AQ2991" s="60"/>
    </row>
    <row r="2992" spans="35:43">
      <c r="AI2992" s="60"/>
      <c r="AJ2992" s="60"/>
      <c r="AK2992" s="60"/>
      <c r="AL2992" s="60"/>
      <c r="AM2992" s="162"/>
      <c r="AN2992" s="60"/>
      <c r="AO2992" s="60"/>
      <c r="AP2992" s="60"/>
      <c r="AQ2992" s="60"/>
    </row>
    <row r="2993" spans="35:43">
      <c r="AI2993" s="60"/>
      <c r="AJ2993" s="60"/>
      <c r="AK2993" s="60"/>
      <c r="AL2993" s="60"/>
      <c r="AM2993" s="162"/>
      <c r="AN2993" s="60"/>
      <c r="AO2993" s="60"/>
      <c r="AP2993" s="60"/>
      <c r="AQ2993" s="60"/>
    </row>
    <row r="2994" spans="35:43">
      <c r="AI2994" s="60"/>
      <c r="AJ2994" s="60"/>
      <c r="AK2994" s="60"/>
      <c r="AL2994" s="60"/>
      <c r="AM2994" s="162"/>
      <c r="AN2994" s="60"/>
      <c r="AO2994" s="60"/>
      <c r="AP2994" s="60"/>
      <c r="AQ2994" s="60"/>
    </row>
    <row r="2995" spans="35:43">
      <c r="AI2995" s="60"/>
      <c r="AJ2995" s="60"/>
      <c r="AK2995" s="60"/>
      <c r="AL2995" s="60"/>
      <c r="AM2995" s="162"/>
      <c r="AN2995" s="60"/>
      <c r="AO2995" s="60"/>
      <c r="AP2995" s="60"/>
      <c r="AQ2995" s="60"/>
    </row>
    <row r="2996" spans="35:43">
      <c r="AI2996" s="60"/>
      <c r="AJ2996" s="60"/>
      <c r="AK2996" s="60"/>
      <c r="AL2996" s="60"/>
      <c r="AM2996" s="162"/>
      <c r="AN2996" s="60"/>
      <c r="AO2996" s="60"/>
      <c r="AP2996" s="60"/>
      <c r="AQ2996" s="60"/>
    </row>
    <row r="2997" spans="35:43">
      <c r="AI2997" s="60"/>
      <c r="AJ2997" s="60"/>
      <c r="AK2997" s="60"/>
      <c r="AL2997" s="60"/>
      <c r="AM2997" s="162"/>
      <c r="AN2997" s="60"/>
      <c r="AO2997" s="60"/>
      <c r="AP2997" s="60"/>
      <c r="AQ2997" s="60"/>
    </row>
    <row r="2998" spans="35:43">
      <c r="AI2998" s="60"/>
      <c r="AJ2998" s="60"/>
      <c r="AK2998" s="60"/>
      <c r="AL2998" s="60"/>
      <c r="AM2998" s="162"/>
      <c r="AN2998" s="60"/>
      <c r="AO2998" s="60"/>
      <c r="AP2998" s="60"/>
      <c r="AQ2998" s="60"/>
    </row>
    <row r="2999" spans="35:43">
      <c r="AI2999" s="60"/>
      <c r="AJ2999" s="60"/>
      <c r="AK2999" s="60"/>
      <c r="AL2999" s="60"/>
      <c r="AM2999" s="162"/>
      <c r="AN2999" s="60"/>
      <c r="AO2999" s="60"/>
      <c r="AP2999" s="60"/>
      <c r="AQ2999" s="60"/>
    </row>
    <row r="3000" spans="35:43">
      <c r="AI3000" s="60"/>
      <c r="AJ3000" s="60"/>
      <c r="AK3000" s="60"/>
      <c r="AL3000" s="60"/>
      <c r="AM3000" s="162"/>
      <c r="AN3000" s="60"/>
      <c r="AO3000" s="60"/>
      <c r="AP3000" s="60"/>
      <c r="AQ3000" s="60"/>
    </row>
    <row r="3001" spans="35:43">
      <c r="AI3001" s="60"/>
      <c r="AJ3001" s="60"/>
      <c r="AK3001" s="60"/>
      <c r="AL3001" s="60"/>
      <c r="AM3001" s="162"/>
      <c r="AN3001" s="60"/>
      <c r="AO3001" s="60"/>
      <c r="AP3001" s="60"/>
      <c r="AQ3001" s="60"/>
    </row>
    <row r="3002" spans="35:43">
      <c r="AI3002" s="60"/>
      <c r="AJ3002" s="60"/>
      <c r="AK3002" s="60"/>
      <c r="AL3002" s="60"/>
      <c r="AM3002" s="162"/>
      <c r="AN3002" s="60"/>
      <c r="AO3002" s="60"/>
      <c r="AP3002" s="60"/>
      <c r="AQ3002" s="60"/>
    </row>
    <row r="3003" spans="35:43">
      <c r="AI3003" s="60"/>
      <c r="AJ3003" s="60"/>
      <c r="AK3003" s="60"/>
      <c r="AL3003" s="60"/>
      <c r="AM3003" s="162"/>
      <c r="AN3003" s="60"/>
      <c r="AO3003" s="60"/>
      <c r="AP3003" s="60"/>
      <c r="AQ3003" s="60"/>
    </row>
    <row r="3004" spans="35:43">
      <c r="AI3004" s="60"/>
      <c r="AJ3004" s="60"/>
      <c r="AK3004" s="60"/>
      <c r="AL3004" s="60"/>
      <c r="AM3004" s="162"/>
      <c r="AN3004" s="60"/>
      <c r="AO3004" s="60"/>
      <c r="AP3004" s="60"/>
      <c r="AQ3004" s="60"/>
    </row>
    <row r="3005" spans="35:43">
      <c r="AI3005" s="60"/>
      <c r="AJ3005" s="60"/>
      <c r="AK3005" s="60"/>
      <c r="AL3005" s="60"/>
      <c r="AM3005" s="162"/>
      <c r="AN3005" s="60"/>
      <c r="AO3005" s="60"/>
      <c r="AP3005" s="60"/>
      <c r="AQ3005" s="60"/>
    </row>
    <row r="3006" spans="35:43">
      <c r="AI3006" s="60"/>
      <c r="AJ3006" s="60"/>
      <c r="AK3006" s="60"/>
      <c r="AL3006" s="60"/>
      <c r="AM3006" s="162"/>
      <c r="AN3006" s="60"/>
      <c r="AO3006" s="60"/>
      <c r="AP3006" s="60"/>
      <c r="AQ3006" s="60"/>
    </row>
    <row r="3007" spans="35:43">
      <c r="AI3007" s="60"/>
      <c r="AJ3007" s="60"/>
      <c r="AK3007" s="60"/>
      <c r="AL3007" s="60"/>
      <c r="AM3007" s="162"/>
      <c r="AN3007" s="60"/>
      <c r="AO3007" s="60"/>
      <c r="AP3007" s="60"/>
      <c r="AQ3007" s="60"/>
    </row>
    <row r="3008" spans="35:43">
      <c r="AI3008" s="60"/>
      <c r="AJ3008" s="60"/>
      <c r="AK3008" s="60"/>
      <c r="AL3008" s="60"/>
      <c r="AM3008" s="162"/>
      <c r="AN3008" s="60"/>
      <c r="AO3008" s="60"/>
      <c r="AP3008" s="60"/>
      <c r="AQ3008" s="60"/>
    </row>
    <row r="3009" spans="35:43">
      <c r="AI3009" s="60"/>
      <c r="AJ3009" s="60"/>
      <c r="AK3009" s="60"/>
      <c r="AL3009" s="60"/>
      <c r="AM3009" s="162"/>
      <c r="AN3009" s="60"/>
      <c r="AO3009" s="60"/>
      <c r="AP3009" s="60"/>
      <c r="AQ3009" s="60"/>
    </row>
    <row r="3010" spans="35:43">
      <c r="AI3010" s="60"/>
      <c r="AJ3010" s="60"/>
      <c r="AK3010" s="60"/>
      <c r="AL3010" s="60"/>
      <c r="AM3010" s="162"/>
      <c r="AN3010" s="60"/>
      <c r="AO3010" s="60"/>
      <c r="AP3010" s="60"/>
      <c r="AQ3010" s="60"/>
    </row>
    <row r="3011" spans="35:43">
      <c r="AI3011" s="60"/>
      <c r="AJ3011" s="60"/>
      <c r="AK3011" s="60"/>
      <c r="AL3011" s="60"/>
      <c r="AM3011" s="162"/>
      <c r="AN3011" s="60"/>
      <c r="AO3011" s="60"/>
      <c r="AP3011" s="60"/>
      <c r="AQ3011" s="60"/>
    </row>
    <row r="3012" spans="35:43">
      <c r="AI3012" s="60"/>
      <c r="AJ3012" s="60"/>
      <c r="AK3012" s="60"/>
      <c r="AL3012" s="60"/>
      <c r="AM3012" s="162"/>
      <c r="AN3012" s="60"/>
      <c r="AO3012" s="60"/>
      <c r="AP3012" s="60"/>
      <c r="AQ3012" s="60"/>
    </row>
    <row r="3013" spans="35:43">
      <c r="AI3013" s="60"/>
      <c r="AJ3013" s="60"/>
      <c r="AK3013" s="60"/>
      <c r="AL3013" s="60"/>
      <c r="AM3013" s="162"/>
      <c r="AN3013" s="60"/>
      <c r="AO3013" s="60"/>
      <c r="AP3013" s="60"/>
      <c r="AQ3013" s="60"/>
    </row>
    <row r="3014" spans="35:43">
      <c r="AI3014" s="60"/>
      <c r="AJ3014" s="60"/>
      <c r="AK3014" s="60"/>
      <c r="AL3014" s="60"/>
      <c r="AM3014" s="162"/>
      <c r="AN3014" s="60"/>
      <c r="AO3014" s="60"/>
      <c r="AP3014" s="60"/>
      <c r="AQ3014" s="60"/>
    </row>
    <row r="3015" spans="35:43">
      <c r="AI3015" s="60"/>
      <c r="AJ3015" s="60"/>
      <c r="AK3015" s="60"/>
      <c r="AL3015" s="60"/>
      <c r="AM3015" s="162"/>
      <c r="AN3015" s="60"/>
      <c r="AO3015" s="60"/>
      <c r="AP3015" s="60"/>
      <c r="AQ3015" s="60"/>
    </row>
    <row r="3016" spans="35:43">
      <c r="AI3016" s="60"/>
      <c r="AJ3016" s="60"/>
      <c r="AK3016" s="60"/>
      <c r="AL3016" s="60"/>
      <c r="AM3016" s="162"/>
      <c r="AN3016" s="60"/>
      <c r="AO3016" s="60"/>
      <c r="AP3016" s="60"/>
      <c r="AQ3016" s="60"/>
    </row>
    <row r="3017" spans="35:43">
      <c r="AI3017" s="60"/>
      <c r="AJ3017" s="60"/>
      <c r="AK3017" s="60"/>
      <c r="AL3017" s="60"/>
      <c r="AM3017" s="162"/>
      <c r="AN3017" s="60"/>
      <c r="AO3017" s="60"/>
      <c r="AP3017" s="60"/>
      <c r="AQ3017" s="60"/>
    </row>
    <row r="3018" spans="35:43">
      <c r="AI3018" s="60"/>
      <c r="AJ3018" s="60"/>
      <c r="AK3018" s="60"/>
      <c r="AL3018" s="60"/>
      <c r="AM3018" s="162"/>
      <c r="AN3018" s="60"/>
      <c r="AO3018" s="60"/>
      <c r="AP3018" s="60"/>
      <c r="AQ3018" s="60"/>
    </row>
    <row r="3019" spans="35:43">
      <c r="AI3019" s="60"/>
      <c r="AJ3019" s="60"/>
      <c r="AK3019" s="60"/>
      <c r="AL3019" s="60"/>
      <c r="AM3019" s="162"/>
      <c r="AN3019" s="60"/>
      <c r="AO3019" s="60"/>
      <c r="AP3019" s="60"/>
      <c r="AQ3019" s="60"/>
    </row>
    <row r="3020" spans="35:43">
      <c r="AI3020" s="60"/>
      <c r="AJ3020" s="60"/>
      <c r="AK3020" s="60"/>
      <c r="AL3020" s="60"/>
      <c r="AM3020" s="162"/>
      <c r="AN3020" s="60"/>
      <c r="AO3020" s="60"/>
      <c r="AP3020" s="60"/>
      <c r="AQ3020" s="60"/>
    </row>
    <row r="3021" spans="35:43">
      <c r="AI3021" s="60"/>
      <c r="AJ3021" s="60"/>
      <c r="AK3021" s="60"/>
      <c r="AL3021" s="60"/>
      <c r="AM3021" s="162"/>
      <c r="AN3021" s="60"/>
      <c r="AO3021" s="60"/>
      <c r="AP3021" s="60"/>
      <c r="AQ3021" s="60"/>
    </row>
    <row r="3022" spans="35:43">
      <c r="AI3022" s="60"/>
      <c r="AJ3022" s="60"/>
      <c r="AK3022" s="60"/>
      <c r="AL3022" s="60"/>
      <c r="AM3022" s="162"/>
      <c r="AN3022" s="60"/>
      <c r="AO3022" s="60"/>
      <c r="AP3022" s="60"/>
      <c r="AQ3022" s="60"/>
    </row>
    <row r="3023" spans="35:43">
      <c r="AI3023" s="60"/>
      <c r="AJ3023" s="60"/>
      <c r="AK3023" s="60"/>
      <c r="AL3023" s="60"/>
      <c r="AM3023" s="162"/>
      <c r="AN3023" s="60"/>
      <c r="AO3023" s="60"/>
      <c r="AP3023" s="60"/>
      <c r="AQ3023" s="60"/>
    </row>
    <row r="3024" spans="35:43">
      <c r="AI3024" s="60"/>
      <c r="AJ3024" s="60"/>
      <c r="AK3024" s="60"/>
      <c r="AL3024" s="60"/>
      <c r="AM3024" s="162"/>
      <c r="AN3024" s="60"/>
      <c r="AO3024" s="60"/>
      <c r="AP3024" s="60"/>
      <c r="AQ3024" s="60"/>
    </row>
    <row r="3025" spans="35:43">
      <c r="AI3025" s="60"/>
      <c r="AJ3025" s="60"/>
      <c r="AK3025" s="60"/>
      <c r="AL3025" s="60"/>
      <c r="AM3025" s="162"/>
      <c r="AN3025" s="60"/>
      <c r="AO3025" s="60"/>
      <c r="AP3025" s="60"/>
      <c r="AQ3025" s="60"/>
    </row>
    <row r="3026" spans="35:43">
      <c r="AI3026" s="60"/>
      <c r="AJ3026" s="60"/>
      <c r="AK3026" s="60"/>
      <c r="AL3026" s="60"/>
      <c r="AM3026" s="162"/>
      <c r="AN3026" s="60"/>
      <c r="AO3026" s="60"/>
      <c r="AP3026" s="60"/>
      <c r="AQ3026" s="60"/>
    </row>
    <row r="3027" spans="35:43">
      <c r="AI3027" s="60"/>
      <c r="AJ3027" s="60"/>
      <c r="AK3027" s="60"/>
      <c r="AL3027" s="60"/>
      <c r="AM3027" s="162"/>
      <c r="AN3027" s="60"/>
      <c r="AO3027" s="60"/>
      <c r="AP3027" s="60"/>
      <c r="AQ3027" s="60"/>
    </row>
    <row r="3028" spans="35:43">
      <c r="AI3028" s="60"/>
      <c r="AJ3028" s="60"/>
      <c r="AK3028" s="60"/>
      <c r="AL3028" s="60"/>
      <c r="AM3028" s="162"/>
      <c r="AN3028" s="60"/>
      <c r="AO3028" s="60"/>
      <c r="AP3028" s="60"/>
      <c r="AQ3028" s="60"/>
    </row>
    <row r="3029" spans="35:43">
      <c r="AI3029" s="60"/>
      <c r="AJ3029" s="60"/>
      <c r="AK3029" s="60"/>
      <c r="AL3029" s="60"/>
      <c r="AM3029" s="162"/>
      <c r="AN3029" s="60"/>
      <c r="AO3029" s="60"/>
      <c r="AP3029" s="60"/>
      <c r="AQ3029" s="60"/>
    </row>
    <row r="3030" spans="35:43">
      <c r="AI3030" s="60"/>
      <c r="AJ3030" s="60"/>
      <c r="AK3030" s="60"/>
      <c r="AL3030" s="60"/>
      <c r="AM3030" s="162"/>
      <c r="AN3030" s="60"/>
      <c r="AO3030" s="60"/>
      <c r="AP3030" s="60"/>
      <c r="AQ3030" s="60"/>
    </row>
    <row r="3031" spans="35:43">
      <c r="AI3031" s="60"/>
      <c r="AJ3031" s="60"/>
      <c r="AK3031" s="60"/>
      <c r="AL3031" s="60"/>
      <c r="AM3031" s="162"/>
      <c r="AN3031" s="60"/>
      <c r="AO3031" s="60"/>
      <c r="AP3031" s="60"/>
      <c r="AQ3031" s="60"/>
    </row>
    <row r="3032" spans="35:43">
      <c r="AI3032" s="60"/>
      <c r="AJ3032" s="60"/>
      <c r="AK3032" s="60"/>
      <c r="AL3032" s="60"/>
      <c r="AM3032" s="162"/>
      <c r="AN3032" s="60"/>
      <c r="AO3032" s="60"/>
      <c r="AP3032" s="60"/>
      <c r="AQ3032" s="60"/>
    </row>
    <row r="3033" spans="35:43">
      <c r="AI3033" s="60"/>
      <c r="AJ3033" s="60"/>
      <c r="AK3033" s="60"/>
      <c r="AL3033" s="60"/>
      <c r="AM3033" s="162"/>
      <c r="AN3033" s="60"/>
      <c r="AO3033" s="60"/>
      <c r="AP3033" s="60"/>
      <c r="AQ3033" s="60"/>
    </row>
    <row r="3034" spans="35:43">
      <c r="AI3034" s="60"/>
      <c r="AJ3034" s="60"/>
      <c r="AK3034" s="60"/>
      <c r="AL3034" s="60"/>
      <c r="AM3034" s="162"/>
      <c r="AN3034" s="60"/>
      <c r="AO3034" s="60"/>
      <c r="AP3034" s="60"/>
      <c r="AQ3034" s="60"/>
    </row>
    <row r="3035" spans="35:43">
      <c r="AI3035" s="60"/>
      <c r="AJ3035" s="60"/>
      <c r="AK3035" s="60"/>
      <c r="AL3035" s="60"/>
      <c r="AM3035" s="162"/>
      <c r="AN3035" s="60"/>
      <c r="AO3035" s="60"/>
      <c r="AP3035" s="60"/>
      <c r="AQ3035" s="60"/>
    </row>
    <row r="3036" spans="35:43">
      <c r="AI3036" s="60"/>
      <c r="AJ3036" s="60"/>
      <c r="AK3036" s="60"/>
      <c r="AL3036" s="60"/>
      <c r="AM3036" s="162"/>
      <c r="AN3036" s="60"/>
      <c r="AO3036" s="60"/>
      <c r="AP3036" s="60"/>
      <c r="AQ3036" s="60"/>
    </row>
    <row r="3037" spans="35:43">
      <c r="AI3037" s="60"/>
      <c r="AJ3037" s="60"/>
      <c r="AK3037" s="60"/>
      <c r="AL3037" s="60"/>
      <c r="AM3037" s="162"/>
      <c r="AN3037" s="60"/>
      <c r="AO3037" s="60"/>
      <c r="AP3037" s="60"/>
      <c r="AQ3037" s="60"/>
    </row>
    <row r="3038" spans="35:43">
      <c r="AI3038" s="60"/>
      <c r="AJ3038" s="60"/>
      <c r="AK3038" s="60"/>
      <c r="AL3038" s="60"/>
      <c r="AM3038" s="162"/>
      <c r="AN3038" s="60"/>
      <c r="AO3038" s="60"/>
      <c r="AP3038" s="60"/>
      <c r="AQ3038" s="60"/>
    </row>
    <row r="3039" spans="35:43">
      <c r="AI3039" s="60"/>
      <c r="AJ3039" s="60"/>
      <c r="AK3039" s="60"/>
      <c r="AL3039" s="60"/>
      <c r="AM3039" s="162"/>
      <c r="AN3039" s="60"/>
      <c r="AO3039" s="60"/>
      <c r="AP3039" s="60"/>
      <c r="AQ3039" s="60"/>
    </row>
    <row r="3040" spans="35:43">
      <c r="AI3040" s="60"/>
      <c r="AJ3040" s="60"/>
      <c r="AK3040" s="60"/>
      <c r="AL3040" s="60"/>
      <c r="AM3040" s="162"/>
      <c r="AN3040" s="60"/>
      <c r="AO3040" s="60"/>
      <c r="AP3040" s="60"/>
      <c r="AQ3040" s="60"/>
    </row>
    <row r="3041" spans="35:43">
      <c r="AI3041" s="60"/>
      <c r="AJ3041" s="60"/>
      <c r="AK3041" s="60"/>
      <c r="AL3041" s="60"/>
      <c r="AM3041" s="162"/>
      <c r="AN3041" s="60"/>
      <c r="AO3041" s="60"/>
      <c r="AP3041" s="60"/>
      <c r="AQ3041" s="60"/>
    </row>
    <row r="3042" spans="35:43">
      <c r="AI3042" s="60"/>
      <c r="AJ3042" s="60"/>
      <c r="AK3042" s="60"/>
      <c r="AL3042" s="60"/>
      <c r="AM3042" s="162"/>
      <c r="AN3042" s="60"/>
      <c r="AO3042" s="60"/>
      <c r="AP3042" s="60"/>
      <c r="AQ3042" s="60"/>
    </row>
    <row r="3043" spans="35:43">
      <c r="AI3043" s="60"/>
      <c r="AJ3043" s="60"/>
      <c r="AK3043" s="60"/>
      <c r="AL3043" s="60"/>
      <c r="AM3043" s="162"/>
      <c r="AN3043" s="60"/>
      <c r="AO3043" s="60"/>
      <c r="AP3043" s="60"/>
      <c r="AQ3043" s="60"/>
    </row>
    <row r="3044" spans="35:43">
      <c r="AI3044" s="60"/>
      <c r="AJ3044" s="60"/>
      <c r="AK3044" s="60"/>
      <c r="AL3044" s="60"/>
      <c r="AM3044" s="162"/>
      <c r="AN3044" s="60"/>
      <c r="AO3044" s="60"/>
      <c r="AP3044" s="60"/>
      <c r="AQ3044" s="60"/>
    </row>
    <row r="3045" spans="35:43">
      <c r="AI3045" s="60"/>
      <c r="AJ3045" s="60"/>
      <c r="AK3045" s="60"/>
      <c r="AL3045" s="60"/>
      <c r="AM3045" s="162"/>
      <c r="AN3045" s="60"/>
      <c r="AO3045" s="60"/>
      <c r="AP3045" s="60"/>
      <c r="AQ3045" s="60"/>
    </row>
    <row r="3046" spans="35:43">
      <c r="AI3046" s="60"/>
      <c r="AJ3046" s="60"/>
      <c r="AK3046" s="60"/>
      <c r="AL3046" s="60"/>
      <c r="AM3046" s="162"/>
      <c r="AN3046" s="60"/>
      <c r="AO3046" s="60"/>
      <c r="AP3046" s="60"/>
      <c r="AQ3046" s="60"/>
    </row>
    <row r="3047" spans="35:43">
      <c r="AI3047" s="60"/>
      <c r="AJ3047" s="60"/>
      <c r="AK3047" s="60"/>
      <c r="AL3047" s="60"/>
      <c r="AM3047" s="162"/>
      <c r="AN3047" s="60"/>
      <c r="AO3047" s="60"/>
      <c r="AP3047" s="60"/>
      <c r="AQ3047" s="60"/>
    </row>
    <row r="3048" spans="35:43">
      <c r="AI3048" s="60"/>
      <c r="AJ3048" s="60"/>
      <c r="AK3048" s="60"/>
      <c r="AL3048" s="60"/>
      <c r="AM3048" s="162"/>
      <c r="AN3048" s="60"/>
      <c r="AO3048" s="60"/>
      <c r="AP3048" s="60"/>
      <c r="AQ3048" s="60"/>
    </row>
    <row r="3049" spans="35:43">
      <c r="AI3049" s="60"/>
      <c r="AJ3049" s="60"/>
      <c r="AK3049" s="60"/>
      <c r="AL3049" s="60"/>
      <c r="AM3049" s="162"/>
      <c r="AN3049" s="60"/>
      <c r="AO3049" s="60"/>
      <c r="AP3049" s="60"/>
      <c r="AQ3049" s="60"/>
    </row>
    <row r="3050" spans="35:43">
      <c r="AI3050" s="60"/>
      <c r="AJ3050" s="60"/>
      <c r="AK3050" s="60"/>
      <c r="AL3050" s="60"/>
      <c r="AM3050" s="162"/>
      <c r="AN3050" s="60"/>
      <c r="AO3050" s="60"/>
      <c r="AP3050" s="60"/>
      <c r="AQ3050" s="60"/>
    </row>
    <row r="3051" spans="35:43">
      <c r="AI3051" s="60"/>
      <c r="AJ3051" s="60"/>
      <c r="AK3051" s="60"/>
      <c r="AL3051" s="60"/>
      <c r="AM3051" s="162"/>
      <c r="AN3051" s="60"/>
      <c r="AO3051" s="60"/>
      <c r="AP3051" s="60"/>
      <c r="AQ3051" s="60"/>
    </row>
    <row r="3052" spans="35:43">
      <c r="AI3052" s="60"/>
      <c r="AJ3052" s="60"/>
      <c r="AK3052" s="60"/>
      <c r="AL3052" s="60"/>
      <c r="AM3052" s="162"/>
      <c r="AN3052" s="60"/>
      <c r="AO3052" s="60"/>
      <c r="AP3052" s="60"/>
      <c r="AQ3052" s="60"/>
    </row>
    <row r="3053" spans="35:43">
      <c r="AI3053" s="60"/>
      <c r="AJ3053" s="60"/>
      <c r="AK3053" s="60"/>
      <c r="AL3053" s="60"/>
      <c r="AM3053" s="162"/>
      <c r="AN3053" s="60"/>
      <c r="AO3053" s="60"/>
      <c r="AP3053" s="60"/>
      <c r="AQ3053" s="60"/>
    </row>
    <row r="3054" spans="35:43">
      <c r="AI3054" s="60"/>
      <c r="AJ3054" s="60"/>
      <c r="AK3054" s="60"/>
      <c r="AL3054" s="60"/>
      <c r="AM3054" s="162"/>
      <c r="AN3054" s="60"/>
      <c r="AO3054" s="60"/>
      <c r="AP3054" s="60"/>
      <c r="AQ3054" s="60"/>
    </row>
    <row r="3055" spans="35:43">
      <c r="AI3055" s="60"/>
      <c r="AJ3055" s="60"/>
      <c r="AK3055" s="60"/>
      <c r="AL3055" s="60"/>
      <c r="AM3055" s="162"/>
      <c r="AN3055" s="60"/>
      <c r="AO3055" s="60"/>
      <c r="AP3055" s="60"/>
      <c r="AQ3055" s="60"/>
    </row>
    <row r="3056" spans="35:43">
      <c r="AI3056" s="60"/>
      <c r="AJ3056" s="60"/>
      <c r="AK3056" s="60"/>
      <c r="AL3056" s="60"/>
      <c r="AM3056" s="162"/>
      <c r="AN3056" s="60"/>
      <c r="AO3056" s="60"/>
      <c r="AP3056" s="60"/>
      <c r="AQ3056" s="60"/>
    </row>
    <row r="3057" spans="35:43">
      <c r="AI3057" s="60"/>
      <c r="AJ3057" s="60"/>
      <c r="AK3057" s="60"/>
      <c r="AL3057" s="60"/>
      <c r="AM3057" s="162"/>
      <c r="AN3057" s="60"/>
      <c r="AO3057" s="60"/>
      <c r="AP3057" s="60"/>
      <c r="AQ3057" s="60"/>
    </row>
    <row r="3058" spans="35:43">
      <c r="AI3058" s="60"/>
      <c r="AJ3058" s="60"/>
      <c r="AK3058" s="60"/>
      <c r="AL3058" s="60"/>
      <c r="AM3058" s="162"/>
      <c r="AN3058" s="60"/>
      <c r="AO3058" s="60"/>
      <c r="AP3058" s="60"/>
      <c r="AQ3058" s="60"/>
    </row>
    <row r="3059" spans="35:43">
      <c r="AI3059" s="60"/>
      <c r="AJ3059" s="60"/>
      <c r="AK3059" s="60"/>
      <c r="AL3059" s="60"/>
      <c r="AM3059" s="162"/>
      <c r="AN3059" s="60"/>
      <c r="AO3059" s="60"/>
      <c r="AP3059" s="60"/>
      <c r="AQ3059" s="60"/>
    </row>
    <row r="3060" spans="35:43">
      <c r="AI3060" s="60"/>
      <c r="AJ3060" s="60"/>
      <c r="AK3060" s="60"/>
      <c r="AL3060" s="60"/>
      <c r="AM3060" s="162"/>
      <c r="AN3060" s="60"/>
      <c r="AO3060" s="60"/>
      <c r="AP3060" s="60"/>
      <c r="AQ3060" s="60"/>
    </row>
    <row r="3061" spans="35:43">
      <c r="AI3061" s="60"/>
      <c r="AJ3061" s="60"/>
      <c r="AK3061" s="60"/>
      <c r="AL3061" s="60"/>
      <c r="AM3061" s="162"/>
      <c r="AN3061" s="60"/>
      <c r="AO3061" s="60"/>
      <c r="AP3061" s="60"/>
      <c r="AQ3061" s="60"/>
    </row>
    <row r="3062" spans="35:43">
      <c r="AI3062" s="60"/>
      <c r="AJ3062" s="60"/>
      <c r="AK3062" s="60"/>
      <c r="AL3062" s="60"/>
      <c r="AM3062" s="162"/>
      <c r="AN3062" s="60"/>
      <c r="AO3062" s="60"/>
      <c r="AP3062" s="60"/>
      <c r="AQ3062" s="60"/>
    </row>
    <row r="3063" spans="35:43">
      <c r="AI3063" s="60"/>
      <c r="AJ3063" s="60"/>
      <c r="AK3063" s="60"/>
      <c r="AL3063" s="60"/>
      <c r="AM3063" s="162"/>
      <c r="AN3063" s="60"/>
      <c r="AO3063" s="60"/>
      <c r="AP3063" s="60"/>
      <c r="AQ3063" s="60"/>
    </row>
    <row r="3064" spans="35:43">
      <c r="AI3064" s="60"/>
      <c r="AJ3064" s="60"/>
      <c r="AK3064" s="60"/>
      <c r="AL3064" s="60"/>
      <c r="AM3064" s="162"/>
      <c r="AN3064" s="60"/>
      <c r="AO3064" s="60"/>
      <c r="AP3064" s="60"/>
      <c r="AQ3064" s="60"/>
    </row>
    <row r="3065" spans="35:43">
      <c r="AI3065" s="60"/>
      <c r="AJ3065" s="60"/>
      <c r="AK3065" s="60"/>
      <c r="AL3065" s="60"/>
      <c r="AM3065" s="162"/>
      <c r="AN3065" s="60"/>
      <c r="AO3065" s="60"/>
      <c r="AP3065" s="60"/>
      <c r="AQ3065" s="60"/>
    </row>
    <row r="3066" spans="35:43">
      <c r="AI3066" s="60"/>
      <c r="AJ3066" s="60"/>
      <c r="AK3066" s="60"/>
      <c r="AL3066" s="60"/>
      <c r="AM3066" s="162"/>
      <c r="AN3066" s="60"/>
      <c r="AO3066" s="60"/>
      <c r="AP3066" s="60"/>
      <c r="AQ3066" s="60"/>
    </row>
    <row r="3067" spans="35:43">
      <c r="AI3067" s="60"/>
      <c r="AJ3067" s="60"/>
      <c r="AK3067" s="60"/>
      <c r="AL3067" s="60"/>
      <c r="AM3067" s="162"/>
      <c r="AN3067" s="60"/>
      <c r="AO3067" s="60"/>
      <c r="AP3067" s="60"/>
      <c r="AQ3067" s="60"/>
    </row>
    <row r="3068" spans="35:43">
      <c r="AI3068" s="60"/>
      <c r="AJ3068" s="60"/>
      <c r="AK3068" s="60"/>
      <c r="AL3068" s="60"/>
      <c r="AM3068" s="162"/>
      <c r="AN3068" s="60"/>
      <c r="AO3068" s="60"/>
      <c r="AP3068" s="60"/>
      <c r="AQ3068" s="60"/>
    </row>
    <row r="3069" spans="35:43">
      <c r="AI3069" s="60"/>
      <c r="AJ3069" s="60"/>
      <c r="AK3069" s="60"/>
      <c r="AL3069" s="60"/>
      <c r="AM3069" s="162"/>
      <c r="AN3069" s="60"/>
      <c r="AO3069" s="60"/>
      <c r="AP3069" s="60"/>
      <c r="AQ3069" s="60"/>
    </row>
    <row r="3070" spans="35:43">
      <c r="AI3070" s="60"/>
      <c r="AJ3070" s="60"/>
      <c r="AK3070" s="60"/>
      <c r="AL3070" s="60"/>
      <c r="AM3070" s="162"/>
      <c r="AN3070" s="60"/>
      <c r="AO3070" s="60"/>
      <c r="AP3070" s="60"/>
      <c r="AQ3070" s="60"/>
    </row>
    <row r="3071" spans="35:43">
      <c r="AI3071" s="60"/>
      <c r="AJ3071" s="60"/>
      <c r="AK3071" s="60"/>
      <c r="AL3071" s="60"/>
      <c r="AM3071" s="162"/>
      <c r="AN3071" s="60"/>
      <c r="AO3071" s="60"/>
      <c r="AP3071" s="60"/>
      <c r="AQ3071" s="60"/>
    </row>
    <row r="3072" spans="35:43">
      <c r="AI3072" s="60"/>
      <c r="AJ3072" s="60"/>
      <c r="AK3072" s="60"/>
      <c r="AL3072" s="60"/>
      <c r="AM3072" s="162"/>
      <c r="AN3072" s="60"/>
      <c r="AO3072" s="60"/>
      <c r="AP3072" s="60"/>
      <c r="AQ3072" s="60"/>
    </row>
    <row r="3073" spans="35:43">
      <c r="AI3073" s="60"/>
      <c r="AJ3073" s="60"/>
      <c r="AK3073" s="60"/>
      <c r="AL3073" s="60"/>
      <c r="AM3073" s="162"/>
      <c r="AN3073" s="60"/>
      <c r="AO3073" s="60"/>
      <c r="AP3073" s="60"/>
      <c r="AQ3073" s="60"/>
    </row>
    <row r="3074" spans="35:43">
      <c r="AI3074" s="60"/>
      <c r="AJ3074" s="60"/>
      <c r="AK3074" s="60"/>
      <c r="AL3074" s="60"/>
      <c r="AM3074" s="162"/>
      <c r="AN3074" s="60"/>
      <c r="AO3074" s="60"/>
      <c r="AP3074" s="60"/>
      <c r="AQ3074" s="60"/>
    </row>
    <row r="3075" spans="35:43">
      <c r="AI3075" s="60"/>
      <c r="AJ3075" s="60"/>
      <c r="AK3075" s="60"/>
      <c r="AL3075" s="60"/>
      <c r="AM3075" s="162"/>
      <c r="AN3075" s="60"/>
      <c r="AO3075" s="60"/>
      <c r="AP3075" s="60"/>
      <c r="AQ3075" s="60"/>
    </row>
    <row r="3076" spans="35:43">
      <c r="AI3076" s="60"/>
      <c r="AJ3076" s="60"/>
      <c r="AK3076" s="60"/>
      <c r="AL3076" s="60"/>
      <c r="AM3076" s="162"/>
      <c r="AN3076" s="60"/>
      <c r="AO3076" s="60"/>
      <c r="AP3076" s="60"/>
      <c r="AQ3076" s="60"/>
    </row>
    <row r="3077" spans="35:43">
      <c r="AI3077" s="60"/>
      <c r="AJ3077" s="60"/>
      <c r="AK3077" s="60"/>
      <c r="AL3077" s="60"/>
      <c r="AM3077" s="162"/>
      <c r="AN3077" s="60"/>
      <c r="AO3077" s="60"/>
      <c r="AP3077" s="60"/>
      <c r="AQ3077" s="60"/>
    </row>
    <row r="3078" spans="35:43">
      <c r="AI3078" s="60"/>
      <c r="AJ3078" s="60"/>
      <c r="AK3078" s="60"/>
      <c r="AL3078" s="60"/>
      <c r="AM3078" s="162"/>
      <c r="AN3078" s="60"/>
      <c r="AO3078" s="60"/>
      <c r="AP3078" s="60"/>
      <c r="AQ3078" s="60"/>
    </row>
    <row r="3079" spans="35:43">
      <c r="AI3079" s="60"/>
      <c r="AJ3079" s="60"/>
      <c r="AK3079" s="60"/>
      <c r="AL3079" s="60"/>
      <c r="AM3079" s="162"/>
      <c r="AN3079" s="60"/>
      <c r="AO3079" s="60"/>
      <c r="AP3079" s="60"/>
      <c r="AQ3079" s="60"/>
    </row>
    <row r="3080" spans="35:43">
      <c r="AI3080" s="60"/>
      <c r="AJ3080" s="60"/>
      <c r="AK3080" s="60"/>
      <c r="AL3080" s="60"/>
      <c r="AM3080" s="162"/>
      <c r="AN3080" s="60"/>
      <c r="AO3080" s="60"/>
      <c r="AP3080" s="60"/>
      <c r="AQ3080" s="60"/>
    </row>
    <row r="3081" spans="35:43">
      <c r="AI3081" s="60"/>
      <c r="AJ3081" s="60"/>
      <c r="AK3081" s="60"/>
      <c r="AL3081" s="60"/>
      <c r="AM3081" s="162"/>
      <c r="AN3081" s="60"/>
      <c r="AO3081" s="60"/>
      <c r="AP3081" s="60"/>
      <c r="AQ3081" s="60"/>
    </row>
    <row r="3082" spans="35:43">
      <c r="AI3082" s="60"/>
      <c r="AJ3082" s="60"/>
      <c r="AK3082" s="60"/>
      <c r="AL3082" s="60"/>
      <c r="AM3082" s="162"/>
      <c r="AN3082" s="60"/>
      <c r="AO3082" s="60"/>
      <c r="AP3082" s="60"/>
      <c r="AQ3082" s="60"/>
    </row>
    <row r="3083" spans="35:43">
      <c r="AI3083" s="60"/>
      <c r="AJ3083" s="60"/>
      <c r="AK3083" s="60"/>
      <c r="AL3083" s="60"/>
      <c r="AM3083" s="162"/>
      <c r="AN3083" s="60"/>
      <c r="AO3083" s="60"/>
      <c r="AP3083" s="60"/>
      <c r="AQ3083" s="60"/>
    </row>
    <row r="3084" spans="35:43">
      <c r="AI3084" s="60"/>
      <c r="AJ3084" s="60"/>
      <c r="AK3084" s="60"/>
      <c r="AL3084" s="60"/>
      <c r="AM3084" s="162"/>
      <c r="AN3084" s="60"/>
      <c r="AO3084" s="60"/>
      <c r="AP3084" s="60"/>
      <c r="AQ3084" s="60"/>
    </row>
    <row r="3085" spans="35:43">
      <c r="AI3085" s="60"/>
      <c r="AJ3085" s="60"/>
      <c r="AK3085" s="60"/>
      <c r="AL3085" s="60"/>
      <c r="AM3085" s="162"/>
      <c r="AN3085" s="60"/>
      <c r="AO3085" s="60"/>
      <c r="AP3085" s="60"/>
      <c r="AQ3085" s="60"/>
    </row>
    <row r="3086" spans="35:43">
      <c r="AI3086" s="60"/>
      <c r="AJ3086" s="60"/>
      <c r="AK3086" s="60"/>
      <c r="AL3086" s="60"/>
      <c r="AM3086" s="162"/>
      <c r="AN3086" s="60"/>
      <c r="AO3086" s="60"/>
      <c r="AP3086" s="60"/>
      <c r="AQ3086" s="60"/>
    </row>
    <row r="3087" spans="35:43">
      <c r="AI3087" s="60"/>
      <c r="AJ3087" s="60"/>
      <c r="AK3087" s="60"/>
      <c r="AL3087" s="60"/>
      <c r="AM3087" s="162"/>
      <c r="AN3087" s="60"/>
      <c r="AO3087" s="60"/>
      <c r="AP3087" s="60"/>
      <c r="AQ3087" s="60"/>
    </row>
    <row r="3088" spans="35:43">
      <c r="AI3088" s="60"/>
      <c r="AJ3088" s="60"/>
      <c r="AK3088" s="60"/>
      <c r="AL3088" s="60"/>
      <c r="AM3088" s="162"/>
      <c r="AN3088" s="60"/>
      <c r="AO3088" s="60"/>
      <c r="AP3088" s="60"/>
      <c r="AQ3088" s="60"/>
    </row>
    <row r="3089" spans="35:43">
      <c r="AI3089" s="60"/>
      <c r="AJ3089" s="60"/>
      <c r="AK3089" s="60"/>
      <c r="AL3089" s="60"/>
      <c r="AM3089" s="162"/>
      <c r="AN3089" s="60"/>
      <c r="AO3089" s="60"/>
      <c r="AP3089" s="60"/>
      <c r="AQ3089" s="60"/>
    </row>
    <row r="3090" spans="35:43">
      <c r="AI3090" s="60"/>
      <c r="AJ3090" s="60"/>
      <c r="AK3090" s="60"/>
      <c r="AL3090" s="60"/>
      <c r="AM3090" s="162"/>
      <c r="AN3090" s="60"/>
      <c r="AO3090" s="60"/>
      <c r="AP3090" s="60"/>
      <c r="AQ3090" s="60"/>
    </row>
    <row r="3091" spans="35:43">
      <c r="AI3091" s="60"/>
      <c r="AJ3091" s="60"/>
      <c r="AK3091" s="60"/>
      <c r="AL3091" s="60"/>
      <c r="AM3091" s="162"/>
      <c r="AN3091" s="60"/>
      <c r="AO3091" s="60"/>
      <c r="AP3091" s="60"/>
      <c r="AQ3091" s="60"/>
    </row>
    <row r="3092" spans="35:43">
      <c r="AI3092" s="60"/>
      <c r="AJ3092" s="60"/>
      <c r="AK3092" s="60"/>
      <c r="AL3092" s="60"/>
      <c r="AM3092" s="162"/>
      <c r="AN3092" s="60"/>
      <c r="AO3092" s="60"/>
      <c r="AP3092" s="60"/>
      <c r="AQ3092" s="60"/>
    </row>
    <row r="3093" spans="35:43">
      <c r="AI3093" s="60"/>
      <c r="AJ3093" s="60"/>
      <c r="AK3093" s="60"/>
      <c r="AL3093" s="60"/>
      <c r="AM3093" s="162"/>
      <c r="AN3093" s="60"/>
      <c r="AO3093" s="60"/>
      <c r="AP3093" s="60"/>
      <c r="AQ3093" s="60"/>
    </row>
    <row r="3094" spans="35:43">
      <c r="AI3094" s="60"/>
      <c r="AJ3094" s="60"/>
      <c r="AK3094" s="60"/>
      <c r="AL3094" s="60"/>
      <c r="AM3094" s="162"/>
      <c r="AN3094" s="60"/>
      <c r="AO3094" s="60"/>
      <c r="AP3094" s="60"/>
      <c r="AQ3094" s="60"/>
    </row>
    <row r="3095" spans="35:43">
      <c r="AI3095" s="60"/>
      <c r="AJ3095" s="60"/>
      <c r="AK3095" s="60"/>
      <c r="AL3095" s="60"/>
      <c r="AM3095" s="162"/>
      <c r="AN3095" s="60"/>
      <c r="AO3095" s="60"/>
      <c r="AP3095" s="60"/>
      <c r="AQ3095" s="60"/>
    </row>
    <row r="3096" spans="35:43">
      <c r="AI3096" s="60"/>
      <c r="AJ3096" s="60"/>
      <c r="AK3096" s="60"/>
      <c r="AL3096" s="60"/>
      <c r="AM3096" s="162"/>
      <c r="AN3096" s="60"/>
      <c r="AO3096" s="60"/>
      <c r="AP3096" s="60"/>
      <c r="AQ3096" s="60"/>
    </row>
    <row r="3097" spans="35:43">
      <c r="AI3097" s="60"/>
      <c r="AJ3097" s="60"/>
      <c r="AK3097" s="60"/>
      <c r="AL3097" s="60"/>
      <c r="AM3097" s="162"/>
      <c r="AN3097" s="60"/>
      <c r="AO3097" s="60"/>
      <c r="AP3097" s="60"/>
      <c r="AQ3097" s="60"/>
    </row>
    <row r="3098" spans="35:43">
      <c r="AI3098" s="60"/>
      <c r="AJ3098" s="60"/>
      <c r="AK3098" s="60"/>
      <c r="AL3098" s="60"/>
      <c r="AM3098" s="162"/>
      <c r="AN3098" s="60"/>
      <c r="AO3098" s="60"/>
      <c r="AP3098" s="60"/>
      <c r="AQ3098" s="60"/>
    </row>
    <row r="3099" spans="35:43">
      <c r="AI3099" s="60"/>
      <c r="AJ3099" s="60"/>
      <c r="AK3099" s="60"/>
      <c r="AL3099" s="60"/>
      <c r="AM3099" s="162"/>
      <c r="AN3099" s="60"/>
      <c r="AO3099" s="60"/>
      <c r="AP3099" s="60"/>
      <c r="AQ3099" s="60"/>
    </row>
    <row r="3100" spans="35:43">
      <c r="AI3100" s="60"/>
      <c r="AJ3100" s="60"/>
      <c r="AK3100" s="60"/>
      <c r="AL3100" s="60"/>
      <c r="AM3100" s="162"/>
      <c r="AN3100" s="60"/>
      <c r="AO3100" s="60"/>
      <c r="AP3100" s="60"/>
      <c r="AQ3100" s="60"/>
    </row>
    <row r="3101" spans="35:43">
      <c r="AI3101" s="60"/>
      <c r="AJ3101" s="60"/>
      <c r="AK3101" s="60"/>
      <c r="AL3101" s="60"/>
      <c r="AM3101" s="162"/>
      <c r="AN3101" s="60"/>
      <c r="AO3101" s="60"/>
      <c r="AP3101" s="60"/>
      <c r="AQ3101" s="60"/>
    </row>
    <row r="3102" spans="35:43">
      <c r="AI3102" s="60"/>
      <c r="AJ3102" s="60"/>
      <c r="AK3102" s="60"/>
      <c r="AL3102" s="60"/>
      <c r="AM3102" s="162"/>
      <c r="AN3102" s="60"/>
      <c r="AO3102" s="60"/>
      <c r="AP3102" s="60"/>
      <c r="AQ3102" s="60"/>
    </row>
    <row r="3103" spans="35:43">
      <c r="AI3103" s="60"/>
      <c r="AJ3103" s="60"/>
      <c r="AK3103" s="60"/>
      <c r="AL3103" s="60"/>
      <c r="AM3103" s="162"/>
      <c r="AN3103" s="60"/>
      <c r="AO3103" s="60"/>
      <c r="AP3103" s="60"/>
      <c r="AQ3103" s="60"/>
    </row>
    <row r="3104" spans="35:43">
      <c r="AI3104" s="60"/>
      <c r="AJ3104" s="60"/>
      <c r="AK3104" s="60"/>
      <c r="AL3104" s="60"/>
      <c r="AM3104" s="162"/>
      <c r="AN3104" s="60"/>
      <c r="AO3104" s="60"/>
      <c r="AP3104" s="60"/>
      <c r="AQ3104" s="60"/>
    </row>
    <row r="3105" spans="35:43">
      <c r="AI3105" s="60"/>
      <c r="AJ3105" s="60"/>
      <c r="AK3105" s="60"/>
      <c r="AL3105" s="60"/>
      <c r="AM3105" s="162"/>
      <c r="AN3105" s="60"/>
      <c r="AO3105" s="60"/>
      <c r="AP3105" s="60"/>
      <c r="AQ3105" s="60"/>
    </row>
    <row r="3106" spans="35:43">
      <c r="AI3106" s="60"/>
      <c r="AJ3106" s="60"/>
      <c r="AK3106" s="60"/>
      <c r="AL3106" s="60"/>
      <c r="AM3106" s="162"/>
      <c r="AN3106" s="60"/>
      <c r="AO3106" s="60"/>
      <c r="AP3106" s="60"/>
      <c r="AQ3106" s="60"/>
    </row>
    <row r="3107" spans="35:43">
      <c r="AI3107" s="60"/>
      <c r="AJ3107" s="60"/>
      <c r="AK3107" s="60"/>
      <c r="AL3107" s="60"/>
      <c r="AM3107" s="162"/>
      <c r="AN3107" s="60"/>
      <c r="AO3107" s="60"/>
      <c r="AP3107" s="60"/>
      <c r="AQ3107" s="60"/>
    </row>
    <row r="3108" spans="35:43">
      <c r="AI3108" s="60"/>
      <c r="AJ3108" s="60"/>
      <c r="AK3108" s="60"/>
      <c r="AL3108" s="60"/>
      <c r="AM3108" s="162"/>
      <c r="AN3108" s="60"/>
      <c r="AO3108" s="60"/>
      <c r="AP3108" s="60"/>
      <c r="AQ3108" s="60"/>
    </row>
    <row r="3109" spans="35:43">
      <c r="AI3109" s="60"/>
      <c r="AJ3109" s="60"/>
      <c r="AK3109" s="60"/>
      <c r="AL3109" s="60"/>
      <c r="AM3109" s="162"/>
      <c r="AN3109" s="60"/>
      <c r="AO3109" s="60"/>
      <c r="AP3109" s="60"/>
      <c r="AQ3109" s="60"/>
    </row>
    <row r="3110" spans="35:43">
      <c r="AI3110" s="60"/>
      <c r="AJ3110" s="60"/>
      <c r="AK3110" s="60"/>
      <c r="AL3110" s="60"/>
      <c r="AM3110" s="162"/>
      <c r="AN3110" s="60"/>
      <c r="AO3110" s="60"/>
      <c r="AP3110" s="60"/>
      <c r="AQ3110" s="60"/>
    </row>
    <row r="3111" spans="35:43">
      <c r="AI3111" s="60"/>
      <c r="AJ3111" s="60"/>
      <c r="AK3111" s="60"/>
      <c r="AL3111" s="60"/>
      <c r="AM3111" s="162"/>
      <c r="AN3111" s="60"/>
      <c r="AO3111" s="60"/>
      <c r="AP3111" s="60"/>
      <c r="AQ3111" s="60"/>
    </row>
    <row r="3112" spans="35:43">
      <c r="AI3112" s="60"/>
      <c r="AJ3112" s="60"/>
      <c r="AK3112" s="60"/>
      <c r="AL3112" s="60"/>
      <c r="AM3112" s="162"/>
      <c r="AN3112" s="60"/>
      <c r="AO3112" s="60"/>
      <c r="AP3112" s="60"/>
      <c r="AQ3112" s="60"/>
    </row>
    <row r="3113" spans="35:43">
      <c r="AI3113" s="60"/>
      <c r="AJ3113" s="60"/>
      <c r="AK3113" s="60"/>
      <c r="AL3113" s="60"/>
      <c r="AM3113" s="162"/>
      <c r="AN3113" s="60"/>
      <c r="AO3113" s="60"/>
      <c r="AP3113" s="60"/>
      <c r="AQ3113" s="60"/>
    </row>
    <row r="3114" spans="35:43">
      <c r="AI3114" s="60"/>
      <c r="AJ3114" s="60"/>
      <c r="AK3114" s="60"/>
      <c r="AL3114" s="60"/>
      <c r="AM3114" s="162"/>
      <c r="AN3114" s="60"/>
      <c r="AO3114" s="60"/>
      <c r="AP3114" s="60"/>
      <c r="AQ3114" s="60"/>
    </row>
    <row r="3115" spans="35:43">
      <c r="AI3115" s="60"/>
      <c r="AJ3115" s="60"/>
      <c r="AK3115" s="60"/>
      <c r="AL3115" s="60"/>
      <c r="AM3115" s="162"/>
      <c r="AN3115" s="60"/>
      <c r="AO3115" s="60"/>
      <c r="AP3115" s="60"/>
      <c r="AQ3115" s="60"/>
    </row>
    <row r="3116" spans="35:43">
      <c r="AI3116" s="60"/>
      <c r="AJ3116" s="60"/>
      <c r="AK3116" s="60"/>
      <c r="AL3116" s="60"/>
      <c r="AM3116" s="162"/>
      <c r="AN3116" s="60"/>
      <c r="AO3116" s="60"/>
      <c r="AP3116" s="60"/>
      <c r="AQ3116" s="60"/>
    </row>
    <row r="3117" spans="35:43">
      <c r="AI3117" s="60"/>
      <c r="AJ3117" s="60"/>
      <c r="AK3117" s="60"/>
      <c r="AL3117" s="60"/>
      <c r="AM3117" s="162"/>
      <c r="AN3117" s="60"/>
      <c r="AO3117" s="60"/>
      <c r="AP3117" s="60"/>
      <c r="AQ3117" s="60"/>
    </row>
    <row r="3118" spans="35:43">
      <c r="AI3118" s="60"/>
      <c r="AJ3118" s="60"/>
      <c r="AK3118" s="60"/>
      <c r="AL3118" s="60"/>
      <c r="AM3118" s="162"/>
      <c r="AN3118" s="60"/>
      <c r="AO3118" s="60"/>
      <c r="AP3118" s="60"/>
      <c r="AQ3118" s="60"/>
    </row>
    <row r="3119" spans="35:43">
      <c r="AI3119" s="60"/>
      <c r="AJ3119" s="60"/>
      <c r="AK3119" s="60"/>
      <c r="AL3119" s="60"/>
      <c r="AM3119" s="162"/>
      <c r="AN3119" s="60"/>
      <c r="AO3119" s="60"/>
      <c r="AP3119" s="60"/>
      <c r="AQ3119" s="60"/>
    </row>
    <row r="3120" spans="35:43">
      <c r="AI3120" s="60"/>
      <c r="AJ3120" s="60"/>
      <c r="AK3120" s="60"/>
      <c r="AL3120" s="60"/>
      <c r="AM3120" s="162"/>
      <c r="AN3120" s="60"/>
      <c r="AO3120" s="60"/>
      <c r="AP3120" s="60"/>
      <c r="AQ3120" s="60"/>
    </row>
    <row r="3121" spans="35:43">
      <c r="AI3121" s="60"/>
      <c r="AJ3121" s="60"/>
      <c r="AK3121" s="60"/>
      <c r="AL3121" s="60"/>
      <c r="AM3121" s="162"/>
      <c r="AN3121" s="60"/>
      <c r="AO3121" s="60"/>
      <c r="AP3121" s="60"/>
      <c r="AQ3121" s="60"/>
    </row>
    <row r="3122" spans="35:43">
      <c r="AI3122" s="60"/>
      <c r="AJ3122" s="60"/>
      <c r="AK3122" s="60"/>
      <c r="AL3122" s="60"/>
      <c r="AM3122" s="162"/>
      <c r="AN3122" s="60"/>
      <c r="AO3122" s="60"/>
      <c r="AP3122" s="60"/>
      <c r="AQ3122" s="60"/>
    </row>
    <row r="3123" spans="35:43">
      <c r="AI3123" s="60"/>
      <c r="AJ3123" s="60"/>
      <c r="AK3123" s="60"/>
      <c r="AL3123" s="60"/>
      <c r="AM3123" s="162"/>
      <c r="AN3123" s="60"/>
      <c r="AO3123" s="60"/>
      <c r="AP3123" s="60"/>
      <c r="AQ3123" s="60"/>
    </row>
    <row r="3124" spans="35:43">
      <c r="AI3124" s="60"/>
      <c r="AJ3124" s="60"/>
      <c r="AK3124" s="60"/>
      <c r="AL3124" s="60"/>
      <c r="AM3124" s="162"/>
      <c r="AN3124" s="60"/>
      <c r="AO3124" s="60"/>
      <c r="AP3124" s="60"/>
      <c r="AQ3124" s="60"/>
    </row>
    <row r="3125" spans="35:43">
      <c r="AI3125" s="60"/>
      <c r="AJ3125" s="60"/>
      <c r="AK3125" s="60"/>
      <c r="AL3125" s="60"/>
      <c r="AM3125" s="162"/>
      <c r="AN3125" s="60"/>
      <c r="AO3125" s="60"/>
      <c r="AP3125" s="60"/>
      <c r="AQ3125" s="60"/>
    </row>
    <row r="3126" spans="35:43">
      <c r="AI3126" s="60"/>
      <c r="AJ3126" s="60"/>
      <c r="AK3126" s="60"/>
      <c r="AL3126" s="60"/>
      <c r="AM3126" s="162"/>
      <c r="AN3126" s="60"/>
      <c r="AO3126" s="60"/>
      <c r="AP3126" s="60"/>
      <c r="AQ3126" s="60"/>
    </row>
    <row r="3127" spans="35:43">
      <c r="AI3127" s="60"/>
      <c r="AJ3127" s="60"/>
      <c r="AK3127" s="60"/>
      <c r="AL3127" s="60"/>
      <c r="AM3127" s="162"/>
      <c r="AN3127" s="60"/>
      <c r="AO3127" s="60"/>
      <c r="AP3127" s="60"/>
      <c r="AQ3127" s="60"/>
    </row>
    <row r="3128" spans="35:43">
      <c r="AI3128" s="60"/>
      <c r="AJ3128" s="60"/>
      <c r="AK3128" s="60"/>
      <c r="AL3128" s="60"/>
      <c r="AM3128" s="162"/>
      <c r="AN3128" s="60"/>
      <c r="AO3128" s="60"/>
      <c r="AP3128" s="60"/>
      <c r="AQ3128" s="60"/>
    </row>
    <row r="3129" spans="35:43">
      <c r="AI3129" s="60"/>
      <c r="AJ3129" s="60"/>
      <c r="AK3129" s="60"/>
      <c r="AL3129" s="60"/>
      <c r="AM3129" s="162"/>
      <c r="AN3129" s="60"/>
      <c r="AO3129" s="60"/>
      <c r="AP3129" s="60"/>
      <c r="AQ3129" s="60"/>
    </row>
    <row r="3130" spans="35:43">
      <c r="AI3130" s="60"/>
      <c r="AJ3130" s="60"/>
      <c r="AK3130" s="60"/>
      <c r="AL3130" s="60"/>
      <c r="AM3130" s="162"/>
      <c r="AN3130" s="60"/>
      <c r="AO3130" s="60"/>
      <c r="AP3130" s="60"/>
      <c r="AQ3130" s="60"/>
    </row>
    <row r="3131" spans="35:43">
      <c r="AI3131" s="60"/>
      <c r="AJ3131" s="60"/>
      <c r="AK3131" s="60"/>
      <c r="AL3131" s="60"/>
      <c r="AM3131" s="162"/>
      <c r="AN3131" s="60"/>
      <c r="AO3131" s="60"/>
      <c r="AP3131" s="60"/>
      <c r="AQ3131" s="60"/>
    </row>
    <row r="3132" spans="35:43">
      <c r="AI3132" s="60"/>
      <c r="AJ3132" s="60"/>
      <c r="AK3132" s="60"/>
      <c r="AL3132" s="60"/>
      <c r="AM3132" s="162"/>
      <c r="AN3132" s="60"/>
      <c r="AO3132" s="60"/>
      <c r="AP3132" s="60"/>
      <c r="AQ3132" s="60"/>
    </row>
    <row r="3133" spans="35:43">
      <c r="AI3133" s="60"/>
      <c r="AJ3133" s="60"/>
      <c r="AK3133" s="60"/>
      <c r="AL3133" s="60"/>
      <c r="AM3133" s="162"/>
      <c r="AN3133" s="60"/>
      <c r="AO3133" s="60"/>
      <c r="AP3133" s="60"/>
      <c r="AQ3133" s="60"/>
    </row>
    <row r="3134" spans="35:43">
      <c r="AI3134" s="60"/>
      <c r="AJ3134" s="60"/>
      <c r="AK3134" s="60"/>
      <c r="AL3134" s="60"/>
      <c r="AM3134" s="162"/>
      <c r="AN3134" s="60"/>
      <c r="AO3134" s="60"/>
      <c r="AP3134" s="60"/>
      <c r="AQ3134" s="60"/>
    </row>
    <row r="3135" spans="35:43">
      <c r="AI3135" s="60"/>
      <c r="AJ3135" s="60"/>
      <c r="AK3135" s="60"/>
      <c r="AL3135" s="60"/>
      <c r="AM3135" s="162"/>
      <c r="AN3135" s="60"/>
      <c r="AO3135" s="60"/>
      <c r="AP3135" s="60"/>
      <c r="AQ3135" s="60"/>
    </row>
    <row r="3136" spans="35:43">
      <c r="AI3136" s="60"/>
      <c r="AJ3136" s="60"/>
      <c r="AK3136" s="60"/>
      <c r="AL3136" s="60"/>
      <c r="AM3136" s="162"/>
      <c r="AN3136" s="60"/>
      <c r="AO3136" s="60"/>
      <c r="AP3136" s="60"/>
      <c r="AQ3136" s="60"/>
    </row>
    <row r="3137" spans="35:43">
      <c r="AI3137" s="60"/>
      <c r="AJ3137" s="60"/>
      <c r="AK3137" s="60"/>
      <c r="AL3137" s="60"/>
      <c r="AM3137" s="162"/>
      <c r="AN3137" s="60"/>
      <c r="AO3137" s="60"/>
      <c r="AP3137" s="60"/>
      <c r="AQ3137" s="60"/>
    </row>
    <row r="3138" spans="35:43">
      <c r="AI3138" s="60"/>
      <c r="AJ3138" s="60"/>
      <c r="AK3138" s="60"/>
      <c r="AL3138" s="60"/>
      <c r="AM3138" s="162"/>
      <c r="AN3138" s="60"/>
      <c r="AO3138" s="60"/>
      <c r="AP3138" s="60"/>
      <c r="AQ3138" s="60"/>
    </row>
    <row r="3139" spans="35:43">
      <c r="AI3139" s="60"/>
      <c r="AJ3139" s="60"/>
      <c r="AK3139" s="60"/>
      <c r="AL3139" s="60"/>
      <c r="AM3139" s="162"/>
      <c r="AN3139" s="60"/>
      <c r="AO3139" s="60"/>
      <c r="AP3139" s="60"/>
      <c r="AQ3139" s="60"/>
    </row>
    <row r="3140" spans="35:43">
      <c r="AI3140" s="60"/>
      <c r="AJ3140" s="60"/>
      <c r="AK3140" s="60"/>
      <c r="AL3140" s="60"/>
      <c r="AM3140" s="162"/>
      <c r="AN3140" s="60"/>
      <c r="AO3140" s="60"/>
      <c r="AP3140" s="60"/>
      <c r="AQ3140" s="60"/>
    </row>
    <row r="3141" spans="35:43">
      <c r="AI3141" s="60"/>
      <c r="AJ3141" s="60"/>
      <c r="AK3141" s="60"/>
      <c r="AL3141" s="60"/>
      <c r="AM3141" s="162"/>
      <c r="AN3141" s="60"/>
      <c r="AO3141" s="60"/>
      <c r="AP3141" s="60"/>
      <c r="AQ3141" s="60"/>
    </row>
    <row r="3142" spans="35:43">
      <c r="AI3142" s="60"/>
      <c r="AJ3142" s="60"/>
      <c r="AK3142" s="60"/>
      <c r="AL3142" s="60"/>
      <c r="AM3142" s="162"/>
      <c r="AN3142" s="60"/>
      <c r="AO3142" s="60"/>
      <c r="AP3142" s="60"/>
      <c r="AQ3142" s="60"/>
    </row>
    <row r="3143" spans="35:43">
      <c r="AI3143" s="60"/>
      <c r="AJ3143" s="60"/>
      <c r="AK3143" s="60"/>
      <c r="AL3143" s="60"/>
      <c r="AM3143" s="162"/>
      <c r="AN3143" s="60"/>
      <c r="AO3143" s="60"/>
      <c r="AP3143" s="60"/>
      <c r="AQ3143" s="60"/>
    </row>
    <row r="3144" spans="35:43">
      <c r="AI3144" s="60"/>
      <c r="AJ3144" s="60"/>
      <c r="AK3144" s="60"/>
      <c r="AL3144" s="60"/>
      <c r="AM3144" s="162"/>
      <c r="AN3144" s="60"/>
      <c r="AO3144" s="60"/>
      <c r="AP3144" s="60"/>
      <c r="AQ3144" s="60"/>
    </row>
    <row r="3145" spans="35:43">
      <c r="AI3145" s="60"/>
      <c r="AJ3145" s="60"/>
      <c r="AK3145" s="60"/>
      <c r="AL3145" s="60"/>
      <c r="AM3145" s="162"/>
      <c r="AN3145" s="60"/>
      <c r="AO3145" s="60"/>
      <c r="AP3145" s="60"/>
      <c r="AQ3145" s="60"/>
    </row>
    <row r="3146" spans="35:43">
      <c r="AI3146" s="60"/>
      <c r="AJ3146" s="60"/>
      <c r="AK3146" s="60"/>
      <c r="AL3146" s="60"/>
      <c r="AM3146" s="162"/>
      <c r="AN3146" s="60"/>
      <c r="AO3146" s="60"/>
      <c r="AP3146" s="60"/>
      <c r="AQ3146" s="60"/>
    </row>
    <row r="3147" spans="35:43">
      <c r="AI3147" s="60"/>
      <c r="AJ3147" s="60"/>
      <c r="AK3147" s="60"/>
      <c r="AL3147" s="60"/>
      <c r="AM3147" s="162"/>
      <c r="AN3147" s="60"/>
      <c r="AO3147" s="60"/>
      <c r="AP3147" s="60"/>
      <c r="AQ3147" s="60"/>
    </row>
    <row r="3148" spans="35:43">
      <c r="AI3148" s="60"/>
      <c r="AJ3148" s="60"/>
      <c r="AK3148" s="60"/>
      <c r="AL3148" s="60"/>
      <c r="AM3148" s="162"/>
      <c r="AN3148" s="60"/>
      <c r="AO3148" s="60"/>
      <c r="AP3148" s="60"/>
      <c r="AQ3148" s="60"/>
    </row>
    <row r="3149" spans="35:43">
      <c r="AI3149" s="60"/>
      <c r="AJ3149" s="60"/>
      <c r="AK3149" s="60"/>
      <c r="AL3149" s="60"/>
      <c r="AM3149" s="162"/>
      <c r="AN3149" s="60"/>
      <c r="AO3149" s="60"/>
      <c r="AP3149" s="60"/>
      <c r="AQ3149" s="60"/>
    </row>
    <row r="3150" spans="35:43">
      <c r="AI3150" s="60"/>
      <c r="AJ3150" s="60"/>
      <c r="AK3150" s="60"/>
      <c r="AL3150" s="60"/>
      <c r="AM3150" s="162"/>
      <c r="AN3150" s="60"/>
      <c r="AO3150" s="60"/>
      <c r="AP3150" s="60"/>
      <c r="AQ3150" s="60"/>
    </row>
    <row r="3151" spans="35:43">
      <c r="AI3151" s="60"/>
      <c r="AJ3151" s="60"/>
      <c r="AK3151" s="60"/>
      <c r="AL3151" s="60"/>
      <c r="AM3151" s="162"/>
      <c r="AN3151" s="60"/>
      <c r="AO3151" s="60"/>
      <c r="AP3151" s="60"/>
      <c r="AQ3151" s="60"/>
    </row>
    <row r="3152" spans="35:43">
      <c r="AI3152" s="60"/>
      <c r="AJ3152" s="60"/>
      <c r="AK3152" s="60"/>
      <c r="AL3152" s="60"/>
      <c r="AM3152" s="162"/>
      <c r="AN3152" s="60"/>
      <c r="AO3152" s="60"/>
      <c r="AP3152" s="60"/>
      <c r="AQ3152" s="60"/>
    </row>
    <row r="3153" spans="35:43">
      <c r="AI3153" s="60"/>
      <c r="AJ3153" s="60"/>
      <c r="AK3153" s="60"/>
      <c r="AL3153" s="60"/>
      <c r="AM3153" s="162"/>
      <c r="AN3153" s="60"/>
      <c r="AO3153" s="60"/>
      <c r="AP3153" s="60"/>
      <c r="AQ3153" s="60"/>
    </row>
    <row r="3154" spans="35:43">
      <c r="AI3154" s="60"/>
      <c r="AJ3154" s="60"/>
      <c r="AK3154" s="60"/>
      <c r="AL3154" s="60"/>
      <c r="AM3154" s="162"/>
      <c r="AN3154" s="60"/>
      <c r="AO3154" s="60"/>
      <c r="AP3154" s="60"/>
      <c r="AQ3154" s="60"/>
    </row>
    <row r="3155" spans="35:43">
      <c r="AI3155" s="60"/>
      <c r="AJ3155" s="60"/>
      <c r="AK3155" s="60"/>
      <c r="AL3155" s="60"/>
      <c r="AM3155" s="162"/>
      <c r="AN3155" s="60"/>
      <c r="AO3155" s="60"/>
      <c r="AP3155" s="60"/>
      <c r="AQ3155" s="60"/>
    </row>
    <row r="3156" spans="35:43">
      <c r="AI3156" s="60"/>
      <c r="AJ3156" s="60"/>
      <c r="AK3156" s="60"/>
      <c r="AL3156" s="60"/>
      <c r="AM3156" s="162"/>
      <c r="AN3156" s="60"/>
      <c r="AO3156" s="60"/>
      <c r="AP3156" s="60"/>
      <c r="AQ3156" s="60"/>
    </row>
    <row r="3157" spans="35:43">
      <c r="AI3157" s="60"/>
      <c r="AJ3157" s="60"/>
      <c r="AK3157" s="60"/>
      <c r="AL3157" s="60"/>
      <c r="AM3157" s="162"/>
      <c r="AN3157" s="60"/>
      <c r="AO3157" s="60"/>
      <c r="AP3157" s="60"/>
      <c r="AQ3157" s="60"/>
    </row>
    <row r="3158" spans="35:43">
      <c r="AI3158" s="60"/>
      <c r="AJ3158" s="60"/>
      <c r="AK3158" s="60"/>
      <c r="AL3158" s="60"/>
      <c r="AM3158" s="162"/>
      <c r="AN3158" s="60"/>
      <c r="AO3158" s="60"/>
      <c r="AP3158" s="60"/>
      <c r="AQ3158" s="60"/>
    </row>
    <row r="3159" spans="35:43">
      <c r="AI3159" s="60"/>
      <c r="AJ3159" s="60"/>
      <c r="AK3159" s="60"/>
      <c r="AL3159" s="60"/>
      <c r="AM3159" s="162"/>
      <c r="AN3159" s="60"/>
      <c r="AO3159" s="60"/>
      <c r="AP3159" s="60"/>
      <c r="AQ3159" s="60"/>
    </row>
    <row r="3160" spans="35:43">
      <c r="AI3160" s="60"/>
      <c r="AJ3160" s="60"/>
      <c r="AK3160" s="60"/>
      <c r="AL3160" s="60"/>
      <c r="AM3160" s="162"/>
      <c r="AN3160" s="60"/>
      <c r="AO3160" s="60"/>
      <c r="AP3160" s="60"/>
      <c r="AQ3160" s="60"/>
    </row>
    <row r="3161" spans="35:43">
      <c r="AI3161" s="60"/>
      <c r="AJ3161" s="60"/>
      <c r="AK3161" s="60"/>
      <c r="AL3161" s="60"/>
      <c r="AM3161" s="162"/>
      <c r="AN3161" s="60"/>
      <c r="AO3161" s="60"/>
      <c r="AP3161" s="60"/>
      <c r="AQ3161" s="60"/>
    </row>
    <row r="3162" spans="35:43">
      <c r="AI3162" s="60"/>
      <c r="AJ3162" s="60"/>
      <c r="AK3162" s="60"/>
      <c r="AL3162" s="60"/>
      <c r="AM3162" s="162"/>
      <c r="AN3162" s="60"/>
      <c r="AO3162" s="60"/>
      <c r="AP3162" s="60"/>
      <c r="AQ3162" s="60"/>
    </row>
    <row r="3163" spans="35:43">
      <c r="AI3163" s="60"/>
      <c r="AJ3163" s="60"/>
      <c r="AK3163" s="60"/>
      <c r="AL3163" s="60"/>
      <c r="AM3163" s="162"/>
      <c r="AN3163" s="60"/>
      <c r="AO3163" s="60"/>
      <c r="AP3163" s="60"/>
      <c r="AQ3163" s="60"/>
    </row>
    <row r="3164" spans="35:43">
      <c r="AI3164" s="60"/>
      <c r="AJ3164" s="60"/>
      <c r="AK3164" s="60"/>
      <c r="AL3164" s="60"/>
      <c r="AM3164" s="162"/>
      <c r="AN3164" s="60"/>
      <c r="AO3164" s="60"/>
      <c r="AP3164" s="60"/>
      <c r="AQ3164" s="60"/>
    </row>
    <row r="3165" spans="35:43">
      <c r="AI3165" s="60"/>
      <c r="AJ3165" s="60"/>
      <c r="AK3165" s="60"/>
      <c r="AL3165" s="60"/>
      <c r="AM3165" s="162"/>
      <c r="AN3165" s="60"/>
      <c r="AO3165" s="60"/>
      <c r="AP3165" s="60"/>
      <c r="AQ3165" s="60"/>
    </row>
    <row r="3166" spans="35:43">
      <c r="AI3166" s="60"/>
      <c r="AJ3166" s="60"/>
      <c r="AK3166" s="60"/>
      <c r="AL3166" s="60"/>
      <c r="AM3166" s="162"/>
      <c r="AN3166" s="60"/>
      <c r="AO3166" s="60"/>
      <c r="AP3166" s="60"/>
      <c r="AQ3166" s="60"/>
    </row>
    <row r="3167" spans="35:43">
      <c r="AI3167" s="60"/>
      <c r="AJ3167" s="60"/>
      <c r="AK3167" s="60"/>
      <c r="AL3167" s="60"/>
      <c r="AM3167" s="162"/>
      <c r="AN3167" s="60"/>
      <c r="AO3167" s="60"/>
      <c r="AP3167" s="60"/>
      <c r="AQ3167" s="60"/>
    </row>
    <row r="3168" spans="35:43">
      <c r="AI3168" s="60"/>
      <c r="AJ3168" s="60"/>
      <c r="AK3168" s="60"/>
      <c r="AL3168" s="60"/>
      <c r="AM3168" s="162"/>
      <c r="AN3168" s="60"/>
      <c r="AO3168" s="60"/>
      <c r="AP3168" s="60"/>
      <c r="AQ3168" s="60"/>
    </row>
    <row r="3169" spans="35:43">
      <c r="AI3169" s="60"/>
      <c r="AJ3169" s="60"/>
      <c r="AK3169" s="60"/>
      <c r="AL3169" s="60"/>
      <c r="AM3169" s="162"/>
      <c r="AN3169" s="60"/>
      <c r="AO3169" s="60"/>
      <c r="AP3169" s="60"/>
      <c r="AQ3169" s="60"/>
    </row>
    <row r="3170" spans="35:43">
      <c r="AI3170" s="60"/>
      <c r="AJ3170" s="60"/>
      <c r="AK3170" s="60"/>
      <c r="AL3170" s="60"/>
      <c r="AM3170" s="162"/>
      <c r="AN3170" s="60"/>
      <c r="AO3170" s="60"/>
      <c r="AP3170" s="60"/>
      <c r="AQ3170" s="60"/>
    </row>
    <row r="3171" spans="35:43">
      <c r="AI3171" s="60"/>
      <c r="AJ3171" s="60"/>
      <c r="AK3171" s="60"/>
      <c r="AL3171" s="60"/>
      <c r="AM3171" s="162"/>
      <c r="AN3171" s="60"/>
      <c r="AO3171" s="60"/>
      <c r="AP3171" s="60"/>
      <c r="AQ3171" s="60"/>
    </row>
    <row r="3172" spans="35:43">
      <c r="AI3172" s="60"/>
      <c r="AJ3172" s="60"/>
      <c r="AK3172" s="60"/>
      <c r="AL3172" s="60"/>
      <c r="AM3172" s="162"/>
      <c r="AN3172" s="60"/>
      <c r="AO3172" s="60"/>
      <c r="AP3172" s="60"/>
      <c r="AQ3172" s="60"/>
    </row>
    <row r="3173" spans="35:43">
      <c r="AI3173" s="60"/>
      <c r="AJ3173" s="60"/>
      <c r="AK3173" s="60"/>
      <c r="AL3173" s="60"/>
      <c r="AM3173" s="162"/>
      <c r="AN3173" s="60"/>
      <c r="AO3173" s="60"/>
      <c r="AP3173" s="60"/>
      <c r="AQ3173" s="60"/>
    </row>
    <row r="3174" spans="35:43">
      <c r="AI3174" s="60"/>
      <c r="AJ3174" s="60"/>
      <c r="AK3174" s="60"/>
      <c r="AL3174" s="60"/>
      <c r="AM3174" s="162"/>
      <c r="AN3174" s="60"/>
      <c r="AO3174" s="60"/>
      <c r="AP3174" s="60"/>
      <c r="AQ3174" s="60"/>
    </row>
    <row r="3175" spans="35:43">
      <c r="AI3175" s="60"/>
      <c r="AJ3175" s="60"/>
      <c r="AK3175" s="60"/>
      <c r="AL3175" s="60"/>
      <c r="AM3175" s="162"/>
      <c r="AN3175" s="60"/>
      <c r="AO3175" s="60"/>
      <c r="AP3175" s="60"/>
      <c r="AQ3175" s="60"/>
    </row>
    <row r="3176" spans="35:43">
      <c r="AI3176" s="60"/>
      <c r="AJ3176" s="60"/>
      <c r="AK3176" s="60"/>
      <c r="AL3176" s="60"/>
      <c r="AM3176" s="162"/>
      <c r="AN3176" s="60"/>
      <c r="AO3176" s="60"/>
      <c r="AP3176" s="60"/>
      <c r="AQ3176" s="60"/>
    </row>
    <row r="3177" spans="35:43">
      <c r="AI3177" s="60"/>
      <c r="AJ3177" s="60"/>
      <c r="AK3177" s="60"/>
      <c r="AL3177" s="60"/>
      <c r="AM3177" s="162"/>
      <c r="AN3177" s="60"/>
      <c r="AO3177" s="60"/>
      <c r="AP3177" s="60"/>
      <c r="AQ3177" s="60"/>
    </row>
    <row r="3178" spans="35:43">
      <c r="AI3178" s="60"/>
      <c r="AJ3178" s="60"/>
      <c r="AK3178" s="60"/>
      <c r="AL3178" s="60"/>
      <c r="AM3178" s="162"/>
      <c r="AN3178" s="60"/>
      <c r="AO3178" s="60"/>
      <c r="AP3178" s="60"/>
      <c r="AQ3178" s="60"/>
    </row>
    <row r="3179" spans="35:43">
      <c r="AI3179" s="60"/>
      <c r="AJ3179" s="60"/>
      <c r="AK3179" s="60"/>
      <c r="AL3179" s="60"/>
      <c r="AM3179" s="162"/>
      <c r="AN3179" s="60"/>
      <c r="AO3179" s="60"/>
      <c r="AP3179" s="60"/>
      <c r="AQ3179" s="60"/>
    </row>
    <row r="3180" spans="35:43">
      <c r="AI3180" s="60"/>
      <c r="AJ3180" s="60"/>
      <c r="AK3180" s="60"/>
      <c r="AL3180" s="60"/>
      <c r="AM3180" s="162"/>
      <c r="AN3180" s="60"/>
      <c r="AO3180" s="60"/>
      <c r="AP3180" s="60"/>
      <c r="AQ3180" s="60"/>
    </row>
    <row r="3181" spans="35:43">
      <c r="AI3181" s="60"/>
      <c r="AJ3181" s="60"/>
      <c r="AK3181" s="60"/>
      <c r="AL3181" s="60"/>
      <c r="AM3181" s="162"/>
      <c r="AN3181" s="60"/>
      <c r="AO3181" s="60"/>
      <c r="AP3181" s="60"/>
      <c r="AQ3181" s="60"/>
    </row>
    <row r="3182" spans="35:43">
      <c r="AI3182" s="60"/>
      <c r="AJ3182" s="60"/>
      <c r="AK3182" s="60"/>
      <c r="AL3182" s="60"/>
      <c r="AM3182" s="162"/>
      <c r="AN3182" s="60"/>
      <c r="AO3182" s="60"/>
      <c r="AP3182" s="60"/>
      <c r="AQ3182" s="60"/>
    </row>
    <row r="3183" spans="35:43">
      <c r="AI3183" s="60"/>
      <c r="AJ3183" s="60"/>
      <c r="AK3183" s="60"/>
      <c r="AL3183" s="60"/>
      <c r="AM3183" s="162"/>
      <c r="AN3183" s="60"/>
      <c r="AO3183" s="60"/>
      <c r="AP3183" s="60"/>
      <c r="AQ3183" s="60"/>
    </row>
    <row r="3184" spans="35:43">
      <c r="AI3184" s="60"/>
      <c r="AJ3184" s="60"/>
      <c r="AK3184" s="60"/>
      <c r="AL3184" s="60"/>
      <c r="AM3184" s="162"/>
      <c r="AN3184" s="60"/>
      <c r="AO3184" s="60"/>
      <c r="AP3184" s="60"/>
      <c r="AQ3184" s="60"/>
    </row>
    <row r="3185" spans="35:43">
      <c r="AI3185" s="60"/>
      <c r="AJ3185" s="60"/>
      <c r="AK3185" s="60"/>
      <c r="AL3185" s="60"/>
      <c r="AM3185" s="162"/>
      <c r="AN3185" s="60"/>
      <c r="AO3185" s="60"/>
      <c r="AP3185" s="60"/>
      <c r="AQ3185" s="60"/>
    </row>
    <row r="3186" spans="35:43">
      <c r="AI3186" s="60"/>
      <c r="AJ3186" s="60"/>
      <c r="AK3186" s="60"/>
      <c r="AL3186" s="60"/>
      <c r="AM3186" s="162"/>
      <c r="AN3186" s="60"/>
      <c r="AO3186" s="60"/>
      <c r="AP3186" s="60"/>
      <c r="AQ3186" s="60"/>
    </row>
    <row r="3187" spans="35:43">
      <c r="AI3187" s="60"/>
      <c r="AJ3187" s="60"/>
      <c r="AK3187" s="60"/>
      <c r="AL3187" s="60"/>
      <c r="AM3187" s="162"/>
      <c r="AN3187" s="60"/>
      <c r="AO3187" s="60"/>
      <c r="AP3187" s="60"/>
      <c r="AQ3187" s="60"/>
    </row>
    <row r="3188" spans="35:43">
      <c r="AI3188" s="60"/>
      <c r="AJ3188" s="60"/>
      <c r="AK3188" s="60"/>
      <c r="AL3188" s="60"/>
      <c r="AM3188" s="162"/>
      <c r="AN3188" s="60"/>
      <c r="AO3188" s="60"/>
      <c r="AP3188" s="60"/>
      <c r="AQ3188" s="60"/>
    </row>
    <row r="3189" spans="35:43">
      <c r="AI3189" s="60"/>
      <c r="AJ3189" s="60"/>
      <c r="AK3189" s="60"/>
      <c r="AL3189" s="60"/>
      <c r="AM3189" s="162"/>
      <c r="AN3189" s="60"/>
      <c r="AO3189" s="60"/>
      <c r="AP3189" s="60"/>
      <c r="AQ3189" s="60"/>
    </row>
    <row r="3190" spans="35:43">
      <c r="AI3190" s="60"/>
      <c r="AJ3190" s="60"/>
      <c r="AK3190" s="60"/>
      <c r="AL3190" s="60"/>
      <c r="AM3190" s="162"/>
      <c r="AN3190" s="60"/>
      <c r="AO3190" s="60"/>
      <c r="AP3190" s="60"/>
      <c r="AQ3190" s="60"/>
    </row>
    <row r="3191" spans="35:43">
      <c r="AI3191" s="60"/>
      <c r="AJ3191" s="60"/>
      <c r="AK3191" s="60"/>
      <c r="AL3191" s="60"/>
      <c r="AM3191" s="162"/>
      <c r="AN3191" s="60"/>
      <c r="AO3191" s="60"/>
      <c r="AP3191" s="60"/>
      <c r="AQ3191" s="60"/>
    </row>
    <row r="3192" spans="35:43">
      <c r="AI3192" s="60"/>
      <c r="AJ3192" s="60"/>
      <c r="AK3192" s="60"/>
      <c r="AL3192" s="60"/>
      <c r="AM3192" s="162"/>
      <c r="AN3192" s="60"/>
      <c r="AO3192" s="60"/>
      <c r="AP3192" s="60"/>
      <c r="AQ3192" s="60"/>
    </row>
    <row r="3193" spans="35:43">
      <c r="AI3193" s="60"/>
      <c r="AJ3193" s="60"/>
      <c r="AK3193" s="60"/>
      <c r="AL3193" s="60"/>
      <c r="AM3193" s="162"/>
      <c r="AN3193" s="60"/>
      <c r="AO3193" s="60"/>
      <c r="AP3193" s="60"/>
      <c r="AQ3193" s="60"/>
    </row>
    <row r="3194" spans="35:43">
      <c r="AI3194" s="60"/>
      <c r="AJ3194" s="60"/>
      <c r="AK3194" s="60"/>
      <c r="AL3194" s="60"/>
      <c r="AM3194" s="162"/>
      <c r="AN3194" s="60"/>
      <c r="AO3194" s="60"/>
      <c r="AP3194" s="60"/>
      <c r="AQ3194" s="60"/>
    </row>
    <row r="3195" spans="35:43">
      <c r="AI3195" s="60"/>
      <c r="AJ3195" s="60"/>
      <c r="AK3195" s="60"/>
      <c r="AL3195" s="60"/>
      <c r="AM3195" s="162"/>
      <c r="AN3195" s="60"/>
      <c r="AO3195" s="60"/>
      <c r="AP3195" s="60"/>
      <c r="AQ3195" s="60"/>
    </row>
    <row r="3196" spans="35:43">
      <c r="AI3196" s="60"/>
      <c r="AJ3196" s="60"/>
      <c r="AK3196" s="60"/>
      <c r="AL3196" s="60"/>
      <c r="AM3196" s="162"/>
      <c r="AN3196" s="60"/>
      <c r="AO3196" s="60"/>
      <c r="AP3196" s="60"/>
      <c r="AQ3196" s="60"/>
    </row>
    <row r="3197" spans="35:43">
      <c r="AI3197" s="60"/>
      <c r="AJ3197" s="60"/>
      <c r="AK3197" s="60"/>
      <c r="AL3197" s="60"/>
      <c r="AM3197" s="162"/>
      <c r="AN3197" s="60"/>
      <c r="AO3197" s="60"/>
      <c r="AP3197" s="60"/>
      <c r="AQ3197" s="60"/>
    </row>
    <row r="3198" spans="35:43">
      <c r="AI3198" s="60"/>
      <c r="AJ3198" s="60"/>
      <c r="AK3198" s="60"/>
      <c r="AL3198" s="60"/>
      <c r="AM3198" s="162"/>
      <c r="AN3198" s="60"/>
      <c r="AO3198" s="60"/>
      <c r="AP3198" s="60"/>
      <c r="AQ3198" s="60"/>
    </row>
    <row r="3199" spans="35:43">
      <c r="AI3199" s="60"/>
      <c r="AJ3199" s="60"/>
      <c r="AK3199" s="60"/>
      <c r="AL3199" s="60"/>
      <c r="AM3199" s="162"/>
      <c r="AN3199" s="60"/>
      <c r="AO3199" s="60"/>
      <c r="AP3199" s="60"/>
      <c r="AQ3199" s="60"/>
    </row>
    <row r="3200" spans="35:43">
      <c r="AI3200" s="60"/>
      <c r="AJ3200" s="60"/>
      <c r="AK3200" s="60"/>
      <c r="AL3200" s="60"/>
      <c r="AM3200" s="162"/>
      <c r="AN3200" s="60"/>
      <c r="AO3200" s="60"/>
      <c r="AP3200" s="60"/>
      <c r="AQ3200" s="60"/>
    </row>
    <row r="3201" spans="35:43">
      <c r="AI3201" s="60"/>
      <c r="AJ3201" s="60"/>
      <c r="AK3201" s="60"/>
      <c r="AL3201" s="60"/>
      <c r="AM3201" s="162"/>
      <c r="AN3201" s="60"/>
      <c r="AO3201" s="60"/>
      <c r="AP3201" s="60"/>
      <c r="AQ3201" s="60"/>
    </row>
    <row r="3202" spans="35:43">
      <c r="AI3202" s="60"/>
      <c r="AJ3202" s="60"/>
      <c r="AK3202" s="60"/>
      <c r="AL3202" s="60"/>
      <c r="AM3202" s="162"/>
      <c r="AN3202" s="60"/>
      <c r="AO3202" s="60"/>
      <c r="AP3202" s="60"/>
      <c r="AQ3202" s="60"/>
    </row>
    <row r="3203" spans="35:43">
      <c r="AI3203" s="60"/>
      <c r="AJ3203" s="60"/>
      <c r="AK3203" s="60"/>
      <c r="AL3203" s="60"/>
      <c r="AM3203" s="162"/>
      <c r="AN3203" s="60"/>
      <c r="AO3203" s="60"/>
      <c r="AP3203" s="60"/>
      <c r="AQ3203" s="60"/>
    </row>
    <row r="3204" spans="35:43">
      <c r="AI3204" s="60"/>
      <c r="AJ3204" s="60"/>
      <c r="AK3204" s="60"/>
      <c r="AL3204" s="60"/>
      <c r="AM3204" s="162"/>
      <c r="AN3204" s="60"/>
      <c r="AO3204" s="60"/>
      <c r="AP3204" s="60"/>
      <c r="AQ3204" s="60"/>
    </row>
    <row r="3205" spans="35:43">
      <c r="AI3205" s="60"/>
      <c r="AJ3205" s="60"/>
      <c r="AK3205" s="60"/>
      <c r="AL3205" s="60"/>
      <c r="AM3205" s="162"/>
      <c r="AN3205" s="60"/>
      <c r="AO3205" s="60"/>
      <c r="AP3205" s="60"/>
      <c r="AQ3205" s="60"/>
    </row>
    <row r="3206" spans="35:43">
      <c r="AI3206" s="60"/>
      <c r="AJ3206" s="60"/>
      <c r="AK3206" s="60"/>
      <c r="AL3206" s="60"/>
      <c r="AM3206" s="162"/>
      <c r="AN3206" s="60"/>
      <c r="AO3206" s="60"/>
      <c r="AP3206" s="60"/>
      <c r="AQ3206" s="60"/>
    </row>
    <row r="3207" spans="35:43">
      <c r="AI3207" s="60"/>
      <c r="AJ3207" s="60"/>
      <c r="AK3207" s="60"/>
      <c r="AL3207" s="60"/>
      <c r="AM3207" s="162"/>
      <c r="AN3207" s="60"/>
      <c r="AO3207" s="60"/>
      <c r="AP3207" s="60"/>
      <c r="AQ3207" s="60"/>
    </row>
    <row r="3208" spans="35:43">
      <c r="AI3208" s="60"/>
      <c r="AJ3208" s="60"/>
      <c r="AK3208" s="60"/>
      <c r="AL3208" s="60"/>
      <c r="AM3208" s="162"/>
      <c r="AN3208" s="60"/>
      <c r="AO3208" s="60"/>
      <c r="AP3208" s="60"/>
      <c r="AQ3208" s="60"/>
    </row>
    <row r="3209" spans="35:43">
      <c r="AI3209" s="60"/>
      <c r="AJ3209" s="60"/>
      <c r="AK3209" s="60"/>
      <c r="AL3209" s="60"/>
      <c r="AM3209" s="162"/>
      <c r="AN3209" s="60"/>
      <c r="AO3209" s="60"/>
      <c r="AP3209" s="60"/>
      <c r="AQ3209" s="60"/>
    </row>
    <row r="3210" spans="35:43">
      <c r="AI3210" s="60"/>
      <c r="AJ3210" s="60"/>
      <c r="AK3210" s="60"/>
      <c r="AL3210" s="60"/>
      <c r="AM3210" s="162"/>
      <c r="AN3210" s="60"/>
      <c r="AO3210" s="60"/>
      <c r="AP3210" s="60"/>
      <c r="AQ3210" s="60"/>
    </row>
    <row r="3211" spans="35:43">
      <c r="AI3211" s="60"/>
      <c r="AJ3211" s="60"/>
      <c r="AK3211" s="60"/>
      <c r="AL3211" s="60"/>
      <c r="AM3211" s="162"/>
      <c r="AN3211" s="60"/>
      <c r="AO3211" s="60"/>
      <c r="AP3211" s="60"/>
      <c r="AQ3211" s="60"/>
    </row>
    <row r="3212" spans="35:43">
      <c r="AI3212" s="60"/>
      <c r="AJ3212" s="60"/>
      <c r="AK3212" s="60"/>
      <c r="AL3212" s="60"/>
      <c r="AM3212" s="162"/>
      <c r="AN3212" s="60"/>
      <c r="AO3212" s="60"/>
      <c r="AP3212" s="60"/>
      <c r="AQ3212" s="60"/>
    </row>
    <row r="3213" spans="35:43">
      <c r="AI3213" s="60"/>
      <c r="AJ3213" s="60"/>
      <c r="AK3213" s="60"/>
      <c r="AL3213" s="60"/>
      <c r="AM3213" s="162"/>
      <c r="AN3213" s="60"/>
      <c r="AO3213" s="60"/>
      <c r="AP3213" s="60"/>
      <c r="AQ3213" s="60"/>
    </row>
    <row r="3214" spans="35:43">
      <c r="AI3214" s="60"/>
      <c r="AJ3214" s="60"/>
      <c r="AK3214" s="60"/>
      <c r="AL3214" s="60"/>
      <c r="AM3214" s="162"/>
      <c r="AN3214" s="60"/>
      <c r="AO3214" s="60"/>
      <c r="AP3214" s="60"/>
      <c r="AQ3214" s="60"/>
    </row>
    <row r="3215" spans="35:43">
      <c r="AI3215" s="60"/>
      <c r="AJ3215" s="60"/>
      <c r="AK3215" s="60"/>
      <c r="AL3215" s="60"/>
      <c r="AM3215" s="162"/>
      <c r="AN3215" s="60"/>
      <c r="AO3215" s="60"/>
      <c r="AP3215" s="60"/>
      <c r="AQ3215" s="60"/>
    </row>
    <row r="3216" spans="35:43">
      <c r="AI3216" s="60"/>
      <c r="AJ3216" s="60"/>
      <c r="AK3216" s="60"/>
      <c r="AL3216" s="60"/>
      <c r="AM3216" s="162"/>
      <c r="AN3216" s="60"/>
      <c r="AO3216" s="60"/>
      <c r="AP3216" s="60"/>
      <c r="AQ3216" s="60"/>
    </row>
    <row r="3217" spans="35:43">
      <c r="AI3217" s="60"/>
      <c r="AJ3217" s="60"/>
      <c r="AK3217" s="60"/>
      <c r="AL3217" s="60"/>
      <c r="AM3217" s="162"/>
      <c r="AN3217" s="60"/>
      <c r="AO3217" s="60"/>
      <c r="AP3217" s="60"/>
      <c r="AQ3217" s="60"/>
    </row>
    <row r="3218" spans="35:43">
      <c r="AI3218" s="60"/>
      <c r="AJ3218" s="60"/>
      <c r="AK3218" s="60"/>
      <c r="AL3218" s="60"/>
      <c r="AM3218" s="162"/>
      <c r="AN3218" s="60"/>
      <c r="AO3218" s="60"/>
      <c r="AP3218" s="60"/>
      <c r="AQ3218" s="60"/>
    </row>
    <row r="3219" spans="35:43">
      <c r="AI3219" s="60"/>
      <c r="AJ3219" s="60"/>
      <c r="AK3219" s="60"/>
      <c r="AL3219" s="60"/>
      <c r="AM3219" s="162"/>
      <c r="AN3219" s="60"/>
      <c r="AO3219" s="60"/>
      <c r="AP3219" s="60"/>
      <c r="AQ3219" s="60"/>
    </row>
    <row r="3220" spans="35:43">
      <c r="AI3220" s="60"/>
      <c r="AJ3220" s="60"/>
      <c r="AK3220" s="60"/>
      <c r="AL3220" s="60"/>
      <c r="AM3220" s="162"/>
      <c r="AN3220" s="60"/>
      <c r="AO3220" s="60"/>
      <c r="AP3220" s="60"/>
      <c r="AQ3220" s="60"/>
    </row>
    <row r="3221" spans="35:43">
      <c r="AI3221" s="60"/>
      <c r="AJ3221" s="60"/>
      <c r="AK3221" s="60"/>
      <c r="AL3221" s="60"/>
      <c r="AM3221" s="162"/>
      <c r="AN3221" s="60"/>
      <c r="AO3221" s="60"/>
      <c r="AP3221" s="60"/>
      <c r="AQ3221" s="60"/>
    </row>
    <row r="3222" spans="35:43">
      <c r="AI3222" s="60"/>
      <c r="AJ3222" s="60"/>
      <c r="AK3222" s="60"/>
      <c r="AL3222" s="60"/>
      <c r="AM3222" s="162"/>
      <c r="AN3222" s="60"/>
      <c r="AO3222" s="60"/>
      <c r="AP3222" s="60"/>
      <c r="AQ3222" s="60"/>
    </row>
    <row r="3223" spans="35:43">
      <c r="AI3223" s="60"/>
      <c r="AJ3223" s="60"/>
      <c r="AK3223" s="60"/>
      <c r="AL3223" s="60"/>
      <c r="AM3223" s="162"/>
      <c r="AN3223" s="60"/>
      <c r="AO3223" s="60"/>
      <c r="AP3223" s="60"/>
      <c r="AQ3223" s="60"/>
    </row>
    <row r="3224" spans="35:43">
      <c r="AI3224" s="60"/>
      <c r="AJ3224" s="60"/>
      <c r="AK3224" s="60"/>
      <c r="AL3224" s="60"/>
      <c r="AM3224" s="162"/>
      <c r="AN3224" s="60"/>
      <c r="AO3224" s="60"/>
      <c r="AP3224" s="60"/>
      <c r="AQ3224" s="60"/>
    </row>
    <row r="3225" spans="35:43">
      <c r="AI3225" s="60"/>
      <c r="AJ3225" s="60"/>
      <c r="AK3225" s="60"/>
      <c r="AL3225" s="60"/>
      <c r="AM3225" s="162"/>
      <c r="AN3225" s="60"/>
      <c r="AO3225" s="60"/>
      <c r="AP3225" s="60"/>
      <c r="AQ3225" s="60"/>
    </row>
    <row r="3226" spans="35:43">
      <c r="AI3226" s="60"/>
      <c r="AJ3226" s="60"/>
      <c r="AK3226" s="60"/>
      <c r="AL3226" s="60"/>
      <c r="AM3226" s="162"/>
      <c r="AN3226" s="60"/>
      <c r="AO3226" s="60"/>
      <c r="AP3226" s="60"/>
      <c r="AQ3226" s="60"/>
    </row>
    <row r="3227" spans="35:43">
      <c r="AI3227" s="60"/>
      <c r="AJ3227" s="60"/>
      <c r="AK3227" s="60"/>
      <c r="AL3227" s="60"/>
      <c r="AM3227" s="162"/>
      <c r="AN3227" s="60"/>
      <c r="AO3227" s="60"/>
      <c r="AP3227" s="60"/>
      <c r="AQ3227" s="60"/>
    </row>
    <row r="3228" spans="35:43">
      <c r="AI3228" s="60"/>
      <c r="AJ3228" s="60"/>
      <c r="AK3228" s="60"/>
      <c r="AL3228" s="60"/>
      <c r="AM3228" s="162"/>
      <c r="AN3228" s="60"/>
      <c r="AO3228" s="60"/>
      <c r="AP3228" s="60"/>
      <c r="AQ3228" s="60"/>
    </row>
    <row r="3229" spans="35:43">
      <c r="AI3229" s="60"/>
      <c r="AJ3229" s="60"/>
      <c r="AK3229" s="60"/>
      <c r="AL3229" s="60"/>
      <c r="AM3229" s="162"/>
      <c r="AN3229" s="60"/>
      <c r="AO3229" s="60"/>
      <c r="AP3229" s="60"/>
      <c r="AQ3229" s="60"/>
    </row>
    <row r="3230" spans="35:43">
      <c r="AI3230" s="60"/>
      <c r="AJ3230" s="60"/>
      <c r="AK3230" s="60"/>
      <c r="AL3230" s="60"/>
      <c r="AM3230" s="162"/>
      <c r="AN3230" s="60"/>
      <c r="AO3230" s="60"/>
      <c r="AP3230" s="60"/>
      <c r="AQ3230" s="60"/>
    </row>
    <row r="3231" spans="35:43">
      <c r="AI3231" s="60"/>
      <c r="AJ3231" s="60"/>
      <c r="AK3231" s="60"/>
      <c r="AL3231" s="60"/>
      <c r="AM3231" s="162"/>
      <c r="AN3231" s="60"/>
      <c r="AO3231" s="60"/>
      <c r="AP3231" s="60"/>
      <c r="AQ3231" s="60"/>
    </row>
    <row r="3232" spans="35:43">
      <c r="AI3232" s="60"/>
      <c r="AJ3232" s="60"/>
      <c r="AK3232" s="60"/>
      <c r="AL3232" s="60"/>
      <c r="AM3232" s="162"/>
      <c r="AN3232" s="60"/>
      <c r="AO3232" s="60"/>
      <c r="AP3232" s="60"/>
      <c r="AQ3232" s="60"/>
    </row>
    <row r="3233" spans="35:43">
      <c r="AI3233" s="60"/>
      <c r="AJ3233" s="60"/>
      <c r="AK3233" s="60"/>
      <c r="AL3233" s="60"/>
      <c r="AM3233" s="162"/>
      <c r="AN3233" s="60"/>
      <c r="AO3233" s="60"/>
      <c r="AP3233" s="60"/>
      <c r="AQ3233" s="60"/>
    </row>
    <row r="3234" spans="35:43">
      <c r="AI3234" s="60"/>
      <c r="AJ3234" s="60"/>
      <c r="AK3234" s="60"/>
      <c r="AL3234" s="60"/>
      <c r="AM3234" s="162"/>
      <c r="AN3234" s="60"/>
      <c r="AO3234" s="60"/>
      <c r="AP3234" s="60"/>
      <c r="AQ3234" s="60"/>
    </row>
    <row r="3235" spans="35:43">
      <c r="AI3235" s="60"/>
      <c r="AJ3235" s="60"/>
      <c r="AK3235" s="60"/>
      <c r="AL3235" s="60"/>
      <c r="AM3235" s="162"/>
      <c r="AN3235" s="60"/>
      <c r="AO3235" s="60"/>
      <c r="AP3235" s="60"/>
      <c r="AQ3235" s="60"/>
    </row>
    <row r="3236" spans="35:43">
      <c r="AI3236" s="60"/>
      <c r="AJ3236" s="60"/>
      <c r="AK3236" s="60"/>
      <c r="AL3236" s="60"/>
      <c r="AM3236" s="162"/>
      <c r="AN3236" s="60"/>
      <c r="AO3236" s="60"/>
      <c r="AP3236" s="60"/>
      <c r="AQ3236" s="60"/>
    </row>
    <row r="3237" spans="35:43">
      <c r="AI3237" s="60"/>
      <c r="AJ3237" s="60"/>
      <c r="AK3237" s="60"/>
      <c r="AL3237" s="60"/>
      <c r="AM3237" s="162"/>
      <c r="AN3237" s="60"/>
      <c r="AO3237" s="60"/>
      <c r="AP3237" s="60"/>
      <c r="AQ3237" s="60"/>
    </row>
    <row r="3238" spans="35:43">
      <c r="AI3238" s="60"/>
      <c r="AJ3238" s="60"/>
      <c r="AK3238" s="60"/>
      <c r="AL3238" s="60"/>
      <c r="AM3238" s="162"/>
      <c r="AN3238" s="60"/>
      <c r="AO3238" s="60"/>
      <c r="AP3238" s="60"/>
      <c r="AQ3238" s="60"/>
    </row>
    <row r="3239" spans="35:43">
      <c r="AI3239" s="60"/>
      <c r="AJ3239" s="60"/>
      <c r="AK3239" s="60"/>
      <c r="AL3239" s="60"/>
      <c r="AM3239" s="162"/>
      <c r="AN3239" s="60"/>
      <c r="AO3239" s="60"/>
      <c r="AP3239" s="60"/>
      <c r="AQ3239" s="60"/>
    </row>
    <row r="3240" spans="35:43">
      <c r="AI3240" s="60"/>
      <c r="AJ3240" s="60"/>
      <c r="AK3240" s="60"/>
      <c r="AL3240" s="60"/>
      <c r="AM3240" s="162"/>
      <c r="AN3240" s="60"/>
      <c r="AO3240" s="60"/>
      <c r="AP3240" s="60"/>
      <c r="AQ3240" s="60"/>
    </row>
    <row r="3241" spans="35:43">
      <c r="AI3241" s="60"/>
      <c r="AJ3241" s="60"/>
      <c r="AK3241" s="60"/>
      <c r="AL3241" s="60"/>
      <c r="AM3241" s="162"/>
      <c r="AN3241" s="60"/>
      <c r="AO3241" s="60"/>
      <c r="AP3241" s="60"/>
      <c r="AQ3241" s="60"/>
    </row>
    <row r="3242" spans="35:43">
      <c r="AI3242" s="60"/>
      <c r="AJ3242" s="60"/>
      <c r="AK3242" s="60"/>
      <c r="AL3242" s="60"/>
      <c r="AM3242" s="162"/>
      <c r="AN3242" s="60"/>
      <c r="AO3242" s="60"/>
      <c r="AP3242" s="60"/>
      <c r="AQ3242" s="60"/>
    </row>
    <row r="3243" spans="35:43">
      <c r="AI3243" s="60"/>
      <c r="AJ3243" s="60"/>
      <c r="AK3243" s="60"/>
      <c r="AL3243" s="60"/>
      <c r="AM3243" s="162"/>
      <c r="AN3243" s="60"/>
      <c r="AO3243" s="60"/>
      <c r="AP3243" s="60"/>
      <c r="AQ3243" s="60"/>
    </row>
    <row r="3244" spans="35:43">
      <c r="AI3244" s="60"/>
      <c r="AJ3244" s="60"/>
      <c r="AK3244" s="60"/>
      <c r="AL3244" s="60"/>
      <c r="AM3244" s="162"/>
      <c r="AN3244" s="60"/>
      <c r="AO3244" s="60"/>
      <c r="AP3244" s="60"/>
      <c r="AQ3244" s="60"/>
    </row>
    <row r="3245" spans="35:43">
      <c r="AI3245" s="60"/>
      <c r="AJ3245" s="60"/>
      <c r="AK3245" s="60"/>
      <c r="AL3245" s="60"/>
      <c r="AM3245" s="162"/>
      <c r="AN3245" s="60"/>
      <c r="AO3245" s="60"/>
      <c r="AP3245" s="60"/>
      <c r="AQ3245" s="60"/>
    </row>
    <row r="3246" spans="35:43">
      <c r="AI3246" s="60"/>
      <c r="AJ3246" s="60"/>
      <c r="AK3246" s="60"/>
      <c r="AL3246" s="60"/>
      <c r="AM3246" s="162"/>
      <c r="AN3246" s="60"/>
      <c r="AO3246" s="60"/>
      <c r="AP3246" s="60"/>
      <c r="AQ3246" s="60"/>
    </row>
    <row r="3247" spans="35:43">
      <c r="AI3247" s="60"/>
      <c r="AJ3247" s="60"/>
      <c r="AK3247" s="60"/>
      <c r="AL3247" s="60"/>
      <c r="AM3247" s="162"/>
      <c r="AN3247" s="60"/>
      <c r="AO3247" s="60"/>
      <c r="AP3247" s="60"/>
      <c r="AQ3247" s="60"/>
    </row>
    <row r="3248" spans="35:43">
      <c r="AI3248" s="60"/>
      <c r="AJ3248" s="60"/>
      <c r="AK3248" s="60"/>
      <c r="AL3248" s="60"/>
      <c r="AM3248" s="162"/>
      <c r="AN3248" s="60"/>
      <c r="AO3248" s="60"/>
      <c r="AP3248" s="60"/>
      <c r="AQ3248" s="60"/>
    </row>
    <row r="3249" spans="35:43">
      <c r="AI3249" s="60"/>
      <c r="AJ3249" s="60"/>
      <c r="AK3249" s="60"/>
      <c r="AL3249" s="60"/>
      <c r="AM3249" s="162"/>
      <c r="AN3249" s="60"/>
      <c r="AO3249" s="60"/>
      <c r="AP3249" s="60"/>
      <c r="AQ3249" s="60"/>
    </row>
    <row r="3250" spans="35:43">
      <c r="AI3250" s="60"/>
      <c r="AJ3250" s="60"/>
      <c r="AK3250" s="60"/>
      <c r="AL3250" s="60"/>
      <c r="AM3250" s="162"/>
      <c r="AN3250" s="60"/>
      <c r="AO3250" s="60"/>
      <c r="AP3250" s="60"/>
      <c r="AQ3250" s="60"/>
    </row>
    <row r="3251" spans="35:43">
      <c r="AI3251" s="60"/>
      <c r="AJ3251" s="60"/>
      <c r="AK3251" s="60"/>
      <c r="AL3251" s="60"/>
      <c r="AM3251" s="162"/>
      <c r="AN3251" s="60"/>
      <c r="AO3251" s="60"/>
      <c r="AP3251" s="60"/>
      <c r="AQ3251" s="60"/>
    </row>
    <row r="3252" spans="35:43">
      <c r="AI3252" s="60"/>
      <c r="AJ3252" s="60"/>
      <c r="AK3252" s="60"/>
      <c r="AL3252" s="60"/>
      <c r="AM3252" s="162"/>
      <c r="AN3252" s="60"/>
      <c r="AO3252" s="60"/>
      <c r="AP3252" s="60"/>
      <c r="AQ3252" s="60"/>
    </row>
    <row r="3253" spans="35:43">
      <c r="AI3253" s="60"/>
      <c r="AJ3253" s="60"/>
      <c r="AK3253" s="60"/>
      <c r="AL3253" s="60"/>
      <c r="AM3253" s="162"/>
      <c r="AN3253" s="60"/>
      <c r="AO3253" s="60"/>
      <c r="AP3253" s="60"/>
      <c r="AQ3253" s="60"/>
    </row>
    <row r="3254" spans="35:43">
      <c r="AI3254" s="60"/>
      <c r="AJ3254" s="60"/>
      <c r="AK3254" s="60"/>
      <c r="AL3254" s="60"/>
      <c r="AM3254" s="162"/>
      <c r="AN3254" s="60"/>
      <c r="AO3254" s="60"/>
      <c r="AP3254" s="60"/>
      <c r="AQ3254" s="60"/>
    </row>
    <row r="3255" spans="35:43">
      <c r="AI3255" s="60"/>
      <c r="AJ3255" s="60"/>
      <c r="AK3255" s="60"/>
      <c r="AL3255" s="60"/>
      <c r="AM3255" s="162"/>
      <c r="AN3255" s="60"/>
      <c r="AO3255" s="60"/>
      <c r="AP3255" s="60"/>
      <c r="AQ3255" s="60"/>
    </row>
    <row r="3256" spans="35:43">
      <c r="AI3256" s="60"/>
      <c r="AJ3256" s="60"/>
      <c r="AK3256" s="60"/>
      <c r="AL3256" s="60"/>
      <c r="AM3256" s="162"/>
      <c r="AN3256" s="60"/>
      <c r="AO3256" s="60"/>
      <c r="AP3256" s="60"/>
      <c r="AQ3256" s="60"/>
    </row>
    <row r="3257" spans="35:43">
      <c r="AI3257" s="60"/>
      <c r="AJ3257" s="60"/>
      <c r="AK3257" s="60"/>
      <c r="AL3257" s="60"/>
      <c r="AM3257" s="162"/>
      <c r="AN3257" s="60"/>
      <c r="AO3257" s="60"/>
      <c r="AP3257" s="60"/>
      <c r="AQ3257" s="60"/>
    </row>
    <row r="3258" spans="35:43">
      <c r="AI3258" s="60"/>
      <c r="AJ3258" s="60"/>
      <c r="AK3258" s="60"/>
      <c r="AL3258" s="60"/>
      <c r="AM3258" s="162"/>
      <c r="AN3258" s="60"/>
      <c r="AO3258" s="60"/>
      <c r="AP3258" s="60"/>
      <c r="AQ3258" s="60"/>
    </row>
    <row r="3259" spans="35:43">
      <c r="AI3259" s="60"/>
      <c r="AJ3259" s="60"/>
      <c r="AK3259" s="60"/>
      <c r="AL3259" s="60"/>
      <c r="AM3259" s="162"/>
      <c r="AN3259" s="60"/>
      <c r="AO3259" s="60"/>
      <c r="AP3259" s="60"/>
      <c r="AQ3259" s="60"/>
    </row>
    <row r="3260" spans="35:43">
      <c r="AI3260" s="60"/>
      <c r="AJ3260" s="60"/>
      <c r="AK3260" s="60"/>
      <c r="AL3260" s="60"/>
      <c r="AM3260" s="162"/>
      <c r="AN3260" s="60"/>
      <c r="AO3260" s="60"/>
      <c r="AP3260" s="60"/>
      <c r="AQ3260" s="60"/>
    </row>
    <row r="3261" spans="35:43">
      <c r="AI3261" s="60"/>
      <c r="AJ3261" s="60"/>
      <c r="AK3261" s="60"/>
      <c r="AL3261" s="60"/>
      <c r="AM3261" s="162"/>
      <c r="AN3261" s="60"/>
      <c r="AO3261" s="60"/>
      <c r="AP3261" s="60"/>
      <c r="AQ3261" s="60"/>
    </row>
    <row r="3262" spans="35:43">
      <c r="AI3262" s="60"/>
      <c r="AJ3262" s="60"/>
      <c r="AK3262" s="60"/>
      <c r="AL3262" s="60"/>
      <c r="AM3262" s="162"/>
      <c r="AN3262" s="60"/>
      <c r="AO3262" s="60"/>
      <c r="AP3262" s="60"/>
      <c r="AQ3262" s="60"/>
    </row>
    <row r="3263" spans="35:43">
      <c r="AI3263" s="60"/>
      <c r="AJ3263" s="60"/>
      <c r="AK3263" s="60"/>
      <c r="AL3263" s="60"/>
      <c r="AM3263" s="162"/>
      <c r="AN3263" s="60"/>
      <c r="AO3263" s="60"/>
      <c r="AP3263" s="60"/>
      <c r="AQ3263" s="60"/>
    </row>
    <row r="3264" spans="35:43">
      <c r="AI3264" s="60"/>
      <c r="AJ3264" s="60"/>
      <c r="AK3264" s="60"/>
      <c r="AL3264" s="60"/>
      <c r="AM3264" s="162"/>
      <c r="AN3264" s="60"/>
      <c r="AO3264" s="60"/>
      <c r="AP3264" s="60"/>
      <c r="AQ3264" s="60"/>
    </row>
    <row r="3265" spans="35:43">
      <c r="AI3265" s="60"/>
      <c r="AJ3265" s="60"/>
      <c r="AK3265" s="60"/>
      <c r="AL3265" s="60"/>
      <c r="AM3265" s="162"/>
      <c r="AN3265" s="60"/>
      <c r="AO3265" s="60"/>
      <c r="AP3265" s="60"/>
      <c r="AQ3265" s="60"/>
    </row>
    <row r="3266" spans="35:43">
      <c r="AI3266" s="60"/>
      <c r="AJ3266" s="60"/>
      <c r="AK3266" s="60"/>
      <c r="AL3266" s="60"/>
      <c r="AM3266" s="162"/>
      <c r="AN3266" s="60"/>
      <c r="AO3266" s="60"/>
      <c r="AP3266" s="60"/>
      <c r="AQ3266" s="60"/>
    </row>
    <row r="3267" spans="35:43">
      <c r="AI3267" s="60"/>
      <c r="AJ3267" s="60"/>
      <c r="AK3267" s="60"/>
      <c r="AL3267" s="60"/>
      <c r="AM3267" s="162"/>
      <c r="AN3267" s="60"/>
      <c r="AO3267" s="60"/>
      <c r="AP3267" s="60"/>
      <c r="AQ3267" s="60"/>
    </row>
    <row r="3268" spans="35:43">
      <c r="AI3268" s="60"/>
      <c r="AJ3268" s="60"/>
      <c r="AK3268" s="60"/>
      <c r="AL3268" s="60"/>
      <c r="AM3268" s="162"/>
      <c r="AN3268" s="60"/>
      <c r="AO3268" s="60"/>
      <c r="AP3268" s="60"/>
      <c r="AQ3268" s="60"/>
    </row>
    <row r="3269" spans="35:43">
      <c r="AI3269" s="60"/>
      <c r="AJ3269" s="60"/>
      <c r="AK3269" s="60"/>
      <c r="AL3269" s="60"/>
      <c r="AM3269" s="162"/>
      <c r="AN3269" s="60"/>
      <c r="AO3269" s="60"/>
      <c r="AP3269" s="60"/>
      <c r="AQ3269" s="60"/>
    </row>
    <row r="3270" spans="35:43">
      <c r="AI3270" s="60"/>
      <c r="AJ3270" s="60"/>
      <c r="AK3270" s="60"/>
      <c r="AL3270" s="60"/>
      <c r="AM3270" s="162"/>
      <c r="AN3270" s="60"/>
      <c r="AO3270" s="60"/>
      <c r="AP3270" s="60"/>
      <c r="AQ3270" s="60"/>
    </row>
    <row r="3271" spans="35:43">
      <c r="AI3271" s="60"/>
      <c r="AJ3271" s="60"/>
      <c r="AK3271" s="60"/>
      <c r="AL3271" s="60"/>
      <c r="AM3271" s="162"/>
      <c r="AN3271" s="60"/>
      <c r="AO3271" s="60"/>
      <c r="AP3271" s="60"/>
      <c r="AQ3271" s="60"/>
    </row>
    <row r="3272" spans="35:43">
      <c r="AI3272" s="60"/>
      <c r="AJ3272" s="60"/>
      <c r="AK3272" s="60"/>
      <c r="AL3272" s="60"/>
      <c r="AM3272" s="162"/>
      <c r="AN3272" s="60"/>
      <c r="AO3272" s="60"/>
      <c r="AP3272" s="60"/>
      <c r="AQ3272" s="60"/>
    </row>
    <row r="3273" spans="35:43">
      <c r="AI3273" s="60"/>
      <c r="AJ3273" s="60"/>
      <c r="AK3273" s="60"/>
      <c r="AL3273" s="60"/>
      <c r="AM3273" s="162"/>
      <c r="AN3273" s="60"/>
      <c r="AO3273" s="60"/>
      <c r="AP3273" s="60"/>
      <c r="AQ3273" s="60"/>
    </row>
    <row r="3274" spans="35:43">
      <c r="AI3274" s="60"/>
      <c r="AJ3274" s="60"/>
      <c r="AK3274" s="60"/>
      <c r="AL3274" s="60"/>
      <c r="AM3274" s="162"/>
      <c r="AN3274" s="60"/>
      <c r="AO3274" s="60"/>
      <c r="AP3274" s="60"/>
      <c r="AQ3274" s="60"/>
    </row>
    <row r="3275" spans="35:43">
      <c r="AI3275" s="60"/>
      <c r="AJ3275" s="60"/>
      <c r="AK3275" s="60"/>
      <c r="AL3275" s="60"/>
      <c r="AM3275" s="162"/>
      <c r="AN3275" s="60"/>
      <c r="AO3275" s="60"/>
      <c r="AP3275" s="60"/>
      <c r="AQ3275" s="60"/>
    </row>
    <row r="3276" spans="35:43">
      <c r="AI3276" s="60"/>
      <c r="AJ3276" s="60"/>
      <c r="AK3276" s="60"/>
      <c r="AL3276" s="60"/>
      <c r="AM3276" s="162"/>
      <c r="AN3276" s="60"/>
      <c r="AO3276" s="60"/>
      <c r="AP3276" s="60"/>
      <c r="AQ3276" s="60"/>
    </row>
    <row r="3277" spans="35:43">
      <c r="AI3277" s="60"/>
      <c r="AJ3277" s="60"/>
      <c r="AK3277" s="60"/>
      <c r="AL3277" s="60"/>
      <c r="AM3277" s="162"/>
      <c r="AN3277" s="60"/>
      <c r="AO3277" s="60"/>
      <c r="AP3277" s="60"/>
      <c r="AQ3277" s="60"/>
    </row>
    <row r="3278" spans="35:43">
      <c r="AI3278" s="60"/>
      <c r="AJ3278" s="60"/>
      <c r="AK3278" s="60"/>
      <c r="AL3278" s="60"/>
      <c r="AM3278" s="162"/>
      <c r="AN3278" s="60"/>
      <c r="AO3278" s="60"/>
      <c r="AP3278" s="60"/>
      <c r="AQ3278" s="60"/>
    </row>
    <row r="3279" spans="35:43">
      <c r="AI3279" s="60"/>
      <c r="AJ3279" s="60"/>
      <c r="AK3279" s="60"/>
      <c r="AL3279" s="60"/>
      <c r="AM3279" s="162"/>
      <c r="AN3279" s="60"/>
      <c r="AO3279" s="60"/>
      <c r="AP3279" s="60"/>
      <c r="AQ3279" s="60"/>
    </row>
    <row r="3280" spans="35:43">
      <c r="AI3280" s="60"/>
      <c r="AJ3280" s="60"/>
      <c r="AK3280" s="60"/>
      <c r="AL3280" s="60"/>
      <c r="AM3280" s="162"/>
      <c r="AN3280" s="60"/>
      <c r="AO3280" s="60"/>
      <c r="AP3280" s="60"/>
      <c r="AQ3280" s="60"/>
    </row>
    <row r="3281" spans="35:43">
      <c r="AI3281" s="60"/>
      <c r="AJ3281" s="60"/>
      <c r="AK3281" s="60"/>
      <c r="AL3281" s="60"/>
      <c r="AM3281" s="162"/>
      <c r="AN3281" s="60"/>
      <c r="AO3281" s="60"/>
      <c r="AP3281" s="60"/>
      <c r="AQ3281" s="60"/>
    </row>
    <row r="3282" spans="35:43">
      <c r="AI3282" s="60"/>
      <c r="AJ3282" s="60"/>
      <c r="AK3282" s="60"/>
      <c r="AL3282" s="60"/>
      <c r="AM3282" s="162"/>
      <c r="AN3282" s="60"/>
      <c r="AO3282" s="60"/>
      <c r="AP3282" s="60"/>
      <c r="AQ3282" s="60"/>
    </row>
    <row r="3283" spans="35:43">
      <c r="AI3283" s="60"/>
      <c r="AJ3283" s="60"/>
      <c r="AK3283" s="60"/>
      <c r="AL3283" s="60"/>
      <c r="AM3283" s="162"/>
      <c r="AN3283" s="60"/>
      <c r="AO3283" s="60"/>
      <c r="AP3283" s="60"/>
      <c r="AQ3283" s="60"/>
    </row>
    <row r="3284" spans="35:43">
      <c r="AI3284" s="60"/>
      <c r="AJ3284" s="60"/>
      <c r="AK3284" s="60"/>
      <c r="AL3284" s="60"/>
      <c r="AM3284" s="162"/>
      <c r="AN3284" s="60"/>
      <c r="AO3284" s="60"/>
      <c r="AP3284" s="60"/>
      <c r="AQ3284" s="60"/>
    </row>
    <row r="3285" spans="35:43">
      <c r="AI3285" s="60"/>
      <c r="AJ3285" s="60"/>
      <c r="AK3285" s="60"/>
      <c r="AL3285" s="60"/>
      <c r="AM3285" s="162"/>
      <c r="AN3285" s="60"/>
      <c r="AO3285" s="60"/>
      <c r="AP3285" s="60"/>
      <c r="AQ3285" s="60"/>
    </row>
    <row r="3286" spans="35:43">
      <c r="AI3286" s="60"/>
      <c r="AJ3286" s="60"/>
      <c r="AK3286" s="60"/>
      <c r="AL3286" s="60"/>
      <c r="AM3286" s="162"/>
      <c r="AN3286" s="60"/>
      <c r="AO3286" s="60"/>
      <c r="AP3286" s="60"/>
      <c r="AQ3286" s="60"/>
    </row>
    <row r="3287" spans="35:43">
      <c r="AI3287" s="60"/>
      <c r="AJ3287" s="60"/>
      <c r="AK3287" s="60"/>
      <c r="AL3287" s="60"/>
      <c r="AM3287" s="162"/>
      <c r="AN3287" s="60"/>
      <c r="AO3287" s="60"/>
      <c r="AP3287" s="60"/>
      <c r="AQ3287" s="60"/>
    </row>
    <row r="3288" spans="35:43">
      <c r="AI3288" s="60"/>
      <c r="AJ3288" s="60"/>
      <c r="AK3288" s="60"/>
      <c r="AL3288" s="60"/>
      <c r="AM3288" s="162"/>
      <c r="AN3288" s="60"/>
      <c r="AO3288" s="60"/>
      <c r="AP3288" s="60"/>
      <c r="AQ3288" s="60"/>
    </row>
    <row r="3289" spans="35:43">
      <c r="AI3289" s="60"/>
      <c r="AJ3289" s="60"/>
      <c r="AK3289" s="60"/>
      <c r="AL3289" s="60"/>
      <c r="AM3289" s="162"/>
      <c r="AN3289" s="60"/>
      <c r="AO3289" s="60"/>
      <c r="AP3289" s="60"/>
      <c r="AQ3289" s="60"/>
    </row>
    <row r="3290" spans="35:43">
      <c r="AI3290" s="60"/>
      <c r="AJ3290" s="60"/>
      <c r="AK3290" s="60"/>
      <c r="AL3290" s="60"/>
      <c r="AM3290" s="162"/>
      <c r="AN3290" s="60"/>
      <c r="AO3290" s="60"/>
      <c r="AP3290" s="60"/>
      <c r="AQ3290" s="60"/>
    </row>
    <row r="3291" spans="35:43">
      <c r="AI3291" s="60"/>
      <c r="AJ3291" s="60"/>
      <c r="AK3291" s="60"/>
      <c r="AL3291" s="60"/>
      <c r="AM3291" s="162"/>
      <c r="AN3291" s="60"/>
      <c r="AO3291" s="60"/>
      <c r="AP3291" s="60"/>
      <c r="AQ3291" s="60"/>
    </row>
    <row r="3292" spans="35:43">
      <c r="AI3292" s="60"/>
      <c r="AJ3292" s="60"/>
      <c r="AK3292" s="60"/>
      <c r="AL3292" s="60"/>
      <c r="AM3292" s="162"/>
      <c r="AN3292" s="60"/>
      <c r="AO3292" s="60"/>
      <c r="AP3292" s="60"/>
      <c r="AQ3292" s="60"/>
    </row>
    <row r="3293" spans="35:43">
      <c r="AI3293" s="60"/>
      <c r="AJ3293" s="60"/>
      <c r="AK3293" s="60"/>
      <c r="AL3293" s="60"/>
      <c r="AM3293" s="162"/>
      <c r="AN3293" s="60"/>
      <c r="AO3293" s="60"/>
      <c r="AP3293" s="60"/>
      <c r="AQ3293" s="60"/>
    </row>
    <row r="3294" spans="35:43">
      <c r="AI3294" s="60"/>
      <c r="AJ3294" s="60"/>
      <c r="AK3294" s="60"/>
      <c r="AL3294" s="60"/>
      <c r="AM3294" s="162"/>
      <c r="AN3294" s="60"/>
      <c r="AO3294" s="60"/>
      <c r="AP3294" s="60"/>
      <c r="AQ3294" s="60"/>
    </row>
    <row r="3295" spans="35:43">
      <c r="AI3295" s="60"/>
      <c r="AJ3295" s="60"/>
      <c r="AK3295" s="60"/>
      <c r="AL3295" s="60"/>
      <c r="AM3295" s="162"/>
      <c r="AN3295" s="60"/>
      <c r="AO3295" s="60"/>
      <c r="AP3295" s="60"/>
      <c r="AQ3295" s="60"/>
    </row>
    <row r="3296" spans="35:43">
      <c r="AI3296" s="60"/>
      <c r="AJ3296" s="60"/>
      <c r="AK3296" s="60"/>
      <c r="AL3296" s="60"/>
      <c r="AM3296" s="162"/>
      <c r="AN3296" s="60"/>
      <c r="AO3296" s="60"/>
      <c r="AP3296" s="60"/>
      <c r="AQ3296" s="60"/>
    </row>
    <row r="3297" spans="35:43">
      <c r="AI3297" s="60"/>
      <c r="AJ3297" s="60"/>
      <c r="AK3297" s="60"/>
      <c r="AL3297" s="60"/>
      <c r="AM3297" s="162"/>
      <c r="AN3297" s="60"/>
      <c r="AO3297" s="60"/>
      <c r="AP3297" s="60"/>
      <c r="AQ3297" s="60"/>
    </row>
    <row r="3298" spans="35:43">
      <c r="AI3298" s="60"/>
      <c r="AJ3298" s="60"/>
      <c r="AK3298" s="60"/>
      <c r="AL3298" s="60"/>
      <c r="AM3298" s="162"/>
      <c r="AN3298" s="60"/>
      <c r="AO3298" s="60"/>
      <c r="AP3298" s="60"/>
      <c r="AQ3298" s="60"/>
    </row>
    <row r="3299" spans="35:43">
      <c r="AI3299" s="60"/>
      <c r="AJ3299" s="60"/>
      <c r="AK3299" s="60"/>
      <c r="AL3299" s="60"/>
      <c r="AM3299" s="162"/>
      <c r="AN3299" s="60"/>
      <c r="AO3299" s="60"/>
      <c r="AP3299" s="60"/>
      <c r="AQ3299" s="60"/>
    </row>
    <row r="3300" spans="35:43">
      <c r="AI3300" s="60"/>
      <c r="AJ3300" s="60"/>
      <c r="AK3300" s="60"/>
      <c r="AL3300" s="60"/>
      <c r="AM3300" s="162"/>
      <c r="AN3300" s="60"/>
      <c r="AO3300" s="60"/>
      <c r="AP3300" s="60"/>
      <c r="AQ3300" s="60"/>
    </row>
    <row r="3301" spans="35:43">
      <c r="AI3301" s="60"/>
      <c r="AJ3301" s="60"/>
      <c r="AK3301" s="60"/>
      <c r="AL3301" s="60"/>
      <c r="AM3301" s="162"/>
      <c r="AN3301" s="60"/>
      <c r="AO3301" s="60"/>
      <c r="AP3301" s="60"/>
      <c r="AQ3301" s="60"/>
    </row>
    <row r="3302" spans="35:43">
      <c r="AI3302" s="60"/>
      <c r="AJ3302" s="60"/>
      <c r="AK3302" s="60"/>
      <c r="AL3302" s="60"/>
      <c r="AM3302" s="162"/>
      <c r="AN3302" s="60"/>
      <c r="AO3302" s="60"/>
      <c r="AP3302" s="60"/>
      <c r="AQ3302" s="60"/>
    </row>
    <row r="3303" spans="35:43">
      <c r="AI3303" s="60"/>
      <c r="AJ3303" s="60"/>
      <c r="AK3303" s="60"/>
      <c r="AL3303" s="60"/>
      <c r="AM3303" s="162"/>
      <c r="AN3303" s="60"/>
      <c r="AO3303" s="60"/>
      <c r="AP3303" s="60"/>
      <c r="AQ3303" s="60"/>
    </row>
    <row r="3304" spans="35:43">
      <c r="AI3304" s="60"/>
      <c r="AJ3304" s="60"/>
      <c r="AK3304" s="60"/>
      <c r="AL3304" s="60"/>
      <c r="AM3304" s="162"/>
      <c r="AN3304" s="60"/>
      <c r="AO3304" s="60"/>
      <c r="AP3304" s="60"/>
      <c r="AQ3304" s="60"/>
    </row>
    <row r="3305" spans="35:43">
      <c r="AI3305" s="60"/>
      <c r="AJ3305" s="60"/>
      <c r="AK3305" s="60"/>
      <c r="AL3305" s="60"/>
      <c r="AM3305" s="162"/>
      <c r="AN3305" s="60"/>
      <c r="AO3305" s="60"/>
      <c r="AP3305" s="60"/>
      <c r="AQ3305" s="60"/>
    </row>
    <row r="3306" spans="35:43">
      <c r="AI3306" s="60"/>
      <c r="AJ3306" s="60"/>
      <c r="AK3306" s="60"/>
      <c r="AL3306" s="60"/>
      <c r="AM3306" s="162"/>
      <c r="AN3306" s="60"/>
      <c r="AO3306" s="60"/>
      <c r="AP3306" s="60"/>
      <c r="AQ3306" s="60"/>
    </row>
    <row r="3307" spans="35:43">
      <c r="AI3307" s="60"/>
      <c r="AJ3307" s="60"/>
      <c r="AK3307" s="60"/>
      <c r="AL3307" s="60"/>
      <c r="AM3307" s="162"/>
      <c r="AN3307" s="60"/>
      <c r="AO3307" s="60"/>
      <c r="AP3307" s="60"/>
      <c r="AQ3307" s="60"/>
    </row>
    <row r="3308" spans="35:43">
      <c r="AI3308" s="60"/>
      <c r="AJ3308" s="60"/>
      <c r="AK3308" s="60"/>
      <c r="AL3308" s="60"/>
      <c r="AM3308" s="162"/>
      <c r="AN3308" s="60"/>
      <c r="AO3308" s="60"/>
      <c r="AP3308" s="60"/>
      <c r="AQ3308" s="60"/>
    </row>
    <row r="3309" spans="35:43">
      <c r="AI3309" s="60"/>
      <c r="AJ3309" s="60"/>
      <c r="AK3309" s="60"/>
      <c r="AL3309" s="60"/>
      <c r="AM3309" s="162"/>
      <c r="AN3309" s="60"/>
      <c r="AO3309" s="60"/>
      <c r="AP3309" s="60"/>
      <c r="AQ3309" s="60"/>
    </row>
    <row r="3310" spans="35:43">
      <c r="AI3310" s="60"/>
      <c r="AJ3310" s="60"/>
      <c r="AK3310" s="60"/>
      <c r="AL3310" s="60"/>
      <c r="AM3310" s="162"/>
      <c r="AN3310" s="60"/>
      <c r="AO3310" s="60"/>
      <c r="AP3310" s="60"/>
      <c r="AQ3310" s="60"/>
    </row>
    <row r="3311" spans="35:43">
      <c r="AI3311" s="60"/>
      <c r="AJ3311" s="60"/>
      <c r="AK3311" s="60"/>
      <c r="AL3311" s="60"/>
      <c r="AM3311" s="162"/>
      <c r="AN3311" s="60"/>
      <c r="AO3311" s="60"/>
      <c r="AP3311" s="60"/>
      <c r="AQ3311" s="60"/>
    </row>
    <row r="3312" spans="35:43">
      <c r="AI3312" s="60"/>
      <c r="AJ3312" s="60"/>
      <c r="AK3312" s="60"/>
      <c r="AL3312" s="60"/>
      <c r="AM3312" s="162"/>
      <c r="AN3312" s="60"/>
      <c r="AO3312" s="60"/>
      <c r="AP3312" s="60"/>
      <c r="AQ3312" s="60"/>
    </row>
    <row r="3313" spans="35:43">
      <c r="AI3313" s="60"/>
      <c r="AJ3313" s="60"/>
      <c r="AK3313" s="60"/>
      <c r="AL3313" s="60"/>
      <c r="AM3313" s="162"/>
      <c r="AN3313" s="60"/>
      <c r="AO3313" s="60"/>
      <c r="AP3313" s="60"/>
      <c r="AQ3313" s="60"/>
    </row>
    <row r="3314" spans="35:43">
      <c r="AI3314" s="60"/>
      <c r="AJ3314" s="60"/>
      <c r="AK3314" s="60"/>
      <c r="AL3314" s="60"/>
      <c r="AM3314" s="162"/>
      <c r="AN3314" s="60"/>
      <c r="AO3314" s="60"/>
      <c r="AP3314" s="60"/>
      <c r="AQ3314" s="60"/>
    </row>
    <row r="3315" spans="35:43">
      <c r="AI3315" s="60"/>
      <c r="AJ3315" s="60"/>
      <c r="AK3315" s="60"/>
      <c r="AL3315" s="60"/>
      <c r="AM3315" s="162"/>
      <c r="AN3315" s="60"/>
      <c r="AO3315" s="60"/>
      <c r="AP3315" s="60"/>
      <c r="AQ3315" s="60"/>
    </row>
    <row r="3316" spans="35:43">
      <c r="AI3316" s="60"/>
      <c r="AJ3316" s="60"/>
      <c r="AK3316" s="60"/>
      <c r="AL3316" s="60"/>
      <c r="AM3316" s="162"/>
      <c r="AN3316" s="60"/>
      <c r="AO3316" s="60"/>
      <c r="AP3316" s="60"/>
      <c r="AQ3316" s="60"/>
    </row>
    <row r="3317" spans="35:43">
      <c r="AI3317" s="60"/>
      <c r="AJ3317" s="60"/>
      <c r="AK3317" s="60"/>
      <c r="AL3317" s="60"/>
      <c r="AM3317" s="162"/>
      <c r="AN3317" s="60"/>
      <c r="AO3317" s="60"/>
      <c r="AP3317" s="60"/>
      <c r="AQ3317" s="60"/>
    </row>
    <row r="3318" spans="35:43">
      <c r="AI3318" s="60"/>
      <c r="AJ3318" s="60"/>
      <c r="AK3318" s="60"/>
      <c r="AL3318" s="60"/>
      <c r="AM3318" s="162"/>
      <c r="AN3318" s="60"/>
      <c r="AO3318" s="60"/>
      <c r="AP3318" s="60"/>
      <c r="AQ3318" s="60"/>
    </row>
    <row r="3319" spans="35:43">
      <c r="AI3319" s="60"/>
      <c r="AJ3319" s="60"/>
      <c r="AK3319" s="60"/>
      <c r="AL3319" s="60"/>
      <c r="AM3319" s="162"/>
      <c r="AN3319" s="60"/>
      <c r="AO3319" s="60"/>
      <c r="AP3319" s="60"/>
      <c r="AQ3319" s="60"/>
    </row>
    <row r="3320" spans="35:43">
      <c r="AI3320" s="60"/>
      <c r="AJ3320" s="60"/>
      <c r="AK3320" s="60"/>
      <c r="AL3320" s="60"/>
      <c r="AM3320" s="162"/>
      <c r="AN3320" s="60"/>
      <c r="AO3320" s="60"/>
      <c r="AP3320" s="60"/>
      <c r="AQ3320" s="60"/>
    </row>
    <row r="3321" spans="35:43">
      <c r="AI3321" s="60"/>
      <c r="AJ3321" s="60"/>
      <c r="AK3321" s="60"/>
      <c r="AL3321" s="60"/>
      <c r="AM3321" s="162"/>
      <c r="AN3321" s="60"/>
      <c r="AO3321" s="60"/>
      <c r="AP3321" s="60"/>
      <c r="AQ3321" s="60"/>
    </row>
    <row r="3322" spans="35:43">
      <c r="AI3322" s="60"/>
      <c r="AJ3322" s="60"/>
      <c r="AK3322" s="60"/>
      <c r="AL3322" s="60"/>
      <c r="AM3322" s="162"/>
      <c r="AN3322" s="60"/>
      <c r="AO3322" s="60"/>
      <c r="AP3322" s="60"/>
      <c r="AQ3322" s="60"/>
    </row>
    <row r="3323" spans="35:43">
      <c r="AI3323" s="60"/>
      <c r="AJ3323" s="60"/>
      <c r="AK3323" s="60"/>
      <c r="AL3323" s="60"/>
      <c r="AM3323" s="162"/>
      <c r="AN3323" s="60"/>
      <c r="AO3323" s="60"/>
      <c r="AP3323" s="60"/>
      <c r="AQ3323" s="60"/>
    </row>
    <row r="3324" spans="35:43">
      <c r="AI3324" s="60"/>
      <c r="AJ3324" s="60"/>
      <c r="AK3324" s="60"/>
      <c r="AL3324" s="60"/>
      <c r="AM3324" s="162"/>
      <c r="AN3324" s="60"/>
      <c r="AO3324" s="60"/>
      <c r="AP3324" s="60"/>
      <c r="AQ3324" s="60"/>
    </row>
    <row r="3325" spans="35:43">
      <c r="AI3325" s="60"/>
      <c r="AJ3325" s="60"/>
      <c r="AK3325" s="60"/>
      <c r="AL3325" s="60"/>
      <c r="AM3325" s="162"/>
      <c r="AN3325" s="60"/>
      <c r="AO3325" s="60"/>
      <c r="AP3325" s="60"/>
      <c r="AQ3325" s="60"/>
    </row>
    <row r="3326" spans="35:43">
      <c r="AI3326" s="60"/>
      <c r="AJ3326" s="60"/>
      <c r="AK3326" s="60"/>
      <c r="AL3326" s="60"/>
      <c r="AM3326" s="162"/>
      <c r="AN3326" s="60"/>
      <c r="AO3326" s="60"/>
      <c r="AP3326" s="60"/>
      <c r="AQ3326" s="60"/>
    </row>
    <row r="3327" spans="35:43">
      <c r="AI3327" s="60"/>
      <c r="AJ3327" s="60"/>
      <c r="AK3327" s="60"/>
      <c r="AL3327" s="60"/>
      <c r="AM3327" s="162"/>
      <c r="AN3327" s="60"/>
      <c r="AO3327" s="60"/>
      <c r="AP3327" s="60"/>
      <c r="AQ3327" s="60"/>
    </row>
    <row r="3328" spans="35:43">
      <c r="AI3328" s="60"/>
      <c r="AJ3328" s="60"/>
      <c r="AK3328" s="60"/>
      <c r="AL3328" s="60"/>
      <c r="AM3328" s="162"/>
      <c r="AN3328" s="60"/>
      <c r="AO3328" s="60"/>
      <c r="AP3328" s="60"/>
      <c r="AQ3328" s="60"/>
    </row>
    <row r="3329" spans="35:43">
      <c r="AI3329" s="60"/>
      <c r="AJ3329" s="60"/>
      <c r="AK3329" s="60"/>
      <c r="AL3329" s="60"/>
      <c r="AM3329" s="162"/>
      <c r="AN3329" s="60"/>
      <c r="AO3329" s="60"/>
      <c r="AP3329" s="60"/>
      <c r="AQ3329" s="60"/>
    </row>
    <row r="3330" spans="35:43">
      <c r="AI3330" s="60"/>
      <c r="AJ3330" s="60"/>
      <c r="AK3330" s="60"/>
      <c r="AL3330" s="60"/>
      <c r="AM3330" s="162"/>
      <c r="AN3330" s="60"/>
      <c r="AO3330" s="60"/>
      <c r="AP3330" s="60"/>
      <c r="AQ3330" s="60"/>
    </row>
    <row r="3331" spans="35:43">
      <c r="AI3331" s="60"/>
      <c r="AJ3331" s="60"/>
      <c r="AK3331" s="60"/>
      <c r="AL3331" s="60"/>
      <c r="AM3331" s="162"/>
      <c r="AN3331" s="60"/>
      <c r="AO3331" s="60"/>
      <c r="AP3331" s="60"/>
      <c r="AQ3331" s="60"/>
    </row>
    <row r="3332" spans="35:43">
      <c r="AI3332" s="60"/>
      <c r="AJ3332" s="60"/>
      <c r="AK3332" s="60"/>
      <c r="AL3332" s="60"/>
      <c r="AM3332" s="162"/>
      <c r="AN3332" s="60"/>
      <c r="AO3332" s="60"/>
      <c r="AP3332" s="60"/>
      <c r="AQ3332" s="60"/>
    </row>
    <row r="3333" spans="35:43">
      <c r="AI3333" s="60"/>
      <c r="AJ3333" s="60"/>
      <c r="AK3333" s="60"/>
      <c r="AL3333" s="60"/>
      <c r="AM3333" s="162"/>
      <c r="AN3333" s="60"/>
      <c r="AO3333" s="60"/>
      <c r="AP3333" s="60"/>
      <c r="AQ3333" s="60"/>
    </row>
    <row r="3334" spans="35:43">
      <c r="AI3334" s="60"/>
      <c r="AJ3334" s="60"/>
      <c r="AK3334" s="60"/>
      <c r="AL3334" s="60"/>
      <c r="AM3334" s="162"/>
      <c r="AN3334" s="60"/>
      <c r="AO3334" s="60"/>
      <c r="AP3334" s="60"/>
      <c r="AQ3334" s="60"/>
    </row>
    <row r="3335" spans="35:43">
      <c r="AI3335" s="60"/>
      <c r="AJ3335" s="60"/>
      <c r="AK3335" s="60"/>
      <c r="AL3335" s="60"/>
      <c r="AM3335" s="162"/>
      <c r="AN3335" s="60"/>
      <c r="AO3335" s="60"/>
      <c r="AP3335" s="60"/>
      <c r="AQ3335" s="60"/>
    </row>
    <row r="3336" spans="35:43">
      <c r="AI3336" s="60"/>
      <c r="AJ3336" s="60"/>
      <c r="AK3336" s="60"/>
      <c r="AL3336" s="60"/>
      <c r="AM3336" s="162"/>
      <c r="AN3336" s="60"/>
      <c r="AO3336" s="60"/>
      <c r="AP3336" s="60"/>
      <c r="AQ3336" s="60"/>
    </row>
    <row r="3337" spans="35:43">
      <c r="AI3337" s="60"/>
      <c r="AJ3337" s="60"/>
      <c r="AK3337" s="60"/>
      <c r="AL3337" s="60"/>
      <c r="AM3337" s="162"/>
      <c r="AN3337" s="60"/>
      <c r="AO3337" s="60"/>
      <c r="AP3337" s="60"/>
      <c r="AQ3337" s="60"/>
    </row>
    <row r="3338" spans="35:43">
      <c r="AI3338" s="60"/>
      <c r="AJ3338" s="60"/>
      <c r="AK3338" s="60"/>
      <c r="AL3338" s="60"/>
      <c r="AM3338" s="162"/>
      <c r="AN3338" s="60"/>
      <c r="AO3338" s="60"/>
      <c r="AP3338" s="60"/>
      <c r="AQ3338" s="60"/>
    </row>
    <row r="3339" spans="35:43">
      <c r="AI3339" s="60"/>
      <c r="AJ3339" s="60"/>
      <c r="AK3339" s="60"/>
      <c r="AL3339" s="60"/>
      <c r="AM3339" s="162"/>
      <c r="AN3339" s="60"/>
      <c r="AO3339" s="60"/>
      <c r="AP3339" s="60"/>
      <c r="AQ3339" s="60"/>
    </row>
    <row r="3340" spans="35:43">
      <c r="AI3340" s="60"/>
      <c r="AJ3340" s="60"/>
      <c r="AK3340" s="60"/>
      <c r="AL3340" s="60"/>
      <c r="AM3340" s="162"/>
      <c r="AN3340" s="60"/>
      <c r="AO3340" s="60"/>
      <c r="AP3340" s="60"/>
      <c r="AQ3340" s="60"/>
    </row>
    <row r="3341" spans="35:43">
      <c r="AI3341" s="60"/>
      <c r="AJ3341" s="60"/>
      <c r="AK3341" s="60"/>
      <c r="AL3341" s="60"/>
      <c r="AM3341" s="162"/>
      <c r="AN3341" s="60"/>
      <c r="AO3341" s="60"/>
      <c r="AP3341" s="60"/>
      <c r="AQ3341" s="60"/>
    </row>
    <row r="3342" spans="35:43">
      <c r="AI3342" s="60"/>
      <c r="AJ3342" s="60"/>
      <c r="AK3342" s="60"/>
      <c r="AL3342" s="60"/>
      <c r="AM3342" s="162"/>
      <c r="AN3342" s="60"/>
      <c r="AO3342" s="60"/>
      <c r="AP3342" s="60"/>
      <c r="AQ3342" s="60"/>
    </row>
    <row r="3343" spans="35:43">
      <c r="AI3343" s="60"/>
      <c r="AJ3343" s="60"/>
      <c r="AK3343" s="60"/>
      <c r="AL3343" s="60"/>
      <c r="AM3343" s="162"/>
      <c r="AN3343" s="60"/>
      <c r="AO3343" s="60"/>
      <c r="AP3343" s="60"/>
      <c r="AQ3343" s="60"/>
    </row>
    <row r="3344" spans="35:43">
      <c r="AI3344" s="60"/>
      <c r="AJ3344" s="60"/>
      <c r="AK3344" s="60"/>
      <c r="AL3344" s="60"/>
      <c r="AM3344" s="162"/>
      <c r="AN3344" s="60"/>
      <c r="AO3344" s="60"/>
      <c r="AP3344" s="60"/>
      <c r="AQ3344" s="60"/>
    </row>
    <row r="3345" spans="35:43">
      <c r="AI3345" s="60"/>
      <c r="AJ3345" s="60"/>
      <c r="AK3345" s="60"/>
      <c r="AL3345" s="60"/>
      <c r="AM3345" s="162"/>
      <c r="AN3345" s="60"/>
      <c r="AO3345" s="60"/>
      <c r="AP3345" s="60"/>
      <c r="AQ3345" s="60"/>
    </row>
    <row r="3346" spans="35:43">
      <c r="AI3346" s="60"/>
      <c r="AJ3346" s="60"/>
      <c r="AK3346" s="60"/>
      <c r="AL3346" s="60"/>
      <c r="AM3346" s="162"/>
      <c r="AN3346" s="60"/>
      <c r="AO3346" s="60"/>
      <c r="AP3346" s="60"/>
      <c r="AQ3346" s="60"/>
    </row>
    <row r="3347" spans="35:43">
      <c r="AI3347" s="60"/>
      <c r="AJ3347" s="60"/>
      <c r="AK3347" s="60"/>
      <c r="AL3347" s="60"/>
      <c r="AM3347" s="162"/>
      <c r="AN3347" s="60"/>
      <c r="AO3347" s="60"/>
      <c r="AP3347" s="60"/>
      <c r="AQ3347" s="60"/>
    </row>
    <row r="3348" spans="35:43">
      <c r="AI3348" s="60"/>
      <c r="AJ3348" s="60"/>
      <c r="AK3348" s="60"/>
      <c r="AL3348" s="60"/>
      <c r="AM3348" s="162"/>
      <c r="AN3348" s="60"/>
      <c r="AO3348" s="60"/>
      <c r="AP3348" s="60"/>
      <c r="AQ3348" s="60"/>
    </row>
    <row r="3349" spans="35:43">
      <c r="AI3349" s="60"/>
      <c r="AJ3349" s="60"/>
      <c r="AK3349" s="60"/>
      <c r="AL3349" s="60"/>
      <c r="AM3349" s="162"/>
      <c r="AN3349" s="60"/>
      <c r="AO3349" s="60"/>
      <c r="AP3349" s="60"/>
      <c r="AQ3349" s="60"/>
    </row>
    <row r="3350" spans="35:43">
      <c r="AI3350" s="60"/>
      <c r="AJ3350" s="60"/>
      <c r="AK3350" s="60"/>
      <c r="AL3350" s="60"/>
      <c r="AM3350" s="162"/>
      <c r="AN3350" s="60"/>
      <c r="AO3350" s="60"/>
      <c r="AP3350" s="60"/>
      <c r="AQ3350" s="60"/>
    </row>
    <row r="3351" spans="35:43">
      <c r="AI3351" s="60"/>
      <c r="AJ3351" s="60"/>
      <c r="AK3351" s="60"/>
      <c r="AL3351" s="60"/>
      <c r="AM3351" s="162"/>
      <c r="AN3351" s="60"/>
      <c r="AO3351" s="60"/>
      <c r="AP3351" s="60"/>
      <c r="AQ3351" s="60"/>
    </row>
    <row r="3352" spans="35:43">
      <c r="AI3352" s="60"/>
      <c r="AJ3352" s="60"/>
      <c r="AK3352" s="60"/>
      <c r="AL3352" s="60"/>
      <c r="AM3352" s="162"/>
      <c r="AN3352" s="60"/>
      <c r="AO3352" s="60"/>
      <c r="AP3352" s="60"/>
      <c r="AQ3352" s="60"/>
    </row>
    <row r="3353" spans="35:43">
      <c r="AI3353" s="60"/>
      <c r="AJ3353" s="60"/>
      <c r="AK3353" s="60"/>
      <c r="AL3353" s="60"/>
      <c r="AM3353" s="162"/>
      <c r="AN3353" s="60"/>
      <c r="AO3353" s="60"/>
      <c r="AP3353" s="60"/>
      <c r="AQ3353" s="60"/>
    </row>
    <row r="3354" spans="35:43">
      <c r="AI3354" s="60"/>
      <c r="AJ3354" s="60"/>
      <c r="AK3354" s="60"/>
      <c r="AL3354" s="60"/>
      <c r="AM3354" s="162"/>
      <c r="AN3354" s="60"/>
      <c r="AO3354" s="60"/>
      <c r="AP3354" s="60"/>
      <c r="AQ3354" s="60"/>
    </row>
    <row r="3355" spans="35:43">
      <c r="AI3355" s="60"/>
      <c r="AJ3355" s="60"/>
      <c r="AK3355" s="60"/>
      <c r="AL3355" s="60"/>
      <c r="AM3355" s="162"/>
      <c r="AN3355" s="60"/>
      <c r="AO3355" s="60"/>
      <c r="AP3355" s="60"/>
      <c r="AQ3355" s="60"/>
    </row>
    <row r="3356" spans="35:43">
      <c r="AI3356" s="60"/>
      <c r="AJ3356" s="60"/>
      <c r="AK3356" s="60"/>
      <c r="AL3356" s="60"/>
      <c r="AM3356" s="162"/>
      <c r="AN3356" s="60"/>
      <c r="AO3356" s="60"/>
      <c r="AP3356" s="60"/>
      <c r="AQ3356" s="60"/>
    </row>
    <row r="3357" spans="35:43">
      <c r="AI3357" s="60"/>
      <c r="AJ3357" s="60"/>
      <c r="AK3357" s="60"/>
      <c r="AL3357" s="60"/>
      <c r="AM3357" s="162"/>
      <c r="AN3357" s="60"/>
      <c r="AO3357" s="60"/>
      <c r="AP3357" s="60"/>
      <c r="AQ3357" s="60"/>
    </row>
    <row r="3358" spans="35:43">
      <c r="AI3358" s="60"/>
      <c r="AJ3358" s="60"/>
      <c r="AK3358" s="60"/>
      <c r="AL3358" s="60"/>
      <c r="AM3358" s="162"/>
      <c r="AN3358" s="60"/>
      <c r="AO3358" s="60"/>
      <c r="AP3358" s="60"/>
      <c r="AQ3358" s="60"/>
    </row>
    <row r="3359" spans="35:43">
      <c r="AI3359" s="60"/>
      <c r="AJ3359" s="60"/>
      <c r="AK3359" s="60"/>
      <c r="AL3359" s="60"/>
      <c r="AM3359" s="162"/>
      <c r="AN3359" s="60"/>
      <c r="AO3359" s="60"/>
      <c r="AP3359" s="60"/>
      <c r="AQ3359" s="60"/>
    </row>
    <row r="3360" spans="35:43">
      <c r="AI3360" s="60"/>
      <c r="AJ3360" s="60"/>
      <c r="AK3360" s="60"/>
      <c r="AL3360" s="60"/>
      <c r="AM3360" s="162"/>
      <c r="AN3360" s="60"/>
      <c r="AO3360" s="60"/>
      <c r="AP3360" s="60"/>
      <c r="AQ3360" s="60"/>
    </row>
    <row r="3361" spans="35:43">
      <c r="AI3361" s="60"/>
      <c r="AJ3361" s="60"/>
      <c r="AK3361" s="60"/>
      <c r="AL3361" s="60"/>
      <c r="AM3361" s="162"/>
      <c r="AN3361" s="60"/>
      <c r="AO3361" s="60"/>
      <c r="AP3361" s="60"/>
      <c r="AQ3361" s="60"/>
    </row>
    <row r="3362" spans="35:43">
      <c r="AI3362" s="60"/>
      <c r="AJ3362" s="60"/>
      <c r="AK3362" s="60"/>
      <c r="AL3362" s="60"/>
      <c r="AM3362" s="162"/>
      <c r="AN3362" s="60"/>
      <c r="AO3362" s="60"/>
      <c r="AP3362" s="60"/>
      <c r="AQ3362" s="60"/>
    </row>
    <row r="3363" spans="35:43">
      <c r="AI3363" s="60"/>
      <c r="AJ3363" s="60"/>
      <c r="AK3363" s="60"/>
      <c r="AL3363" s="60"/>
      <c r="AM3363" s="162"/>
      <c r="AN3363" s="60"/>
      <c r="AO3363" s="60"/>
      <c r="AP3363" s="60"/>
      <c r="AQ3363" s="60"/>
    </row>
    <row r="3364" spans="35:43">
      <c r="AI3364" s="60"/>
      <c r="AJ3364" s="60"/>
      <c r="AK3364" s="60"/>
      <c r="AL3364" s="60"/>
      <c r="AM3364" s="162"/>
      <c r="AN3364" s="60"/>
      <c r="AO3364" s="60"/>
      <c r="AP3364" s="60"/>
      <c r="AQ3364" s="60"/>
    </row>
    <row r="3365" spans="35:43">
      <c r="AI3365" s="60"/>
      <c r="AJ3365" s="60"/>
      <c r="AK3365" s="60"/>
      <c r="AL3365" s="60"/>
      <c r="AM3365" s="162"/>
      <c r="AN3365" s="60"/>
      <c r="AO3365" s="60"/>
      <c r="AP3365" s="60"/>
      <c r="AQ3365" s="60"/>
    </row>
    <row r="3366" spans="35:43">
      <c r="AI3366" s="60"/>
      <c r="AJ3366" s="60"/>
      <c r="AK3366" s="60"/>
      <c r="AL3366" s="60"/>
      <c r="AM3366" s="162"/>
      <c r="AN3366" s="60"/>
      <c r="AO3366" s="60"/>
      <c r="AP3366" s="60"/>
      <c r="AQ3366" s="60"/>
    </row>
    <row r="3367" spans="35:43">
      <c r="AI3367" s="60"/>
      <c r="AJ3367" s="60"/>
      <c r="AK3367" s="60"/>
      <c r="AL3367" s="60"/>
      <c r="AM3367" s="162"/>
      <c r="AN3367" s="60"/>
      <c r="AO3367" s="60"/>
      <c r="AP3367" s="60"/>
      <c r="AQ3367" s="60"/>
    </row>
    <row r="3368" spans="35:43">
      <c r="AI3368" s="60"/>
      <c r="AJ3368" s="60"/>
      <c r="AK3368" s="60"/>
      <c r="AL3368" s="60"/>
      <c r="AM3368" s="162"/>
      <c r="AN3368" s="60"/>
      <c r="AO3368" s="60"/>
      <c r="AP3368" s="60"/>
      <c r="AQ3368" s="60"/>
    </row>
    <row r="3369" spans="35:43">
      <c r="AI3369" s="60"/>
      <c r="AJ3369" s="60"/>
      <c r="AK3369" s="60"/>
      <c r="AL3369" s="60"/>
      <c r="AM3369" s="162"/>
      <c r="AN3369" s="60"/>
      <c r="AO3369" s="60"/>
      <c r="AP3369" s="60"/>
      <c r="AQ3369" s="60"/>
    </row>
    <row r="3370" spans="35:43">
      <c r="AI3370" s="60"/>
      <c r="AJ3370" s="60"/>
      <c r="AK3370" s="60"/>
      <c r="AL3370" s="60"/>
      <c r="AM3370" s="162"/>
      <c r="AN3370" s="60"/>
      <c r="AO3370" s="60"/>
      <c r="AP3370" s="60"/>
      <c r="AQ3370" s="60"/>
    </row>
    <row r="3371" spans="35:43">
      <c r="AI3371" s="60"/>
      <c r="AJ3371" s="60"/>
      <c r="AK3371" s="60"/>
      <c r="AL3371" s="60"/>
      <c r="AM3371" s="162"/>
      <c r="AN3371" s="60"/>
      <c r="AO3371" s="60"/>
      <c r="AP3371" s="60"/>
      <c r="AQ3371" s="60"/>
    </row>
    <row r="3372" spans="35:43">
      <c r="AI3372" s="60"/>
      <c r="AJ3372" s="60"/>
      <c r="AK3372" s="60"/>
      <c r="AL3372" s="60"/>
      <c r="AM3372" s="162"/>
      <c r="AN3372" s="60"/>
      <c r="AO3372" s="60"/>
      <c r="AP3372" s="60"/>
      <c r="AQ3372" s="60"/>
    </row>
    <row r="3373" spans="35:43">
      <c r="AI3373" s="60"/>
      <c r="AJ3373" s="60"/>
      <c r="AK3373" s="60"/>
      <c r="AL3373" s="60"/>
      <c r="AM3373" s="162"/>
      <c r="AN3373" s="60"/>
      <c r="AO3373" s="60"/>
      <c r="AP3373" s="60"/>
      <c r="AQ3373" s="60"/>
    </row>
    <row r="3374" spans="35:43">
      <c r="AI3374" s="60"/>
      <c r="AJ3374" s="60"/>
      <c r="AK3374" s="60"/>
      <c r="AL3374" s="60"/>
      <c r="AM3374" s="162"/>
      <c r="AN3374" s="60"/>
      <c r="AO3374" s="60"/>
      <c r="AP3374" s="60"/>
      <c r="AQ3374" s="60"/>
    </row>
    <row r="3375" spans="35:43">
      <c r="AI3375" s="60"/>
      <c r="AJ3375" s="60"/>
      <c r="AK3375" s="60"/>
      <c r="AL3375" s="60"/>
      <c r="AM3375" s="162"/>
      <c r="AN3375" s="60"/>
      <c r="AO3375" s="60"/>
      <c r="AP3375" s="60"/>
      <c r="AQ3375" s="60"/>
    </row>
    <row r="3376" spans="35:43">
      <c r="AI3376" s="60"/>
      <c r="AJ3376" s="60"/>
      <c r="AK3376" s="60"/>
      <c r="AL3376" s="60"/>
      <c r="AM3376" s="162"/>
      <c r="AN3376" s="60"/>
      <c r="AO3376" s="60"/>
      <c r="AP3376" s="60"/>
      <c r="AQ3376" s="60"/>
    </row>
    <row r="3377" spans="35:43">
      <c r="AI3377" s="60"/>
      <c r="AJ3377" s="60"/>
      <c r="AK3377" s="60"/>
      <c r="AL3377" s="60"/>
      <c r="AM3377" s="162"/>
      <c r="AN3377" s="60"/>
      <c r="AO3377" s="60"/>
      <c r="AP3377" s="60"/>
      <c r="AQ3377" s="60"/>
    </row>
    <row r="3378" spans="35:43">
      <c r="AI3378" s="60"/>
      <c r="AJ3378" s="60"/>
      <c r="AK3378" s="60"/>
      <c r="AL3378" s="60"/>
      <c r="AM3378" s="162"/>
      <c r="AN3378" s="60"/>
      <c r="AO3378" s="60"/>
      <c r="AP3378" s="60"/>
      <c r="AQ3378" s="60"/>
    </row>
    <row r="3379" spans="35:43">
      <c r="AI3379" s="60"/>
      <c r="AJ3379" s="60"/>
      <c r="AK3379" s="60"/>
      <c r="AL3379" s="60"/>
      <c r="AM3379" s="162"/>
      <c r="AN3379" s="60"/>
      <c r="AO3379" s="60"/>
      <c r="AP3379" s="60"/>
      <c r="AQ3379" s="60"/>
    </row>
    <row r="3380" spans="35:43">
      <c r="AI3380" s="60"/>
      <c r="AJ3380" s="60"/>
      <c r="AK3380" s="60"/>
      <c r="AL3380" s="60"/>
      <c r="AM3380" s="162"/>
      <c r="AN3380" s="60"/>
      <c r="AO3380" s="60"/>
      <c r="AP3380" s="60"/>
      <c r="AQ3380" s="60"/>
    </row>
    <row r="3381" spans="35:43">
      <c r="AI3381" s="60"/>
      <c r="AJ3381" s="60"/>
      <c r="AK3381" s="60"/>
      <c r="AL3381" s="60"/>
      <c r="AM3381" s="162"/>
      <c r="AN3381" s="60"/>
      <c r="AO3381" s="60"/>
      <c r="AP3381" s="60"/>
      <c r="AQ3381" s="60"/>
    </row>
    <row r="3382" spans="35:43">
      <c r="AI3382" s="60"/>
      <c r="AJ3382" s="60"/>
      <c r="AK3382" s="60"/>
      <c r="AL3382" s="60"/>
      <c r="AM3382" s="162"/>
      <c r="AN3382" s="60"/>
      <c r="AO3382" s="60"/>
      <c r="AP3382" s="60"/>
      <c r="AQ3382" s="60"/>
    </row>
    <row r="3383" spans="35:43">
      <c r="AI3383" s="60"/>
      <c r="AJ3383" s="60"/>
      <c r="AK3383" s="60"/>
      <c r="AL3383" s="60"/>
      <c r="AM3383" s="162"/>
      <c r="AN3383" s="60"/>
      <c r="AO3383" s="60"/>
      <c r="AP3383" s="60"/>
      <c r="AQ3383" s="60"/>
    </row>
    <row r="3384" spans="35:43">
      <c r="AI3384" s="60"/>
      <c r="AJ3384" s="60"/>
      <c r="AK3384" s="60"/>
      <c r="AL3384" s="60"/>
      <c r="AM3384" s="162"/>
      <c r="AN3384" s="60"/>
      <c r="AO3384" s="60"/>
      <c r="AP3384" s="60"/>
      <c r="AQ3384" s="60"/>
    </row>
    <row r="3385" spans="35:43">
      <c r="AI3385" s="60"/>
      <c r="AJ3385" s="60"/>
      <c r="AK3385" s="60"/>
      <c r="AL3385" s="60"/>
      <c r="AM3385" s="162"/>
      <c r="AN3385" s="60"/>
      <c r="AO3385" s="60"/>
      <c r="AP3385" s="60"/>
      <c r="AQ3385" s="60"/>
    </row>
    <row r="3386" spans="35:43">
      <c r="AI3386" s="60"/>
      <c r="AJ3386" s="60"/>
      <c r="AK3386" s="60"/>
      <c r="AL3386" s="60"/>
      <c r="AM3386" s="162"/>
      <c r="AN3386" s="60"/>
      <c r="AO3386" s="60"/>
      <c r="AP3386" s="60"/>
      <c r="AQ3386" s="60"/>
    </row>
    <row r="3387" spans="35:43">
      <c r="AI3387" s="60"/>
      <c r="AJ3387" s="60"/>
      <c r="AK3387" s="60"/>
      <c r="AL3387" s="60"/>
      <c r="AM3387" s="162"/>
      <c r="AN3387" s="60"/>
      <c r="AO3387" s="60"/>
      <c r="AP3387" s="60"/>
      <c r="AQ3387" s="60"/>
    </row>
    <row r="3388" spans="35:43">
      <c r="AI3388" s="60"/>
      <c r="AJ3388" s="60"/>
      <c r="AK3388" s="60"/>
      <c r="AL3388" s="60"/>
      <c r="AM3388" s="162"/>
      <c r="AN3388" s="60"/>
      <c r="AO3388" s="60"/>
      <c r="AP3388" s="60"/>
      <c r="AQ3388" s="60"/>
    </row>
    <row r="3389" spans="35:43">
      <c r="AI3389" s="60"/>
      <c r="AJ3389" s="60"/>
      <c r="AK3389" s="60"/>
      <c r="AL3389" s="60"/>
      <c r="AM3389" s="162"/>
      <c r="AN3389" s="60"/>
      <c r="AO3389" s="60"/>
      <c r="AP3389" s="60"/>
      <c r="AQ3389" s="60"/>
    </row>
    <row r="3390" spans="35:43">
      <c r="AI3390" s="60"/>
      <c r="AJ3390" s="60"/>
      <c r="AK3390" s="60"/>
      <c r="AL3390" s="60"/>
      <c r="AM3390" s="162"/>
      <c r="AN3390" s="60"/>
      <c r="AO3390" s="60"/>
      <c r="AP3390" s="60"/>
      <c r="AQ3390" s="60"/>
    </row>
    <row r="3391" spans="35:43">
      <c r="AI3391" s="60"/>
      <c r="AJ3391" s="60"/>
      <c r="AK3391" s="60"/>
      <c r="AL3391" s="60"/>
      <c r="AM3391" s="162"/>
      <c r="AN3391" s="60"/>
      <c r="AO3391" s="60"/>
      <c r="AP3391" s="60"/>
      <c r="AQ3391" s="60"/>
    </row>
    <row r="3392" spans="35:43">
      <c r="AI3392" s="60"/>
      <c r="AJ3392" s="60"/>
      <c r="AK3392" s="60"/>
      <c r="AL3392" s="60"/>
      <c r="AM3392" s="162"/>
      <c r="AN3392" s="60"/>
      <c r="AO3392" s="60"/>
      <c r="AP3392" s="60"/>
      <c r="AQ3392" s="60"/>
    </row>
    <row r="3393" spans="35:43">
      <c r="AI3393" s="60"/>
      <c r="AJ3393" s="60"/>
      <c r="AK3393" s="60"/>
      <c r="AL3393" s="60"/>
      <c r="AM3393" s="162"/>
      <c r="AN3393" s="60"/>
      <c r="AO3393" s="60"/>
      <c r="AP3393" s="60"/>
      <c r="AQ3393" s="60"/>
    </row>
    <row r="3394" spans="35:43">
      <c r="AI3394" s="60"/>
      <c r="AJ3394" s="60"/>
      <c r="AK3394" s="60"/>
      <c r="AL3394" s="60"/>
      <c r="AM3394" s="162"/>
      <c r="AN3394" s="60"/>
      <c r="AO3394" s="60"/>
      <c r="AP3394" s="60"/>
      <c r="AQ3394" s="60"/>
    </row>
    <row r="3395" spans="35:43">
      <c r="AI3395" s="60"/>
      <c r="AJ3395" s="60"/>
      <c r="AK3395" s="60"/>
      <c r="AL3395" s="60"/>
      <c r="AM3395" s="162"/>
      <c r="AN3395" s="60"/>
      <c r="AO3395" s="60"/>
      <c r="AP3395" s="60"/>
      <c r="AQ3395" s="60"/>
    </row>
    <row r="3396" spans="35:43">
      <c r="AI3396" s="60"/>
      <c r="AJ3396" s="60"/>
      <c r="AK3396" s="60"/>
      <c r="AL3396" s="60"/>
      <c r="AM3396" s="162"/>
      <c r="AN3396" s="60"/>
      <c r="AO3396" s="60"/>
      <c r="AP3396" s="60"/>
      <c r="AQ3396" s="60"/>
    </row>
    <row r="3397" spans="35:43">
      <c r="AI3397" s="60"/>
      <c r="AJ3397" s="60"/>
      <c r="AK3397" s="60"/>
      <c r="AL3397" s="60"/>
      <c r="AM3397" s="162"/>
      <c r="AN3397" s="60"/>
      <c r="AO3397" s="60"/>
      <c r="AP3397" s="60"/>
      <c r="AQ3397" s="60"/>
    </row>
    <row r="3398" spans="35:43">
      <c r="AI3398" s="60"/>
      <c r="AJ3398" s="60"/>
      <c r="AK3398" s="60"/>
      <c r="AL3398" s="60"/>
      <c r="AM3398" s="162"/>
      <c r="AN3398" s="60"/>
      <c r="AO3398" s="60"/>
      <c r="AP3398" s="60"/>
      <c r="AQ3398" s="60"/>
    </row>
    <row r="3399" spans="35:43">
      <c r="AI3399" s="60"/>
      <c r="AJ3399" s="60"/>
      <c r="AK3399" s="60"/>
      <c r="AL3399" s="60"/>
      <c r="AM3399" s="162"/>
      <c r="AN3399" s="60"/>
      <c r="AO3399" s="60"/>
      <c r="AP3399" s="60"/>
      <c r="AQ3399" s="60"/>
    </row>
    <row r="3400" spans="35:43">
      <c r="AI3400" s="60"/>
      <c r="AJ3400" s="60"/>
      <c r="AK3400" s="60"/>
      <c r="AL3400" s="60"/>
      <c r="AM3400" s="162"/>
      <c r="AN3400" s="60"/>
      <c r="AO3400" s="60"/>
      <c r="AP3400" s="60"/>
      <c r="AQ3400" s="60"/>
    </row>
    <row r="3401" spans="35:43">
      <c r="AI3401" s="60"/>
      <c r="AJ3401" s="60"/>
      <c r="AK3401" s="60"/>
      <c r="AL3401" s="60"/>
      <c r="AM3401" s="162"/>
      <c r="AN3401" s="60"/>
      <c r="AO3401" s="60"/>
      <c r="AP3401" s="60"/>
      <c r="AQ3401" s="60"/>
    </row>
    <row r="3402" spans="35:43">
      <c r="AI3402" s="60"/>
      <c r="AJ3402" s="60"/>
      <c r="AK3402" s="60"/>
      <c r="AL3402" s="60"/>
      <c r="AM3402" s="162"/>
      <c r="AN3402" s="60"/>
      <c r="AO3402" s="60"/>
      <c r="AP3402" s="60"/>
      <c r="AQ3402" s="60"/>
    </row>
    <row r="3403" spans="35:43">
      <c r="AI3403" s="60"/>
      <c r="AJ3403" s="60"/>
      <c r="AK3403" s="60"/>
      <c r="AL3403" s="60"/>
      <c r="AM3403" s="162"/>
      <c r="AN3403" s="60"/>
      <c r="AO3403" s="60"/>
      <c r="AP3403" s="60"/>
      <c r="AQ3403" s="60"/>
    </row>
    <row r="3404" spans="35:43">
      <c r="AI3404" s="60"/>
      <c r="AJ3404" s="60"/>
      <c r="AK3404" s="60"/>
      <c r="AL3404" s="60"/>
      <c r="AM3404" s="162"/>
      <c r="AN3404" s="60"/>
      <c r="AO3404" s="60"/>
      <c r="AP3404" s="60"/>
      <c r="AQ3404" s="60"/>
    </row>
    <row r="3405" spans="35:43">
      <c r="AI3405" s="60"/>
      <c r="AJ3405" s="60"/>
      <c r="AK3405" s="60"/>
      <c r="AL3405" s="60"/>
      <c r="AM3405" s="162"/>
      <c r="AN3405" s="60"/>
      <c r="AO3405" s="60"/>
      <c r="AP3405" s="60"/>
      <c r="AQ3405" s="60"/>
    </row>
    <row r="3406" spans="35:43">
      <c r="AI3406" s="60"/>
      <c r="AJ3406" s="60"/>
      <c r="AK3406" s="60"/>
      <c r="AL3406" s="60"/>
      <c r="AM3406" s="162"/>
      <c r="AN3406" s="60"/>
      <c r="AO3406" s="60"/>
      <c r="AP3406" s="60"/>
      <c r="AQ3406" s="60"/>
    </row>
    <row r="3407" spans="35:43">
      <c r="AI3407" s="60"/>
      <c r="AJ3407" s="60"/>
      <c r="AK3407" s="60"/>
      <c r="AL3407" s="60"/>
      <c r="AM3407" s="162"/>
      <c r="AN3407" s="60"/>
      <c r="AO3407" s="60"/>
      <c r="AP3407" s="60"/>
      <c r="AQ3407" s="60"/>
    </row>
    <row r="3408" spans="35:43">
      <c r="AI3408" s="60"/>
      <c r="AJ3408" s="60"/>
      <c r="AK3408" s="60"/>
      <c r="AL3408" s="60"/>
      <c r="AM3408" s="162"/>
      <c r="AN3408" s="60"/>
      <c r="AO3408" s="60"/>
      <c r="AP3408" s="60"/>
      <c r="AQ3408" s="60"/>
    </row>
    <row r="3409" spans="35:43">
      <c r="AI3409" s="60"/>
      <c r="AJ3409" s="60"/>
      <c r="AK3409" s="60"/>
      <c r="AL3409" s="60"/>
      <c r="AM3409" s="162"/>
      <c r="AN3409" s="60"/>
      <c r="AO3409" s="60"/>
      <c r="AP3409" s="60"/>
      <c r="AQ3409" s="60"/>
    </row>
    <row r="3410" spans="35:43">
      <c r="AI3410" s="60"/>
      <c r="AJ3410" s="60"/>
      <c r="AK3410" s="60"/>
      <c r="AL3410" s="60"/>
      <c r="AM3410" s="162"/>
      <c r="AN3410" s="60"/>
      <c r="AO3410" s="60"/>
      <c r="AP3410" s="60"/>
      <c r="AQ3410" s="60"/>
    </row>
    <row r="3411" spans="35:43">
      <c r="AI3411" s="60"/>
      <c r="AJ3411" s="60"/>
      <c r="AK3411" s="60"/>
      <c r="AL3411" s="60"/>
      <c r="AM3411" s="162"/>
      <c r="AN3411" s="60"/>
      <c r="AO3411" s="60"/>
      <c r="AP3411" s="60"/>
      <c r="AQ3411" s="60"/>
    </row>
    <row r="3412" spans="35:43">
      <c r="AI3412" s="60"/>
      <c r="AJ3412" s="60"/>
      <c r="AK3412" s="60"/>
      <c r="AL3412" s="60"/>
      <c r="AM3412" s="162"/>
      <c r="AN3412" s="60"/>
      <c r="AO3412" s="60"/>
      <c r="AP3412" s="60"/>
      <c r="AQ3412" s="60"/>
    </row>
    <row r="3413" spans="35:43">
      <c r="AI3413" s="60"/>
      <c r="AJ3413" s="60"/>
      <c r="AK3413" s="60"/>
      <c r="AL3413" s="60"/>
      <c r="AM3413" s="162"/>
      <c r="AN3413" s="60"/>
      <c r="AO3413" s="60"/>
      <c r="AP3413" s="60"/>
      <c r="AQ3413" s="60"/>
    </row>
    <row r="3414" spans="35:43">
      <c r="AI3414" s="60"/>
      <c r="AJ3414" s="60"/>
      <c r="AK3414" s="60"/>
      <c r="AL3414" s="60"/>
      <c r="AM3414" s="162"/>
      <c r="AN3414" s="60"/>
      <c r="AO3414" s="60"/>
      <c r="AP3414" s="60"/>
      <c r="AQ3414" s="60"/>
    </row>
    <row r="3415" spans="35:43">
      <c r="AI3415" s="60"/>
      <c r="AJ3415" s="60"/>
      <c r="AK3415" s="60"/>
      <c r="AL3415" s="60"/>
      <c r="AM3415" s="162"/>
      <c r="AN3415" s="60"/>
      <c r="AO3415" s="60"/>
      <c r="AP3415" s="60"/>
      <c r="AQ3415" s="60"/>
    </row>
    <row r="3416" spans="35:43">
      <c r="AI3416" s="60"/>
      <c r="AJ3416" s="60"/>
      <c r="AK3416" s="60"/>
      <c r="AL3416" s="60"/>
      <c r="AM3416" s="162"/>
      <c r="AN3416" s="60"/>
      <c r="AO3416" s="60"/>
      <c r="AP3416" s="60"/>
      <c r="AQ3416" s="60"/>
    </row>
    <row r="3417" spans="35:43">
      <c r="AI3417" s="60"/>
      <c r="AJ3417" s="60"/>
      <c r="AK3417" s="60"/>
      <c r="AL3417" s="60"/>
      <c r="AM3417" s="162"/>
      <c r="AN3417" s="60"/>
      <c r="AO3417" s="60"/>
      <c r="AP3417" s="60"/>
      <c r="AQ3417" s="60"/>
    </row>
    <row r="3418" spans="35:43">
      <c r="AI3418" s="60"/>
      <c r="AJ3418" s="60"/>
      <c r="AK3418" s="60"/>
      <c r="AL3418" s="60"/>
      <c r="AM3418" s="162"/>
      <c r="AN3418" s="60"/>
      <c r="AO3418" s="60"/>
      <c r="AP3418" s="60"/>
      <c r="AQ3418" s="60"/>
    </row>
    <row r="3419" spans="35:43">
      <c r="AI3419" s="60"/>
      <c r="AJ3419" s="60"/>
      <c r="AK3419" s="60"/>
      <c r="AL3419" s="60"/>
      <c r="AM3419" s="162"/>
      <c r="AN3419" s="60"/>
      <c r="AO3419" s="60"/>
      <c r="AP3419" s="60"/>
      <c r="AQ3419" s="60"/>
    </row>
    <row r="3420" spans="35:43">
      <c r="AI3420" s="60"/>
      <c r="AJ3420" s="60"/>
      <c r="AK3420" s="60"/>
      <c r="AL3420" s="60"/>
      <c r="AM3420" s="162"/>
      <c r="AN3420" s="60"/>
      <c r="AO3420" s="60"/>
      <c r="AP3420" s="60"/>
      <c r="AQ3420" s="60"/>
    </row>
    <row r="3421" spans="35:43">
      <c r="AI3421" s="60"/>
      <c r="AJ3421" s="60"/>
      <c r="AK3421" s="60"/>
      <c r="AL3421" s="60"/>
      <c r="AM3421" s="162"/>
      <c r="AN3421" s="60"/>
      <c r="AO3421" s="60"/>
      <c r="AP3421" s="60"/>
      <c r="AQ3421" s="60"/>
    </row>
    <row r="3422" spans="35:43">
      <c r="AI3422" s="60"/>
      <c r="AJ3422" s="60"/>
      <c r="AK3422" s="60"/>
      <c r="AL3422" s="60"/>
      <c r="AM3422" s="162"/>
      <c r="AN3422" s="60"/>
      <c r="AO3422" s="60"/>
      <c r="AP3422" s="60"/>
      <c r="AQ3422" s="60"/>
    </row>
    <row r="3423" spans="35:43">
      <c r="AI3423" s="60"/>
      <c r="AJ3423" s="60"/>
      <c r="AK3423" s="60"/>
      <c r="AL3423" s="60"/>
      <c r="AM3423" s="162"/>
      <c r="AN3423" s="60"/>
      <c r="AO3423" s="60"/>
      <c r="AP3423" s="60"/>
      <c r="AQ3423" s="60"/>
    </row>
    <row r="3424" spans="35:43">
      <c r="AI3424" s="60"/>
      <c r="AJ3424" s="60"/>
      <c r="AK3424" s="60"/>
      <c r="AL3424" s="60"/>
      <c r="AM3424" s="162"/>
      <c r="AN3424" s="60"/>
      <c r="AO3424" s="60"/>
      <c r="AP3424" s="60"/>
      <c r="AQ3424" s="60"/>
    </row>
    <row r="3425" spans="35:43">
      <c r="AI3425" s="60"/>
      <c r="AJ3425" s="60"/>
      <c r="AK3425" s="60"/>
      <c r="AL3425" s="60"/>
      <c r="AM3425" s="162"/>
      <c r="AN3425" s="60"/>
      <c r="AO3425" s="60"/>
      <c r="AP3425" s="60"/>
      <c r="AQ3425" s="60"/>
    </row>
    <row r="3426" spans="35:43">
      <c r="AI3426" s="60"/>
      <c r="AJ3426" s="60"/>
      <c r="AK3426" s="60"/>
      <c r="AL3426" s="60"/>
      <c r="AM3426" s="162"/>
      <c r="AN3426" s="60"/>
      <c r="AO3426" s="60"/>
      <c r="AP3426" s="60"/>
      <c r="AQ3426" s="60"/>
    </row>
    <row r="3427" spans="35:43">
      <c r="AI3427" s="60"/>
      <c r="AJ3427" s="60"/>
      <c r="AK3427" s="60"/>
      <c r="AL3427" s="60"/>
      <c r="AM3427" s="162"/>
      <c r="AN3427" s="60"/>
      <c r="AO3427" s="60"/>
      <c r="AP3427" s="60"/>
      <c r="AQ3427" s="60"/>
    </row>
    <row r="3428" spans="35:43">
      <c r="AI3428" s="60"/>
      <c r="AJ3428" s="60"/>
      <c r="AK3428" s="60"/>
      <c r="AL3428" s="60"/>
      <c r="AM3428" s="162"/>
      <c r="AN3428" s="60"/>
      <c r="AO3428" s="60"/>
      <c r="AP3428" s="60"/>
      <c r="AQ3428" s="60"/>
    </row>
    <row r="3429" spans="35:43">
      <c r="AI3429" s="60"/>
      <c r="AJ3429" s="60"/>
      <c r="AK3429" s="60"/>
      <c r="AL3429" s="60"/>
      <c r="AM3429" s="162"/>
      <c r="AN3429" s="60"/>
      <c r="AO3429" s="60"/>
      <c r="AP3429" s="60"/>
      <c r="AQ3429" s="60"/>
    </row>
    <row r="3430" spans="35:43">
      <c r="AI3430" s="60"/>
      <c r="AJ3430" s="60"/>
      <c r="AK3430" s="60"/>
      <c r="AL3430" s="60"/>
      <c r="AM3430" s="162"/>
      <c r="AN3430" s="60"/>
      <c r="AO3430" s="60"/>
      <c r="AP3430" s="60"/>
      <c r="AQ3430" s="60"/>
    </row>
    <row r="3431" spans="35:43">
      <c r="AI3431" s="60"/>
      <c r="AJ3431" s="60"/>
      <c r="AK3431" s="60"/>
      <c r="AL3431" s="60"/>
      <c r="AM3431" s="162"/>
      <c r="AN3431" s="60"/>
      <c r="AO3431" s="60"/>
      <c r="AP3431" s="60"/>
      <c r="AQ3431" s="60"/>
    </row>
    <row r="3432" spans="35:43">
      <c r="AI3432" s="60"/>
      <c r="AJ3432" s="60"/>
      <c r="AK3432" s="60"/>
      <c r="AL3432" s="60"/>
      <c r="AM3432" s="162"/>
      <c r="AN3432" s="60"/>
      <c r="AO3432" s="60"/>
      <c r="AP3432" s="60"/>
      <c r="AQ3432" s="60"/>
    </row>
    <row r="3433" spans="35:43">
      <c r="AI3433" s="60"/>
      <c r="AJ3433" s="60"/>
      <c r="AK3433" s="60"/>
      <c r="AL3433" s="60"/>
      <c r="AM3433" s="162"/>
      <c r="AN3433" s="60"/>
      <c r="AO3433" s="60"/>
      <c r="AP3433" s="60"/>
      <c r="AQ3433" s="60"/>
    </row>
    <row r="3434" spans="35:43">
      <c r="AI3434" s="60"/>
      <c r="AJ3434" s="60"/>
      <c r="AK3434" s="60"/>
      <c r="AL3434" s="60"/>
      <c r="AM3434" s="162"/>
      <c r="AN3434" s="60"/>
      <c r="AO3434" s="60"/>
      <c r="AP3434" s="60"/>
      <c r="AQ3434" s="60"/>
    </row>
    <row r="3435" spans="35:43">
      <c r="AI3435" s="60"/>
      <c r="AJ3435" s="60"/>
      <c r="AK3435" s="60"/>
      <c r="AL3435" s="60"/>
      <c r="AM3435" s="162"/>
      <c r="AN3435" s="60"/>
      <c r="AO3435" s="60"/>
      <c r="AP3435" s="60"/>
      <c r="AQ3435" s="60"/>
    </row>
    <row r="3436" spans="35:43">
      <c r="AI3436" s="60"/>
      <c r="AJ3436" s="60"/>
      <c r="AK3436" s="60"/>
      <c r="AL3436" s="60"/>
      <c r="AM3436" s="162"/>
      <c r="AN3436" s="60"/>
      <c r="AO3436" s="60"/>
      <c r="AP3436" s="60"/>
      <c r="AQ3436" s="60"/>
    </row>
    <row r="3437" spans="35:43">
      <c r="AI3437" s="60"/>
      <c r="AJ3437" s="60"/>
      <c r="AK3437" s="60"/>
      <c r="AL3437" s="60"/>
      <c r="AM3437" s="162"/>
      <c r="AN3437" s="60"/>
      <c r="AO3437" s="60"/>
      <c r="AP3437" s="60"/>
      <c r="AQ3437" s="60"/>
    </row>
    <row r="3438" spans="35:43">
      <c r="AI3438" s="60"/>
      <c r="AJ3438" s="60"/>
      <c r="AK3438" s="60"/>
      <c r="AL3438" s="60"/>
      <c r="AM3438" s="162"/>
      <c r="AN3438" s="60"/>
      <c r="AO3438" s="60"/>
      <c r="AP3438" s="60"/>
      <c r="AQ3438" s="60"/>
    </row>
    <row r="3439" spans="35:43">
      <c r="AI3439" s="60"/>
      <c r="AJ3439" s="60"/>
      <c r="AK3439" s="60"/>
      <c r="AL3439" s="60"/>
      <c r="AM3439" s="162"/>
      <c r="AN3439" s="60"/>
      <c r="AO3439" s="60"/>
      <c r="AP3439" s="60"/>
      <c r="AQ3439" s="60"/>
    </row>
    <row r="3440" spans="35:43">
      <c r="AI3440" s="60"/>
      <c r="AJ3440" s="60"/>
      <c r="AK3440" s="60"/>
      <c r="AL3440" s="60"/>
      <c r="AM3440" s="162"/>
      <c r="AN3440" s="60"/>
      <c r="AO3440" s="60"/>
      <c r="AP3440" s="60"/>
      <c r="AQ3440" s="60"/>
    </row>
    <row r="3441" spans="35:43">
      <c r="AI3441" s="60"/>
      <c r="AJ3441" s="60"/>
      <c r="AK3441" s="60"/>
      <c r="AL3441" s="60"/>
      <c r="AM3441" s="162"/>
      <c r="AN3441" s="60"/>
      <c r="AO3441" s="60"/>
      <c r="AP3441" s="60"/>
      <c r="AQ3441" s="60"/>
    </row>
    <row r="3442" spans="35:43">
      <c r="AI3442" s="60"/>
      <c r="AJ3442" s="60"/>
      <c r="AK3442" s="60"/>
      <c r="AL3442" s="60"/>
      <c r="AM3442" s="162"/>
      <c r="AN3442" s="60"/>
      <c r="AO3442" s="60"/>
      <c r="AP3442" s="60"/>
      <c r="AQ3442" s="60"/>
    </row>
    <row r="3443" spans="35:43">
      <c r="AI3443" s="60"/>
      <c r="AJ3443" s="60"/>
      <c r="AK3443" s="60"/>
      <c r="AL3443" s="60"/>
      <c r="AM3443" s="162"/>
      <c r="AN3443" s="60"/>
      <c r="AO3443" s="60"/>
      <c r="AP3443" s="60"/>
      <c r="AQ3443" s="60"/>
    </row>
    <row r="3444" spans="35:43">
      <c r="AI3444" s="60"/>
      <c r="AJ3444" s="60"/>
      <c r="AK3444" s="60"/>
      <c r="AL3444" s="60"/>
      <c r="AM3444" s="162"/>
      <c r="AN3444" s="60"/>
      <c r="AO3444" s="60"/>
      <c r="AP3444" s="60"/>
      <c r="AQ3444" s="60"/>
    </row>
    <row r="3445" spans="35:43">
      <c r="AI3445" s="60"/>
      <c r="AJ3445" s="60"/>
      <c r="AK3445" s="60"/>
      <c r="AL3445" s="60"/>
      <c r="AM3445" s="162"/>
      <c r="AN3445" s="60"/>
      <c r="AO3445" s="60"/>
      <c r="AP3445" s="60"/>
      <c r="AQ3445" s="60"/>
    </row>
    <row r="3446" spans="35:43">
      <c r="AI3446" s="60"/>
      <c r="AJ3446" s="60"/>
      <c r="AK3446" s="60"/>
      <c r="AL3446" s="60"/>
      <c r="AM3446" s="162"/>
      <c r="AN3446" s="60"/>
      <c r="AO3446" s="60"/>
      <c r="AP3446" s="60"/>
      <c r="AQ3446" s="60"/>
    </row>
    <row r="3447" spans="35:43">
      <c r="AI3447" s="60"/>
      <c r="AJ3447" s="60"/>
      <c r="AK3447" s="60"/>
      <c r="AL3447" s="60"/>
      <c r="AM3447" s="162"/>
      <c r="AN3447" s="60"/>
      <c r="AO3447" s="60"/>
      <c r="AP3447" s="60"/>
      <c r="AQ3447" s="60"/>
    </row>
    <row r="3448" spans="35:43">
      <c r="AI3448" s="60"/>
      <c r="AJ3448" s="60"/>
      <c r="AK3448" s="60"/>
      <c r="AL3448" s="60"/>
      <c r="AM3448" s="162"/>
      <c r="AN3448" s="60"/>
      <c r="AO3448" s="60"/>
      <c r="AP3448" s="60"/>
      <c r="AQ3448" s="60"/>
    </row>
    <row r="3449" spans="35:43">
      <c r="AI3449" s="60"/>
      <c r="AJ3449" s="60"/>
      <c r="AK3449" s="60"/>
      <c r="AL3449" s="60"/>
      <c r="AM3449" s="162"/>
      <c r="AN3449" s="60"/>
      <c r="AO3449" s="60"/>
      <c r="AP3449" s="60"/>
      <c r="AQ3449" s="60"/>
    </row>
    <row r="3450" spans="35:43">
      <c r="AI3450" s="60"/>
      <c r="AJ3450" s="60"/>
      <c r="AK3450" s="60"/>
      <c r="AL3450" s="60"/>
      <c r="AM3450" s="162"/>
      <c r="AN3450" s="60"/>
      <c r="AO3450" s="60"/>
      <c r="AP3450" s="60"/>
      <c r="AQ3450" s="60"/>
    </row>
    <row r="3451" spans="35:43">
      <c r="AI3451" s="60"/>
      <c r="AJ3451" s="60"/>
      <c r="AK3451" s="60"/>
      <c r="AL3451" s="60"/>
      <c r="AM3451" s="162"/>
      <c r="AN3451" s="60"/>
      <c r="AO3451" s="60"/>
      <c r="AP3451" s="60"/>
      <c r="AQ3451" s="60"/>
    </row>
    <row r="3452" spans="35:43">
      <c r="AI3452" s="60"/>
      <c r="AJ3452" s="60"/>
      <c r="AK3452" s="60"/>
      <c r="AL3452" s="60"/>
      <c r="AM3452" s="162"/>
      <c r="AN3452" s="60"/>
      <c r="AO3452" s="60"/>
      <c r="AP3452" s="60"/>
      <c r="AQ3452" s="60"/>
    </row>
    <row r="3453" spans="35:43">
      <c r="AI3453" s="60"/>
      <c r="AJ3453" s="60"/>
      <c r="AK3453" s="60"/>
      <c r="AL3453" s="60"/>
      <c r="AM3453" s="162"/>
      <c r="AN3453" s="60"/>
      <c r="AO3453" s="60"/>
      <c r="AP3453" s="60"/>
      <c r="AQ3453" s="60"/>
    </row>
    <row r="3454" spans="35:43">
      <c r="AI3454" s="60"/>
      <c r="AJ3454" s="60"/>
      <c r="AK3454" s="60"/>
      <c r="AL3454" s="60"/>
      <c r="AM3454" s="162"/>
      <c r="AN3454" s="60"/>
      <c r="AO3454" s="60"/>
      <c r="AP3454" s="60"/>
      <c r="AQ3454" s="60"/>
    </row>
    <row r="3455" spans="35:43">
      <c r="AI3455" s="60"/>
      <c r="AJ3455" s="60"/>
      <c r="AK3455" s="60"/>
      <c r="AL3455" s="60"/>
      <c r="AM3455" s="162"/>
      <c r="AN3455" s="60"/>
      <c r="AO3455" s="60"/>
      <c r="AP3455" s="60"/>
      <c r="AQ3455" s="60"/>
    </row>
    <row r="3456" spans="35:43">
      <c r="AI3456" s="60"/>
      <c r="AJ3456" s="60"/>
      <c r="AK3456" s="60"/>
      <c r="AL3456" s="60"/>
      <c r="AM3456" s="162"/>
      <c r="AN3456" s="60"/>
      <c r="AO3456" s="60"/>
      <c r="AP3456" s="60"/>
      <c r="AQ3456" s="60"/>
    </row>
    <row r="3457" spans="35:43">
      <c r="AI3457" s="60"/>
      <c r="AJ3457" s="60"/>
      <c r="AK3457" s="60"/>
      <c r="AL3457" s="60"/>
      <c r="AM3457" s="162"/>
      <c r="AN3457" s="60"/>
      <c r="AO3457" s="60"/>
      <c r="AP3457" s="60"/>
      <c r="AQ3457" s="60"/>
    </row>
    <row r="3458" spans="35:43">
      <c r="AI3458" s="60"/>
      <c r="AJ3458" s="60"/>
      <c r="AK3458" s="60"/>
      <c r="AL3458" s="60"/>
      <c r="AM3458" s="162"/>
      <c r="AN3458" s="60"/>
      <c r="AO3458" s="60"/>
      <c r="AP3458" s="60"/>
      <c r="AQ3458" s="60"/>
    </row>
    <row r="3459" spans="35:43">
      <c r="AI3459" s="60"/>
      <c r="AJ3459" s="60"/>
      <c r="AK3459" s="60"/>
      <c r="AL3459" s="60"/>
      <c r="AM3459" s="162"/>
      <c r="AN3459" s="60"/>
      <c r="AO3459" s="60"/>
      <c r="AP3459" s="60"/>
      <c r="AQ3459" s="60"/>
    </row>
    <row r="3460" spans="35:43">
      <c r="AI3460" s="60"/>
      <c r="AJ3460" s="60"/>
      <c r="AK3460" s="60"/>
      <c r="AL3460" s="60"/>
      <c r="AM3460" s="162"/>
      <c r="AN3460" s="60"/>
      <c r="AO3460" s="60"/>
      <c r="AP3460" s="60"/>
      <c r="AQ3460" s="60"/>
    </row>
    <row r="3461" spans="35:43">
      <c r="AI3461" s="60"/>
      <c r="AJ3461" s="60"/>
      <c r="AK3461" s="60"/>
      <c r="AL3461" s="60"/>
      <c r="AM3461" s="162"/>
      <c r="AN3461" s="60"/>
      <c r="AO3461" s="60"/>
      <c r="AP3461" s="60"/>
      <c r="AQ3461" s="60"/>
    </row>
    <row r="3462" spans="35:43">
      <c r="AI3462" s="60"/>
      <c r="AJ3462" s="60"/>
      <c r="AK3462" s="60"/>
      <c r="AL3462" s="60"/>
      <c r="AM3462" s="162"/>
      <c r="AN3462" s="60"/>
      <c r="AO3462" s="60"/>
      <c r="AP3462" s="60"/>
      <c r="AQ3462" s="60"/>
    </row>
    <row r="3463" spans="35:43">
      <c r="AI3463" s="60"/>
      <c r="AJ3463" s="60"/>
      <c r="AK3463" s="60"/>
      <c r="AL3463" s="60"/>
      <c r="AM3463" s="162"/>
      <c r="AN3463" s="60"/>
      <c r="AO3463" s="60"/>
      <c r="AP3463" s="60"/>
      <c r="AQ3463" s="60"/>
    </row>
    <row r="3464" spans="35:43">
      <c r="AI3464" s="60"/>
      <c r="AJ3464" s="60"/>
      <c r="AK3464" s="60"/>
      <c r="AL3464" s="60"/>
      <c r="AM3464" s="162"/>
      <c r="AN3464" s="60"/>
      <c r="AO3464" s="60"/>
      <c r="AP3464" s="60"/>
      <c r="AQ3464" s="60"/>
    </row>
    <row r="3465" spans="35:43">
      <c r="AI3465" s="60"/>
      <c r="AJ3465" s="60"/>
      <c r="AK3465" s="60"/>
      <c r="AL3465" s="60"/>
      <c r="AM3465" s="162"/>
      <c r="AN3465" s="60"/>
      <c r="AO3465" s="60"/>
      <c r="AP3465" s="60"/>
      <c r="AQ3465" s="60"/>
    </row>
    <row r="3466" spans="35:43">
      <c r="AI3466" s="60"/>
      <c r="AJ3466" s="60"/>
      <c r="AK3466" s="60"/>
      <c r="AL3466" s="60"/>
      <c r="AM3466" s="162"/>
      <c r="AN3466" s="60"/>
      <c r="AO3466" s="60"/>
      <c r="AP3466" s="60"/>
      <c r="AQ3466" s="60"/>
    </row>
    <row r="3467" spans="35:43">
      <c r="AI3467" s="60"/>
      <c r="AJ3467" s="60"/>
      <c r="AK3467" s="60"/>
      <c r="AL3467" s="60"/>
      <c r="AM3467" s="162"/>
      <c r="AN3467" s="60"/>
      <c r="AO3467" s="60"/>
      <c r="AP3467" s="60"/>
      <c r="AQ3467" s="60"/>
    </row>
    <row r="3468" spans="35:43">
      <c r="AI3468" s="60"/>
      <c r="AJ3468" s="60"/>
      <c r="AK3468" s="60"/>
      <c r="AL3468" s="60"/>
      <c r="AM3468" s="162"/>
      <c r="AN3468" s="60"/>
      <c r="AO3468" s="60"/>
      <c r="AP3468" s="60"/>
      <c r="AQ3468" s="60"/>
    </row>
    <row r="3469" spans="35:43">
      <c r="AI3469" s="60"/>
      <c r="AJ3469" s="60"/>
      <c r="AK3469" s="60"/>
      <c r="AL3469" s="60"/>
      <c r="AM3469" s="162"/>
      <c r="AN3469" s="60"/>
      <c r="AO3469" s="60"/>
      <c r="AP3469" s="60"/>
      <c r="AQ3469" s="60"/>
    </row>
    <row r="3470" spans="35:43">
      <c r="AI3470" s="60"/>
      <c r="AJ3470" s="60"/>
      <c r="AK3470" s="60"/>
      <c r="AL3470" s="60"/>
      <c r="AM3470" s="162"/>
      <c r="AN3470" s="60"/>
      <c r="AO3470" s="60"/>
      <c r="AP3470" s="60"/>
      <c r="AQ3470" s="60"/>
    </row>
    <row r="3471" spans="35:43">
      <c r="AI3471" s="60"/>
      <c r="AJ3471" s="60"/>
      <c r="AK3471" s="60"/>
      <c r="AL3471" s="60"/>
      <c r="AM3471" s="162"/>
      <c r="AN3471" s="60"/>
      <c r="AO3471" s="60"/>
      <c r="AP3471" s="60"/>
      <c r="AQ3471" s="60"/>
    </row>
    <row r="3472" spans="35:43">
      <c r="AI3472" s="60"/>
      <c r="AJ3472" s="60"/>
      <c r="AK3472" s="60"/>
      <c r="AL3472" s="60"/>
      <c r="AM3472" s="162"/>
      <c r="AN3472" s="60"/>
      <c r="AO3472" s="60"/>
      <c r="AP3472" s="60"/>
      <c r="AQ3472" s="60"/>
    </row>
    <row r="3473" spans="35:43">
      <c r="AI3473" s="60"/>
      <c r="AJ3473" s="60"/>
      <c r="AK3473" s="60"/>
      <c r="AL3473" s="60"/>
      <c r="AM3473" s="162"/>
      <c r="AN3473" s="60"/>
      <c r="AO3473" s="60"/>
      <c r="AP3473" s="60"/>
      <c r="AQ3473" s="60"/>
    </row>
    <row r="3474" spans="35:43">
      <c r="AI3474" s="60"/>
      <c r="AJ3474" s="60"/>
      <c r="AK3474" s="60"/>
      <c r="AL3474" s="60"/>
      <c r="AM3474" s="162"/>
      <c r="AN3474" s="60"/>
      <c r="AO3474" s="60"/>
      <c r="AP3474" s="60"/>
      <c r="AQ3474" s="60"/>
    </row>
    <row r="3475" spans="35:43">
      <c r="AI3475" s="60"/>
      <c r="AJ3475" s="60"/>
      <c r="AK3475" s="60"/>
      <c r="AL3475" s="60"/>
      <c r="AM3475" s="162"/>
      <c r="AN3475" s="60"/>
      <c r="AO3475" s="60"/>
      <c r="AP3475" s="60"/>
      <c r="AQ3475" s="60"/>
    </row>
    <row r="3476" spans="35:43">
      <c r="AI3476" s="60"/>
      <c r="AJ3476" s="60"/>
      <c r="AK3476" s="60"/>
      <c r="AL3476" s="60"/>
      <c r="AM3476" s="162"/>
      <c r="AN3476" s="60"/>
      <c r="AO3476" s="60"/>
      <c r="AP3476" s="60"/>
      <c r="AQ3476" s="60"/>
    </row>
    <row r="3477" spans="35:43">
      <c r="AI3477" s="60"/>
      <c r="AJ3477" s="60"/>
      <c r="AK3477" s="60"/>
      <c r="AL3477" s="60"/>
      <c r="AM3477" s="162"/>
      <c r="AN3477" s="60"/>
      <c r="AO3477" s="60"/>
      <c r="AP3477" s="60"/>
      <c r="AQ3477" s="60"/>
    </row>
    <row r="3478" spans="35:43">
      <c r="AI3478" s="60"/>
      <c r="AJ3478" s="60"/>
      <c r="AK3478" s="60"/>
      <c r="AL3478" s="60"/>
      <c r="AM3478" s="162"/>
      <c r="AN3478" s="60"/>
      <c r="AO3478" s="60"/>
      <c r="AP3478" s="60"/>
      <c r="AQ3478" s="60"/>
    </row>
    <row r="3479" spans="35:43">
      <c r="AI3479" s="60"/>
      <c r="AJ3479" s="60"/>
      <c r="AK3479" s="60"/>
      <c r="AL3479" s="60"/>
      <c r="AM3479" s="162"/>
      <c r="AN3479" s="60"/>
      <c r="AO3479" s="60"/>
      <c r="AP3479" s="60"/>
      <c r="AQ3479" s="60"/>
    </row>
    <row r="3480" spans="35:43">
      <c r="AI3480" s="60"/>
      <c r="AJ3480" s="60"/>
      <c r="AK3480" s="60"/>
      <c r="AL3480" s="60"/>
      <c r="AM3480" s="162"/>
      <c r="AN3480" s="60"/>
      <c r="AO3480" s="60"/>
      <c r="AP3480" s="60"/>
      <c r="AQ3480" s="60"/>
    </row>
    <row r="3481" spans="35:43">
      <c r="AI3481" s="60"/>
      <c r="AJ3481" s="60"/>
      <c r="AK3481" s="60"/>
      <c r="AL3481" s="60"/>
      <c r="AM3481" s="162"/>
      <c r="AN3481" s="60"/>
      <c r="AO3481" s="60"/>
      <c r="AP3481" s="60"/>
      <c r="AQ3481" s="60"/>
    </row>
    <row r="3482" spans="35:43">
      <c r="AI3482" s="60"/>
      <c r="AJ3482" s="60"/>
      <c r="AK3482" s="60"/>
      <c r="AL3482" s="60"/>
      <c r="AM3482" s="162"/>
      <c r="AN3482" s="60"/>
      <c r="AO3482" s="60"/>
      <c r="AP3482" s="60"/>
      <c r="AQ3482" s="60"/>
    </row>
    <row r="3483" spans="35:43">
      <c r="AI3483" s="60"/>
      <c r="AJ3483" s="60"/>
      <c r="AK3483" s="60"/>
      <c r="AL3483" s="60"/>
      <c r="AM3483" s="162"/>
      <c r="AN3483" s="60"/>
      <c r="AO3483" s="60"/>
      <c r="AP3483" s="60"/>
      <c r="AQ3483" s="60"/>
    </row>
    <row r="3484" spans="35:43">
      <c r="AI3484" s="60"/>
      <c r="AJ3484" s="60"/>
      <c r="AK3484" s="60"/>
      <c r="AL3484" s="60"/>
      <c r="AM3484" s="162"/>
      <c r="AN3484" s="60"/>
      <c r="AO3484" s="60"/>
      <c r="AP3484" s="60"/>
      <c r="AQ3484" s="60"/>
    </row>
    <row r="3485" spans="35:43">
      <c r="AI3485" s="60"/>
      <c r="AJ3485" s="60"/>
      <c r="AK3485" s="60"/>
      <c r="AL3485" s="60"/>
      <c r="AM3485" s="162"/>
      <c r="AN3485" s="60"/>
      <c r="AO3485" s="60"/>
      <c r="AP3485" s="60"/>
      <c r="AQ3485" s="60"/>
    </row>
    <row r="3486" spans="35:43">
      <c r="AI3486" s="60"/>
      <c r="AJ3486" s="60"/>
      <c r="AK3486" s="60"/>
      <c r="AL3486" s="60"/>
      <c r="AM3486" s="162"/>
      <c r="AN3486" s="60"/>
      <c r="AO3486" s="60"/>
      <c r="AP3486" s="60"/>
      <c r="AQ3486" s="60"/>
    </row>
    <row r="3487" spans="35:43">
      <c r="AI3487" s="60"/>
      <c r="AJ3487" s="60"/>
      <c r="AK3487" s="60"/>
      <c r="AL3487" s="60"/>
      <c r="AM3487" s="162"/>
      <c r="AN3487" s="60"/>
      <c r="AO3487" s="60"/>
      <c r="AP3487" s="60"/>
      <c r="AQ3487" s="60"/>
    </row>
    <row r="3488" spans="35:43">
      <c r="AI3488" s="60"/>
      <c r="AJ3488" s="60"/>
      <c r="AK3488" s="60"/>
      <c r="AL3488" s="60"/>
      <c r="AM3488" s="162"/>
      <c r="AN3488" s="60"/>
      <c r="AO3488" s="60"/>
      <c r="AP3488" s="60"/>
      <c r="AQ3488" s="60"/>
    </row>
    <row r="3489" spans="35:43">
      <c r="AI3489" s="60"/>
      <c r="AJ3489" s="60"/>
      <c r="AK3489" s="60"/>
      <c r="AL3489" s="60"/>
      <c r="AM3489" s="162"/>
      <c r="AN3489" s="60"/>
      <c r="AO3489" s="60"/>
      <c r="AP3489" s="60"/>
      <c r="AQ3489" s="60"/>
    </row>
    <row r="3490" spans="35:43">
      <c r="AI3490" s="60"/>
      <c r="AJ3490" s="60"/>
      <c r="AK3490" s="60"/>
      <c r="AL3490" s="60"/>
      <c r="AM3490" s="162"/>
      <c r="AN3490" s="60"/>
      <c r="AO3490" s="60"/>
      <c r="AP3490" s="60"/>
      <c r="AQ3490" s="60"/>
    </row>
    <row r="3491" spans="35:43">
      <c r="AI3491" s="60"/>
      <c r="AJ3491" s="60"/>
      <c r="AK3491" s="60"/>
      <c r="AL3491" s="60"/>
      <c r="AM3491" s="162"/>
      <c r="AN3491" s="60"/>
      <c r="AO3491" s="60"/>
      <c r="AP3491" s="60"/>
      <c r="AQ3491" s="60"/>
    </row>
    <row r="3492" spans="35:43">
      <c r="AI3492" s="60"/>
      <c r="AJ3492" s="60"/>
      <c r="AK3492" s="60"/>
      <c r="AL3492" s="60"/>
      <c r="AM3492" s="162"/>
      <c r="AN3492" s="60"/>
      <c r="AO3492" s="60"/>
      <c r="AP3492" s="60"/>
      <c r="AQ3492" s="60"/>
    </row>
    <row r="3493" spans="35:43">
      <c r="AI3493" s="60"/>
      <c r="AJ3493" s="60"/>
      <c r="AK3493" s="60"/>
      <c r="AL3493" s="60"/>
      <c r="AM3493" s="162"/>
      <c r="AN3493" s="60"/>
      <c r="AO3493" s="60"/>
      <c r="AP3493" s="60"/>
      <c r="AQ3493" s="60"/>
    </row>
    <row r="3494" spans="35:43">
      <c r="AI3494" s="60"/>
      <c r="AJ3494" s="60"/>
      <c r="AK3494" s="60"/>
      <c r="AL3494" s="60"/>
      <c r="AM3494" s="162"/>
      <c r="AN3494" s="60"/>
      <c r="AO3494" s="60"/>
      <c r="AP3494" s="60"/>
      <c r="AQ3494" s="60"/>
    </row>
    <row r="3495" spans="35:43">
      <c r="AI3495" s="60"/>
      <c r="AJ3495" s="60"/>
      <c r="AK3495" s="60"/>
      <c r="AL3495" s="60"/>
      <c r="AM3495" s="162"/>
      <c r="AN3495" s="60"/>
      <c r="AO3495" s="60"/>
      <c r="AP3495" s="60"/>
      <c r="AQ3495" s="60"/>
    </row>
    <row r="3496" spans="35:43">
      <c r="AI3496" s="60"/>
      <c r="AJ3496" s="60"/>
      <c r="AK3496" s="60"/>
      <c r="AL3496" s="60"/>
      <c r="AM3496" s="162"/>
      <c r="AN3496" s="60"/>
      <c r="AO3496" s="60"/>
      <c r="AP3496" s="60"/>
      <c r="AQ3496" s="60"/>
    </row>
    <row r="3497" spans="35:43">
      <c r="AI3497" s="60"/>
      <c r="AJ3497" s="60"/>
      <c r="AK3497" s="60"/>
      <c r="AL3497" s="60"/>
      <c r="AM3497" s="162"/>
      <c r="AN3497" s="60"/>
      <c r="AO3497" s="60"/>
      <c r="AP3497" s="60"/>
      <c r="AQ3497" s="60"/>
    </row>
    <row r="3498" spans="35:43">
      <c r="AI3498" s="60"/>
      <c r="AJ3498" s="60"/>
      <c r="AK3498" s="60"/>
      <c r="AL3498" s="60"/>
      <c r="AM3498" s="162"/>
      <c r="AN3498" s="60"/>
      <c r="AO3498" s="60"/>
      <c r="AP3498" s="60"/>
      <c r="AQ3498" s="60"/>
    </row>
    <row r="3499" spans="35:43">
      <c r="AI3499" s="60"/>
      <c r="AJ3499" s="60"/>
      <c r="AK3499" s="60"/>
      <c r="AL3499" s="60"/>
      <c r="AM3499" s="162"/>
      <c r="AN3499" s="60"/>
      <c r="AO3499" s="60"/>
      <c r="AP3499" s="60"/>
      <c r="AQ3499" s="60"/>
    </row>
    <row r="3500" spans="35:43">
      <c r="AI3500" s="60"/>
      <c r="AJ3500" s="60"/>
      <c r="AK3500" s="60"/>
      <c r="AL3500" s="60"/>
      <c r="AM3500" s="162"/>
      <c r="AN3500" s="60"/>
      <c r="AO3500" s="60"/>
      <c r="AP3500" s="60"/>
      <c r="AQ3500" s="60"/>
    </row>
    <row r="3501" spans="35:43">
      <c r="AI3501" s="60"/>
      <c r="AJ3501" s="60"/>
      <c r="AK3501" s="60"/>
      <c r="AL3501" s="60"/>
      <c r="AM3501" s="162"/>
      <c r="AN3501" s="60"/>
      <c r="AO3501" s="60"/>
      <c r="AP3501" s="60"/>
      <c r="AQ3501" s="60"/>
    </row>
    <row r="3502" spans="35:43">
      <c r="AI3502" s="60"/>
      <c r="AJ3502" s="60"/>
      <c r="AK3502" s="60"/>
      <c r="AL3502" s="60"/>
      <c r="AM3502" s="162"/>
      <c r="AN3502" s="60"/>
      <c r="AO3502" s="60"/>
      <c r="AP3502" s="60"/>
      <c r="AQ3502" s="60"/>
    </row>
    <row r="3503" spans="35:43">
      <c r="AI3503" s="60"/>
      <c r="AJ3503" s="60"/>
      <c r="AK3503" s="60"/>
      <c r="AL3503" s="60"/>
      <c r="AM3503" s="162"/>
      <c r="AN3503" s="60"/>
      <c r="AO3503" s="60"/>
      <c r="AP3503" s="60"/>
      <c r="AQ3503" s="60"/>
    </row>
    <row r="3504" spans="35:43">
      <c r="AI3504" s="60"/>
      <c r="AJ3504" s="60"/>
      <c r="AK3504" s="60"/>
      <c r="AL3504" s="60"/>
      <c r="AM3504" s="162"/>
      <c r="AN3504" s="60"/>
      <c r="AO3504" s="60"/>
      <c r="AP3504" s="60"/>
      <c r="AQ3504" s="60"/>
    </row>
    <row r="3505" spans="35:43">
      <c r="AI3505" s="60"/>
      <c r="AJ3505" s="60"/>
      <c r="AK3505" s="60"/>
      <c r="AL3505" s="60"/>
      <c r="AM3505" s="162"/>
      <c r="AN3505" s="60"/>
      <c r="AO3505" s="60"/>
      <c r="AP3505" s="60"/>
      <c r="AQ3505" s="60"/>
    </row>
    <row r="3506" spans="35:43">
      <c r="AI3506" s="60"/>
      <c r="AJ3506" s="60"/>
      <c r="AK3506" s="60"/>
      <c r="AL3506" s="60"/>
      <c r="AM3506" s="162"/>
      <c r="AN3506" s="60"/>
      <c r="AO3506" s="60"/>
      <c r="AP3506" s="60"/>
      <c r="AQ3506" s="60"/>
    </row>
    <row r="3507" spans="35:43">
      <c r="AI3507" s="60"/>
      <c r="AJ3507" s="60"/>
      <c r="AK3507" s="60"/>
      <c r="AL3507" s="60"/>
      <c r="AM3507" s="162"/>
      <c r="AN3507" s="60"/>
      <c r="AO3507" s="60"/>
      <c r="AP3507" s="60"/>
      <c r="AQ3507" s="60"/>
    </row>
    <row r="3508" spans="35:43">
      <c r="AI3508" s="60"/>
      <c r="AJ3508" s="60"/>
      <c r="AK3508" s="60"/>
      <c r="AL3508" s="60"/>
      <c r="AM3508" s="162"/>
      <c r="AN3508" s="60"/>
      <c r="AO3508" s="60"/>
      <c r="AP3508" s="60"/>
      <c r="AQ3508" s="60"/>
    </row>
    <row r="3509" spans="35:43">
      <c r="AI3509" s="60"/>
      <c r="AJ3509" s="60"/>
      <c r="AK3509" s="60"/>
      <c r="AL3509" s="60"/>
      <c r="AM3509" s="162"/>
      <c r="AN3509" s="60"/>
      <c r="AO3509" s="60"/>
      <c r="AP3509" s="60"/>
      <c r="AQ3509" s="60"/>
    </row>
    <row r="3510" spans="35:43">
      <c r="AI3510" s="60"/>
      <c r="AJ3510" s="60"/>
      <c r="AK3510" s="60"/>
      <c r="AL3510" s="60"/>
      <c r="AM3510" s="162"/>
      <c r="AN3510" s="60"/>
      <c r="AO3510" s="60"/>
      <c r="AP3510" s="60"/>
      <c r="AQ3510" s="60"/>
    </row>
    <row r="3511" spans="35:43">
      <c r="AI3511" s="60"/>
      <c r="AJ3511" s="60"/>
      <c r="AK3511" s="60"/>
      <c r="AL3511" s="60"/>
      <c r="AM3511" s="162"/>
      <c r="AN3511" s="60"/>
      <c r="AO3511" s="60"/>
      <c r="AP3511" s="60"/>
      <c r="AQ3511" s="60"/>
    </row>
    <row r="3512" spans="35:43">
      <c r="AI3512" s="60"/>
      <c r="AJ3512" s="60"/>
      <c r="AK3512" s="60"/>
      <c r="AL3512" s="60"/>
      <c r="AM3512" s="162"/>
      <c r="AN3512" s="60"/>
      <c r="AO3512" s="60"/>
      <c r="AP3512" s="60"/>
      <c r="AQ3512" s="60"/>
    </row>
    <row r="3513" spans="35:43">
      <c r="AI3513" s="60"/>
      <c r="AJ3513" s="60"/>
      <c r="AK3513" s="60"/>
      <c r="AL3513" s="60"/>
      <c r="AM3513" s="162"/>
      <c r="AN3513" s="60"/>
      <c r="AO3513" s="60"/>
      <c r="AP3513" s="60"/>
      <c r="AQ3513" s="60"/>
    </row>
    <row r="3514" spans="35:43">
      <c r="AI3514" s="60"/>
      <c r="AJ3514" s="60"/>
      <c r="AK3514" s="60"/>
      <c r="AL3514" s="60"/>
      <c r="AM3514" s="162"/>
      <c r="AN3514" s="60"/>
      <c r="AO3514" s="60"/>
      <c r="AP3514" s="60"/>
      <c r="AQ3514" s="60"/>
    </row>
    <row r="3515" spans="35:43">
      <c r="AI3515" s="60"/>
      <c r="AJ3515" s="60"/>
      <c r="AK3515" s="60"/>
      <c r="AL3515" s="60"/>
      <c r="AM3515" s="162"/>
      <c r="AN3515" s="60"/>
      <c r="AO3515" s="60"/>
      <c r="AP3515" s="60"/>
      <c r="AQ3515" s="60"/>
    </row>
    <row r="3516" spans="35:43">
      <c r="AI3516" s="60"/>
      <c r="AJ3516" s="60"/>
      <c r="AK3516" s="60"/>
      <c r="AL3516" s="60"/>
      <c r="AM3516" s="162"/>
      <c r="AN3516" s="60"/>
      <c r="AO3516" s="60"/>
      <c r="AP3516" s="60"/>
      <c r="AQ3516" s="60"/>
    </row>
    <row r="3517" spans="35:43">
      <c r="AI3517" s="60"/>
      <c r="AJ3517" s="60"/>
      <c r="AK3517" s="60"/>
      <c r="AL3517" s="60"/>
      <c r="AM3517" s="162"/>
      <c r="AN3517" s="60"/>
      <c r="AO3517" s="60"/>
      <c r="AP3517" s="60"/>
      <c r="AQ3517" s="60"/>
    </row>
    <row r="3518" spans="35:43">
      <c r="AI3518" s="60"/>
      <c r="AJ3518" s="60"/>
      <c r="AK3518" s="60"/>
      <c r="AL3518" s="60"/>
      <c r="AM3518" s="162"/>
      <c r="AN3518" s="60"/>
      <c r="AO3518" s="60"/>
      <c r="AP3518" s="60"/>
      <c r="AQ3518" s="60"/>
    </row>
    <row r="3519" spans="35:43">
      <c r="AI3519" s="60"/>
      <c r="AJ3519" s="60"/>
      <c r="AK3519" s="60"/>
      <c r="AL3519" s="60"/>
      <c r="AM3519" s="162"/>
      <c r="AN3519" s="60"/>
      <c r="AO3519" s="60"/>
      <c r="AP3519" s="60"/>
      <c r="AQ3519" s="60"/>
    </row>
    <row r="3520" spans="35:43">
      <c r="AI3520" s="60"/>
      <c r="AJ3520" s="60"/>
      <c r="AK3520" s="60"/>
      <c r="AL3520" s="60"/>
      <c r="AM3520" s="162"/>
      <c r="AN3520" s="60"/>
      <c r="AO3520" s="60"/>
      <c r="AP3520" s="60"/>
      <c r="AQ3520" s="60"/>
    </row>
    <row r="3521" spans="35:43">
      <c r="AI3521" s="60"/>
      <c r="AJ3521" s="60"/>
      <c r="AK3521" s="60"/>
      <c r="AL3521" s="60"/>
      <c r="AM3521" s="162"/>
      <c r="AN3521" s="60"/>
      <c r="AO3521" s="60"/>
      <c r="AP3521" s="60"/>
      <c r="AQ3521" s="60"/>
    </row>
    <row r="3522" spans="35:43">
      <c r="AI3522" s="60"/>
      <c r="AJ3522" s="60"/>
      <c r="AK3522" s="60"/>
      <c r="AL3522" s="60"/>
      <c r="AM3522" s="162"/>
      <c r="AN3522" s="60"/>
      <c r="AO3522" s="60"/>
      <c r="AP3522" s="60"/>
      <c r="AQ3522" s="60"/>
    </row>
    <row r="3523" spans="35:43">
      <c r="AI3523" s="60"/>
      <c r="AJ3523" s="60"/>
      <c r="AK3523" s="60"/>
      <c r="AL3523" s="60"/>
      <c r="AM3523" s="162"/>
      <c r="AN3523" s="60"/>
      <c r="AO3523" s="60"/>
      <c r="AP3523" s="60"/>
      <c r="AQ3523" s="60"/>
    </row>
    <row r="3524" spans="35:43">
      <c r="AI3524" s="60"/>
      <c r="AJ3524" s="60"/>
      <c r="AK3524" s="60"/>
      <c r="AL3524" s="60"/>
      <c r="AM3524" s="162"/>
      <c r="AN3524" s="60"/>
      <c r="AO3524" s="60"/>
      <c r="AP3524" s="60"/>
      <c r="AQ3524" s="60"/>
    </row>
    <row r="3525" spans="35:43">
      <c r="AI3525" s="60"/>
      <c r="AJ3525" s="60"/>
      <c r="AK3525" s="60"/>
      <c r="AL3525" s="60"/>
      <c r="AM3525" s="162"/>
      <c r="AN3525" s="60"/>
      <c r="AO3525" s="60"/>
      <c r="AP3525" s="60"/>
      <c r="AQ3525" s="60"/>
    </row>
    <row r="3526" spans="35:43">
      <c r="AI3526" s="60"/>
      <c r="AJ3526" s="60"/>
      <c r="AK3526" s="60"/>
      <c r="AL3526" s="60"/>
      <c r="AM3526" s="162"/>
      <c r="AN3526" s="60"/>
      <c r="AO3526" s="60"/>
      <c r="AP3526" s="60"/>
      <c r="AQ3526" s="60"/>
    </row>
    <row r="3527" spans="35:43">
      <c r="AI3527" s="60"/>
      <c r="AJ3527" s="60"/>
      <c r="AK3527" s="60"/>
      <c r="AL3527" s="60"/>
      <c r="AM3527" s="162"/>
      <c r="AN3527" s="60"/>
      <c r="AO3527" s="60"/>
      <c r="AP3527" s="60"/>
      <c r="AQ3527" s="60"/>
    </row>
    <row r="3528" spans="35:43">
      <c r="AI3528" s="60"/>
      <c r="AJ3528" s="60"/>
      <c r="AK3528" s="60"/>
      <c r="AL3528" s="60"/>
      <c r="AM3528" s="162"/>
      <c r="AN3528" s="60"/>
      <c r="AO3528" s="60"/>
      <c r="AP3528" s="60"/>
      <c r="AQ3528" s="60"/>
    </row>
    <row r="3529" spans="35:43">
      <c r="AI3529" s="60"/>
      <c r="AJ3529" s="60"/>
      <c r="AK3529" s="60"/>
      <c r="AL3529" s="60"/>
      <c r="AM3529" s="162"/>
      <c r="AN3529" s="60"/>
      <c r="AO3529" s="60"/>
      <c r="AP3529" s="60"/>
      <c r="AQ3529" s="60"/>
    </row>
    <row r="3530" spans="35:43">
      <c r="AI3530" s="60"/>
      <c r="AJ3530" s="60"/>
      <c r="AK3530" s="60"/>
      <c r="AL3530" s="60"/>
      <c r="AM3530" s="162"/>
      <c r="AN3530" s="60"/>
      <c r="AO3530" s="60"/>
      <c r="AP3530" s="60"/>
      <c r="AQ3530" s="60"/>
    </row>
    <row r="3531" spans="35:43">
      <c r="AI3531" s="60"/>
      <c r="AJ3531" s="60"/>
      <c r="AK3531" s="60"/>
      <c r="AL3531" s="60"/>
      <c r="AM3531" s="162"/>
      <c r="AN3531" s="60"/>
      <c r="AO3531" s="60"/>
      <c r="AP3531" s="60"/>
      <c r="AQ3531" s="60"/>
    </row>
    <row r="3532" spans="35:43">
      <c r="AI3532" s="60"/>
      <c r="AJ3532" s="60"/>
      <c r="AK3532" s="60"/>
      <c r="AL3532" s="60"/>
      <c r="AM3532" s="162"/>
      <c r="AN3532" s="60"/>
      <c r="AO3532" s="60"/>
      <c r="AP3532" s="60"/>
      <c r="AQ3532" s="60"/>
    </row>
    <row r="3533" spans="35:43">
      <c r="AI3533" s="60"/>
      <c r="AJ3533" s="60"/>
      <c r="AK3533" s="60"/>
      <c r="AL3533" s="60"/>
      <c r="AM3533" s="162"/>
      <c r="AN3533" s="60"/>
      <c r="AO3533" s="60"/>
      <c r="AP3533" s="60"/>
      <c r="AQ3533" s="60"/>
    </row>
    <row r="3534" spans="35:43">
      <c r="AI3534" s="60"/>
      <c r="AJ3534" s="60"/>
      <c r="AK3534" s="60"/>
      <c r="AL3534" s="60"/>
      <c r="AM3534" s="162"/>
      <c r="AN3534" s="60"/>
      <c r="AO3534" s="60"/>
      <c r="AP3534" s="60"/>
      <c r="AQ3534" s="60"/>
    </row>
    <row r="3535" spans="35:43">
      <c r="AI3535" s="60"/>
      <c r="AJ3535" s="60"/>
      <c r="AK3535" s="60"/>
      <c r="AL3535" s="60"/>
      <c r="AM3535" s="162"/>
      <c r="AN3535" s="60"/>
      <c r="AO3535" s="60"/>
      <c r="AP3535" s="60"/>
      <c r="AQ3535" s="60"/>
    </row>
    <row r="3536" spans="35:43">
      <c r="AI3536" s="60"/>
      <c r="AJ3536" s="60"/>
      <c r="AK3536" s="60"/>
      <c r="AL3536" s="60"/>
      <c r="AM3536" s="162"/>
      <c r="AN3536" s="60"/>
      <c r="AO3536" s="60"/>
      <c r="AP3536" s="60"/>
      <c r="AQ3536" s="60"/>
    </row>
    <row r="3537" spans="35:43">
      <c r="AI3537" s="60"/>
      <c r="AJ3537" s="60"/>
      <c r="AK3537" s="60"/>
      <c r="AL3537" s="60"/>
      <c r="AM3537" s="162"/>
      <c r="AN3537" s="60"/>
      <c r="AO3537" s="60"/>
      <c r="AP3537" s="60"/>
      <c r="AQ3537" s="60"/>
    </row>
    <row r="3538" spans="35:43">
      <c r="AI3538" s="60"/>
      <c r="AJ3538" s="60"/>
      <c r="AK3538" s="60"/>
      <c r="AL3538" s="60"/>
      <c r="AM3538" s="162"/>
      <c r="AN3538" s="60"/>
      <c r="AO3538" s="60"/>
      <c r="AP3538" s="60"/>
      <c r="AQ3538" s="60"/>
    </row>
    <row r="3539" spans="35:43">
      <c r="AI3539" s="60"/>
      <c r="AJ3539" s="60"/>
      <c r="AK3539" s="60"/>
      <c r="AL3539" s="60"/>
      <c r="AM3539" s="162"/>
      <c r="AN3539" s="60"/>
      <c r="AO3539" s="60"/>
      <c r="AP3539" s="60"/>
      <c r="AQ3539" s="60"/>
    </row>
    <row r="3540" spans="35:43">
      <c r="AI3540" s="60"/>
      <c r="AJ3540" s="60"/>
      <c r="AK3540" s="60"/>
      <c r="AL3540" s="60"/>
      <c r="AM3540" s="162"/>
      <c r="AN3540" s="60"/>
      <c r="AO3540" s="60"/>
      <c r="AP3540" s="60"/>
      <c r="AQ3540" s="60"/>
    </row>
    <row r="3541" spans="35:43">
      <c r="AI3541" s="60"/>
      <c r="AJ3541" s="60"/>
      <c r="AK3541" s="60"/>
      <c r="AL3541" s="60"/>
      <c r="AM3541" s="162"/>
      <c r="AN3541" s="60"/>
      <c r="AO3541" s="60"/>
      <c r="AP3541" s="60"/>
      <c r="AQ3541" s="60"/>
    </row>
    <row r="3542" spans="35:43">
      <c r="AI3542" s="60"/>
      <c r="AJ3542" s="60"/>
      <c r="AK3542" s="60"/>
      <c r="AL3542" s="60"/>
      <c r="AM3542" s="162"/>
      <c r="AN3542" s="60"/>
      <c r="AO3542" s="60"/>
      <c r="AP3542" s="60"/>
      <c r="AQ3542" s="60"/>
    </row>
    <row r="3543" spans="35:43">
      <c r="AI3543" s="60"/>
      <c r="AJ3543" s="60"/>
      <c r="AK3543" s="60"/>
      <c r="AL3543" s="60"/>
      <c r="AM3543" s="162"/>
      <c r="AN3543" s="60"/>
      <c r="AO3543" s="60"/>
      <c r="AP3543" s="60"/>
      <c r="AQ3543" s="60"/>
    </row>
    <row r="3544" spans="35:43">
      <c r="AI3544" s="60"/>
      <c r="AJ3544" s="60"/>
      <c r="AK3544" s="60"/>
      <c r="AL3544" s="60"/>
      <c r="AM3544" s="162"/>
      <c r="AN3544" s="60"/>
      <c r="AO3544" s="60"/>
      <c r="AP3544" s="60"/>
      <c r="AQ3544" s="60"/>
    </row>
    <row r="3545" spans="35:43">
      <c r="AI3545" s="60"/>
      <c r="AJ3545" s="60"/>
      <c r="AK3545" s="60"/>
      <c r="AL3545" s="60"/>
      <c r="AM3545" s="162"/>
      <c r="AN3545" s="60"/>
      <c r="AO3545" s="60"/>
      <c r="AP3545" s="60"/>
      <c r="AQ3545" s="60"/>
    </row>
    <row r="3546" spans="35:43">
      <c r="AI3546" s="60"/>
      <c r="AJ3546" s="60"/>
      <c r="AK3546" s="60"/>
      <c r="AL3546" s="60"/>
      <c r="AM3546" s="162"/>
      <c r="AN3546" s="60"/>
      <c r="AO3546" s="60"/>
      <c r="AP3546" s="60"/>
      <c r="AQ3546" s="60"/>
    </row>
    <row r="3547" spans="35:43">
      <c r="AI3547" s="60"/>
      <c r="AJ3547" s="60"/>
      <c r="AK3547" s="60"/>
      <c r="AL3547" s="60"/>
      <c r="AM3547" s="162"/>
      <c r="AN3547" s="60"/>
      <c r="AO3547" s="60"/>
      <c r="AP3547" s="60"/>
      <c r="AQ3547" s="60"/>
    </row>
    <row r="3548" spans="35:43">
      <c r="AI3548" s="60"/>
      <c r="AJ3548" s="60"/>
      <c r="AK3548" s="60"/>
      <c r="AL3548" s="60"/>
      <c r="AM3548" s="162"/>
      <c r="AN3548" s="60"/>
      <c r="AO3548" s="60"/>
      <c r="AP3548" s="60"/>
      <c r="AQ3548" s="60"/>
    </row>
    <row r="3549" spans="35:43">
      <c r="AI3549" s="60"/>
      <c r="AJ3549" s="60"/>
      <c r="AK3549" s="60"/>
      <c r="AL3549" s="60"/>
      <c r="AM3549" s="162"/>
      <c r="AN3549" s="60"/>
      <c r="AO3549" s="60"/>
      <c r="AP3549" s="60"/>
      <c r="AQ3549" s="60"/>
    </row>
    <row r="3550" spans="35:43">
      <c r="AI3550" s="60"/>
      <c r="AJ3550" s="60"/>
      <c r="AK3550" s="60"/>
      <c r="AL3550" s="60"/>
      <c r="AM3550" s="162"/>
      <c r="AN3550" s="60"/>
      <c r="AO3550" s="60"/>
      <c r="AP3550" s="60"/>
      <c r="AQ3550" s="60"/>
    </row>
    <row r="3551" spans="35:43">
      <c r="AI3551" s="60"/>
      <c r="AJ3551" s="60"/>
      <c r="AK3551" s="60"/>
      <c r="AL3551" s="60"/>
      <c r="AM3551" s="162"/>
      <c r="AN3551" s="60"/>
      <c r="AO3551" s="60"/>
      <c r="AP3551" s="60"/>
      <c r="AQ3551" s="60"/>
    </row>
    <row r="3552" spans="35:43">
      <c r="AI3552" s="60"/>
      <c r="AJ3552" s="60"/>
      <c r="AK3552" s="60"/>
      <c r="AL3552" s="60"/>
      <c r="AM3552" s="162"/>
      <c r="AN3552" s="60"/>
      <c r="AO3552" s="60"/>
      <c r="AP3552" s="60"/>
      <c r="AQ3552" s="60"/>
    </row>
    <row r="3553" spans="35:43">
      <c r="AI3553" s="60"/>
      <c r="AJ3553" s="60"/>
      <c r="AK3553" s="60"/>
      <c r="AL3553" s="60"/>
      <c r="AM3553" s="162"/>
      <c r="AN3553" s="60"/>
      <c r="AO3553" s="60"/>
      <c r="AP3553" s="60"/>
      <c r="AQ3553" s="60"/>
    </row>
    <row r="3554" spans="35:43">
      <c r="AI3554" s="60"/>
      <c r="AJ3554" s="60"/>
      <c r="AK3554" s="60"/>
      <c r="AL3554" s="60"/>
      <c r="AM3554" s="162"/>
      <c r="AN3554" s="60"/>
      <c r="AO3554" s="60"/>
      <c r="AP3554" s="60"/>
      <c r="AQ3554" s="60"/>
    </row>
    <row r="3555" spans="35:43">
      <c r="AI3555" s="60"/>
      <c r="AJ3555" s="60"/>
      <c r="AK3555" s="60"/>
      <c r="AL3555" s="60"/>
      <c r="AM3555" s="162"/>
      <c r="AN3555" s="60"/>
      <c r="AO3555" s="60"/>
      <c r="AP3555" s="60"/>
      <c r="AQ3555" s="60"/>
    </row>
    <row r="3556" spans="35:43">
      <c r="AI3556" s="60"/>
      <c r="AJ3556" s="60"/>
      <c r="AK3556" s="60"/>
      <c r="AL3556" s="60"/>
      <c r="AM3556" s="162"/>
      <c r="AN3556" s="60"/>
      <c r="AO3556" s="60"/>
      <c r="AP3556" s="60"/>
      <c r="AQ3556" s="60"/>
    </row>
    <row r="3557" spans="35:43">
      <c r="AI3557" s="60"/>
      <c r="AJ3557" s="60"/>
      <c r="AK3557" s="60"/>
      <c r="AL3557" s="60"/>
      <c r="AM3557" s="162"/>
      <c r="AN3557" s="60"/>
      <c r="AO3557" s="60"/>
      <c r="AP3557" s="60"/>
      <c r="AQ3557" s="60"/>
    </row>
    <row r="3558" spans="35:43">
      <c r="AI3558" s="60"/>
      <c r="AJ3558" s="60"/>
      <c r="AK3558" s="60"/>
      <c r="AL3558" s="60"/>
      <c r="AM3558" s="162"/>
      <c r="AN3558" s="60"/>
      <c r="AO3558" s="60"/>
      <c r="AP3558" s="60"/>
      <c r="AQ3558" s="60"/>
    </row>
    <row r="3559" spans="35:43">
      <c r="AI3559" s="60"/>
      <c r="AJ3559" s="60"/>
      <c r="AK3559" s="60"/>
      <c r="AL3559" s="60"/>
      <c r="AM3559" s="162"/>
      <c r="AN3559" s="60"/>
      <c r="AO3559" s="60"/>
      <c r="AP3559" s="60"/>
      <c r="AQ3559" s="60"/>
    </row>
    <row r="3560" spans="35:43">
      <c r="AI3560" s="60"/>
      <c r="AJ3560" s="60"/>
      <c r="AK3560" s="60"/>
      <c r="AL3560" s="60"/>
      <c r="AM3560" s="162"/>
      <c r="AN3560" s="60"/>
      <c r="AO3560" s="60"/>
      <c r="AP3560" s="60"/>
      <c r="AQ3560" s="60"/>
    </row>
    <row r="3561" spans="35:43">
      <c r="AI3561" s="60"/>
      <c r="AJ3561" s="60"/>
      <c r="AK3561" s="60"/>
      <c r="AL3561" s="60"/>
      <c r="AM3561" s="162"/>
      <c r="AN3561" s="60"/>
      <c r="AO3561" s="60"/>
      <c r="AP3561" s="60"/>
      <c r="AQ3561" s="60"/>
    </row>
    <row r="3562" spans="35:43">
      <c r="AI3562" s="60"/>
      <c r="AJ3562" s="60"/>
      <c r="AK3562" s="60"/>
      <c r="AL3562" s="60"/>
      <c r="AM3562" s="162"/>
      <c r="AN3562" s="60"/>
      <c r="AO3562" s="60"/>
      <c r="AP3562" s="60"/>
      <c r="AQ3562" s="60"/>
    </row>
    <row r="3563" spans="35:43">
      <c r="AI3563" s="60"/>
      <c r="AJ3563" s="60"/>
      <c r="AK3563" s="60"/>
      <c r="AL3563" s="60"/>
      <c r="AM3563" s="162"/>
      <c r="AN3563" s="60"/>
      <c r="AO3563" s="60"/>
      <c r="AP3563" s="60"/>
      <c r="AQ3563" s="60"/>
    </row>
    <row r="3564" spans="35:43">
      <c r="AI3564" s="60"/>
      <c r="AJ3564" s="60"/>
      <c r="AK3564" s="60"/>
      <c r="AL3564" s="60"/>
      <c r="AM3564" s="162"/>
      <c r="AN3564" s="60"/>
      <c r="AO3564" s="60"/>
      <c r="AP3564" s="60"/>
      <c r="AQ3564" s="60"/>
    </row>
    <row r="3565" spans="35:43">
      <c r="AI3565" s="60"/>
      <c r="AJ3565" s="60"/>
      <c r="AK3565" s="60"/>
      <c r="AL3565" s="60"/>
      <c r="AM3565" s="162"/>
      <c r="AN3565" s="60"/>
      <c r="AO3565" s="60"/>
      <c r="AP3565" s="60"/>
      <c r="AQ3565" s="60"/>
    </row>
    <row r="3566" spans="35:43">
      <c r="AI3566" s="60"/>
      <c r="AJ3566" s="60"/>
      <c r="AK3566" s="60"/>
      <c r="AL3566" s="60"/>
      <c r="AM3566" s="162"/>
      <c r="AN3566" s="60"/>
      <c r="AO3566" s="60"/>
      <c r="AP3566" s="60"/>
      <c r="AQ3566" s="60"/>
    </row>
    <row r="3567" spans="35:43">
      <c r="AI3567" s="60"/>
      <c r="AJ3567" s="60"/>
      <c r="AK3567" s="60"/>
      <c r="AL3567" s="60"/>
      <c r="AM3567" s="162"/>
      <c r="AN3567" s="60"/>
      <c r="AO3567" s="60"/>
      <c r="AP3567" s="60"/>
      <c r="AQ3567" s="60"/>
    </row>
    <row r="3568" spans="35:43">
      <c r="AI3568" s="60"/>
      <c r="AJ3568" s="60"/>
      <c r="AK3568" s="60"/>
      <c r="AL3568" s="60"/>
      <c r="AM3568" s="162"/>
      <c r="AN3568" s="60"/>
      <c r="AO3568" s="60"/>
      <c r="AP3568" s="60"/>
      <c r="AQ3568" s="60"/>
    </row>
    <row r="3569" spans="35:43">
      <c r="AI3569" s="60"/>
      <c r="AJ3569" s="60"/>
      <c r="AK3569" s="60"/>
      <c r="AL3569" s="60"/>
      <c r="AM3569" s="162"/>
      <c r="AN3569" s="60"/>
      <c r="AO3569" s="60"/>
      <c r="AP3569" s="60"/>
      <c r="AQ3569" s="60"/>
    </row>
    <row r="3570" spans="35:43">
      <c r="AI3570" s="60"/>
      <c r="AJ3570" s="60"/>
      <c r="AK3570" s="60"/>
      <c r="AL3570" s="60"/>
      <c r="AM3570" s="162"/>
      <c r="AN3570" s="60"/>
      <c r="AO3570" s="60"/>
      <c r="AP3570" s="60"/>
      <c r="AQ3570" s="60"/>
    </row>
    <row r="3571" spans="35:43">
      <c r="AI3571" s="60"/>
      <c r="AJ3571" s="60"/>
      <c r="AK3571" s="60"/>
      <c r="AL3571" s="60"/>
      <c r="AM3571" s="162"/>
      <c r="AN3571" s="60"/>
      <c r="AO3571" s="60"/>
      <c r="AP3571" s="60"/>
      <c r="AQ3571" s="60"/>
    </row>
    <row r="3572" spans="35:43">
      <c r="AI3572" s="60"/>
      <c r="AJ3572" s="60"/>
      <c r="AK3572" s="60"/>
      <c r="AL3572" s="60"/>
      <c r="AM3572" s="162"/>
      <c r="AN3572" s="60"/>
      <c r="AO3572" s="60"/>
      <c r="AP3572" s="60"/>
      <c r="AQ3572" s="60"/>
    </row>
    <row r="3573" spans="35:43">
      <c r="AI3573" s="60"/>
      <c r="AJ3573" s="60"/>
      <c r="AK3573" s="60"/>
      <c r="AL3573" s="60"/>
      <c r="AM3573" s="162"/>
      <c r="AN3573" s="60"/>
      <c r="AO3573" s="60"/>
      <c r="AP3573" s="60"/>
      <c r="AQ3573" s="60"/>
    </row>
    <row r="3574" spans="35:43">
      <c r="AI3574" s="60"/>
      <c r="AJ3574" s="60"/>
      <c r="AK3574" s="60"/>
      <c r="AL3574" s="60"/>
      <c r="AM3574" s="162"/>
      <c r="AN3574" s="60"/>
      <c r="AO3574" s="60"/>
      <c r="AP3574" s="60"/>
      <c r="AQ3574" s="60"/>
    </row>
    <row r="3575" spans="35:43">
      <c r="AI3575" s="60"/>
      <c r="AJ3575" s="60"/>
      <c r="AK3575" s="60"/>
      <c r="AL3575" s="60"/>
      <c r="AM3575" s="162"/>
      <c r="AN3575" s="60"/>
      <c r="AO3575" s="60"/>
      <c r="AP3575" s="60"/>
      <c r="AQ3575" s="60"/>
    </row>
    <row r="3576" spans="35:43">
      <c r="AI3576" s="60"/>
      <c r="AJ3576" s="60"/>
      <c r="AK3576" s="60"/>
      <c r="AL3576" s="60"/>
      <c r="AM3576" s="162"/>
      <c r="AN3576" s="60"/>
      <c r="AO3576" s="60"/>
      <c r="AP3576" s="60"/>
      <c r="AQ3576" s="60"/>
    </row>
    <row r="3577" spans="35:43">
      <c r="AI3577" s="60"/>
      <c r="AJ3577" s="60"/>
      <c r="AK3577" s="60"/>
      <c r="AL3577" s="60"/>
      <c r="AM3577" s="162"/>
      <c r="AN3577" s="60"/>
      <c r="AO3577" s="60"/>
      <c r="AP3577" s="60"/>
      <c r="AQ3577" s="60"/>
    </row>
    <row r="3578" spans="35:43">
      <c r="AI3578" s="60"/>
      <c r="AJ3578" s="60"/>
      <c r="AK3578" s="60"/>
      <c r="AL3578" s="60"/>
      <c r="AM3578" s="162"/>
      <c r="AN3578" s="60"/>
      <c r="AO3578" s="60"/>
      <c r="AP3578" s="60"/>
      <c r="AQ3578" s="60"/>
    </row>
    <row r="3579" spans="35:43">
      <c r="AI3579" s="60"/>
      <c r="AJ3579" s="60"/>
      <c r="AK3579" s="60"/>
      <c r="AL3579" s="60"/>
      <c r="AM3579" s="162"/>
      <c r="AN3579" s="60"/>
      <c r="AO3579" s="60"/>
      <c r="AP3579" s="60"/>
      <c r="AQ3579" s="60"/>
    </row>
    <row r="3580" spans="35:43">
      <c r="AI3580" s="60"/>
      <c r="AJ3580" s="60"/>
      <c r="AK3580" s="60"/>
      <c r="AL3580" s="60"/>
      <c r="AM3580" s="162"/>
      <c r="AN3580" s="60"/>
      <c r="AO3580" s="60"/>
      <c r="AP3580" s="60"/>
      <c r="AQ3580" s="60"/>
    </row>
    <row r="3581" spans="35:43">
      <c r="AI3581" s="60"/>
      <c r="AJ3581" s="60"/>
      <c r="AK3581" s="60"/>
      <c r="AL3581" s="60"/>
      <c r="AM3581" s="162"/>
      <c r="AN3581" s="60"/>
      <c r="AO3581" s="60"/>
      <c r="AP3581" s="60"/>
      <c r="AQ3581" s="60"/>
    </row>
    <row r="3582" spans="35:43">
      <c r="AI3582" s="60"/>
      <c r="AJ3582" s="60"/>
      <c r="AK3582" s="60"/>
      <c r="AL3582" s="60"/>
      <c r="AM3582" s="162"/>
      <c r="AN3582" s="60"/>
      <c r="AO3582" s="60"/>
      <c r="AP3582" s="60"/>
      <c r="AQ3582" s="60"/>
    </row>
    <row r="3583" spans="35:43">
      <c r="AI3583" s="60"/>
      <c r="AJ3583" s="60"/>
      <c r="AK3583" s="60"/>
      <c r="AL3583" s="60"/>
      <c r="AM3583" s="162"/>
      <c r="AN3583" s="60"/>
      <c r="AO3583" s="60"/>
      <c r="AP3583" s="60"/>
      <c r="AQ3583" s="60"/>
    </row>
    <row r="3584" spans="35:43">
      <c r="AI3584" s="60"/>
      <c r="AJ3584" s="60"/>
      <c r="AK3584" s="60"/>
      <c r="AL3584" s="60"/>
      <c r="AM3584" s="162"/>
      <c r="AN3584" s="60"/>
      <c r="AO3584" s="60"/>
      <c r="AP3584" s="60"/>
      <c r="AQ3584" s="60"/>
    </row>
    <row r="3585" spans="35:43">
      <c r="AI3585" s="60"/>
      <c r="AJ3585" s="60"/>
      <c r="AK3585" s="60"/>
      <c r="AL3585" s="60"/>
      <c r="AM3585" s="162"/>
      <c r="AN3585" s="60"/>
      <c r="AO3585" s="60"/>
      <c r="AP3585" s="60"/>
      <c r="AQ3585" s="60"/>
    </row>
    <row r="3586" spans="35:43">
      <c r="AI3586" s="60"/>
      <c r="AJ3586" s="60"/>
      <c r="AK3586" s="60"/>
      <c r="AL3586" s="60"/>
      <c r="AM3586" s="162"/>
      <c r="AN3586" s="60"/>
      <c r="AO3586" s="60"/>
      <c r="AP3586" s="60"/>
      <c r="AQ3586" s="60"/>
    </row>
    <row r="3587" spans="35:43">
      <c r="AI3587" s="60"/>
      <c r="AJ3587" s="60"/>
      <c r="AK3587" s="60"/>
      <c r="AL3587" s="60"/>
      <c r="AM3587" s="162"/>
      <c r="AN3587" s="60"/>
      <c r="AO3587" s="60"/>
      <c r="AP3587" s="60"/>
      <c r="AQ3587" s="60"/>
    </row>
    <row r="3588" spans="35:43">
      <c r="AI3588" s="60"/>
      <c r="AJ3588" s="60"/>
      <c r="AK3588" s="60"/>
      <c r="AL3588" s="60"/>
      <c r="AM3588" s="162"/>
      <c r="AN3588" s="60"/>
      <c r="AO3588" s="60"/>
      <c r="AP3588" s="60"/>
      <c r="AQ3588" s="60"/>
    </row>
    <row r="3589" spans="35:43">
      <c r="AI3589" s="60"/>
      <c r="AJ3589" s="60"/>
      <c r="AK3589" s="60"/>
      <c r="AL3589" s="60"/>
      <c r="AM3589" s="162"/>
      <c r="AN3589" s="60"/>
      <c r="AO3589" s="60"/>
      <c r="AP3589" s="60"/>
      <c r="AQ3589" s="60"/>
    </row>
    <row r="3590" spans="35:43">
      <c r="AI3590" s="60"/>
      <c r="AJ3590" s="60"/>
      <c r="AK3590" s="60"/>
      <c r="AL3590" s="60"/>
      <c r="AM3590" s="162"/>
      <c r="AN3590" s="60"/>
      <c r="AO3590" s="60"/>
      <c r="AP3590" s="60"/>
      <c r="AQ3590" s="60"/>
    </row>
    <row r="3591" spans="35:43">
      <c r="AI3591" s="60"/>
      <c r="AJ3591" s="60"/>
      <c r="AK3591" s="60"/>
      <c r="AL3591" s="60"/>
      <c r="AM3591" s="162"/>
      <c r="AN3591" s="60"/>
      <c r="AO3591" s="60"/>
      <c r="AP3591" s="60"/>
      <c r="AQ3591" s="60"/>
    </row>
    <row r="3592" spans="35:43">
      <c r="AI3592" s="60"/>
      <c r="AJ3592" s="60"/>
      <c r="AK3592" s="60"/>
      <c r="AL3592" s="60"/>
      <c r="AM3592" s="162"/>
      <c r="AN3592" s="60"/>
      <c r="AO3592" s="60"/>
      <c r="AP3592" s="60"/>
      <c r="AQ3592" s="60"/>
    </row>
    <row r="3593" spans="35:43">
      <c r="AI3593" s="60"/>
      <c r="AJ3593" s="60"/>
      <c r="AK3593" s="60"/>
      <c r="AL3593" s="60"/>
      <c r="AM3593" s="162"/>
      <c r="AN3593" s="60"/>
      <c r="AO3593" s="60"/>
      <c r="AP3593" s="60"/>
      <c r="AQ3593" s="60"/>
    </row>
    <row r="3594" spans="35:43">
      <c r="AI3594" s="60"/>
      <c r="AJ3594" s="60"/>
      <c r="AK3594" s="60"/>
      <c r="AL3594" s="60"/>
      <c r="AM3594" s="162"/>
      <c r="AN3594" s="60"/>
      <c r="AO3594" s="60"/>
      <c r="AP3594" s="60"/>
      <c r="AQ3594" s="60"/>
    </row>
    <row r="3595" spans="35:43">
      <c r="AI3595" s="60"/>
      <c r="AJ3595" s="60"/>
      <c r="AK3595" s="60"/>
      <c r="AL3595" s="60"/>
      <c r="AM3595" s="162"/>
      <c r="AN3595" s="60"/>
      <c r="AO3595" s="60"/>
      <c r="AP3595" s="60"/>
      <c r="AQ3595" s="60"/>
    </row>
    <row r="3596" spans="35:43">
      <c r="AI3596" s="60"/>
      <c r="AJ3596" s="60"/>
      <c r="AK3596" s="60"/>
      <c r="AL3596" s="60"/>
      <c r="AM3596" s="162"/>
      <c r="AN3596" s="60"/>
      <c r="AO3596" s="60"/>
      <c r="AP3596" s="60"/>
      <c r="AQ3596" s="60"/>
    </row>
    <row r="3597" spans="35:43">
      <c r="AI3597" s="60"/>
      <c r="AJ3597" s="60"/>
      <c r="AK3597" s="60"/>
      <c r="AL3597" s="60"/>
      <c r="AM3597" s="162"/>
      <c r="AN3597" s="60"/>
      <c r="AO3597" s="60"/>
      <c r="AP3597" s="60"/>
      <c r="AQ3597" s="60"/>
    </row>
    <row r="3598" spans="35:43">
      <c r="AI3598" s="60"/>
      <c r="AJ3598" s="60"/>
      <c r="AK3598" s="60"/>
      <c r="AL3598" s="60"/>
      <c r="AM3598" s="162"/>
      <c r="AN3598" s="60"/>
      <c r="AO3598" s="60"/>
      <c r="AP3598" s="60"/>
      <c r="AQ3598" s="60"/>
    </row>
    <row r="3599" spans="35:43">
      <c r="AI3599" s="60"/>
      <c r="AJ3599" s="60"/>
      <c r="AK3599" s="60"/>
      <c r="AL3599" s="60"/>
      <c r="AM3599" s="162"/>
      <c r="AN3599" s="60"/>
      <c r="AO3599" s="60"/>
      <c r="AP3599" s="60"/>
      <c r="AQ3599" s="60"/>
    </row>
    <row r="3600" spans="35:43">
      <c r="AI3600" s="60"/>
      <c r="AJ3600" s="60"/>
      <c r="AK3600" s="60"/>
      <c r="AL3600" s="60"/>
      <c r="AM3600" s="162"/>
      <c r="AN3600" s="60"/>
      <c r="AO3600" s="60"/>
      <c r="AP3600" s="60"/>
      <c r="AQ3600" s="60"/>
    </row>
    <row r="3601" spans="35:43">
      <c r="AI3601" s="60"/>
      <c r="AJ3601" s="60"/>
      <c r="AK3601" s="60"/>
      <c r="AL3601" s="60"/>
      <c r="AM3601" s="162"/>
      <c r="AN3601" s="60"/>
      <c r="AO3601" s="60"/>
      <c r="AP3601" s="60"/>
      <c r="AQ3601" s="60"/>
    </row>
    <row r="3602" spans="35:43">
      <c r="AI3602" s="60"/>
      <c r="AJ3602" s="60"/>
      <c r="AK3602" s="60"/>
      <c r="AL3602" s="60"/>
      <c r="AM3602" s="162"/>
      <c r="AN3602" s="60"/>
      <c r="AO3602" s="60"/>
      <c r="AP3602" s="60"/>
      <c r="AQ3602" s="60"/>
    </row>
    <row r="3603" spans="35:43">
      <c r="AI3603" s="60"/>
      <c r="AJ3603" s="60"/>
      <c r="AK3603" s="60"/>
      <c r="AL3603" s="60"/>
      <c r="AM3603" s="162"/>
      <c r="AN3603" s="60"/>
      <c r="AO3603" s="60"/>
      <c r="AP3603" s="60"/>
      <c r="AQ3603" s="60"/>
    </row>
    <row r="3604" spans="35:43">
      <c r="AI3604" s="60"/>
      <c r="AJ3604" s="60"/>
      <c r="AK3604" s="60"/>
      <c r="AL3604" s="60"/>
      <c r="AM3604" s="162"/>
      <c r="AN3604" s="60"/>
      <c r="AO3604" s="60"/>
      <c r="AP3604" s="60"/>
      <c r="AQ3604" s="60"/>
    </row>
    <row r="3605" spans="35:43">
      <c r="AI3605" s="60"/>
      <c r="AJ3605" s="60"/>
      <c r="AK3605" s="60"/>
      <c r="AL3605" s="60"/>
      <c r="AM3605" s="162"/>
      <c r="AN3605" s="60"/>
      <c r="AO3605" s="60"/>
      <c r="AP3605" s="60"/>
      <c r="AQ3605" s="60"/>
    </row>
    <row r="3606" spans="35:43">
      <c r="AI3606" s="60"/>
      <c r="AJ3606" s="60"/>
      <c r="AK3606" s="60"/>
      <c r="AL3606" s="60"/>
      <c r="AM3606" s="162"/>
      <c r="AN3606" s="60"/>
      <c r="AO3606" s="60"/>
      <c r="AP3606" s="60"/>
      <c r="AQ3606" s="60"/>
    </row>
    <row r="3607" spans="35:43">
      <c r="AI3607" s="60"/>
      <c r="AJ3607" s="60"/>
      <c r="AK3607" s="60"/>
      <c r="AL3607" s="60"/>
      <c r="AM3607" s="162"/>
      <c r="AN3607" s="60"/>
      <c r="AO3607" s="60"/>
      <c r="AP3607" s="60"/>
      <c r="AQ3607" s="60"/>
    </row>
    <row r="3608" spans="35:43">
      <c r="AI3608" s="60"/>
      <c r="AJ3608" s="60"/>
      <c r="AK3608" s="60"/>
      <c r="AL3608" s="60"/>
      <c r="AM3608" s="162"/>
      <c r="AN3608" s="60"/>
      <c r="AO3608" s="60"/>
      <c r="AP3608" s="60"/>
      <c r="AQ3608" s="60"/>
    </row>
    <row r="3609" spans="35:43">
      <c r="AI3609" s="60"/>
      <c r="AJ3609" s="60"/>
      <c r="AK3609" s="60"/>
      <c r="AL3609" s="60"/>
      <c r="AM3609" s="162"/>
      <c r="AN3609" s="60"/>
      <c r="AO3609" s="60"/>
      <c r="AP3609" s="60"/>
      <c r="AQ3609" s="60"/>
    </row>
    <row r="3610" spans="35:43">
      <c r="AI3610" s="60"/>
      <c r="AJ3610" s="60"/>
      <c r="AK3610" s="60"/>
      <c r="AL3610" s="60"/>
      <c r="AM3610" s="162"/>
      <c r="AN3610" s="60"/>
      <c r="AO3610" s="60"/>
      <c r="AP3610" s="60"/>
      <c r="AQ3610" s="60"/>
    </row>
    <row r="3611" spans="35:43">
      <c r="AI3611" s="60"/>
      <c r="AJ3611" s="60"/>
      <c r="AK3611" s="60"/>
      <c r="AL3611" s="60"/>
      <c r="AM3611" s="162"/>
      <c r="AN3611" s="60"/>
      <c r="AO3611" s="60"/>
      <c r="AP3611" s="60"/>
      <c r="AQ3611" s="60"/>
    </row>
    <row r="3612" spans="35:43">
      <c r="AI3612" s="60"/>
      <c r="AJ3612" s="60"/>
      <c r="AK3612" s="60"/>
      <c r="AL3612" s="60"/>
      <c r="AM3612" s="162"/>
      <c r="AN3612" s="60"/>
      <c r="AO3612" s="60"/>
      <c r="AP3612" s="60"/>
      <c r="AQ3612" s="60"/>
    </row>
    <row r="3613" spans="35:43">
      <c r="AI3613" s="60"/>
      <c r="AJ3613" s="60"/>
      <c r="AK3613" s="60"/>
      <c r="AL3613" s="60"/>
      <c r="AM3613" s="162"/>
      <c r="AN3613" s="60"/>
      <c r="AO3613" s="60"/>
      <c r="AP3613" s="60"/>
      <c r="AQ3613" s="60"/>
    </row>
    <row r="3614" spans="35:43">
      <c r="AI3614" s="60"/>
      <c r="AJ3614" s="60"/>
      <c r="AK3614" s="60"/>
      <c r="AL3614" s="60"/>
      <c r="AM3614" s="162"/>
      <c r="AN3614" s="60"/>
      <c r="AO3614" s="60"/>
      <c r="AP3614" s="60"/>
      <c r="AQ3614" s="60"/>
    </row>
    <row r="3615" spans="35:43">
      <c r="AI3615" s="60"/>
      <c r="AJ3615" s="60"/>
      <c r="AK3615" s="60"/>
      <c r="AL3615" s="60"/>
      <c r="AM3615" s="162"/>
      <c r="AN3615" s="60"/>
      <c r="AO3615" s="60"/>
      <c r="AP3615" s="60"/>
      <c r="AQ3615" s="60"/>
    </row>
    <row r="3616" spans="35:43">
      <c r="AI3616" s="60"/>
      <c r="AJ3616" s="60"/>
      <c r="AK3616" s="60"/>
      <c r="AL3616" s="60"/>
      <c r="AM3616" s="162"/>
      <c r="AN3616" s="60"/>
      <c r="AO3616" s="60"/>
      <c r="AP3616" s="60"/>
      <c r="AQ3616" s="60"/>
    </row>
    <row r="3617" spans="35:43">
      <c r="AI3617" s="60"/>
      <c r="AJ3617" s="60"/>
      <c r="AK3617" s="60"/>
      <c r="AL3617" s="60"/>
      <c r="AM3617" s="162"/>
      <c r="AN3617" s="60"/>
      <c r="AO3617" s="60"/>
      <c r="AP3617" s="60"/>
      <c r="AQ3617" s="60"/>
    </row>
    <row r="3618" spans="35:43">
      <c r="AI3618" s="60"/>
      <c r="AJ3618" s="60"/>
      <c r="AK3618" s="60"/>
      <c r="AL3618" s="60"/>
      <c r="AM3618" s="162"/>
      <c r="AN3618" s="60"/>
      <c r="AO3618" s="60"/>
      <c r="AP3618" s="60"/>
      <c r="AQ3618" s="60"/>
    </row>
    <row r="3619" spans="35:43">
      <c r="AI3619" s="60"/>
      <c r="AJ3619" s="60"/>
      <c r="AK3619" s="60"/>
      <c r="AL3619" s="60"/>
      <c r="AM3619" s="162"/>
      <c r="AN3619" s="60"/>
      <c r="AO3619" s="60"/>
      <c r="AP3619" s="60"/>
      <c r="AQ3619" s="60"/>
    </row>
    <row r="3620" spans="35:43">
      <c r="AI3620" s="60"/>
      <c r="AJ3620" s="60"/>
      <c r="AK3620" s="60"/>
      <c r="AL3620" s="60"/>
      <c r="AM3620" s="162"/>
      <c r="AN3620" s="60"/>
      <c r="AO3620" s="60"/>
      <c r="AP3620" s="60"/>
      <c r="AQ3620" s="60"/>
    </row>
    <row r="3621" spans="35:43">
      <c r="AI3621" s="60"/>
      <c r="AJ3621" s="60"/>
      <c r="AK3621" s="60"/>
      <c r="AL3621" s="60"/>
      <c r="AM3621" s="162"/>
      <c r="AN3621" s="60"/>
      <c r="AO3621" s="60"/>
      <c r="AP3621" s="60"/>
      <c r="AQ3621" s="60"/>
    </row>
    <row r="3622" spans="35:43">
      <c r="AI3622" s="60"/>
      <c r="AJ3622" s="60"/>
      <c r="AK3622" s="60"/>
      <c r="AL3622" s="60"/>
      <c r="AM3622" s="162"/>
      <c r="AN3622" s="60"/>
      <c r="AO3622" s="60"/>
      <c r="AP3622" s="60"/>
      <c r="AQ3622" s="60"/>
    </row>
    <row r="3623" spans="35:43">
      <c r="AI3623" s="60"/>
      <c r="AJ3623" s="60"/>
      <c r="AK3623" s="60"/>
      <c r="AL3623" s="60"/>
      <c r="AM3623" s="162"/>
      <c r="AN3623" s="60"/>
      <c r="AO3623" s="60"/>
      <c r="AP3623" s="60"/>
      <c r="AQ3623" s="60"/>
    </row>
    <row r="3624" spans="35:43">
      <c r="AI3624" s="60"/>
      <c r="AJ3624" s="60"/>
      <c r="AK3624" s="60"/>
      <c r="AL3624" s="60"/>
      <c r="AM3624" s="162"/>
      <c r="AN3624" s="60"/>
      <c r="AO3624" s="60"/>
      <c r="AP3624" s="60"/>
      <c r="AQ3624" s="60"/>
    </row>
    <row r="3625" spans="35:43">
      <c r="AI3625" s="60"/>
      <c r="AJ3625" s="60"/>
      <c r="AK3625" s="60"/>
      <c r="AL3625" s="60"/>
      <c r="AM3625" s="162"/>
      <c r="AN3625" s="60"/>
      <c r="AO3625" s="60"/>
      <c r="AP3625" s="60"/>
      <c r="AQ3625" s="60"/>
    </row>
    <row r="3626" spans="35:43">
      <c r="AI3626" s="60"/>
      <c r="AJ3626" s="60"/>
      <c r="AK3626" s="60"/>
      <c r="AL3626" s="60"/>
      <c r="AM3626" s="162"/>
      <c r="AN3626" s="60"/>
      <c r="AO3626" s="60"/>
      <c r="AP3626" s="60"/>
      <c r="AQ3626" s="60"/>
    </row>
    <row r="3627" spans="35:43">
      <c r="AI3627" s="60"/>
      <c r="AJ3627" s="60"/>
      <c r="AK3627" s="60"/>
      <c r="AL3627" s="60"/>
      <c r="AM3627" s="162"/>
      <c r="AN3627" s="60"/>
      <c r="AO3627" s="60"/>
      <c r="AP3627" s="60"/>
      <c r="AQ3627" s="60"/>
    </row>
    <row r="3628" spans="35:43">
      <c r="AI3628" s="60"/>
      <c r="AJ3628" s="60"/>
      <c r="AK3628" s="60"/>
      <c r="AL3628" s="60"/>
      <c r="AM3628" s="162"/>
      <c r="AN3628" s="60"/>
      <c r="AO3628" s="60"/>
      <c r="AP3628" s="60"/>
      <c r="AQ3628" s="60"/>
    </row>
    <row r="3629" spans="35:43">
      <c r="AI3629" s="60"/>
      <c r="AJ3629" s="60"/>
      <c r="AK3629" s="60"/>
      <c r="AL3629" s="60"/>
      <c r="AM3629" s="162"/>
      <c r="AN3629" s="60"/>
      <c r="AO3629" s="60"/>
      <c r="AP3629" s="60"/>
      <c r="AQ3629" s="60"/>
    </row>
    <row r="3630" spans="35:43">
      <c r="AI3630" s="60"/>
      <c r="AJ3630" s="60"/>
      <c r="AK3630" s="60"/>
      <c r="AL3630" s="60"/>
      <c r="AM3630" s="162"/>
      <c r="AN3630" s="60"/>
      <c r="AO3630" s="60"/>
      <c r="AP3630" s="60"/>
      <c r="AQ3630" s="60"/>
    </row>
    <row r="3631" spans="35:43">
      <c r="AI3631" s="60"/>
      <c r="AJ3631" s="60"/>
      <c r="AK3631" s="60"/>
      <c r="AL3631" s="60"/>
      <c r="AM3631" s="162"/>
      <c r="AN3631" s="60"/>
      <c r="AO3631" s="60"/>
      <c r="AP3631" s="60"/>
      <c r="AQ3631" s="60"/>
    </row>
    <row r="3632" spans="35:43">
      <c r="AI3632" s="60"/>
      <c r="AJ3632" s="60"/>
      <c r="AK3632" s="60"/>
      <c r="AL3632" s="60"/>
      <c r="AM3632" s="162"/>
      <c r="AN3632" s="60"/>
      <c r="AO3632" s="60"/>
      <c r="AP3632" s="60"/>
      <c r="AQ3632" s="60"/>
    </row>
    <row r="3633" spans="35:43">
      <c r="AI3633" s="60"/>
      <c r="AJ3633" s="60"/>
      <c r="AK3633" s="60"/>
      <c r="AL3633" s="60"/>
      <c r="AM3633" s="162"/>
      <c r="AN3633" s="60"/>
      <c r="AO3633" s="60"/>
      <c r="AP3633" s="60"/>
      <c r="AQ3633" s="60"/>
    </row>
    <row r="3634" spans="35:43">
      <c r="AI3634" s="60"/>
      <c r="AJ3634" s="60"/>
      <c r="AK3634" s="60"/>
      <c r="AL3634" s="60"/>
      <c r="AM3634" s="162"/>
      <c r="AN3634" s="60"/>
      <c r="AO3634" s="60"/>
      <c r="AP3634" s="60"/>
      <c r="AQ3634" s="60"/>
    </row>
    <row r="3635" spans="35:43">
      <c r="AI3635" s="60"/>
      <c r="AJ3635" s="60"/>
      <c r="AK3635" s="60"/>
      <c r="AL3635" s="60"/>
      <c r="AM3635" s="162"/>
      <c r="AN3635" s="60"/>
      <c r="AO3635" s="60"/>
      <c r="AP3635" s="60"/>
      <c r="AQ3635" s="60"/>
    </row>
    <row r="3636" spans="35:43">
      <c r="AI3636" s="60"/>
      <c r="AJ3636" s="60"/>
      <c r="AK3636" s="60"/>
      <c r="AL3636" s="60"/>
      <c r="AM3636" s="162"/>
      <c r="AN3636" s="60"/>
      <c r="AO3636" s="60"/>
      <c r="AP3636" s="60"/>
      <c r="AQ3636" s="60"/>
    </row>
    <row r="3637" spans="35:43">
      <c r="AI3637" s="60"/>
      <c r="AJ3637" s="60"/>
      <c r="AK3637" s="60"/>
      <c r="AL3637" s="60"/>
      <c r="AM3637" s="162"/>
      <c r="AN3637" s="60"/>
      <c r="AO3637" s="60"/>
      <c r="AP3637" s="60"/>
      <c r="AQ3637" s="60"/>
    </row>
    <row r="3638" spans="35:43">
      <c r="AI3638" s="60"/>
      <c r="AJ3638" s="60"/>
      <c r="AK3638" s="60"/>
      <c r="AL3638" s="60"/>
      <c r="AM3638" s="162"/>
      <c r="AN3638" s="60"/>
      <c r="AO3638" s="60"/>
      <c r="AP3638" s="60"/>
      <c r="AQ3638" s="60"/>
    </row>
    <row r="3639" spans="35:43">
      <c r="AI3639" s="60"/>
      <c r="AJ3639" s="60"/>
      <c r="AK3639" s="60"/>
      <c r="AL3639" s="60"/>
      <c r="AM3639" s="162"/>
      <c r="AN3639" s="60"/>
      <c r="AO3639" s="60"/>
      <c r="AP3639" s="60"/>
      <c r="AQ3639" s="60"/>
    </row>
    <row r="3640" spans="35:43">
      <c r="AI3640" s="60"/>
      <c r="AJ3640" s="60"/>
      <c r="AK3640" s="60"/>
      <c r="AL3640" s="60"/>
      <c r="AM3640" s="162"/>
      <c r="AN3640" s="60"/>
      <c r="AO3640" s="60"/>
      <c r="AP3640" s="60"/>
      <c r="AQ3640" s="60"/>
    </row>
    <row r="3641" spans="35:43">
      <c r="AI3641" s="60"/>
      <c r="AJ3641" s="60"/>
      <c r="AK3641" s="60"/>
      <c r="AL3641" s="60"/>
      <c r="AM3641" s="162"/>
      <c r="AN3641" s="60"/>
      <c r="AO3641" s="60"/>
      <c r="AP3641" s="60"/>
      <c r="AQ3641" s="60"/>
    </row>
    <row r="3642" spans="35:43">
      <c r="AI3642" s="60"/>
      <c r="AJ3642" s="60"/>
      <c r="AK3642" s="60"/>
      <c r="AL3642" s="60"/>
      <c r="AM3642" s="162"/>
      <c r="AN3642" s="60"/>
      <c r="AO3642" s="60"/>
      <c r="AP3642" s="60"/>
      <c r="AQ3642" s="60"/>
    </row>
    <row r="3643" spans="35:43">
      <c r="AI3643" s="60"/>
      <c r="AJ3643" s="60"/>
      <c r="AK3643" s="60"/>
      <c r="AL3643" s="60"/>
      <c r="AM3643" s="162"/>
      <c r="AN3643" s="60"/>
      <c r="AO3643" s="60"/>
      <c r="AP3643" s="60"/>
      <c r="AQ3643" s="60"/>
    </row>
    <row r="3644" spans="35:43">
      <c r="AI3644" s="60"/>
      <c r="AJ3644" s="60"/>
      <c r="AK3644" s="60"/>
      <c r="AL3644" s="60"/>
      <c r="AM3644" s="162"/>
      <c r="AN3644" s="60"/>
      <c r="AO3644" s="60"/>
      <c r="AP3644" s="60"/>
      <c r="AQ3644" s="60"/>
    </row>
    <row r="3645" spans="35:43">
      <c r="AI3645" s="60"/>
      <c r="AJ3645" s="60"/>
      <c r="AK3645" s="60"/>
      <c r="AL3645" s="60"/>
      <c r="AM3645" s="162"/>
      <c r="AN3645" s="60"/>
      <c r="AO3645" s="60"/>
      <c r="AP3645" s="60"/>
      <c r="AQ3645" s="60"/>
    </row>
    <row r="3646" spans="35:43">
      <c r="AI3646" s="60"/>
      <c r="AJ3646" s="60"/>
      <c r="AK3646" s="60"/>
      <c r="AL3646" s="60"/>
      <c r="AM3646" s="162"/>
      <c r="AN3646" s="60"/>
      <c r="AO3646" s="60"/>
      <c r="AP3646" s="60"/>
      <c r="AQ3646" s="60"/>
    </row>
    <row r="3647" spans="35:43">
      <c r="AI3647" s="60"/>
      <c r="AJ3647" s="60"/>
      <c r="AK3647" s="60"/>
      <c r="AL3647" s="60"/>
      <c r="AM3647" s="162"/>
      <c r="AN3647" s="60"/>
      <c r="AO3647" s="60"/>
      <c r="AP3647" s="60"/>
      <c r="AQ3647" s="60"/>
    </row>
    <row r="3648" spans="35:43">
      <c r="AI3648" s="60"/>
      <c r="AJ3648" s="60"/>
      <c r="AK3648" s="60"/>
      <c r="AL3648" s="60"/>
      <c r="AM3648" s="162"/>
      <c r="AN3648" s="60"/>
      <c r="AO3648" s="60"/>
      <c r="AP3648" s="60"/>
      <c r="AQ3648" s="60"/>
    </row>
    <row r="3649" spans="35:43">
      <c r="AI3649" s="60"/>
      <c r="AJ3649" s="60"/>
      <c r="AK3649" s="60"/>
      <c r="AL3649" s="60"/>
      <c r="AM3649" s="162"/>
      <c r="AN3649" s="60"/>
      <c r="AO3649" s="60"/>
      <c r="AP3649" s="60"/>
      <c r="AQ3649" s="60"/>
    </row>
    <row r="3650" spans="35:43">
      <c r="AI3650" s="60"/>
      <c r="AJ3650" s="60"/>
      <c r="AK3650" s="60"/>
      <c r="AL3650" s="60"/>
      <c r="AM3650" s="162"/>
      <c r="AN3650" s="60"/>
      <c r="AO3650" s="60"/>
      <c r="AP3650" s="60"/>
      <c r="AQ3650" s="60"/>
    </row>
    <row r="3651" spans="35:43">
      <c r="AI3651" s="60"/>
      <c r="AJ3651" s="60"/>
      <c r="AK3651" s="60"/>
      <c r="AL3651" s="60"/>
      <c r="AM3651" s="162"/>
      <c r="AN3651" s="60"/>
      <c r="AO3651" s="60"/>
      <c r="AP3651" s="60"/>
      <c r="AQ3651" s="60"/>
    </row>
    <row r="3652" spans="35:43">
      <c r="AI3652" s="60"/>
      <c r="AJ3652" s="60"/>
      <c r="AK3652" s="60"/>
      <c r="AL3652" s="60"/>
      <c r="AM3652" s="162"/>
      <c r="AN3652" s="60"/>
      <c r="AO3652" s="60"/>
      <c r="AP3652" s="60"/>
      <c r="AQ3652" s="60"/>
    </row>
    <row r="3653" spans="35:43">
      <c r="AI3653" s="60"/>
      <c r="AJ3653" s="60"/>
      <c r="AK3653" s="60"/>
      <c r="AL3653" s="60"/>
      <c r="AM3653" s="162"/>
      <c r="AN3653" s="60"/>
      <c r="AO3653" s="60"/>
      <c r="AP3653" s="60"/>
      <c r="AQ3653" s="60"/>
    </row>
    <row r="3654" spans="35:43">
      <c r="AI3654" s="60"/>
      <c r="AJ3654" s="60"/>
      <c r="AK3654" s="60"/>
      <c r="AL3654" s="60"/>
      <c r="AM3654" s="162"/>
      <c r="AN3654" s="60"/>
      <c r="AO3654" s="60"/>
      <c r="AP3654" s="60"/>
      <c r="AQ3654" s="60"/>
    </row>
    <row r="3655" spans="35:43">
      <c r="AI3655" s="60"/>
      <c r="AJ3655" s="60"/>
      <c r="AK3655" s="60"/>
      <c r="AL3655" s="60"/>
      <c r="AM3655" s="162"/>
      <c r="AN3655" s="60"/>
      <c r="AO3655" s="60"/>
      <c r="AP3655" s="60"/>
      <c r="AQ3655" s="60"/>
    </row>
    <row r="3656" spans="35:43">
      <c r="AI3656" s="60"/>
      <c r="AJ3656" s="60"/>
      <c r="AK3656" s="60"/>
      <c r="AL3656" s="60"/>
      <c r="AM3656" s="162"/>
      <c r="AN3656" s="60"/>
      <c r="AO3656" s="60"/>
      <c r="AP3656" s="60"/>
      <c r="AQ3656" s="60"/>
    </row>
    <row r="3657" spans="35:43">
      <c r="AI3657" s="60"/>
      <c r="AJ3657" s="60"/>
      <c r="AK3657" s="60"/>
      <c r="AL3657" s="60"/>
      <c r="AM3657" s="162"/>
      <c r="AN3657" s="60"/>
      <c r="AO3657" s="60"/>
      <c r="AP3657" s="60"/>
      <c r="AQ3657" s="60"/>
    </row>
    <row r="3658" spans="35:43">
      <c r="AI3658" s="60"/>
      <c r="AJ3658" s="60"/>
      <c r="AK3658" s="60"/>
      <c r="AL3658" s="60"/>
      <c r="AM3658" s="162"/>
      <c r="AN3658" s="60"/>
      <c r="AO3658" s="60"/>
      <c r="AP3658" s="60"/>
      <c r="AQ3658" s="60"/>
    </row>
    <row r="3659" spans="35:43">
      <c r="AI3659" s="60"/>
      <c r="AJ3659" s="60"/>
      <c r="AK3659" s="60"/>
      <c r="AL3659" s="60"/>
      <c r="AM3659" s="162"/>
      <c r="AN3659" s="60"/>
      <c r="AO3659" s="60"/>
      <c r="AP3659" s="60"/>
      <c r="AQ3659" s="60"/>
    </row>
    <row r="3660" spans="35:43">
      <c r="AI3660" s="60"/>
      <c r="AJ3660" s="60"/>
      <c r="AK3660" s="60"/>
      <c r="AL3660" s="60"/>
      <c r="AM3660" s="162"/>
      <c r="AN3660" s="60"/>
      <c r="AO3660" s="60"/>
      <c r="AP3660" s="60"/>
      <c r="AQ3660" s="60"/>
    </row>
    <row r="3661" spans="35:43">
      <c r="AI3661" s="60"/>
      <c r="AJ3661" s="60"/>
      <c r="AK3661" s="60"/>
      <c r="AL3661" s="60"/>
      <c r="AM3661" s="162"/>
      <c r="AN3661" s="60"/>
      <c r="AO3661" s="60"/>
      <c r="AP3661" s="60"/>
      <c r="AQ3661" s="60"/>
    </row>
    <row r="3662" spans="35:43">
      <c r="AI3662" s="60"/>
      <c r="AJ3662" s="60"/>
      <c r="AK3662" s="60"/>
      <c r="AL3662" s="60"/>
      <c r="AM3662" s="162"/>
      <c r="AN3662" s="60"/>
      <c r="AO3662" s="60"/>
      <c r="AP3662" s="60"/>
      <c r="AQ3662" s="60"/>
    </row>
    <row r="3663" spans="35:43">
      <c r="AI3663" s="60"/>
      <c r="AJ3663" s="60"/>
      <c r="AK3663" s="60"/>
      <c r="AL3663" s="60"/>
      <c r="AM3663" s="162"/>
      <c r="AN3663" s="60"/>
      <c r="AO3663" s="60"/>
      <c r="AP3663" s="60"/>
      <c r="AQ3663" s="60"/>
    </row>
    <row r="3664" spans="35:43">
      <c r="AI3664" s="60"/>
      <c r="AJ3664" s="60"/>
      <c r="AK3664" s="60"/>
      <c r="AL3664" s="60"/>
      <c r="AM3664" s="162"/>
      <c r="AN3664" s="60"/>
      <c r="AO3664" s="60"/>
      <c r="AP3664" s="60"/>
      <c r="AQ3664" s="60"/>
    </row>
    <row r="3665" spans="35:43">
      <c r="AI3665" s="60"/>
      <c r="AJ3665" s="60"/>
      <c r="AK3665" s="60"/>
      <c r="AL3665" s="60"/>
      <c r="AM3665" s="162"/>
      <c r="AN3665" s="60"/>
      <c r="AO3665" s="60"/>
      <c r="AP3665" s="60"/>
      <c r="AQ3665" s="60"/>
    </row>
    <row r="3666" spans="35:43">
      <c r="AI3666" s="60"/>
      <c r="AJ3666" s="60"/>
      <c r="AK3666" s="60"/>
      <c r="AL3666" s="60"/>
      <c r="AM3666" s="162"/>
      <c r="AN3666" s="60"/>
      <c r="AO3666" s="60"/>
      <c r="AP3666" s="60"/>
      <c r="AQ3666" s="60"/>
    </row>
    <row r="3667" spans="35:43">
      <c r="AI3667" s="60"/>
      <c r="AJ3667" s="60"/>
      <c r="AK3667" s="60"/>
      <c r="AL3667" s="60"/>
      <c r="AM3667" s="162"/>
      <c r="AN3667" s="60"/>
      <c r="AO3667" s="60"/>
      <c r="AP3667" s="60"/>
      <c r="AQ3667" s="60"/>
    </row>
    <row r="3668" spans="35:43">
      <c r="AI3668" s="60"/>
      <c r="AJ3668" s="60"/>
      <c r="AK3668" s="60"/>
      <c r="AL3668" s="60"/>
      <c r="AM3668" s="162"/>
      <c r="AN3668" s="60"/>
      <c r="AO3668" s="60"/>
      <c r="AP3668" s="60"/>
      <c r="AQ3668" s="60"/>
    </row>
    <row r="3669" spans="35:43">
      <c r="AI3669" s="60"/>
      <c r="AJ3669" s="60"/>
      <c r="AK3669" s="60"/>
      <c r="AL3669" s="60"/>
      <c r="AM3669" s="162"/>
      <c r="AN3669" s="60"/>
      <c r="AO3669" s="60"/>
      <c r="AP3669" s="60"/>
      <c r="AQ3669" s="60"/>
    </row>
    <row r="3670" spans="35:43">
      <c r="AI3670" s="60"/>
      <c r="AJ3670" s="60"/>
      <c r="AK3670" s="60"/>
      <c r="AL3670" s="60"/>
      <c r="AM3670" s="162"/>
      <c r="AN3670" s="60"/>
      <c r="AO3670" s="60"/>
      <c r="AP3670" s="60"/>
      <c r="AQ3670" s="60"/>
    </row>
    <row r="3671" spans="35:43">
      <c r="AI3671" s="60"/>
      <c r="AJ3671" s="60"/>
      <c r="AK3671" s="60"/>
      <c r="AL3671" s="60"/>
      <c r="AM3671" s="162"/>
      <c r="AN3671" s="60"/>
      <c r="AO3671" s="60"/>
      <c r="AP3671" s="60"/>
      <c r="AQ3671" s="60"/>
    </row>
    <row r="3672" spans="35:43">
      <c r="AI3672" s="60"/>
      <c r="AJ3672" s="60"/>
      <c r="AK3672" s="60"/>
      <c r="AL3672" s="60"/>
      <c r="AM3672" s="162"/>
      <c r="AN3672" s="60"/>
      <c r="AO3672" s="60"/>
      <c r="AP3672" s="60"/>
      <c r="AQ3672" s="60"/>
    </row>
    <row r="3673" spans="35:43">
      <c r="AI3673" s="60"/>
      <c r="AJ3673" s="60"/>
      <c r="AK3673" s="60"/>
      <c r="AL3673" s="60"/>
      <c r="AM3673" s="162"/>
      <c r="AN3673" s="60"/>
      <c r="AO3673" s="60"/>
      <c r="AP3673" s="60"/>
      <c r="AQ3673" s="60"/>
    </row>
    <row r="3674" spans="35:43">
      <c r="AI3674" s="60"/>
      <c r="AJ3674" s="60"/>
      <c r="AK3674" s="60"/>
      <c r="AL3674" s="60"/>
      <c r="AM3674" s="162"/>
      <c r="AN3674" s="60"/>
      <c r="AO3674" s="60"/>
      <c r="AP3674" s="60"/>
      <c r="AQ3674" s="60"/>
    </row>
    <row r="3675" spans="35:43">
      <c r="AI3675" s="60"/>
      <c r="AJ3675" s="60"/>
      <c r="AK3675" s="60"/>
      <c r="AL3675" s="60"/>
      <c r="AM3675" s="162"/>
      <c r="AN3675" s="60"/>
      <c r="AO3675" s="60"/>
      <c r="AP3675" s="60"/>
      <c r="AQ3675" s="60"/>
    </row>
    <row r="3676" spans="35:43">
      <c r="AI3676" s="60"/>
      <c r="AJ3676" s="60"/>
      <c r="AK3676" s="60"/>
      <c r="AL3676" s="60"/>
      <c r="AM3676" s="162"/>
      <c r="AN3676" s="60"/>
      <c r="AO3676" s="60"/>
      <c r="AP3676" s="60"/>
      <c r="AQ3676" s="60"/>
    </row>
    <row r="3677" spans="35:43">
      <c r="AI3677" s="60"/>
      <c r="AJ3677" s="60"/>
      <c r="AK3677" s="60"/>
      <c r="AL3677" s="60"/>
      <c r="AM3677" s="162"/>
      <c r="AN3677" s="60"/>
      <c r="AO3677" s="60"/>
      <c r="AP3677" s="60"/>
      <c r="AQ3677" s="60"/>
    </row>
    <row r="3678" spans="35:43">
      <c r="AI3678" s="60"/>
      <c r="AJ3678" s="60"/>
      <c r="AK3678" s="60"/>
      <c r="AL3678" s="60"/>
      <c r="AM3678" s="162"/>
      <c r="AN3678" s="60"/>
      <c r="AO3678" s="60"/>
      <c r="AP3678" s="60"/>
      <c r="AQ3678" s="60"/>
    </row>
    <row r="3679" spans="35:43">
      <c r="AI3679" s="60"/>
      <c r="AJ3679" s="60"/>
      <c r="AK3679" s="60"/>
      <c r="AL3679" s="60"/>
      <c r="AM3679" s="162"/>
      <c r="AN3679" s="60"/>
      <c r="AO3679" s="60"/>
      <c r="AP3679" s="60"/>
      <c r="AQ3679" s="60"/>
    </row>
    <row r="3680" spans="35:43">
      <c r="AI3680" s="60"/>
      <c r="AJ3680" s="60"/>
      <c r="AK3680" s="60"/>
      <c r="AL3680" s="60"/>
      <c r="AM3680" s="162"/>
      <c r="AN3680" s="60"/>
      <c r="AO3680" s="60"/>
      <c r="AP3680" s="60"/>
      <c r="AQ3680" s="60"/>
    </row>
    <row r="3681" spans="35:43">
      <c r="AI3681" s="60"/>
      <c r="AJ3681" s="60"/>
      <c r="AK3681" s="60"/>
      <c r="AL3681" s="60"/>
      <c r="AM3681" s="162"/>
      <c r="AN3681" s="60"/>
      <c r="AO3681" s="60"/>
      <c r="AP3681" s="60"/>
      <c r="AQ3681" s="60"/>
    </row>
    <row r="3682" spans="35:43">
      <c r="AI3682" s="60"/>
      <c r="AJ3682" s="60"/>
      <c r="AK3682" s="60"/>
      <c r="AL3682" s="60"/>
      <c r="AM3682" s="162"/>
      <c r="AN3682" s="60"/>
      <c r="AO3682" s="60"/>
      <c r="AP3682" s="60"/>
      <c r="AQ3682" s="60"/>
    </row>
    <row r="3683" spans="35:43">
      <c r="AI3683" s="60"/>
      <c r="AJ3683" s="60"/>
      <c r="AK3683" s="60"/>
      <c r="AL3683" s="60"/>
      <c r="AM3683" s="162"/>
      <c r="AN3683" s="60"/>
      <c r="AO3683" s="60"/>
      <c r="AP3683" s="60"/>
      <c r="AQ3683" s="60"/>
    </row>
    <row r="3684" spans="35:43">
      <c r="AI3684" s="60"/>
      <c r="AJ3684" s="60"/>
      <c r="AK3684" s="60"/>
      <c r="AL3684" s="60"/>
      <c r="AM3684" s="162"/>
      <c r="AN3684" s="60"/>
      <c r="AO3684" s="60"/>
      <c r="AP3684" s="60"/>
      <c r="AQ3684" s="60"/>
    </row>
    <row r="3685" spans="35:43">
      <c r="AI3685" s="60"/>
      <c r="AJ3685" s="60"/>
      <c r="AK3685" s="60"/>
      <c r="AL3685" s="60"/>
      <c r="AM3685" s="162"/>
      <c r="AN3685" s="60"/>
      <c r="AO3685" s="60"/>
      <c r="AP3685" s="60"/>
      <c r="AQ3685" s="60"/>
    </row>
    <row r="3686" spans="35:43">
      <c r="AI3686" s="60"/>
      <c r="AJ3686" s="60"/>
      <c r="AK3686" s="60"/>
      <c r="AL3686" s="60"/>
      <c r="AM3686" s="162"/>
      <c r="AN3686" s="60"/>
      <c r="AO3686" s="60"/>
      <c r="AP3686" s="60"/>
      <c r="AQ3686" s="60"/>
    </row>
    <row r="3687" spans="35:43">
      <c r="AI3687" s="60"/>
      <c r="AJ3687" s="60"/>
      <c r="AK3687" s="60"/>
      <c r="AL3687" s="60"/>
      <c r="AM3687" s="162"/>
      <c r="AN3687" s="60"/>
      <c r="AO3687" s="60"/>
      <c r="AP3687" s="60"/>
      <c r="AQ3687" s="60"/>
    </row>
    <row r="3688" spans="35:43">
      <c r="AI3688" s="60"/>
      <c r="AJ3688" s="60"/>
      <c r="AK3688" s="60"/>
      <c r="AL3688" s="60"/>
      <c r="AM3688" s="162"/>
      <c r="AN3688" s="60"/>
      <c r="AO3688" s="60"/>
      <c r="AP3688" s="60"/>
      <c r="AQ3688" s="60"/>
    </row>
    <row r="3689" spans="35:43">
      <c r="AI3689" s="60"/>
      <c r="AJ3689" s="60"/>
      <c r="AK3689" s="60"/>
      <c r="AL3689" s="60"/>
      <c r="AM3689" s="162"/>
      <c r="AN3689" s="60"/>
      <c r="AO3689" s="60"/>
      <c r="AP3689" s="60"/>
      <c r="AQ3689" s="60"/>
    </row>
    <row r="3690" spans="35:43">
      <c r="AI3690" s="60"/>
      <c r="AJ3690" s="60"/>
      <c r="AK3690" s="60"/>
      <c r="AL3690" s="60"/>
      <c r="AM3690" s="162"/>
      <c r="AN3690" s="60"/>
      <c r="AO3690" s="60"/>
      <c r="AP3690" s="60"/>
      <c r="AQ3690" s="60"/>
    </row>
    <row r="3691" spans="35:43">
      <c r="AI3691" s="60"/>
      <c r="AJ3691" s="60"/>
      <c r="AK3691" s="60"/>
      <c r="AL3691" s="60"/>
      <c r="AM3691" s="162"/>
      <c r="AN3691" s="60"/>
      <c r="AO3691" s="60"/>
      <c r="AP3691" s="60"/>
      <c r="AQ3691" s="60"/>
    </row>
    <row r="3692" spans="35:43">
      <c r="AI3692" s="60"/>
      <c r="AJ3692" s="60"/>
      <c r="AK3692" s="60"/>
      <c r="AL3692" s="60"/>
      <c r="AM3692" s="162"/>
      <c r="AN3692" s="60"/>
      <c r="AO3692" s="60"/>
      <c r="AP3692" s="60"/>
      <c r="AQ3692" s="60"/>
    </row>
    <row r="3693" spans="35:43">
      <c r="AI3693" s="60"/>
      <c r="AJ3693" s="60"/>
      <c r="AK3693" s="60"/>
      <c r="AL3693" s="60"/>
      <c r="AM3693" s="162"/>
      <c r="AN3693" s="60"/>
      <c r="AO3693" s="60"/>
      <c r="AP3693" s="60"/>
      <c r="AQ3693" s="60"/>
    </row>
    <row r="3694" spans="35:43">
      <c r="AI3694" s="60"/>
      <c r="AJ3694" s="60"/>
      <c r="AK3694" s="60"/>
      <c r="AL3694" s="60"/>
      <c r="AM3694" s="162"/>
      <c r="AN3694" s="60"/>
      <c r="AO3694" s="60"/>
      <c r="AP3694" s="60"/>
      <c r="AQ3694" s="60"/>
    </row>
    <row r="3695" spans="35:43">
      <c r="AI3695" s="60"/>
      <c r="AJ3695" s="60"/>
      <c r="AK3695" s="60"/>
      <c r="AL3695" s="60"/>
      <c r="AM3695" s="162"/>
      <c r="AN3695" s="60"/>
      <c r="AO3695" s="60"/>
      <c r="AP3695" s="60"/>
      <c r="AQ3695" s="60"/>
    </row>
    <row r="3696" spans="35:43">
      <c r="AI3696" s="60"/>
      <c r="AJ3696" s="60"/>
      <c r="AK3696" s="60"/>
      <c r="AL3696" s="60"/>
      <c r="AM3696" s="162"/>
      <c r="AN3696" s="60"/>
      <c r="AO3696" s="60"/>
      <c r="AP3696" s="60"/>
      <c r="AQ3696" s="60"/>
    </row>
    <row r="3697" spans="35:43">
      <c r="AI3697" s="60"/>
      <c r="AJ3697" s="60"/>
      <c r="AK3697" s="60"/>
      <c r="AL3697" s="60"/>
      <c r="AM3697" s="162"/>
      <c r="AN3697" s="60"/>
      <c r="AO3697" s="60"/>
      <c r="AP3697" s="60"/>
      <c r="AQ3697" s="60"/>
    </row>
    <row r="3698" spans="35:43">
      <c r="AI3698" s="60"/>
      <c r="AJ3698" s="60"/>
      <c r="AK3698" s="60"/>
      <c r="AL3698" s="60"/>
      <c r="AM3698" s="162"/>
      <c r="AN3698" s="60"/>
      <c r="AO3698" s="60"/>
      <c r="AP3698" s="60"/>
      <c r="AQ3698" s="60"/>
    </row>
    <row r="3699" spans="35:43">
      <c r="AI3699" s="60"/>
      <c r="AJ3699" s="60"/>
      <c r="AK3699" s="60"/>
      <c r="AL3699" s="60"/>
      <c r="AM3699" s="162"/>
      <c r="AN3699" s="60"/>
      <c r="AO3699" s="60"/>
      <c r="AP3699" s="60"/>
      <c r="AQ3699" s="60"/>
    </row>
    <row r="3700" spans="35:43">
      <c r="AI3700" s="60"/>
      <c r="AJ3700" s="60"/>
      <c r="AK3700" s="60"/>
      <c r="AL3700" s="60"/>
      <c r="AM3700" s="162"/>
      <c r="AN3700" s="60"/>
      <c r="AO3700" s="60"/>
      <c r="AP3700" s="60"/>
      <c r="AQ3700" s="60"/>
    </row>
    <row r="3701" spans="35:43">
      <c r="AI3701" s="60"/>
      <c r="AJ3701" s="60"/>
      <c r="AK3701" s="60"/>
      <c r="AL3701" s="60"/>
      <c r="AM3701" s="162"/>
      <c r="AN3701" s="60"/>
      <c r="AO3701" s="60"/>
      <c r="AP3701" s="60"/>
      <c r="AQ3701" s="60"/>
    </row>
    <row r="3702" spans="35:43">
      <c r="AI3702" s="60"/>
      <c r="AJ3702" s="60"/>
      <c r="AK3702" s="60"/>
      <c r="AL3702" s="60"/>
      <c r="AM3702" s="162"/>
      <c r="AN3702" s="60"/>
      <c r="AO3702" s="60"/>
      <c r="AP3702" s="60"/>
      <c r="AQ3702" s="60"/>
    </row>
    <row r="3703" spans="35:43">
      <c r="AI3703" s="60"/>
      <c r="AJ3703" s="60"/>
      <c r="AK3703" s="60"/>
      <c r="AL3703" s="60"/>
      <c r="AM3703" s="162"/>
      <c r="AN3703" s="60"/>
      <c r="AO3703" s="60"/>
      <c r="AP3703" s="60"/>
      <c r="AQ3703" s="60"/>
    </row>
    <row r="3704" spans="35:43">
      <c r="AI3704" s="60"/>
      <c r="AJ3704" s="60"/>
      <c r="AK3704" s="60"/>
      <c r="AL3704" s="60"/>
      <c r="AM3704" s="162"/>
      <c r="AN3704" s="60"/>
      <c r="AO3704" s="60"/>
      <c r="AP3704" s="60"/>
      <c r="AQ3704" s="60"/>
    </row>
    <row r="3705" spans="35:43">
      <c r="AI3705" s="60"/>
      <c r="AJ3705" s="60"/>
      <c r="AK3705" s="60"/>
      <c r="AL3705" s="60"/>
      <c r="AM3705" s="162"/>
      <c r="AN3705" s="60"/>
      <c r="AO3705" s="60"/>
      <c r="AP3705" s="60"/>
      <c r="AQ3705" s="60"/>
    </row>
    <row r="3706" spans="35:43">
      <c r="AI3706" s="60"/>
      <c r="AJ3706" s="60"/>
      <c r="AK3706" s="60"/>
      <c r="AL3706" s="60"/>
      <c r="AM3706" s="162"/>
      <c r="AN3706" s="60"/>
      <c r="AO3706" s="60"/>
      <c r="AP3706" s="60"/>
      <c r="AQ3706" s="60"/>
    </row>
    <row r="3707" spans="35:43">
      <c r="AI3707" s="60"/>
      <c r="AJ3707" s="60"/>
      <c r="AK3707" s="60"/>
      <c r="AL3707" s="60"/>
      <c r="AM3707" s="162"/>
      <c r="AN3707" s="60"/>
      <c r="AO3707" s="60"/>
      <c r="AP3707" s="60"/>
      <c r="AQ3707" s="60"/>
    </row>
    <row r="3708" spans="35:43">
      <c r="AI3708" s="60"/>
      <c r="AJ3708" s="60"/>
      <c r="AK3708" s="60"/>
      <c r="AL3708" s="60"/>
      <c r="AM3708" s="162"/>
      <c r="AN3708" s="60"/>
      <c r="AO3708" s="60"/>
      <c r="AP3708" s="60"/>
      <c r="AQ3708" s="60"/>
    </row>
    <row r="3709" spans="35:43">
      <c r="AI3709" s="60"/>
      <c r="AJ3709" s="60"/>
      <c r="AK3709" s="60"/>
      <c r="AL3709" s="60"/>
      <c r="AM3709" s="162"/>
      <c r="AN3709" s="60"/>
      <c r="AO3709" s="60"/>
      <c r="AP3709" s="60"/>
      <c r="AQ3709" s="60"/>
    </row>
    <row r="3710" spans="35:43">
      <c r="AI3710" s="60"/>
      <c r="AJ3710" s="60"/>
      <c r="AK3710" s="60"/>
      <c r="AL3710" s="60"/>
      <c r="AM3710" s="162"/>
      <c r="AN3710" s="60"/>
      <c r="AO3710" s="60"/>
      <c r="AP3710" s="60"/>
      <c r="AQ3710" s="60"/>
    </row>
    <row r="3711" spans="35:43">
      <c r="AI3711" s="60"/>
      <c r="AJ3711" s="60"/>
      <c r="AK3711" s="60"/>
      <c r="AL3711" s="60"/>
      <c r="AM3711" s="162"/>
      <c r="AN3711" s="60"/>
      <c r="AO3711" s="60"/>
      <c r="AP3711" s="60"/>
      <c r="AQ3711" s="60"/>
    </row>
    <row r="3712" spans="35:43">
      <c r="AI3712" s="60"/>
      <c r="AJ3712" s="60"/>
      <c r="AK3712" s="60"/>
      <c r="AL3712" s="60"/>
      <c r="AM3712" s="162"/>
      <c r="AN3712" s="60"/>
      <c r="AO3712" s="60"/>
      <c r="AP3712" s="60"/>
      <c r="AQ3712" s="60"/>
    </row>
    <row r="3713" spans="35:43">
      <c r="AI3713" s="60"/>
      <c r="AJ3713" s="60"/>
      <c r="AK3713" s="60"/>
      <c r="AL3713" s="60"/>
      <c r="AM3713" s="162"/>
      <c r="AN3713" s="60"/>
      <c r="AO3713" s="60"/>
      <c r="AP3713" s="60"/>
      <c r="AQ3713" s="60"/>
    </row>
    <row r="3714" spans="35:43">
      <c r="AI3714" s="60"/>
      <c r="AJ3714" s="60"/>
      <c r="AK3714" s="60"/>
      <c r="AL3714" s="60"/>
      <c r="AM3714" s="162"/>
      <c r="AN3714" s="60"/>
      <c r="AO3714" s="60"/>
      <c r="AP3714" s="60"/>
      <c r="AQ3714" s="60"/>
    </row>
    <row r="3715" spans="35:43">
      <c r="AI3715" s="60"/>
      <c r="AJ3715" s="60"/>
      <c r="AK3715" s="60"/>
      <c r="AL3715" s="60"/>
      <c r="AM3715" s="162"/>
      <c r="AN3715" s="60"/>
      <c r="AO3715" s="60"/>
      <c r="AP3715" s="60"/>
      <c r="AQ3715" s="60"/>
    </row>
    <row r="3716" spans="35:43">
      <c r="AI3716" s="60"/>
      <c r="AJ3716" s="60"/>
      <c r="AK3716" s="60"/>
      <c r="AL3716" s="60"/>
      <c r="AM3716" s="162"/>
      <c r="AN3716" s="60"/>
      <c r="AO3716" s="60"/>
      <c r="AP3716" s="60"/>
      <c r="AQ3716" s="60"/>
    </row>
    <row r="3717" spans="35:43">
      <c r="AI3717" s="60"/>
      <c r="AJ3717" s="60"/>
      <c r="AK3717" s="60"/>
      <c r="AL3717" s="60"/>
      <c r="AM3717" s="162"/>
      <c r="AN3717" s="60"/>
      <c r="AO3717" s="60"/>
      <c r="AP3717" s="60"/>
      <c r="AQ3717" s="60"/>
    </row>
    <row r="3718" spans="35:43">
      <c r="AI3718" s="60"/>
      <c r="AJ3718" s="60"/>
      <c r="AK3718" s="60"/>
      <c r="AL3718" s="60"/>
      <c r="AM3718" s="162"/>
      <c r="AN3718" s="60"/>
      <c r="AO3718" s="60"/>
      <c r="AP3718" s="60"/>
      <c r="AQ3718" s="60"/>
    </row>
    <row r="3719" spans="35:43">
      <c r="AI3719" s="60"/>
      <c r="AJ3719" s="60"/>
      <c r="AK3719" s="60"/>
      <c r="AL3719" s="60"/>
      <c r="AM3719" s="162"/>
      <c r="AN3719" s="60"/>
      <c r="AO3719" s="60"/>
      <c r="AP3719" s="60"/>
      <c r="AQ3719" s="60"/>
    </row>
    <row r="3720" spans="35:43">
      <c r="AI3720" s="60"/>
      <c r="AJ3720" s="60"/>
      <c r="AK3720" s="60"/>
      <c r="AL3720" s="60"/>
      <c r="AM3720" s="162"/>
      <c r="AN3720" s="60"/>
      <c r="AO3720" s="60"/>
      <c r="AP3720" s="60"/>
      <c r="AQ3720" s="60"/>
    </row>
    <row r="3721" spans="35:43">
      <c r="AI3721" s="60"/>
      <c r="AJ3721" s="60"/>
      <c r="AK3721" s="60"/>
      <c r="AL3721" s="60"/>
      <c r="AM3721" s="162"/>
      <c r="AN3721" s="60"/>
      <c r="AO3721" s="60"/>
      <c r="AP3721" s="60"/>
      <c r="AQ3721" s="60"/>
    </row>
    <row r="3722" spans="35:43">
      <c r="AI3722" s="60"/>
      <c r="AJ3722" s="60"/>
      <c r="AK3722" s="60"/>
      <c r="AL3722" s="60"/>
      <c r="AM3722" s="162"/>
      <c r="AN3722" s="60"/>
      <c r="AO3722" s="60"/>
      <c r="AP3722" s="60"/>
      <c r="AQ3722" s="60"/>
    </row>
    <row r="3723" spans="35:43">
      <c r="AI3723" s="60"/>
      <c r="AJ3723" s="60"/>
      <c r="AK3723" s="60"/>
      <c r="AL3723" s="60"/>
      <c r="AM3723" s="162"/>
      <c r="AN3723" s="60"/>
      <c r="AO3723" s="60"/>
      <c r="AP3723" s="60"/>
      <c r="AQ3723" s="60"/>
    </row>
    <row r="3724" spans="35:43">
      <c r="AI3724" s="60"/>
      <c r="AJ3724" s="60"/>
      <c r="AK3724" s="60"/>
      <c r="AL3724" s="60"/>
      <c r="AM3724" s="162"/>
      <c r="AN3724" s="60"/>
      <c r="AO3724" s="60"/>
      <c r="AP3724" s="60"/>
      <c r="AQ3724" s="60"/>
    </row>
    <row r="3725" spans="35:43">
      <c r="AI3725" s="60"/>
      <c r="AJ3725" s="60"/>
      <c r="AK3725" s="60"/>
      <c r="AL3725" s="60"/>
      <c r="AM3725" s="162"/>
      <c r="AN3725" s="60"/>
      <c r="AO3725" s="60"/>
      <c r="AP3725" s="60"/>
      <c r="AQ3725" s="60"/>
    </row>
    <row r="3726" spans="35:43">
      <c r="AI3726" s="60"/>
      <c r="AJ3726" s="60"/>
      <c r="AK3726" s="60"/>
      <c r="AL3726" s="60"/>
      <c r="AM3726" s="162"/>
      <c r="AN3726" s="60"/>
      <c r="AO3726" s="60"/>
      <c r="AP3726" s="60"/>
      <c r="AQ3726" s="60"/>
    </row>
    <row r="3727" spans="35:43">
      <c r="AI3727" s="60"/>
      <c r="AJ3727" s="60"/>
      <c r="AK3727" s="60"/>
      <c r="AL3727" s="60"/>
      <c r="AM3727" s="162"/>
      <c r="AN3727" s="60"/>
      <c r="AO3727" s="60"/>
      <c r="AP3727" s="60"/>
      <c r="AQ3727" s="60"/>
    </row>
    <row r="3728" spans="35:43">
      <c r="AI3728" s="60"/>
      <c r="AJ3728" s="60"/>
      <c r="AK3728" s="60"/>
      <c r="AL3728" s="60"/>
      <c r="AM3728" s="162"/>
      <c r="AN3728" s="60"/>
      <c r="AO3728" s="60"/>
      <c r="AP3728" s="60"/>
      <c r="AQ3728" s="60"/>
    </row>
    <row r="3729" spans="35:43">
      <c r="AI3729" s="60"/>
      <c r="AJ3729" s="60"/>
      <c r="AK3729" s="60"/>
      <c r="AL3729" s="60"/>
      <c r="AM3729" s="162"/>
      <c r="AN3729" s="60"/>
      <c r="AO3729" s="60"/>
      <c r="AP3729" s="60"/>
      <c r="AQ3729" s="60"/>
    </row>
    <row r="3730" spans="35:43">
      <c r="AI3730" s="60"/>
      <c r="AJ3730" s="60"/>
      <c r="AK3730" s="60"/>
      <c r="AL3730" s="60"/>
      <c r="AM3730" s="162"/>
      <c r="AN3730" s="60"/>
      <c r="AO3730" s="60"/>
      <c r="AP3730" s="60"/>
      <c r="AQ3730" s="60"/>
    </row>
    <row r="3731" spans="35:43">
      <c r="AI3731" s="60"/>
      <c r="AJ3731" s="60"/>
      <c r="AK3731" s="60"/>
      <c r="AL3731" s="60"/>
      <c r="AM3731" s="162"/>
      <c r="AN3731" s="60"/>
      <c r="AO3731" s="60"/>
      <c r="AP3731" s="60"/>
      <c r="AQ3731" s="60"/>
    </row>
    <row r="3732" spans="35:43">
      <c r="AI3732" s="60"/>
      <c r="AJ3732" s="60"/>
      <c r="AK3732" s="60"/>
      <c r="AL3732" s="60"/>
      <c r="AM3732" s="162"/>
      <c r="AN3732" s="60"/>
      <c r="AO3732" s="60"/>
      <c r="AP3732" s="60"/>
      <c r="AQ3732" s="60"/>
    </row>
    <row r="3733" spans="35:43">
      <c r="AI3733" s="60"/>
      <c r="AJ3733" s="60"/>
      <c r="AK3733" s="60"/>
      <c r="AL3733" s="60"/>
      <c r="AM3733" s="162"/>
      <c r="AN3733" s="60"/>
      <c r="AO3733" s="60"/>
      <c r="AP3733" s="60"/>
      <c r="AQ3733" s="60"/>
    </row>
    <row r="3734" spans="35:43">
      <c r="AI3734" s="60"/>
      <c r="AJ3734" s="60"/>
      <c r="AK3734" s="60"/>
      <c r="AL3734" s="60"/>
      <c r="AM3734" s="162"/>
      <c r="AN3734" s="60"/>
      <c r="AO3734" s="60"/>
      <c r="AP3734" s="60"/>
      <c r="AQ3734" s="60"/>
    </row>
    <row r="3735" spans="35:43">
      <c r="AI3735" s="60"/>
      <c r="AJ3735" s="60"/>
      <c r="AK3735" s="60"/>
      <c r="AL3735" s="60"/>
      <c r="AM3735" s="162"/>
      <c r="AN3735" s="60"/>
      <c r="AO3735" s="60"/>
      <c r="AP3735" s="60"/>
      <c r="AQ3735" s="60"/>
    </row>
    <row r="3736" spans="35:43">
      <c r="AI3736" s="60"/>
      <c r="AJ3736" s="60"/>
      <c r="AK3736" s="60"/>
      <c r="AL3736" s="60"/>
      <c r="AM3736" s="162"/>
      <c r="AN3736" s="60"/>
      <c r="AO3736" s="60"/>
      <c r="AP3736" s="60"/>
      <c r="AQ3736" s="60"/>
    </row>
    <row r="3737" spans="35:43">
      <c r="AI3737" s="60"/>
      <c r="AJ3737" s="60"/>
      <c r="AK3737" s="60"/>
      <c r="AL3737" s="60"/>
      <c r="AM3737" s="162"/>
      <c r="AN3737" s="60"/>
      <c r="AO3737" s="60"/>
      <c r="AP3737" s="60"/>
      <c r="AQ3737" s="60"/>
    </row>
    <row r="3738" spans="35:43">
      <c r="AI3738" s="60"/>
      <c r="AJ3738" s="60"/>
      <c r="AK3738" s="60"/>
      <c r="AL3738" s="60"/>
      <c r="AM3738" s="162"/>
      <c r="AN3738" s="60"/>
      <c r="AO3738" s="60"/>
      <c r="AP3738" s="60"/>
      <c r="AQ3738" s="60"/>
    </row>
    <row r="3739" spans="35:43">
      <c r="AI3739" s="60"/>
      <c r="AJ3739" s="60"/>
      <c r="AK3739" s="60"/>
      <c r="AL3739" s="60"/>
      <c r="AM3739" s="162"/>
      <c r="AN3739" s="60"/>
      <c r="AO3739" s="60"/>
      <c r="AP3739" s="60"/>
      <c r="AQ3739" s="60"/>
    </row>
    <row r="3740" spans="35:43">
      <c r="AI3740" s="60"/>
      <c r="AJ3740" s="60"/>
      <c r="AK3740" s="60"/>
      <c r="AL3740" s="60"/>
      <c r="AM3740" s="162"/>
      <c r="AN3740" s="60"/>
      <c r="AO3740" s="60"/>
      <c r="AP3740" s="60"/>
      <c r="AQ3740" s="60"/>
    </row>
    <row r="3741" spans="35:43">
      <c r="AI3741" s="60"/>
      <c r="AJ3741" s="60"/>
      <c r="AK3741" s="60"/>
      <c r="AL3741" s="60"/>
      <c r="AM3741" s="162"/>
      <c r="AN3741" s="60"/>
      <c r="AO3741" s="60"/>
      <c r="AP3741" s="60"/>
      <c r="AQ3741" s="60"/>
    </row>
    <row r="3742" spans="35:43">
      <c r="AI3742" s="60"/>
      <c r="AJ3742" s="60"/>
      <c r="AK3742" s="60"/>
      <c r="AL3742" s="60"/>
      <c r="AM3742" s="162"/>
      <c r="AN3742" s="60"/>
      <c r="AO3742" s="60"/>
      <c r="AP3742" s="60"/>
      <c r="AQ3742" s="60"/>
    </row>
    <row r="3743" spans="35:43">
      <c r="AI3743" s="60"/>
      <c r="AJ3743" s="60"/>
      <c r="AK3743" s="60"/>
      <c r="AL3743" s="60"/>
      <c r="AM3743" s="162"/>
      <c r="AN3743" s="60"/>
      <c r="AO3743" s="60"/>
      <c r="AP3743" s="60"/>
      <c r="AQ3743" s="60"/>
    </row>
    <row r="3744" spans="35:43">
      <c r="AI3744" s="60"/>
      <c r="AJ3744" s="60"/>
      <c r="AK3744" s="60"/>
      <c r="AL3744" s="60"/>
      <c r="AM3744" s="162"/>
      <c r="AN3744" s="60"/>
      <c r="AO3744" s="60"/>
      <c r="AP3744" s="60"/>
      <c r="AQ3744" s="60"/>
    </row>
    <row r="3745" spans="35:43">
      <c r="AI3745" s="60"/>
      <c r="AJ3745" s="60"/>
      <c r="AK3745" s="60"/>
      <c r="AL3745" s="60"/>
      <c r="AM3745" s="162"/>
      <c r="AN3745" s="60"/>
      <c r="AO3745" s="60"/>
      <c r="AP3745" s="60"/>
      <c r="AQ3745" s="60"/>
    </row>
    <row r="3746" spans="35:43">
      <c r="AI3746" s="60"/>
      <c r="AJ3746" s="60"/>
      <c r="AK3746" s="60"/>
      <c r="AL3746" s="60"/>
      <c r="AM3746" s="162"/>
      <c r="AN3746" s="60"/>
      <c r="AO3746" s="60"/>
      <c r="AP3746" s="60"/>
      <c r="AQ3746" s="60"/>
    </row>
    <row r="3747" spans="35:43">
      <c r="AI3747" s="60"/>
      <c r="AJ3747" s="60"/>
      <c r="AK3747" s="60"/>
      <c r="AL3747" s="60"/>
      <c r="AM3747" s="162"/>
      <c r="AN3747" s="60"/>
      <c r="AO3747" s="60"/>
      <c r="AP3747" s="60"/>
      <c r="AQ3747" s="60"/>
    </row>
    <row r="3748" spans="35:43">
      <c r="AI3748" s="60"/>
      <c r="AJ3748" s="60"/>
      <c r="AK3748" s="60"/>
      <c r="AL3748" s="60"/>
      <c r="AM3748" s="162"/>
      <c r="AN3748" s="60"/>
      <c r="AO3748" s="60"/>
      <c r="AP3748" s="60"/>
      <c r="AQ3748" s="60"/>
    </row>
    <row r="3749" spans="35:43">
      <c r="AI3749" s="60"/>
      <c r="AJ3749" s="60"/>
      <c r="AK3749" s="60"/>
      <c r="AL3749" s="60"/>
      <c r="AM3749" s="162"/>
      <c r="AN3749" s="60"/>
      <c r="AO3749" s="60"/>
      <c r="AP3749" s="60"/>
      <c r="AQ3749" s="60"/>
    </row>
    <row r="3750" spans="35:43">
      <c r="AI3750" s="60"/>
      <c r="AJ3750" s="60"/>
      <c r="AK3750" s="60"/>
      <c r="AL3750" s="60"/>
      <c r="AM3750" s="162"/>
      <c r="AN3750" s="60"/>
      <c r="AO3750" s="60"/>
      <c r="AP3750" s="60"/>
      <c r="AQ3750" s="60"/>
    </row>
    <row r="3751" spans="35:43">
      <c r="AI3751" s="60"/>
      <c r="AJ3751" s="60"/>
      <c r="AK3751" s="60"/>
      <c r="AL3751" s="60"/>
      <c r="AM3751" s="162"/>
      <c r="AN3751" s="60"/>
      <c r="AO3751" s="60"/>
      <c r="AP3751" s="60"/>
      <c r="AQ3751" s="60"/>
    </row>
    <row r="3752" spans="35:43">
      <c r="AI3752" s="60"/>
      <c r="AJ3752" s="60"/>
      <c r="AK3752" s="60"/>
      <c r="AL3752" s="60"/>
      <c r="AM3752" s="162"/>
      <c r="AN3752" s="60"/>
      <c r="AO3752" s="60"/>
      <c r="AP3752" s="60"/>
      <c r="AQ3752" s="60"/>
    </row>
    <row r="3753" spans="35:43">
      <c r="AI3753" s="60"/>
      <c r="AJ3753" s="60"/>
      <c r="AK3753" s="60"/>
      <c r="AL3753" s="60"/>
      <c r="AM3753" s="162"/>
      <c r="AN3753" s="60"/>
      <c r="AO3753" s="60"/>
      <c r="AP3753" s="60"/>
      <c r="AQ3753" s="60"/>
    </row>
    <row r="3754" spans="35:43">
      <c r="AI3754" s="60"/>
      <c r="AJ3754" s="60"/>
      <c r="AK3754" s="60"/>
      <c r="AL3754" s="60"/>
      <c r="AM3754" s="162"/>
      <c r="AN3754" s="60"/>
      <c r="AO3754" s="60"/>
      <c r="AP3754" s="60"/>
      <c r="AQ3754" s="60"/>
    </row>
    <row r="3755" spans="35:43">
      <c r="AI3755" s="60"/>
      <c r="AJ3755" s="60"/>
      <c r="AK3755" s="60"/>
      <c r="AL3755" s="60"/>
      <c r="AM3755" s="162"/>
      <c r="AN3755" s="60"/>
      <c r="AO3755" s="60"/>
      <c r="AP3755" s="60"/>
      <c r="AQ3755" s="60"/>
    </row>
    <row r="3756" spans="35:43">
      <c r="AI3756" s="60"/>
      <c r="AJ3756" s="60"/>
      <c r="AK3756" s="60"/>
      <c r="AL3756" s="60"/>
      <c r="AM3756" s="162"/>
      <c r="AN3756" s="60"/>
      <c r="AO3756" s="60"/>
      <c r="AP3756" s="60"/>
      <c r="AQ3756" s="60"/>
    </row>
    <row r="3757" spans="35:43">
      <c r="AI3757" s="60"/>
      <c r="AJ3757" s="60"/>
      <c r="AK3757" s="60"/>
      <c r="AL3757" s="60"/>
      <c r="AM3757" s="162"/>
      <c r="AN3757" s="60"/>
      <c r="AO3757" s="60"/>
      <c r="AP3757" s="60"/>
      <c r="AQ3757" s="60"/>
    </row>
    <row r="3758" spans="35:43">
      <c r="AI3758" s="60"/>
      <c r="AJ3758" s="60"/>
      <c r="AK3758" s="60"/>
      <c r="AL3758" s="60"/>
      <c r="AM3758" s="162"/>
      <c r="AN3758" s="60"/>
      <c r="AO3758" s="60"/>
      <c r="AP3758" s="60"/>
      <c r="AQ3758" s="60"/>
    </row>
    <row r="3759" spans="35:43">
      <c r="AI3759" s="60"/>
      <c r="AJ3759" s="60"/>
      <c r="AK3759" s="60"/>
      <c r="AL3759" s="60"/>
      <c r="AM3759" s="162"/>
      <c r="AN3759" s="60"/>
      <c r="AO3759" s="60"/>
      <c r="AP3759" s="60"/>
      <c r="AQ3759" s="60"/>
    </row>
    <row r="3760" spans="35:43">
      <c r="AI3760" s="60"/>
      <c r="AJ3760" s="60"/>
      <c r="AK3760" s="60"/>
      <c r="AL3760" s="60"/>
      <c r="AM3760" s="162"/>
      <c r="AN3760" s="60"/>
      <c r="AO3760" s="60"/>
      <c r="AP3760" s="60"/>
      <c r="AQ3760" s="60"/>
    </row>
    <row r="3761" spans="35:43">
      <c r="AI3761" s="60"/>
      <c r="AJ3761" s="60"/>
      <c r="AK3761" s="60"/>
      <c r="AL3761" s="60"/>
      <c r="AM3761" s="162"/>
      <c r="AN3761" s="60"/>
      <c r="AO3761" s="60"/>
      <c r="AP3761" s="60"/>
      <c r="AQ3761" s="60"/>
    </row>
    <row r="3762" spans="35:43">
      <c r="AI3762" s="60"/>
      <c r="AJ3762" s="60"/>
      <c r="AK3762" s="60"/>
      <c r="AL3762" s="60"/>
      <c r="AM3762" s="162"/>
      <c r="AN3762" s="60"/>
      <c r="AO3762" s="60"/>
      <c r="AP3762" s="60"/>
      <c r="AQ3762" s="60"/>
    </row>
    <row r="3763" spans="35:43">
      <c r="AI3763" s="60"/>
      <c r="AJ3763" s="60"/>
      <c r="AK3763" s="60"/>
      <c r="AL3763" s="60"/>
      <c r="AM3763" s="162"/>
      <c r="AN3763" s="60"/>
      <c r="AO3763" s="60"/>
      <c r="AP3763" s="60"/>
      <c r="AQ3763" s="60"/>
    </row>
    <row r="3764" spans="35:43">
      <c r="AI3764" s="60"/>
      <c r="AJ3764" s="60"/>
      <c r="AK3764" s="60"/>
      <c r="AL3764" s="60"/>
      <c r="AM3764" s="162"/>
      <c r="AN3764" s="60"/>
      <c r="AO3764" s="60"/>
      <c r="AP3764" s="60"/>
      <c r="AQ3764" s="60"/>
    </row>
    <row r="3765" spans="35:43">
      <c r="AI3765" s="60"/>
      <c r="AJ3765" s="60"/>
      <c r="AK3765" s="60"/>
      <c r="AL3765" s="60"/>
      <c r="AM3765" s="162"/>
      <c r="AN3765" s="60"/>
      <c r="AO3765" s="60"/>
      <c r="AP3765" s="60"/>
      <c r="AQ3765" s="60"/>
    </row>
    <row r="3766" spans="35:43">
      <c r="AI3766" s="60"/>
      <c r="AJ3766" s="60"/>
      <c r="AK3766" s="60"/>
      <c r="AL3766" s="60"/>
      <c r="AM3766" s="162"/>
      <c r="AN3766" s="60"/>
      <c r="AO3766" s="60"/>
      <c r="AP3766" s="60"/>
      <c r="AQ3766" s="60"/>
    </row>
    <row r="3767" spans="35:43">
      <c r="AI3767" s="60"/>
      <c r="AJ3767" s="60"/>
      <c r="AK3767" s="60"/>
      <c r="AL3767" s="60"/>
      <c r="AM3767" s="162"/>
      <c r="AN3767" s="60"/>
      <c r="AO3767" s="60"/>
      <c r="AP3767" s="60"/>
      <c r="AQ3767" s="60"/>
    </row>
    <row r="3768" spans="35:43">
      <c r="AI3768" s="60"/>
      <c r="AJ3768" s="60"/>
      <c r="AK3768" s="60"/>
      <c r="AL3768" s="60"/>
      <c r="AM3768" s="162"/>
      <c r="AN3768" s="60"/>
      <c r="AO3768" s="60"/>
      <c r="AP3768" s="60"/>
      <c r="AQ3768" s="60"/>
    </row>
    <row r="3769" spans="35:43">
      <c r="AI3769" s="60"/>
      <c r="AJ3769" s="60"/>
      <c r="AK3769" s="60"/>
      <c r="AL3769" s="60"/>
      <c r="AM3769" s="162"/>
      <c r="AN3769" s="60"/>
      <c r="AO3769" s="60"/>
      <c r="AP3769" s="60"/>
      <c r="AQ3769" s="60"/>
    </row>
    <row r="3770" spans="35:43">
      <c r="AI3770" s="60"/>
      <c r="AJ3770" s="60"/>
      <c r="AK3770" s="60"/>
      <c r="AL3770" s="60"/>
      <c r="AM3770" s="162"/>
      <c r="AN3770" s="60"/>
      <c r="AO3770" s="60"/>
      <c r="AP3770" s="60"/>
      <c r="AQ3770" s="60"/>
    </row>
    <row r="3771" spans="35:43">
      <c r="AI3771" s="60"/>
      <c r="AJ3771" s="60"/>
      <c r="AK3771" s="60"/>
      <c r="AL3771" s="60"/>
      <c r="AM3771" s="162"/>
      <c r="AN3771" s="60"/>
      <c r="AO3771" s="60"/>
      <c r="AP3771" s="60"/>
      <c r="AQ3771" s="60"/>
    </row>
    <row r="3772" spans="35:43">
      <c r="AI3772" s="60"/>
      <c r="AJ3772" s="60"/>
      <c r="AK3772" s="60"/>
      <c r="AL3772" s="60"/>
      <c r="AM3772" s="162"/>
      <c r="AN3772" s="60"/>
      <c r="AO3772" s="60"/>
      <c r="AP3772" s="60"/>
      <c r="AQ3772" s="60"/>
    </row>
    <row r="3773" spans="35:43">
      <c r="AI3773" s="60"/>
      <c r="AJ3773" s="60"/>
      <c r="AK3773" s="60"/>
      <c r="AL3773" s="60"/>
      <c r="AM3773" s="162"/>
      <c r="AN3773" s="60"/>
      <c r="AO3773" s="60"/>
      <c r="AP3773" s="60"/>
      <c r="AQ3773" s="60"/>
    </row>
    <row r="3774" spans="35:43">
      <c r="AI3774" s="60"/>
      <c r="AJ3774" s="60"/>
      <c r="AK3774" s="60"/>
      <c r="AL3774" s="60"/>
      <c r="AM3774" s="162"/>
      <c r="AN3774" s="60"/>
      <c r="AO3774" s="60"/>
      <c r="AP3774" s="60"/>
      <c r="AQ3774" s="60"/>
    </row>
    <row r="3775" spans="35:43">
      <c r="AI3775" s="60"/>
      <c r="AJ3775" s="60"/>
      <c r="AK3775" s="60"/>
      <c r="AL3775" s="60"/>
      <c r="AM3775" s="162"/>
      <c r="AN3775" s="60"/>
      <c r="AO3775" s="60"/>
      <c r="AP3775" s="60"/>
      <c r="AQ3775" s="60"/>
    </row>
    <row r="3776" spans="35:43">
      <c r="AI3776" s="60"/>
      <c r="AJ3776" s="60"/>
      <c r="AK3776" s="60"/>
      <c r="AL3776" s="60"/>
      <c r="AM3776" s="162"/>
      <c r="AN3776" s="60"/>
      <c r="AO3776" s="60"/>
      <c r="AP3776" s="60"/>
      <c r="AQ3776" s="60"/>
    </row>
    <row r="3777" spans="35:43">
      <c r="AI3777" s="60"/>
      <c r="AJ3777" s="60"/>
      <c r="AK3777" s="60"/>
      <c r="AL3777" s="60"/>
      <c r="AM3777" s="162"/>
      <c r="AN3777" s="60"/>
      <c r="AO3777" s="60"/>
      <c r="AP3777" s="60"/>
      <c r="AQ3777" s="60"/>
    </row>
    <row r="3778" spans="35:43">
      <c r="AI3778" s="60"/>
      <c r="AJ3778" s="60"/>
      <c r="AK3778" s="60"/>
      <c r="AL3778" s="60"/>
      <c r="AM3778" s="162"/>
      <c r="AN3778" s="60"/>
      <c r="AO3778" s="60"/>
      <c r="AP3778" s="60"/>
      <c r="AQ3778" s="60"/>
    </row>
    <row r="3779" spans="35:43">
      <c r="AI3779" s="60"/>
      <c r="AJ3779" s="60"/>
      <c r="AK3779" s="60"/>
      <c r="AL3779" s="60"/>
      <c r="AM3779" s="162"/>
      <c r="AN3779" s="60"/>
      <c r="AO3779" s="60"/>
      <c r="AP3779" s="60"/>
      <c r="AQ3779" s="60"/>
    </row>
    <row r="3780" spans="35:43">
      <c r="AI3780" s="60"/>
      <c r="AJ3780" s="60"/>
      <c r="AK3780" s="60"/>
      <c r="AL3780" s="60"/>
      <c r="AM3780" s="162"/>
      <c r="AN3780" s="60"/>
      <c r="AO3780" s="60"/>
      <c r="AP3780" s="60"/>
      <c r="AQ3780" s="60"/>
    </row>
    <row r="3781" spans="35:43">
      <c r="AI3781" s="60"/>
      <c r="AJ3781" s="60"/>
      <c r="AK3781" s="60"/>
      <c r="AL3781" s="60"/>
      <c r="AM3781" s="162"/>
      <c r="AN3781" s="60"/>
      <c r="AO3781" s="60"/>
      <c r="AP3781" s="60"/>
      <c r="AQ3781" s="60"/>
    </row>
    <row r="3782" spans="35:43">
      <c r="AI3782" s="60"/>
      <c r="AJ3782" s="60"/>
      <c r="AK3782" s="60"/>
      <c r="AL3782" s="60"/>
      <c r="AM3782" s="162"/>
      <c r="AN3782" s="60"/>
      <c r="AO3782" s="60"/>
      <c r="AP3782" s="60"/>
      <c r="AQ3782" s="60"/>
    </row>
    <row r="3783" spans="35:43">
      <c r="AI3783" s="60"/>
      <c r="AJ3783" s="60"/>
      <c r="AK3783" s="60"/>
      <c r="AL3783" s="60"/>
      <c r="AM3783" s="162"/>
      <c r="AN3783" s="60"/>
      <c r="AO3783" s="60"/>
      <c r="AP3783" s="60"/>
      <c r="AQ3783" s="60"/>
    </row>
    <row r="3784" spans="35:43">
      <c r="AI3784" s="60"/>
      <c r="AJ3784" s="60"/>
      <c r="AK3784" s="60"/>
      <c r="AL3784" s="60"/>
      <c r="AM3784" s="162"/>
      <c r="AN3784" s="60"/>
      <c r="AO3784" s="60"/>
      <c r="AP3784" s="60"/>
      <c r="AQ3784" s="60"/>
    </row>
    <row r="3785" spans="35:43">
      <c r="AI3785" s="60"/>
      <c r="AJ3785" s="60"/>
      <c r="AK3785" s="60"/>
      <c r="AL3785" s="60"/>
      <c r="AM3785" s="162"/>
      <c r="AN3785" s="60"/>
      <c r="AO3785" s="60"/>
      <c r="AP3785" s="60"/>
      <c r="AQ3785" s="60"/>
    </row>
    <row r="3786" spans="35:43">
      <c r="AI3786" s="60"/>
      <c r="AJ3786" s="60"/>
      <c r="AK3786" s="60"/>
      <c r="AL3786" s="60"/>
      <c r="AM3786" s="162"/>
      <c r="AN3786" s="60"/>
      <c r="AO3786" s="60"/>
      <c r="AP3786" s="60"/>
      <c r="AQ3786" s="60"/>
    </row>
    <row r="3787" spans="35:43">
      <c r="AI3787" s="60"/>
      <c r="AJ3787" s="60"/>
      <c r="AK3787" s="60"/>
      <c r="AL3787" s="60"/>
      <c r="AM3787" s="162"/>
      <c r="AN3787" s="60"/>
      <c r="AO3787" s="60"/>
      <c r="AP3787" s="60"/>
      <c r="AQ3787" s="60"/>
    </row>
    <row r="3788" spans="35:43">
      <c r="AI3788" s="60"/>
      <c r="AJ3788" s="60"/>
      <c r="AK3788" s="60"/>
      <c r="AL3788" s="60"/>
      <c r="AM3788" s="162"/>
      <c r="AN3788" s="60"/>
      <c r="AO3788" s="60"/>
      <c r="AP3788" s="60"/>
      <c r="AQ3788" s="60"/>
    </row>
    <row r="3789" spans="35:43">
      <c r="AI3789" s="60"/>
      <c r="AJ3789" s="60"/>
      <c r="AK3789" s="60"/>
      <c r="AL3789" s="60"/>
      <c r="AM3789" s="162"/>
      <c r="AN3789" s="60"/>
      <c r="AO3789" s="60"/>
      <c r="AP3789" s="60"/>
      <c r="AQ3789" s="60"/>
    </row>
    <row r="3790" spans="35:43">
      <c r="AI3790" s="60"/>
      <c r="AJ3790" s="60"/>
      <c r="AK3790" s="60"/>
      <c r="AL3790" s="60"/>
      <c r="AM3790" s="162"/>
      <c r="AN3790" s="60"/>
      <c r="AO3790" s="60"/>
      <c r="AP3790" s="60"/>
      <c r="AQ3790" s="60"/>
    </row>
    <row r="3791" spans="35:43">
      <c r="AI3791" s="60"/>
      <c r="AJ3791" s="60"/>
      <c r="AK3791" s="60"/>
      <c r="AL3791" s="60"/>
      <c r="AM3791" s="162"/>
      <c r="AN3791" s="60"/>
      <c r="AO3791" s="60"/>
      <c r="AP3791" s="60"/>
      <c r="AQ3791" s="60"/>
    </row>
    <row r="3792" spans="35:43">
      <c r="AI3792" s="60"/>
      <c r="AJ3792" s="60"/>
      <c r="AK3792" s="60"/>
      <c r="AL3792" s="60"/>
      <c r="AM3792" s="162"/>
      <c r="AN3792" s="60"/>
      <c r="AO3792" s="60"/>
      <c r="AP3792" s="60"/>
      <c r="AQ3792" s="60"/>
    </row>
    <row r="3793" spans="35:43">
      <c r="AI3793" s="60"/>
      <c r="AJ3793" s="60"/>
      <c r="AK3793" s="60"/>
      <c r="AL3793" s="60"/>
      <c r="AM3793" s="162"/>
      <c r="AN3793" s="60"/>
      <c r="AO3793" s="60"/>
      <c r="AP3793" s="60"/>
      <c r="AQ3793" s="60"/>
    </row>
    <row r="3794" spans="35:43">
      <c r="AI3794" s="60"/>
      <c r="AJ3794" s="60"/>
      <c r="AK3794" s="60"/>
      <c r="AL3794" s="60"/>
      <c r="AM3794" s="162"/>
      <c r="AN3794" s="60"/>
      <c r="AO3794" s="60"/>
      <c r="AP3794" s="60"/>
      <c r="AQ3794" s="60"/>
    </row>
    <row r="3795" spans="35:43">
      <c r="AI3795" s="60"/>
      <c r="AJ3795" s="60"/>
      <c r="AK3795" s="60"/>
      <c r="AL3795" s="60"/>
      <c r="AM3795" s="162"/>
      <c r="AN3795" s="60"/>
      <c r="AO3795" s="60"/>
      <c r="AP3795" s="60"/>
      <c r="AQ3795" s="60"/>
    </row>
    <row r="3796" spans="35:43">
      <c r="AI3796" s="60"/>
      <c r="AJ3796" s="60"/>
      <c r="AK3796" s="60"/>
      <c r="AL3796" s="60"/>
      <c r="AM3796" s="162"/>
      <c r="AN3796" s="60"/>
      <c r="AO3796" s="60"/>
      <c r="AP3796" s="60"/>
      <c r="AQ3796" s="60"/>
    </row>
    <row r="3797" spans="35:43">
      <c r="AI3797" s="60"/>
      <c r="AJ3797" s="60"/>
      <c r="AK3797" s="60"/>
      <c r="AL3797" s="60"/>
      <c r="AM3797" s="162"/>
      <c r="AN3797" s="60"/>
      <c r="AO3797" s="60"/>
      <c r="AP3797" s="60"/>
      <c r="AQ3797" s="60"/>
    </row>
    <row r="3798" spans="35:43">
      <c r="AI3798" s="60"/>
      <c r="AJ3798" s="60"/>
      <c r="AK3798" s="60"/>
      <c r="AL3798" s="60"/>
      <c r="AM3798" s="162"/>
      <c r="AN3798" s="60"/>
      <c r="AO3798" s="60"/>
      <c r="AP3798" s="60"/>
      <c r="AQ3798" s="60"/>
    </row>
    <row r="3799" spans="35:43">
      <c r="AI3799" s="60"/>
      <c r="AJ3799" s="60"/>
      <c r="AK3799" s="60"/>
      <c r="AL3799" s="60"/>
      <c r="AM3799" s="162"/>
      <c r="AN3799" s="60"/>
      <c r="AO3799" s="60"/>
      <c r="AP3799" s="60"/>
      <c r="AQ3799" s="60"/>
    </row>
    <row r="3800" spans="35:43">
      <c r="AI3800" s="60"/>
      <c r="AJ3800" s="60"/>
      <c r="AK3800" s="60"/>
      <c r="AL3800" s="60"/>
      <c r="AM3800" s="162"/>
      <c r="AN3800" s="60"/>
      <c r="AO3800" s="60"/>
      <c r="AP3800" s="60"/>
      <c r="AQ3800" s="60"/>
    </row>
    <row r="3801" spans="35:43">
      <c r="AI3801" s="60"/>
      <c r="AJ3801" s="60"/>
      <c r="AK3801" s="60"/>
      <c r="AL3801" s="60"/>
      <c r="AM3801" s="162"/>
      <c r="AN3801" s="60"/>
      <c r="AO3801" s="60"/>
      <c r="AP3801" s="60"/>
      <c r="AQ3801" s="60"/>
    </row>
    <row r="3802" spans="35:43">
      <c r="AI3802" s="60"/>
      <c r="AJ3802" s="60"/>
      <c r="AK3802" s="60"/>
      <c r="AL3802" s="60"/>
      <c r="AM3802" s="162"/>
      <c r="AN3802" s="60"/>
      <c r="AO3802" s="60"/>
      <c r="AP3802" s="60"/>
      <c r="AQ3802" s="60"/>
    </row>
    <row r="3803" spans="35:43">
      <c r="AI3803" s="60"/>
      <c r="AJ3803" s="60"/>
      <c r="AK3803" s="60"/>
      <c r="AL3803" s="60"/>
      <c r="AM3803" s="162"/>
      <c r="AN3803" s="60"/>
      <c r="AO3803" s="60"/>
      <c r="AP3803" s="60"/>
      <c r="AQ3803" s="60"/>
    </row>
    <row r="3804" spans="35:43">
      <c r="AI3804" s="60"/>
      <c r="AJ3804" s="60"/>
      <c r="AK3804" s="60"/>
      <c r="AL3804" s="60"/>
      <c r="AM3804" s="162"/>
      <c r="AN3804" s="60"/>
      <c r="AO3804" s="60"/>
      <c r="AP3804" s="60"/>
      <c r="AQ3804" s="60"/>
    </row>
    <row r="3805" spans="35:43">
      <c r="AI3805" s="60"/>
      <c r="AJ3805" s="60"/>
      <c r="AK3805" s="60"/>
      <c r="AL3805" s="60"/>
      <c r="AM3805" s="162"/>
      <c r="AN3805" s="60"/>
      <c r="AO3805" s="60"/>
      <c r="AP3805" s="60"/>
      <c r="AQ3805" s="60"/>
    </row>
    <row r="3806" spans="35:43">
      <c r="AI3806" s="60"/>
      <c r="AJ3806" s="60"/>
      <c r="AK3806" s="60"/>
      <c r="AL3806" s="60"/>
      <c r="AM3806" s="162"/>
      <c r="AN3806" s="60"/>
      <c r="AO3806" s="60"/>
      <c r="AP3806" s="60"/>
      <c r="AQ3806" s="60"/>
    </row>
    <row r="3807" spans="35:43">
      <c r="AI3807" s="60"/>
      <c r="AJ3807" s="60"/>
      <c r="AK3807" s="60"/>
      <c r="AL3807" s="60"/>
      <c r="AM3807" s="162"/>
      <c r="AN3807" s="60"/>
      <c r="AO3807" s="60"/>
      <c r="AP3807" s="60"/>
      <c r="AQ3807" s="60"/>
    </row>
    <row r="3808" spans="35:43">
      <c r="AI3808" s="60"/>
      <c r="AJ3808" s="60"/>
      <c r="AK3808" s="60"/>
      <c r="AL3808" s="60"/>
      <c r="AM3808" s="162"/>
      <c r="AN3808" s="60"/>
      <c r="AO3808" s="60"/>
      <c r="AP3808" s="60"/>
      <c r="AQ3808" s="60"/>
    </row>
    <row r="3809" spans="35:43">
      <c r="AI3809" s="60"/>
      <c r="AJ3809" s="60"/>
      <c r="AK3809" s="60"/>
      <c r="AL3809" s="60"/>
      <c r="AM3809" s="162"/>
      <c r="AN3809" s="60"/>
      <c r="AO3809" s="60"/>
      <c r="AP3809" s="60"/>
      <c r="AQ3809" s="60"/>
    </row>
    <row r="3810" spans="35:43">
      <c r="AI3810" s="60"/>
      <c r="AJ3810" s="60"/>
      <c r="AK3810" s="60"/>
      <c r="AL3810" s="60"/>
      <c r="AM3810" s="162"/>
      <c r="AN3810" s="60"/>
      <c r="AO3810" s="60"/>
      <c r="AP3810" s="60"/>
      <c r="AQ3810" s="60"/>
    </row>
    <row r="3811" spans="35:43">
      <c r="AI3811" s="60"/>
      <c r="AJ3811" s="60"/>
      <c r="AK3811" s="60"/>
      <c r="AL3811" s="60"/>
      <c r="AM3811" s="162"/>
      <c r="AN3811" s="60"/>
      <c r="AO3811" s="60"/>
      <c r="AP3811" s="60"/>
      <c r="AQ3811" s="60"/>
    </row>
    <row r="3812" spans="35:43">
      <c r="AI3812" s="60"/>
      <c r="AJ3812" s="60"/>
      <c r="AK3812" s="60"/>
      <c r="AL3812" s="60"/>
      <c r="AM3812" s="162"/>
      <c r="AN3812" s="60"/>
      <c r="AO3812" s="60"/>
      <c r="AP3812" s="60"/>
      <c r="AQ3812" s="60"/>
    </row>
    <row r="3813" spans="35:43">
      <c r="AI3813" s="60"/>
      <c r="AJ3813" s="60"/>
      <c r="AK3813" s="60"/>
      <c r="AL3813" s="60"/>
      <c r="AM3813" s="162"/>
      <c r="AN3813" s="60"/>
      <c r="AO3813" s="60"/>
      <c r="AP3813" s="60"/>
      <c r="AQ3813" s="60"/>
    </row>
    <row r="3814" spans="35:43">
      <c r="AI3814" s="60"/>
      <c r="AJ3814" s="60"/>
      <c r="AK3814" s="60"/>
      <c r="AL3814" s="60"/>
      <c r="AM3814" s="162"/>
      <c r="AN3814" s="60"/>
      <c r="AO3814" s="60"/>
      <c r="AP3814" s="60"/>
      <c r="AQ3814" s="60"/>
    </row>
    <row r="3815" spans="35:43">
      <c r="AI3815" s="60"/>
      <c r="AJ3815" s="60"/>
      <c r="AK3815" s="60"/>
      <c r="AL3815" s="60"/>
      <c r="AM3815" s="162"/>
      <c r="AN3815" s="60"/>
      <c r="AO3815" s="60"/>
      <c r="AP3815" s="60"/>
      <c r="AQ3815" s="60"/>
    </row>
    <row r="3816" spans="35:43">
      <c r="AI3816" s="60"/>
      <c r="AJ3816" s="60"/>
      <c r="AK3816" s="60"/>
      <c r="AL3816" s="60"/>
      <c r="AM3816" s="162"/>
      <c r="AN3816" s="60"/>
      <c r="AO3816" s="60"/>
      <c r="AP3816" s="60"/>
      <c r="AQ3816" s="60"/>
    </row>
    <row r="3817" spans="35:43">
      <c r="AI3817" s="60"/>
      <c r="AJ3817" s="60"/>
      <c r="AK3817" s="60"/>
      <c r="AL3817" s="60"/>
      <c r="AM3817" s="162"/>
      <c r="AN3817" s="60"/>
      <c r="AO3817" s="60"/>
      <c r="AP3817" s="60"/>
      <c r="AQ3817" s="60"/>
    </row>
    <row r="3818" spans="35:43">
      <c r="AI3818" s="60"/>
      <c r="AJ3818" s="60"/>
      <c r="AK3818" s="60"/>
      <c r="AL3818" s="60"/>
      <c r="AM3818" s="162"/>
      <c r="AN3818" s="60"/>
      <c r="AO3818" s="60"/>
      <c r="AP3818" s="60"/>
      <c r="AQ3818" s="60"/>
    </row>
    <row r="3819" spans="35:43">
      <c r="AI3819" s="60"/>
      <c r="AJ3819" s="60"/>
      <c r="AK3819" s="60"/>
      <c r="AL3819" s="60"/>
      <c r="AM3819" s="162"/>
      <c r="AN3819" s="60"/>
      <c r="AO3819" s="60"/>
      <c r="AP3819" s="60"/>
      <c r="AQ3819" s="60"/>
    </row>
    <row r="3820" spans="35:43">
      <c r="AI3820" s="60"/>
      <c r="AJ3820" s="60"/>
      <c r="AK3820" s="60"/>
      <c r="AL3820" s="60"/>
      <c r="AM3820" s="162"/>
      <c r="AN3820" s="60"/>
      <c r="AO3820" s="60"/>
      <c r="AP3820" s="60"/>
      <c r="AQ3820" s="60"/>
    </row>
    <row r="3821" spans="35:43">
      <c r="AI3821" s="60"/>
      <c r="AJ3821" s="60"/>
      <c r="AK3821" s="60"/>
      <c r="AL3821" s="60"/>
      <c r="AM3821" s="162"/>
      <c r="AN3821" s="60"/>
      <c r="AO3821" s="60"/>
      <c r="AP3821" s="60"/>
      <c r="AQ3821" s="60"/>
    </row>
    <row r="3822" spans="35:43">
      <c r="AI3822" s="60"/>
      <c r="AJ3822" s="60"/>
      <c r="AK3822" s="60"/>
      <c r="AL3822" s="60"/>
      <c r="AM3822" s="162"/>
      <c r="AN3822" s="60"/>
      <c r="AO3822" s="60"/>
      <c r="AP3822" s="60"/>
      <c r="AQ3822" s="60"/>
    </row>
    <row r="3823" spans="35:43">
      <c r="AI3823" s="60"/>
      <c r="AJ3823" s="60"/>
      <c r="AK3823" s="60"/>
      <c r="AL3823" s="60"/>
      <c r="AM3823" s="162"/>
      <c r="AN3823" s="60"/>
      <c r="AO3823" s="60"/>
      <c r="AP3823" s="60"/>
      <c r="AQ3823" s="60"/>
    </row>
    <row r="3824" spans="35:43">
      <c r="AI3824" s="60"/>
      <c r="AJ3824" s="60"/>
      <c r="AK3824" s="60"/>
      <c r="AL3824" s="60"/>
      <c r="AM3824" s="162"/>
      <c r="AN3824" s="60"/>
      <c r="AO3824" s="60"/>
      <c r="AP3824" s="60"/>
      <c r="AQ3824" s="60"/>
    </row>
    <row r="3825" spans="35:43">
      <c r="AI3825" s="60"/>
      <c r="AJ3825" s="60"/>
      <c r="AK3825" s="60"/>
      <c r="AL3825" s="60"/>
      <c r="AM3825" s="162"/>
      <c r="AN3825" s="60"/>
      <c r="AO3825" s="60"/>
      <c r="AP3825" s="60"/>
      <c r="AQ3825" s="60"/>
    </row>
    <row r="3826" spans="35:43">
      <c r="AI3826" s="60"/>
      <c r="AJ3826" s="60"/>
      <c r="AK3826" s="60"/>
      <c r="AL3826" s="60"/>
      <c r="AM3826" s="162"/>
      <c r="AN3826" s="60"/>
      <c r="AO3826" s="60"/>
      <c r="AP3826" s="60"/>
      <c r="AQ3826" s="60"/>
    </row>
    <row r="3827" spans="35:43">
      <c r="AI3827" s="60"/>
      <c r="AJ3827" s="60"/>
      <c r="AK3827" s="60"/>
      <c r="AL3827" s="60"/>
      <c r="AM3827" s="162"/>
      <c r="AN3827" s="60"/>
      <c r="AO3827" s="60"/>
      <c r="AP3827" s="60"/>
      <c r="AQ3827" s="60"/>
    </row>
    <row r="3828" spans="35:43">
      <c r="AI3828" s="60"/>
      <c r="AJ3828" s="60"/>
      <c r="AK3828" s="60"/>
      <c r="AL3828" s="60"/>
      <c r="AM3828" s="162"/>
      <c r="AN3828" s="60"/>
      <c r="AO3828" s="60"/>
      <c r="AP3828" s="60"/>
      <c r="AQ3828" s="60"/>
    </row>
    <row r="3829" spans="35:43">
      <c r="AI3829" s="60"/>
      <c r="AJ3829" s="60"/>
      <c r="AK3829" s="60"/>
      <c r="AL3829" s="60"/>
      <c r="AM3829" s="162"/>
      <c r="AN3829" s="60"/>
      <c r="AO3829" s="60"/>
      <c r="AP3829" s="60"/>
      <c r="AQ3829" s="60"/>
    </row>
    <row r="3830" spans="35:43">
      <c r="AI3830" s="60"/>
      <c r="AJ3830" s="60"/>
      <c r="AK3830" s="60"/>
      <c r="AL3830" s="60"/>
      <c r="AM3830" s="162"/>
      <c r="AN3830" s="60"/>
      <c r="AO3830" s="60"/>
      <c r="AP3830" s="60"/>
      <c r="AQ3830" s="60"/>
    </row>
    <row r="3831" spans="35:43">
      <c r="AI3831" s="60"/>
      <c r="AJ3831" s="60"/>
      <c r="AK3831" s="60"/>
      <c r="AL3831" s="60"/>
      <c r="AM3831" s="162"/>
      <c r="AN3831" s="60"/>
      <c r="AO3831" s="60"/>
      <c r="AP3831" s="60"/>
      <c r="AQ3831" s="60"/>
    </row>
    <row r="3832" spans="35:43">
      <c r="AI3832" s="60"/>
      <c r="AJ3832" s="60"/>
      <c r="AK3832" s="60"/>
      <c r="AL3832" s="60"/>
      <c r="AM3832" s="162"/>
      <c r="AN3832" s="60"/>
      <c r="AO3832" s="60"/>
      <c r="AP3832" s="60"/>
      <c r="AQ3832" s="60"/>
    </row>
    <row r="3833" spans="35:43">
      <c r="AI3833" s="60"/>
      <c r="AJ3833" s="60"/>
      <c r="AK3833" s="60"/>
      <c r="AL3833" s="60"/>
      <c r="AM3833" s="162"/>
      <c r="AN3833" s="60"/>
      <c r="AO3833" s="60"/>
      <c r="AP3833" s="60"/>
      <c r="AQ3833" s="60"/>
    </row>
    <row r="3834" spans="35:43">
      <c r="AI3834" s="60"/>
      <c r="AJ3834" s="60"/>
      <c r="AK3834" s="60"/>
      <c r="AL3834" s="60"/>
      <c r="AM3834" s="162"/>
      <c r="AN3834" s="60"/>
      <c r="AO3834" s="60"/>
      <c r="AP3834" s="60"/>
      <c r="AQ3834" s="60"/>
    </row>
    <row r="3835" spans="35:43">
      <c r="AI3835" s="60"/>
      <c r="AJ3835" s="60"/>
      <c r="AK3835" s="60"/>
      <c r="AL3835" s="60"/>
      <c r="AM3835" s="162"/>
      <c r="AN3835" s="60"/>
      <c r="AO3835" s="60"/>
      <c r="AP3835" s="60"/>
      <c r="AQ3835" s="60"/>
    </row>
    <row r="3836" spans="35:43">
      <c r="AI3836" s="60"/>
      <c r="AJ3836" s="60"/>
      <c r="AK3836" s="60"/>
      <c r="AL3836" s="60"/>
      <c r="AM3836" s="162"/>
      <c r="AN3836" s="60"/>
      <c r="AO3836" s="60"/>
      <c r="AP3836" s="60"/>
      <c r="AQ3836" s="60"/>
    </row>
    <row r="3837" spans="35:43">
      <c r="AI3837" s="60"/>
      <c r="AJ3837" s="60"/>
      <c r="AK3837" s="60"/>
      <c r="AL3837" s="60"/>
      <c r="AM3837" s="162"/>
      <c r="AN3837" s="60"/>
      <c r="AO3837" s="60"/>
      <c r="AP3837" s="60"/>
      <c r="AQ3837" s="60"/>
    </row>
    <row r="3838" spans="35:43">
      <c r="AI3838" s="60"/>
      <c r="AJ3838" s="60"/>
      <c r="AK3838" s="60"/>
      <c r="AL3838" s="60"/>
      <c r="AM3838" s="162"/>
      <c r="AN3838" s="60"/>
      <c r="AO3838" s="60"/>
      <c r="AP3838" s="60"/>
      <c r="AQ3838" s="60"/>
    </row>
    <row r="3839" spans="35:43">
      <c r="AI3839" s="60"/>
      <c r="AJ3839" s="60"/>
      <c r="AK3839" s="60"/>
      <c r="AL3839" s="60"/>
      <c r="AM3839" s="162"/>
      <c r="AN3839" s="60"/>
      <c r="AO3839" s="60"/>
      <c r="AP3839" s="60"/>
      <c r="AQ3839" s="60"/>
    </row>
    <row r="3840" spans="35:43">
      <c r="AI3840" s="60"/>
      <c r="AJ3840" s="60"/>
      <c r="AK3840" s="60"/>
      <c r="AL3840" s="60"/>
      <c r="AM3840" s="162"/>
      <c r="AN3840" s="60"/>
      <c r="AO3840" s="60"/>
      <c r="AP3840" s="60"/>
      <c r="AQ3840" s="60"/>
    </row>
    <row r="3841" spans="35:43">
      <c r="AI3841" s="60"/>
      <c r="AJ3841" s="60"/>
      <c r="AK3841" s="60"/>
      <c r="AL3841" s="60"/>
      <c r="AM3841" s="162"/>
      <c r="AN3841" s="60"/>
      <c r="AO3841" s="60"/>
      <c r="AP3841" s="60"/>
      <c r="AQ3841" s="60"/>
    </row>
    <row r="3842" spans="35:43">
      <c r="AI3842" s="60"/>
      <c r="AJ3842" s="60"/>
      <c r="AK3842" s="60"/>
      <c r="AL3842" s="60"/>
      <c r="AM3842" s="162"/>
      <c r="AN3842" s="60"/>
      <c r="AO3842" s="60"/>
      <c r="AP3842" s="60"/>
      <c r="AQ3842" s="60"/>
    </row>
    <row r="3843" spans="35:43">
      <c r="AI3843" s="60"/>
      <c r="AJ3843" s="60"/>
      <c r="AK3843" s="60"/>
      <c r="AL3843" s="60"/>
      <c r="AM3843" s="162"/>
      <c r="AN3843" s="60"/>
      <c r="AO3843" s="60"/>
      <c r="AP3843" s="60"/>
      <c r="AQ3843" s="60"/>
    </row>
    <row r="3844" spans="35:43">
      <c r="AI3844" s="60"/>
      <c r="AJ3844" s="60"/>
      <c r="AK3844" s="60"/>
      <c r="AL3844" s="60"/>
      <c r="AM3844" s="162"/>
      <c r="AN3844" s="60"/>
      <c r="AO3844" s="60"/>
      <c r="AP3844" s="60"/>
      <c r="AQ3844" s="60"/>
    </row>
    <row r="3845" spans="35:43">
      <c r="AI3845" s="60"/>
      <c r="AJ3845" s="60"/>
      <c r="AK3845" s="60"/>
      <c r="AL3845" s="60"/>
      <c r="AM3845" s="162"/>
      <c r="AN3845" s="60"/>
      <c r="AO3845" s="60"/>
      <c r="AP3845" s="60"/>
      <c r="AQ3845" s="60"/>
    </row>
    <row r="3846" spans="35:43">
      <c r="AI3846" s="60"/>
      <c r="AJ3846" s="60"/>
      <c r="AK3846" s="60"/>
      <c r="AL3846" s="60"/>
      <c r="AM3846" s="162"/>
      <c r="AN3846" s="60"/>
      <c r="AO3846" s="60"/>
      <c r="AP3846" s="60"/>
      <c r="AQ3846" s="60"/>
    </row>
    <row r="3847" spans="35:43">
      <c r="AI3847" s="60"/>
      <c r="AJ3847" s="60"/>
      <c r="AK3847" s="60"/>
      <c r="AL3847" s="60"/>
      <c r="AM3847" s="162"/>
      <c r="AN3847" s="60"/>
      <c r="AO3847" s="60"/>
      <c r="AP3847" s="60"/>
      <c r="AQ3847" s="60"/>
    </row>
    <row r="3848" spans="35:43">
      <c r="AI3848" s="60"/>
      <c r="AJ3848" s="60"/>
      <c r="AK3848" s="60"/>
      <c r="AL3848" s="60"/>
      <c r="AM3848" s="162"/>
      <c r="AN3848" s="60"/>
      <c r="AO3848" s="60"/>
      <c r="AP3848" s="60"/>
      <c r="AQ3848" s="60"/>
    </row>
    <row r="3849" spans="35:43">
      <c r="AI3849" s="60"/>
      <c r="AJ3849" s="60"/>
      <c r="AK3849" s="60"/>
      <c r="AL3849" s="60"/>
      <c r="AM3849" s="162"/>
      <c r="AN3849" s="60"/>
      <c r="AO3849" s="60"/>
      <c r="AP3849" s="60"/>
      <c r="AQ3849" s="60"/>
    </row>
    <row r="3850" spans="35:43">
      <c r="AI3850" s="60"/>
      <c r="AJ3850" s="60"/>
      <c r="AK3850" s="60"/>
      <c r="AL3850" s="60"/>
      <c r="AM3850" s="162"/>
      <c r="AN3850" s="60"/>
      <c r="AO3850" s="60"/>
      <c r="AP3850" s="60"/>
      <c r="AQ3850" s="60"/>
    </row>
    <row r="3851" spans="35:43">
      <c r="AI3851" s="60"/>
      <c r="AJ3851" s="60"/>
      <c r="AK3851" s="60"/>
      <c r="AL3851" s="60"/>
      <c r="AM3851" s="162"/>
      <c r="AN3851" s="60"/>
      <c r="AO3851" s="60"/>
      <c r="AP3851" s="60"/>
      <c r="AQ3851" s="60"/>
    </row>
    <row r="3852" spans="35:43">
      <c r="AI3852" s="60"/>
      <c r="AJ3852" s="60"/>
      <c r="AK3852" s="60"/>
      <c r="AL3852" s="60"/>
      <c r="AM3852" s="162"/>
      <c r="AN3852" s="60"/>
      <c r="AO3852" s="60"/>
      <c r="AP3852" s="60"/>
      <c r="AQ3852" s="60"/>
    </row>
    <row r="3853" spans="35:43">
      <c r="AI3853" s="60"/>
      <c r="AJ3853" s="60"/>
      <c r="AK3853" s="60"/>
      <c r="AL3853" s="60"/>
      <c r="AM3853" s="162"/>
      <c r="AN3853" s="60"/>
      <c r="AO3853" s="60"/>
      <c r="AP3853" s="60"/>
      <c r="AQ3853" s="60"/>
    </row>
    <row r="3854" spans="35:43">
      <c r="AI3854" s="60"/>
      <c r="AJ3854" s="60"/>
      <c r="AK3854" s="60"/>
      <c r="AL3854" s="60"/>
      <c r="AM3854" s="162"/>
      <c r="AN3854" s="60"/>
      <c r="AO3854" s="60"/>
      <c r="AP3854" s="60"/>
      <c r="AQ3854" s="60"/>
    </row>
    <row r="3855" spans="35:43">
      <c r="AI3855" s="60"/>
      <c r="AJ3855" s="60"/>
      <c r="AK3855" s="60"/>
      <c r="AL3855" s="60"/>
      <c r="AM3855" s="162"/>
      <c r="AN3855" s="60"/>
      <c r="AO3855" s="60"/>
      <c r="AP3855" s="60"/>
      <c r="AQ3855" s="60"/>
    </row>
    <row r="3856" spans="35:43">
      <c r="AI3856" s="60"/>
      <c r="AJ3856" s="60"/>
      <c r="AK3856" s="60"/>
      <c r="AL3856" s="60"/>
      <c r="AM3856" s="162"/>
      <c r="AN3856" s="60"/>
      <c r="AO3856" s="60"/>
      <c r="AP3856" s="60"/>
      <c r="AQ3856" s="60"/>
    </row>
    <row r="3857" spans="35:43">
      <c r="AI3857" s="60"/>
      <c r="AJ3857" s="60"/>
      <c r="AK3857" s="60"/>
      <c r="AL3857" s="60"/>
      <c r="AM3857" s="162"/>
      <c r="AN3857" s="60"/>
      <c r="AO3857" s="60"/>
      <c r="AP3857" s="60"/>
      <c r="AQ3857" s="60"/>
    </row>
    <row r="3858" spans="35:43">
      <c r="AI3858" s="60"/>
      <c r="AJ3858" s="60"/>
      <c r="AK3858" s="60"/>
      <c r="AL3858" s="60"/>
      <c r="AM3858" s="162"/>
      <c r="AN3858" s="60"/>
      <c r="AO3858" s="60"/>
      <c r="AP3858" s="60"/>
      <c r="AQ3858" s="60"/>
    </row>
    <row r="3859" spans="35:43">
      <c r="AI3859" s="60"/>
      <c r="AJ3859" s="60"/>
      <c r="AK3859" s="60"/>
      <c r="AL3859" s="60"/>
      <c r="AM3859" s="162"/>
      <c r="AN3859" s="60"/>
      <c r="AO3859" s="60"/>
      <c r="AP3859" s="60"/>
      <c r="AQ3859" s="60"/>
    </row>
    <row r="3860" spans="35:43">
      <c r="AI3860" s="60"/>
      <c r="AJ3860" s="60"/>
      <c r="AK3860" s="60"/>
      <c r="AL3860" s="60"/>
      <c r="AM3860" s="162"/>
      <c r="AN3860" s="60"/>
      <c r="AO3860" s="60"/>
      <c r="AP3860" s="60"/>
      <c r="AQ3860" s="60"/>
    </row>
    <row r="3861" spans="35:43">
      <c r="AI3861" s="60"/>
      <c r="AJ3861" s="60"/>
      <c r="AK3861" s="60"/>
      <c r="AL3861" s="60"/>
      <c r="AM3861" s="162"/>
      <c r="AN3861" s="60"/>
      <c r="AO3861" s="60"/>
      <c r="AP3861" s="60"/>
      <c r="AQ3861" s="60"/>
    </row>
    <row r="3862" spans="35:43">
      <c r="AI3862" s="60"/>
      <c r="AJ3862" s="60"/>
      <c r="AK3862" s="60"/>
      <c r="AL3862" s="60"/>
      <c r="AM3862" s="162"/>
      <c r="AN3862" s="60"/>
      <c r="AO3862" s="60"/>
      <c r="AP3862" s="60"/>
      <c r="AQ3862" s="60"/>
    </row>
    <row r="3863" spans="35:43">
      <c r="AI3863" s="60"/>
      <c r="AJ3863" s="60"/>
      <c r="AK3863" s="60"/>
      <c r="AL3863" s="60"/>
      <c r="AM3863" s="162"/>
      <c r="AN3863" s="60"/>
      <c r="AO3863" s="60"/>
      <c r="AP3863" s="60"/>
      <c r="AQ3863" s="60"/>
    </row>
    <row r="3864" spans="35:43">
      <c r="AI3864" s="60"/>
      <c r="AJ3864" s="60"/>
      <c r="AK3864" s="60"/>
      <c r="AL3864" s="60"/>
      <c r="AM3864" s="162"/>
      <c r="AN3864" s="60"/>
      <c r="AO3864" s="60"/>
      <c r="AP3864" s="60"/>
      <c r="AQ3864" s="60"/>
    </row>
    <row r="3865" spans="35:43">
      <c r="AI3865" s="60"/>
      <c r="AJ3865" s="60"/>
      <c r="AK3865" s="60"/>
      <c r="AL3865" s="60"/>
      <c r="AM3865" s="162"/>
      <c r="AN3865" s="60"/>
      <c r="AO3865" s="60"/>
      <c r="AP3865" s="60"/>
      <c r="AQ3865" s="60"/>
    </row>
    <row r="3866" spans="35:43">
      <c r="AI3866" s="60"/>
      <c r="AJ3866" s="60"/>
      <c r="AK3866" s="60"/>
      <c r="AL3866" s="60"/>
      <c r="AM3866" s="162"/>
      <c r="AN3866" s="60"/>
      <c r="AO3866" s="60"/>
      <c r="AP3866" s="60"/>
      <c r="AQ3866" s="60"/>
    </row>
    <row r="3867" spans="35:43">
      <c r="AI3867" s="60"/>
      <c r="AJ3867" s="60"/>
      <c r="AK3867" s="60"/>
      <c r="AL3867" s="60"/>
      <c r="AM3867" s="162"/>
      <c r="AN3867" s="60"/>
      <c r="AO3867" s="60"/>
      <c r="AP3867" s="60"/>
      <c r="AQ3867" s="60"/>
    </row>
    <row r="3868" spans="35:43">
      <c r="AI3868" s="60"/>
      <c r="AJ3868" s="60"/>
      <c r="AK3868" s="60"/>
      <c r="AL3868" s="60"/>
      <c r="AM3868" s="162"/>
      <c r="AN3868" s="60"/>
      <c r="AO3868" s="60"/>
      <c r="AP3868" s="60"/>
      <c r="AQ3868" s="60"/>
    </row>
    <row r="3869" spans="35:43">
      <c r="AI3869" s="60"/>
      <c r="AJ3869" s="60"/>
      <c r="AK3869" s="60"/>
      <c r="AL3869" s="60"/>
      <c r="AM3869" s="162"/>
      <c r="AN3869" s="60"/>
      <c r="AO3869" s="60"/>
      <c r="AP3869" s="60"/>
      <c r="AQ3869" s="60"/>
    </row>
    <row r="3870" spans="35:43">
      <c r="AI3870" s="60"/>
      <c r="AJ3870" s="60"/>
      <c r="AK3870" s="60"/>
      <c r="AL3870" s="60"/>
      <c r="AM3870" s="162"/>
      <c r="AN3870" s="60"/>
      <c r="AO3870" s="60"/>
      <c r="AP3870" s="60"/>
      <c r="AQ3870" s="60"/>
    </row>
    <row r="3871" spans="35:43">
      <c r="AI3871" s="60"/>
      <c r="AJ3871" s="60"/>
      <c r="AK3871" s="60"/>
      <c r="AL3871" s="60"/>
      <c r="AM3871" s="162"/>
      <c r="AN3871" s="60"/>
      <c r="AO3871" s="60"/>
      <c r="AP3871" s="60"/>
      <c r="AQ3871" s="60"/>
    </row>
    <row r="3872" spans="35:43">
      <c r="AI3872" s="60"/>
      <c r="AJ3872" s="60"/>
      <c r="AK3872" s="60"/>
      <c r="AL3872" s="60"/>
      <c r="AM3872" s="162"/>
      <c r="AN3872" s="60"/>
      <c r="AO3872" s="60"/>
      <c r="AP3872" s="60"/>
      <c r="AQ3872" s="60"/>
    </row>
    <row r="3873" spans="35:43">
      <c r="AI3873" s="60"/>
      <c r="AJ3873" s="60"/>
      <c r="AK3873" s="60"/>
      <c r="AL3873" s="60"/>
      <c r="AM3873" s="162"/>
      <c r="AN3873" s="60"/>
      <c r="AO3873" s="60"/>
      <c r="AP3873" s="60"/>
      <c r="AQ3873" s="60"/>
    </row>
    <row r="3874" spans="35:43">
      <c r="AI3874" s="60"/>
      <c r="AJ3874" s="60"/>
      <c r="AK3874" s="60"/>
      <c r="AL3874" s="60"/>
      <c r="AM3874" s="162"/>
      <c r="AN3874" s="60"/>
      <c r="AO3874" s="60"/>
      <c r="AP3874" s="60"/>
      <c r="AQ3874" s="60"/>
    </row>
    <row r="3875" spans="35:43">
      <c r="AI3875" s="60"/>
      <c r="AJ3875" s="60"/>
      <c r="AK3875" s="60"/>
      <c r="AL3875" s="60"/>
      <c r="AM3875" s="162"/>
      <c r="AN3875" s="60"/>
      <c r="AO3875" s="60"/>
      <c r="AP3875" s="60"/>
      <c r="AQ3875" s="60"/>
    </row>
    <row r="3876" spans="35:43">
      <c r="AI3876" s="60"/>
      <c r="AJ3876" s="60"/>
      <c r="AK3876" s="60"/>
      <c r="AL3876" s="60"/>
      <c r="AM3876" s="162"/>
      <c r="AN3876" s="60"/>
      <c r="AO3876" s="60"/>
      <c r="AP3876" s="60"/>
      <c r="AQ3876" s="60"/>
    </row>
    <row r="3877" spans="35:43">
      <c r="AI3877" s="60"/>
      <c r="AJ3877" s="60"/>
      <c r="AK3877" s="60"/>
      <c r="AL3877" s="60"/>
      <c r="AM3877" s="162"/>
      <c r="AN3877" s="60"/>
      <c r="AO3877" s="60"/>
      <c r="AP3877" s="60"/>
      <c r="AQ3877" s="60"/>
    </row>
    <row r="3878" spans="35:43">
      <c r="AI3878" s="60"/>
      <c r="AJ3878" s="60"/>
      <c r="AK3878" s="60"/>
      <c r="AL3878" s="60"/>
      <c r="AM3878" s="162"/>
      <c r="AN3878" s="60"/>
      <c r="AO3878" s="60"/>
      <c r="AP3878" s="60"/>
      <c r="AQ3878" s="60"/>
    </row>
    <row r="3879" spans="35:43">
      <c r="AI3879" s="60"/>
      <c r="AJ3879" s="60"/>
      <c r="AK3879" s="60"/>
      <c r="AL3879" s="60"/>
      <c r="AM3879" s="162"/>
      <c r="AN3879" s="60"/>
      <c r="AO3879" s="60"/>
      <c r="AP3879" s="60"/>
      <c r="AQ3879" s="60"/>
    </row>
    <row r="3880" spans="35:43">
      <c r="AI3880" s="60"/>
      <c r="AJ3880" s="60"/>
      <c r="AK3880" s="60"/>
      <c r="AL3880" s="60"/>
      <c r="AM3880" s="162"/>
      <c r="AN3880" s="60"/>
      <c r="AO3880" s="60"/>
      <c r="AP3880" s="60"/>
      <c r="AQ3880" s="60"/>
    </row>
    <row r="3881" spans="35:43">
      <c r="AI3881" s="60"/>
      <c r="AJ3881" s="60"/>
      <c r="AK3881" s="60"/>
      <c r="AL3881" s="60"/>
      <c r="AM3881" s="162"/>
      <c r="AN3881" s="60"/>
      <c r="AO3881" s="60"/>
      <c r="AP3881" s="60"/>
      <c r="AQ3881" s="60"/>
    </row>
    <row r="3882" spans="35:43">
      <c r="AI3882" s="60"/>
      <c r="AJ3882" s="60"/>
      <c r="AK3882" s="60"/>
      <c r="AL3882" s="60"/>
      <c r="AM3882" s="162"/>
      <c r="AN3882" s="60"/>
      <c r="AO3882" s="60"/>
      <c r="AP3882" s="60"/>
      <c r="AQ3882" s="60"/>
    </row>
    <row r="3883" spans="35:43">
      <c r="AI3883" s="60"/>
      <c r="AJ3883" s="60"/>
      <c r="AK3883" s="60"/>
      <c r="AL3883" s="60"/>
      <c r="AM3883" s="162"/>
      <c r="AN3883" s="60"/>
      <c r="AO3883" s="60"/>
      <c r="AP3883" s="60"/>
      <c r="AQ3883" s="60"/>
    </row>
    <row r="3884" spans="35:43">
      <c r="AI3884" s="60"/>
      <c r="AJ3884" s="60"/>
      <c r="AK3884" s="60"/>
      <c r="AL3884" s="60"/>
      <c r="AM3884" s="162"/>
      <c r="AN3884" s="60"/>
      <c r="AO3884" s="60"/>
      <c r="AP3884" s="60"/>
      <c r="AQ3884" s="60"/>
    </row>
    <row r="3885" spans="35:43">
      <c r="AI3885" s="60"/>
      <c r="AJ3885" s="60"/>
      <c r="AK3885" s="60"/>
      <c r="AL3885" s="60"/>
      <c r="AM3885" s="162"/>
      <c r="AN3885" s="60"/>
      <c r="AO3885" s="60"/>
      <c r="AP3885" s="60"/>
      <c r="AQ3885" s="60"/>
    </row>
    <row r="3886" spans="35:43">
      <c r="AI3886" s="60"/>
      <c r="AJ3886" s="60"/>
      <c r="AK3886" s="60"/>
      <c r="AL3886" s="60"/>
      <c r="AM3886" s="162"/>
      <c r="AN3886" s="60"/>
      <c r="AO3886" s="60"/>
      <c r="AP3886" s="60"/>
      <c r="AQ3886" s="60"/>
    </row>
    <row r="3887" spans="35:43">
      <c r="AI3887" s="60"/>
      <c r="AJ3887" s="60"/>
      <c r="AK3887" s="60"/>
      <c r="AL3887" s="60"/>
      <c r="AM3887" s="162"/>
      <c r="AN3887" s="60"/>
      <c r="AO3887" s="60"/>
      <c r="AP3887" s="60"/>
      <c r="AQ3887" s="60"/>
    </row>
    <row r="3888" spans="35:43">
      <c r="AI3888" s="60"/>
      <c r="AJ3888" s="60"/>
      <c r="AK3888" s="60"/>
      <c r="AL3888" s="60"/>
      <c r="AM3888" s="162"/>
      <c r="AN3888" s="60"/>
      <c r="AO3888" s="60"/>
      <c r="AP3888" s="60"/>
      <c r="AQ3888" s="60"/>
    </row>
    <row r="3889" spans="35:43">
      <c r="AI3889" s="60"/>
      <c r="AJ3889" s="60"/>
      <c r="AK3889" s="60"/>
      <c r="AL3889" s="60"/>
      <c r="AM3889" s="162"/>
      <c r="AN3889" s="60"/>
      <c r="AO3889" s="60"/>
      <c r="AP3889" s="60"/>
      <c r="AQ3889" s="60"/>
    </row>
    <row r="3890" spans="35:43">
      <c r="AI3890" s="60"/>
      <c r="AJ3890" s="60"/>
      <c r="AK3890" s="60"/>
      <c r="AL3890" s="60"/>
      <c r="AM3890" s="162"/>
      <c r="AN3890" s="60"/>
      <c r="AO3890" s="60"/>
      <c r="AP3890" s="60"/>
      <c r="AQ3890" s="60"/>
    </row>
    <row r="3891" spans="35:43">
      <c r="AI3891" s="60"/>
      <c r="AJ3891" s="60"/>
      <c r="AK3891" s="60"/>
      <c r="AL3891" s="60"/>
      <c r="AM3891" s="162"/>
      <c r="AN3891" s="60"/>
      <c r="AO3891" s="60"/>
      <c r="AP3891" s="60"/>
      <c r="AQ3891" s="60"/>
    </row>
    <row r="3892" spans="35:43">
      <c r="AI3892" s="60"/>
      <c r="AJ3892" s="60"/>
      <c r="AK3892" s="60"/>
      <c r="AL3892" s="60"/>
      <c r="AM3892" s="162"/>
      <c r="AN3892" s="60"/>
      <c r="AO3892" s="60"/>
      <c r="AP3892" s="60"/>
      <c r="AQ3892" s="60"/>
    </row>
    <row r="3893" spans="35:43">
      <c r="AI3893" s="60"/>
      <c r="AJ3893" s="60"/>
      <c r="AK3893" s="60"/>
      <c r="AL3893" s="60"/>
      <c r="AM3893" s="162"/>
      <c r="AN3893" s="60"/>
      <c r="AO3893" s="60"/>
      <c r="AP3893" s="60"/>
      <c r="AQ3893" s="60"/>
    </row>
    <row r="3894" spans="35:43">
      <c r="AI3894" s="60"/>
      <c r="AJ3894" s="60"/>
      <c r="AK3894" s="60"/>
      <c r="AL3894" s="60"/>
      <c r="AM3894" s="162"/>
      <c r="AN3894" s="60"/>
      <c r="AO3894" s="60"/>
      <c r="AP3894" s="60"/>
      <c r="AQ3894" s="60"/>
    </row>
    <row r="3895" spans="35:43">
      <c r="AI3895" s="60"/>
      <c r="AJ3895" s="60"/>
      <c r="AK3895" s="60"/>
      <c r="AL3895" s="60"/>
      <c r="AM3895" s="162"/>
      <c r="AN3895" s="60"/>
      <c r="AO3895" s="60"/>
      <c r="AP3895" s="60"/>
      <c r="AQ3895" s="60"/>
    </row>
    <row r="3896" spans="35:43">
      <c r="AI3896" s="60"/>
      <c r="AJ3896" s="60"/>
      <c r="AK3896" s="60"/>
      <c r="AL3896" s="60"/>
      <c r="AM3896" s="162"/>
      <c r="AN3896" s="60"/>
      <c r="AO3896" s="60"/>
      <c r="AP3896" s="60"/>
      <c r="AQ3896" s="60"/>
    </row>
    <row r="3897" spans="35:43">
      <c r="AI3897" s="60"/>
      <c r="AJ3897" s="60"/>
      <c r="AK3897" s="60"/>
      <c r="AL3897" s="60"/>
      <c r="AM3897" s="162"/>
      <c r="AN3897" s="60"/>
      <c r="AO3897" s="60"/>
      <c r="AP3897" s="60"/>
      <c r="AQ3897" s="60"/>
    </row>
    <row r="3898" spans="35:43">
      <c r="AI3898" s="60"/>
      <c r="AJ3898" s="60"/>
      <c r="AK3898" s="60"/>
      <c r="AL3898" s="60"/>
      <c r="AM3898" s="162"/>
      <c r="AN3898" s="60"/>
      <c r="AO3898" s="60"/>
      <c r="AP3898" s="60"/>
      <c r="AQ3898" s="60"/>
    </row>
    <row r="3899" spans="35:43">
      <c r="AI3899" s="60"/>
      <c r="AJ3899" s="60"/>
      <c r="AK3899" s="60"/>
      <c r="AL3899" s="60"/>
      <c r="AM3899" s="162"/>
      <c r="AN3899" s="60"/>
      <c r="AO3899" s="60"/>
      <c r="AP3899" s="60"/>
      <c r="AQ3899" s="60"/>
    </row>
    <row r="3900" spans="35:43">
      <c r="AI3900" s="60"/>
      <c r="AJ3900" s="60"/>
      <c r="AK3900" s="60"/>
      <c r="AL3900" s="60"/>
      <c r="AM3900" s="162"/>
      <c r="AN3900" s="60"/>
      <c r="AO3900" s="60"/>
      <c r="AP3900" s="60"/>
      <c r="AQ3900" s="60"/>
    </row>
    <row r="3901" spans="35:43">
      <c r="AI3901" s="60"/>
      <c r="AJ3901" s="60"/>
      <c r="AK3901" s="60"/>
      <c r="AL3901" s="60"/>
      <c r="AM3901" s="162"/>
      <c r="AN3901" s="60"/>
      <c r="AO3901" s="60"/>
      <c r="AP3901" s="60"/>
      <c r="AQ3901" s="60"/>
    </row>
    <row r="3902" spans="35:43">
      <c r="AI3902" s="60"/>
      <c r="AJ3902" s="60"/>
      <c r="AK3902" s="60"/>
      <c r="AL3902" s="60"/>
      <c r="AM3902" s="162"/>
      <c r="AN3902" s="60"/>
      <c r="AO3902" s="60"/>
      <c r="AP3902" s="60"/>
      <c r="AQ3902" s="60"/>
    </row>
    <row r="3903" spans="35:43">
      <c r="AI3903" s="60"/>
      <c r="AJ3903" s="60"/>
      <c r="AK3903" s="60"/>
      <c r="AL3903" s="60"/>
      <c r="AM3903" s="162"/>
      <c r="AN3903" s="60"/>
      <c r="AO3903" s="60"/>
      <c r="AP3903" s="60"/>
      <c r="AQ3903" s="60"/>
    </row>
    <row r="3904" spans="35:43">
      <c r="AI3904" s="60"/>
      <c r="AJ3904" s="60"/>
      <c r="AK3904" s="60"/>
      <c r="AL3904" s="60"/>
      <c r="AM3904" s="162"/>
      <c r="AN3904" s="60"/>
      <c r="AO3904" s="60"/>
      <c r="AP3904" s="60"/>
      <c r="AQ3904" s="60"/>
    </row>
    <row r="3905" spans="35:43">
      <c r="AI3905" s="60"/>
      <c r="AJ3905" s="60"/>
      <c r="AK3905" s="60"/>
      <c r="AL3905" s="60"/>
      <c r="AM3905" s="162"/>
      <c r="AN3905" s="60"/>
      <c r="AO3905" s="60"/>
      <c r="AP3905" s="60"/>
      <c r="AQ3905" s="60"/>
    </row>
    <row r="3906" spans="35:43">
      <c r="AI3906" s="60"/>
      <c r="AJ3906" s="60"/>
      <c r="AK3906" s="60"/>
      <c r="AL3906" s="60"/>
      <c r="AM3906" s="162"/>
      <c r="AN3906" s="60"/>
      <c r="AO3906" s="60"/>
      <c r="AP3906" s="60"/>
      <c r="AQ3906" s="60"/>
    </row>
    <row r="3907" spans="35:43">
      <c r="AI3907" s="60"/>
      <c r="AJ3907" s="60"/>
      <c r="AK3907" s="60"/>
      <c r="AL3907" s="60"/>
      <c r="AM3907" s="162"/>
      <c r="AN3907" s="60"/>
      <c r="AO3907" s="60"/>
      <c r="AP3907" s="60"/>
      <c r="AQ3907" s="60"/>
    </row>
    <row r="3908" spans="35:43">
      <c r="AI3908" s="60"/>
      <c r="AJ3908" s="60"/>
      <c r="AK3908" s="60"/>
      <c r="AL3908" s="60"/>
      <c r="AM3908" s="162"/>
      <c r="AN3908" s="60"/>
      <c r="AO3908" s="60"/>
      <c r="AP3908" s="60"/>
      <c r="AQ3908" s="60"/>
    </row>
    <row r="3909" spans="35:43">
      <c r="AI3909" s="60"/>
      <c r="AJ3909" s="60"/>
      <c r="AK3909" s="60"/>
      <c r="AL3909" s="60"/>
      <c r="AM3909" s="162"/>
      <c r="AN3909" s="60"/>
      <c r="AO3909" s="60"/>
      <c r="AP3909" s="60"/>
      <c r="AQ3909" s="60"/>
    </row>
    <row r="3910" spans="35:43">
      <c r="AI3910" s="60"/>
      <c r="AJ3910" s="60"/>
      <c r="AK3910" s="60"/>
      <c r="AL3910" s="60"/>
      <c r="AM3910" s="162"/>
      <c r="AN3910" s="60"/>
      <c r="AO3910" s="60"/>
      <c r="AP3910" s="60"/>
      <c r="AQ3910" s="60"/>
    </row>
    <row r="3911" spans="35:43">
      <c r="AI3911" s="60"/>
      <c r="AJ3911" s="60"/>
      <c r="AK3911" s="60"/>
      <c r="AL3911" s="60"/>
      <c r="AM3911" s="162"/>
      <c r="AN3911" s="60"/>
      <c r="AO3911" s="60"/>
      <c r="AP3911" s="60"/>
      <c r="AQ3911" s="60"/>
    </row>
    <row r="3912" spans="35:43">
      <c r="AI3912" s="60"/>
      <c r="AJ3912" s="60"/>
      <c r="AK3912" s="60"/>
      <c r="AL3912" s="60"/>
      <c r="AM3912" s="162"/>
      <c r="AN3912" s="60"/>
      <c r="AO3912" s="60"/>
      <c r="AP3912" s="60"/>
      <c r="AQ3912" s="60"/>
    </row>
    <row r="3913" spans="35:43">
      <c r="AI3913" s="60"/>
      <c r="AJ3913" s="60"/>
      <c r="AK3913" s="60"/>
      <c r="AL3913" s="60"/>
      <c r="AM3913" s="162"/>
      <c r="AN3913" s="60"/>
      <c r="AO3913" s="60"/>
      <c r="AP3913" s="60"/>
      <c r="AQ3913" s="60"/>
    </row>
    <row r="3914" spans="35:43">
      <c r="AI3914" s="60"/>
      <c r="AJ3914" s="60"/>
      <c r="AK3914" s="60"/>
      <c r="AL3914" s="60"/>
      <c r="AM3914" s="162"/>
      <c r="AN3914" s="60"/>
      <c r="AO3914" s="60"/>
      <c r="AP3914" s="60"/>
      <c r="AQ3914" s="60"/>
    </row>
    <row r="3915" spans="35:43">
      <c r="AI3915" s="60"/>
      <c r="AJ3915" s="60"/>
      <c r="AK3915" s="60"/>
      <c r="AL3915" s="60"/>
      <c r="AM3915" s="162"/>
      <c r="AN3915" s="60"/>
      <c r="AO3915" s="60"/>
      <c r="AP3915" s="60"/>
      <c r="AQ3915" s="60"/>
    </row>
    <row r="3916" spans="35:43">
      <c r="AI3916" s="60"/>
      <c r="AJ3916" s="60"/>
      <c r="AK3916" s="60"/>
      <c r="AL3916" s="60"/>
      <c r="AM3916" s="162"/>
      <c r="AN3916" s="60"/>
      <c r="AO3916" s="60"/>
      <c r="AP3916" s="60"/>
      <c r="AQ3916" s="60"/>
    </row>
    <row r="3917" spans="35:43">
      <c r="AI3917" s="60"/>
      <c r="AJ3917" s="60"/>
      <c r="AK3917" s="60"/>
      <c r="AL3917" s="60"/>
      <c r="AM3917" s="162"/>
      <c r="AN3917" s="60"/>
      <c r="AO3917" s="60"/>
      <c r="AP3917" s="60"/>
      <c r="AQ3917" s="60"/>
    </row>
    <row r="3918" spans="35:43">
      <c r="AI3918" s="60"/>
      <c r="AJ3918" s="60"/>
      <c r="AK3918" s="60"/>
      <c r="AL3918" s="60"/>
      <c r="AM3918" s="162"/>
      <c r="AN3918" s="60"/>
      <c r="AO3918" s="60"/>
      <c r="AP3918" s="60"/>
      <c r="AQ3918" s="60"/>
    </row>
    <row r="3919" spans="35:43">
      <c r="AI3919" s="60"/>
      <c r="AJ3919" s="60"/>
      <c r="AK3919" s="60"/>
      <c r="AL3919" s="60"/>
      <c r="AM3919" s="162"/>
      <c r="AN3919" s="60"/>
      <c r="AO3919" s="60"/>
      <c r="AP3919" s="60"/>
      <c r="AQ3919" s="60"/>
    </row>
    <row r="3920" spans="35:43">
      <c r="AI3920" s="60"/>
      <c r="AJ3920" s="60"/>
      <c r="AK3920" s="60"/>
      <c r="AL3920" s="60"/>
      <c r="AM3920" s="162"/>
      <c r="AN3920" s="60"/>
      <c r="AO3920" s="60"/>
      <c r="AP3920" s="60"/>
      <c r="AQ3920" s="60"/>
    </row>
    <row r="3921" spans="35:43">
      <c r="AI3921" s="60"/>
      <c r="AJ3921" s="60"/>
      <c r="AK3921" s="60"/>
      <c r="AL3921" s="60"/>
      <c r="AM3921" s="162"/>
      <c r="AN3921" s="60"/>
      <c r="AO3921" s="60"/>
      <c r="AP3921" s="60"/>
      <c r="AQ3921" s="60"/>
    </row>
    <row r="3922" spans="35:43">
      <c r="AI3922" s="60"/>
      <c r="AJ3922" s="60"/>
      <c r="AK3922" s="60"/>
      <c r="AL3922" s="60"/>
      <c r="AM3922" s="162"/>
      <c r="AN3922" s="60"/>
      <c r="AO3922" s="60"/>
      <c r="AP3922" s="60"/>
      <c r="AQ3922" s="60"/>
    </row>
    <row r="3923" spans="35:43">
      <c r="AI3923" s="60"/>
      <c r="AJ3923" s="60"/>
      <c r="AK3923" s="60"/>
      <c r="AL3923" s="60"/>
      <c r="AM3923" s="162"/>
      <c r="AN3923" s="60"/>
      <c r="AO3923" s="60"/>
      <c r="AP3923" s="60"/>
      <c r="AQ3923" s="60"/>
    </row>
    <row r="3924" spans="35:43">
      <c r="AI3924" s="60"/>
      <c r="AJ3924" s="60"/>
      <c r="AK3924" s="60"/>
      <c r="AL3924" s="60"/>
      <c r="AM3924" s="162"/>
      <c r="AN3924" s="60"/>
      <c r="AO3924" s="60"/>
      <c r="AP3924" s="60"/>
      <c r="AQ3924" s="60"/>
    </row>
    <row r="3925" spans="35:43">
      <c r="AI3925" s="60"/>
      <c r="AJ3925" s="60"/>
      <c r="AK3925" s="60"/>
      <c r="AL3925" s="60"/>
      <c r="AM3925" s="162"/>
      <c r="AN3925" s="60"/>
      <c r="AO3925" s="60"/>
      <c r="AP3925" s="60"/>
      <c r="AQ3925" s="60"/>
    </row>
    <row r="3926" spans="35:43">
      <c r="AI3926" s="60"/>
      <c r="AJ3926" s="60"/>
      <c r="AK3926" s="60"/>
      <c r="AL3926" s="60"/>
      <c r="AM3926" s="162"/>
      <c r="AN3926" s="60"/>
      <c r="AO3926" s="60"/>
      <c r="AP3926" s="60"/>
      <c r="AQ3926" s="60"/>
    </row>
    <row r="3927" spans="35:43">
      <c r="AI3927" s="60"/>
      <c r="AJ3927" s="60"/>
      <c r="AK3927" s="60"/>
      <c r="AL3927" s="60"/>
      <c r="AM3927" s="162"/>
      <c r="AN3927" s="60"/>
      <c r="AO3927" s="60"/>
      <c r="AP3927" s="60"/>
      <c r="AQ3927" s="60"/>
    </row>
    <row r="3928" spans="35:43">
      <c r="AI3928" s="60"/>
      <c r="AJ3928" s="60"/>
      <c r="AK3928" s="60"/>
      <c r="AL3928" s="60"/>
      <c r="AM3928" s="162"/>
      <c r="AN3928" s="60"/>
      <c r="AO3928" s="60"/>
      <c r="AP3928" s="60"/>
      <c r="AQ3928" s="60"/>
    </row>
    <row r="3929" spans="35:43">
      <c r="AI3929" s="60"/>
      <c r="AJ3929" s="60"/>
      <c r="AK3929" s="60"/>
      <c r="AL3929" s="60"/>
      <c r="AM3929" s="162"/>
      <c r="AN3929" s="60"/>
      <c r="AO3929" s="60"/>
      <c r="AP3929" s="60"/>
      <c r="AQ3929" s="60"/>
    </row>
    <row r="3930" spans="35:43">
      <c r="AI3930" s="60"/>
      <c r="AJ3930" s="60"/>
      <c r="AK3930" s="60"/>
      <c r="AL3930" s="60"/>
      <c r="AM3930" s="162"/>
      <c r="AN3930" s="60"/>
      <c r="AO3930" s="60"/>
      <c r="AP3930" s="60"/>
      <c r="AQ3930" s="60"/>
    </row>
    <row r="3931" spans="35:43">
      <c r="AI3931" s="60"/>
      <c r="AJ3931" s="60"/>
      <c r="AK3931" s="60"/>
      <c r="AL3931" s="60"/>
      <c r="AM3931" s="162"/>
      <c r="AN3931" s="60"/>
      <c r="AO3931" s="60"/>
      <c r="AP3931" s="60"/>
      <c r="AQ3931" s="60"/>
    </row>
    <row r="3932" spans="35:43">
      <c r="AI3932" s="60"/>
      <c r="AJ3932" s="60"/>
      <c r="AK3932" s="60"/>
      <c r="AL3932" s="60"/>
      <c r="AM3932" s="162"/>
      <c r="AN3932" s="60"/>
      <c r="AO3932" s="60"/>
      <c r="AP3932" s="60"/>
      <c r="AQ3932" s="60"/>
    </row>
    <row r="3933" spans="35:43">
      <c r="AI3933" s="60"/>
      <c r="AJ3933" s="60"/>
      <c r="AK3933" s="60"/>
      <c r="AL3933" s="60"/>
      <c r="AM3933" s="162"/>
      <c r="AN3933" s="60"/>
      <c r="AO3933" s="60"/>
      <c r="AP3933" s="60"/>
      <c r="AQ3933" s="60"/>
    </row>
    <row r="3934" spans="35:43">
      <c r="AI3934" s="60"/>
      <c r="AJ3934" s="60"/>
      <c r="AK3934" s="60"/>
      <c r="AL3934" s="60"/>
      <c r="AM3934" s="162"/>
      <c r="AN3934" s="60"/>
      <c r="AO3934" s="60"/>
      <c r="AP3934" s="60"/>
      <c r="AQ3934" s="60"/>
    </row>
    <row r="3935" spans="35:43">
      <c r="AI3935" s="60"/>
      <c r="AJ3935" s="60"/>
      <c r="AK3935" s="60"/>
      <c r="AL3935" s="60"/>
      <c r="AM3935" s="162"/>
      <c r="AN3935" s="60"/>
      <c r="AO3935" s="60"/>
      <c r="AP3935" s="60"/>
      <c r="AQ3935" s="60"/>
    </row>
    <row r="3936" spans="35:43">
      <c r="AI3936" s="60"/>
      <c r="AJ3936" s="60"/>
      <c r="AK3936" s="60"/>
      <c r="AL3936" s="60"/>
      <c r="AM3936" s="162"/>
      <c r="AN3936" s="60"/>
      <c r="AO3936" s="60"/>
      <c r="AP3936" s="60"/>
      <c r="AQ3936" s="60"/>
    </row>
    <row r="3937" spans="35:43">
      <c r="AI3937" s="60"/>
      <c r="AJ3937" s="60"/>
      <c r="AK3937" s="60"/>
      <c r="AL3937" s="60"/>
      <c r="AM3937" s="162"/>
      <c r="AN3937" s="60"/>
      <c r="AO3937" s="60"/>
      <c r="AP3937" s="60"/>
      <c r="AQ3937" s="60"/>
    </row>
    <row r="3938" spans="35:43">
      <c r="AI3938" s="60"/>
      <c r="AJ3938" s="60"/>
      <c r="AK3938" s="60"/>
      <c r="AL3938" s="60"/>
      <c r="AM3938" s="162"/>
      <c r="AN3938" s="60"/>
      <c r="AO3938" s="60"/>
      <c r="AP3938" s="60"/>
      <c r="AQ3938" s="60"/>
    </row>
    <row r="3939" spans="35:43">
      <c r="AI3939" s="60"/>
      <c r="AJ3939" s="60"/>
      <c r="AK3939" s="60"/>
      <c r="AL3939" s="60"/>
      <c r="AM3939" s="162"/>
      <c r="AN3939" s="60"/>
      <c r="AO3939" s="60"/>
      <c r="AP3939" s="60"/>
      <c r="AQ3939" s="60"/>
    </row>
    <row r="3940" spans="35:43">
      <c r="AI3940" s="60"/>
      <c r="AJ3940" s="60"/>
      <c r="AK3940" s="60"/>
      <c r="AL3940" s="60"/>
      <c r="AM3940" s="162"/>
      <c r="AN3940" s="60"/>
      <c r="AO3940" s="60"/>
      <c r="AP3940" s="60"/>
      <c r="AQ3940" s="60"/>
    </row>
    <row r="3941" spans="35:43">
      <c r="AI3941" s="60"/>
      <c r="AJ3941" s="60"/>
      <c r="AK3941" s="60"/>
      <c r="AL3941" s="60"/>
      <c r="AM3941" s="162"/>
      <c r="AN3941" s="60"/>
      <c r="AO3941" s="60"/>
      <c r="AP3941" s="60"/>
      <c r="AQ3941" s="60"/>
    </row>
    <row r="3942" spans="35:43">
      <c r="AI3942" s="60"/>
      <c r="AJ3942" s="60"/>
      <c r="AK3942" s="60"/>
      <c r="AL3942" s="60"/>
      <c r="AM3942" s="162"/>
      <c r="AN3942" s="60"/>
      <c r="AO3942" s="60"/>
      <c r="AP3942" s="60"/>
      <c r="AQ3942" s="60"/>
    </row>
    <row r="3943" spans="35:43">
      <c r="AI3943" s="60"/>
      <c r="AJ3943" s="60"/>
      <c r="AK3943" s="60"/>
      <c r="AL3943" s="60"/>
      <c r="AM3943" s="162"/>
      <c r="AN3943" s="60"/>
      <c r="AO3943" s="60"/>
      <c r="AP3943" s="60"/>
      <c r="AQ3943" s="60"/>
    </row>
    <row r="3944" spans="35:43">
      <c r="AI3944" s="60"/>
      <c r="AJ3944" s="60"/>
      <c r="AK3944" s="60"/>
      <c r="AL3944" s="60"/>
      <c r="AM3944" s="162"/>
      <c r="AN3944" s="60"/>
      <c r="AO3944" s="60"/>
      <c r="AP3944" s="60"/>
      <c r="AQ3944" s="60"/>
    </row>
    <row r="3945" spans="35:43">
      <c r="AI3945" s="60"/>
      <c r="AJ3945" s="60"/>
      <c r="AK3945" s="60"/>
      <c r="AL3945" s="60"/>
      <c r="AM3945" s="162"/>
      <c r="AN3945" s="60"/>
      <c r="AO3945" s="60"/>
      <c r="AP3945" s="60"/>
      <c r="AQ3945" s="60"/>
    </row>
    <row r="3946" spans="35:43">
      <c r="AI3946" s="60"/>
      <c r="AJ3946" s="60"/>
      <c r="AK3946" s="60"/>
      <c r="AL3946" s="60"/>
      <c r="AM3946" s="162"/>
      <c r="AN3946" s="60"/>
      <c r="AO3946" s="60"/>
      <c r="AP3946" s="60"/>
      <c r="AQ3946" s="60"/>
    </row>
    <row r="3947" spans="35:43">
      <c r="AI3947" s="60"/>
      <c r="AJ3947" s="60"/>
      <c r="AK3947" s="60"/>
      <c r="AL3947" s="60"/>
      <c r="AM3947" s="162"/>
      <c r="AN3947" s="60"/>
      <c r="AO3947" s="60"/>
      <c r="AP3947" s="60"/>
      <c r="AQ3947" s="60"/>
    </row>
    <row r="3948" spans="35:43">
      <c r="AI3948" s="60"/>
      <c r="AJ3948" s="60"/>
      <c r="AK3948" s="60"/>
      <c r="AL3948" s="60"/>
      <c r="AM3948" s="162"/>
      <c r="AN3948" s="60"/>
      <c r="AO3948" s="60"/>
      <c r="AP3948" s="60"/>
      <c r="AQ3948" s="60"/>
    </row>
    <row r="3949" spans="35:43">
      <c r="AI3949" s="60"/>
      <c r="AJ3949" s="60"/>
      <c r="AK3949" s="60"/>
      <c r="AL3949" s="60"/>
      <c r="AM3949" s="162"/>
      <c r="AN3949" s="60"/>
      <c r="AO3949" s="60"/>
      <c r="AP3949" s="60"/>
      <c r="AQ3949" s="60"/>
    </row>
    <row r="3950" spans="35:43">
      <c r="AI3950" s="60"/>
      <c r="AJ3950" s="60"/>
      <c r="AK3950" s="60"/>
      <c r="AL3950" s="60"/>
      <c r="AM3950" s="162"/>
      <c r="AN3950" s="60"/>
      <c r="AO3950" s="60"/>
      <c r="AP3950" s="60"/>
      <c r="AQ3950" s="60"/>
    </row>
    <row r="3951" spans="35:43">
      <c r="AI3951" s="60"/>
      <c r="AJ3951" s="60"/>
      <c r="AK3951" s="60"/>
      <c r="AL3951" s="60"/>
      <c r="AM3951" s="162"/>
      <c r="AN3951" s="60"/>
      <c r="AO3951" s="60"/>
      <c r="AP3951" s="60"/>
      <c r="AQ3951" s="60"/>
    </row>
    <row r="3952" spans="35:43">
      <c r="AI3952" s="60"/>
      <c r="AJ3952" s="60"/>
      <c r="AK3952" s="60"/>
      <c r="AL3952" s="60"/>
      <c r="AM3952" s="162"/>
      <c r="AN3952" s="60"/>
      <c r="AO3952" s="60"/>
      <c r="AP3952" s="60"/>
      <c r="AQ3952" s="60"/>
    </row>
    <row r="3953" spans="35:43">
      <c r="AI3953" s="60"/>
      <c r="AJ3953" s="60"/>
      <c r="AK3953" s="60"/>
      <c r="AL3953" s="60"/>
      <c r="AM3953" s="162"/>
      <c r="AN3953" s="60"/>
      <c r="AO3953" s="60"/>
      <c r="AP3953" s="60"/>
      <c r="AQ3953" s="60"/>
    </row>
    <row r="3954" spans="35:43">
      <c r="AI3954" s="60"/>
      <c r="AJ3954" s="60"/>
      <c r="AK3954" s="60"/>
      <c r="AL3954" s="60"/>
      <c r="AM3954" s="162"/>
      <c r="AN3954" s="60"/>
      <c r="AO3954" s="60"/>
      <c r="AP3954" s="60"/>
      <c r="AQ3954" s="60"/>
    </row>
    <row r="3955" spans="35:43">
      <c r="AI3955" s="60"/>
      <c r="AJ3955" s="60"/>
      <c r="AK3955" s="60"/>
      <c r="AL3955" s="60"/>
      <c r="AM3955" s="162"/>
      <c r="AN3955" s="60"/>
      <c r="AO3955" s="60"/>
      <c r="AP3955" s="60"/>
      <c r="AQ3955" s="60"/>
    </row>
    <row r="3956" spans="35:43">
      <c r="AI3956" s="60"/>
      <c r="AJ3956" s="60"/>
      <c r="AK3956" s="60"/>
      <c r="AL3956" s="60"/>
      <c r="AM3956" s="162"/>
      <c r="AN3956" s="60"/>
      <c r="AO3956" s="60"/>
      <c r="AP3956" s="60"/>
      <c r="AQ3956" s="60"/>
    </row>
    <row r="3957" spans="35:43">
      <c r="AI3957" s="60"/>
      <c r="AJ3957" s="60"/>
      <c r="AK3957" s="60"/>
      <c r="AL3957" s="60"/>
      <c r="AM3957" s="162"/>
      <c r="AN3957" s="60"/>
      <c r="AO3957" s="60"/>
      <c r="AP3957" s="60"/>
      <c r="AQ3957" s="60"/>
    </row>
    <row r="3958" spans="35:43">
      <c r="AI3958" s="60"/>
      <c r="AJ3958" s="60"/>
      <c r="AK3958" s="60"/>
      <c r="AL3958" s="60"/>
      <c r="AM3958" s="162"/>
      <c r="AN3958" s="60"/>
      <c r="AO3958" s="60"/>
      <c r="AP3958" s="60"/>
      <c r="AQ3958" s="60"/>
    </row>
    <row r="3959" spans="35:43">
      <c r="AI3959" s="60"/>
      <c r="AJ3959" s="60"/>
      <c r="AK3959" s="60"/>
      <c r="AL3959" s="60"/>
      <c r="AM3959" s="162"/>
      <c r="AN3959" s="60"/>
      <c r="AO3959" s="60"/>
      <c r="AP3959" s="60"/>
      <c r="AQ3959" s="60"/>
    </row>
    <row r="3960" spans="35:43">
      <c r="AI3960" s="60"/>
      <c r="AJ3960" s="60"/>
      <c r="AK3960" s="60"/>
      <c r="AL3960" s="60"/>
      <c r="AM3960" s="162"/>
      <c r="AN3960" s="60"/>
      <c r="AO3960" s="60"/>
      <c r="AP3960" s="60"/>
      <c r="AQ3960" s="60"/>
    </row>
    <row r="3961" spans="35:43">
      <c r="AI3961" s="60"/>
      <c r="AJ3961" s="60"/>
      <c r="AK3961" s="60"/>
      <c r="AL3961" s="60"/>
      <c r="AM3961" s="162"/>
      <c r="AN3961" s="60"/>
      <c r="AO3961" s="60"/>
      <c r="AP3961" s="60"/>
      <c r="AQ3961" s="60"/>
    </row>
    <row r="3962" spans="35:43">
      <c r="AI3962" s="60"/>
      <c r="AJ3962" s="60"/>
      <c r="AK3962" s="60"/>
      <c r="AL3962" s="60"/>
      <c r="AM3962" s="162"/>
      <c r="AN3962" s="60"/>
      <c r="AO3962" s="60"/>
      <c r="AP3962" s="60"/>
      <c r="AQ3962" s="60"/>
    </row>
    <row r="3963" spans="35:43">
      <c r="AI3963" s="60"/>
      <c r="AJ3963" s="60"/>
      <c r="AK3963" s="60"/>
      <c r="AL3963" s="60"/>
      <c r="AM3963" s="162"/>
      <c r="AN3963" s="60"/>
      <c r="AO3963" s="60"/>
      <c r="AP3963" s="60"/>
      <c r="AQ3963" s="60"/>
    </row>
    <row r="3964" spans="35:43">
      <c r="AI3964" s="60"/>
      <c r="AJ3964" s="60"/>
      <c r="AK3964" s="60"/>
      <c r="AL3964" s="60"/>
      <c r="AM3964" s="162"/>
      <c r="AN3964" s="60"/>
      <c r="AO3964" s="60"/>
      <c r="AP3964" s="60"/>
      <c r="AQ3964" s="60"/>
    </row>
    <row r="3965" spans="35:43">
      <c r="AI3965" s="60"/>
      <c r="AJ3965" s="60"/>
      <c r="AK3965" s="60"/>
      <c r="AL3965" s="60"/>
      <c r="AM3965" s="162"/>
      <c r="AN3965" s="60"/>
      <c r="AO3965" s="60"/>
      <c r="AP3965" s="60"/>
      <c r="AQ3965" s="60"/>
    </row>
    <row r="3966" spans="35:43">
      <c r="AI3966" s="60"/>
      <c r="AJ3966" s="60"/>
      <c r="AK3966" s="60"/>
      <c r="AL3966" s="60"/>
      <c r="AM3966" s="162"/>
      <c r="AN3966" s="60"/>
      <c r="AO3966" s="60"/>
      <c r="AP3966" s="60"/>
      <c r="AQ3966" s="60"/>
    </row>
    <row r="3967" spans="35:43">
      <c r="AI3967" s="60"/>
      <c r="AJ3967" s="60"/>
      <c r="AK3967" s="60"/>
      <c r="AL3967" s="60"/>
      <c r="AM3967" s="162"/>
      <c r="AN3967" s="60"/>
      <c r="AO3967" s="60"/>
      <c r="AP3967" s="60"/>
      <c r="AQ3967" s="60"/>
    </row>
    <row r="3968" spans="35:43">
      <c r="AI3968" s="60"/>
      <c r="AJ3968" s="60"/>
      <c r="AK3968" s="60"/>
      <c r="AL3968" s="60"/>
      <c r="AM3968" s="162"/>
      <c r="AN3968" s="60"/>
      <c r="AO3968" s="60"/>
      <c r="AP3968" s="60"/>
      <c r="AQ3968" s="60"/>
    </row>
    <row r="3969" spans="35:43">
      <c r="AI3969" s="60"/>
      <c r="AJ3969" s="60"/>
      <c r="AK3969" s="60"/>
      <c r="AL3969" s="60"/>
      <c r="AM3969" s="162"/>
      <c r="AN3969" s="60"/>
      <c r="AO3969" s="60"/>
      <c r="AP3969" s="60"/>
      <c r="AQ3969" s="60"/>
    </row>
    <row r="3970" spans="35:43">
      <c r="AI3970" s="60"/>
      <c r="AJ3970" s="60"/>
      <c r="AK3970" s="60"/>
      <c r="AL3970" s="60"/>
      <c r="AM3970" s="162"/>
      <c r="AN3970" s="60"/>
      <c r="AO3970" s="60"/>
      <c r="AP3970" s="60"/>
      <c r="AQ3970" s="60"/>
    </row>
    <row r="3971" spans="35:43">
      <c r="AI3971" s="60"/>
      <c r="AJ3971" s="60"/>
      <c r="AK3971" s="60"/>
      <c r="AL3971" s="60"/>
      <c r="AM3971" s="162"/>
      <c r="AN3971" s="60"/>
      <c r="AO3971" s="60"/>
      <c r="AP3971" s="60"/>
      <c r="AQ3971" s="60"/>
    </row>
    <row r="3972" spans="35:43">
      <c r="AI3972" s="60"/>
      <c r="AJ3972" s="60"/>
      <c r="AK3972" s="60"/>
      <c r="AL3972" s="60"/>
      <c r="AM3972" s="162"/>
      <c r="AN3972" s="60"/>
      <c r="AO3972" s="60"/>
      <c r="AP3972" s="60"/>
      <c r="AQ3972" s="60"/>
    </row>
    <row r="3973" spans="35:43">
      <c r="AI3973" s="60"/>
      <c r="AJ3973" s="60"/>
      <c r="AK3973" s="60"/>
      <c r="AL3973" s="60"/>
      <c r="AM3973" s="162"/>
      <c r="AN3973" s="60"/>
      <c r="AO3973" s="60"/>
      <c r="AP3973" s="60"/>
      <c r="AQ3973" s="60"/>
    </row>
    <row r="3974" spans="35:43">
      <c r="AI3974" s="60"/>
      <c r="AJ3974" s="60"/>
      <c r="AK3974" s="60"/>
      <c r="AL3974" s="60"/>
      <c r="AM3974" s="162"/>
      <c r="AN3974" s="60"/>
      <c r="AO3974" s="60"/>
      <c r="AP3974" s="60"/>
      <c r="AQ3974" s="60"/>
    </row>
    <row r="3975" spans="35:43">
      <c r="AI3975" s="60"/>
      <c r="AJ3975" s="60"/>
      <c r="AK3975" s="60"/>
      <c r="AL3975" s="60"/>
      <c r="AM3975" s="162"/>
      <c r="AN3975" s="60"/>
      <c r="AO3975" s="60"/>
      <c r="AP3975" s="60"/>
      <c r="AQ3975" s="60"/>
    </row>
    <row r="3976" spans="35:43">
      <c r="AI3976" s="60"/>
      <c r="AJ3976" s="60"/>
      <c r="AK3976" s="60"/>
      <c r="AL3976" s="60"/>
      <c r="AM3976" s="162"/>
      <c r="AN3976" s="60"/>
      <c r="AO3976" s="60"/>
      <c r="AP3976" s="60"/>
      <c r="AQ3976" s="60"/>
    </row>
    <row r="3977" spans="35:43">
      <c r="AI3977" s="60"/>
      <c r="AJ3977" s="60"/>
      <c r="AK3977" s="60"/>
      <c r="AL3977" s="60"/>
      <c r="AM3977" s="162"/>
      <c r="AN3977" s="60"/>
      <c r="AO3977" s="60"/>
      <c r="AP3977" s="60"/>
      <c r="AQ3977" s="60"/>
    </row>
    <row r="3978" spans="35:43">
      <c r="AI3978" s="60"/>
      <c r="AJ3978" s="60"/>
      <c r="AK3978" s="60"/>
      <c r="AL3978" s="60"/>
      <c r="AM3978" s="162"/>
      <c r="AN3978" s="60"/>
      <c r="AO3978" s="60"/>
      <c r="AP3978" s="60"/>
      <c r="AQ3978" s="60"/>
    </row>
    <row r="3979" spans="35:43">
      <c r="AI3979" s="60"/>
      <c r="AJ3979" s="60"/>
      <c r="AK3979" s="60"/>
      <c r="AL3979" s="60"/>
      <c r="AM3979" s="162"/>
      <c r="AN3979" s="60"/>
      <c r="AO3979" s="60"/>
      <c r="AP3979" s="60"/>
      <c r="AQ3979" s="60"/>
    </row>
    <row r="3980" spans="35:43">
      <c r="AI3980" s="60"/>
      <c r="AJ3980" s="60"/>
      <c r="AK3980" s="60"/>
      <c r="AL3980" s="60"/>
      <c r="AM3980" s="162"/>
      <c r="AN3980" s="60"/>
      <c r="AO3980" s="60"/>
      <c r="AP3980" s="60"/>
      <c r="AQ3980" s="60"/>
    </row>
    <row r="3981" spans="35:43">
      <c r="AI3981" s="60"/>
      <c r="AJ3981" s="60"/>
      <c r="AK3981" s="60"/>
      <c r="AL3981" s="60"/>
      <c r="AM3981" s="162"/>
      <c r="AN3981" s="60"/>
      <c r="AO3981" s="60"/>
      <c r="AP3981" s="60"/>
      <c r="AQ3981" s="60"/>
    </row>
    <row r="3982" spans="35:43">
      <c r="AI3982" s="60"/>
      <c r="AJ3982" s="60"/>
      <c r="AK3982" s="60"/>
      <c r="AL3982" s="60"/>
      <c r="AM3982" s="162"/>
      <c r="AN3982" s="60"/>
      <c r="AO3982" s="60"/>
      <c r="AP3982" s="60"/>
      <c r="AQ3982" s="60"/>
    </row>
    <row r="3983" spans="35:43">
      <c r="AI3983" s="60"/>
      <c r="AJ3983" s="60"/>
      <c r="AK3983" s="60"/>
      <c r="AL3983" s="60"/>
      <c r="AM3983" s="162"/>
      <c r="AN3983" s="60"/>
      <c r="AO3983" s="60"/>
      <c r="AP3983" s="60"/>
      <c r="AQ3983" s="60"/>
    </row>
    <row r="3984" spans="35:43">
      <c r="AI3984" s="60"/>
      <c r="AJ3984" s="60"/>
      <c r="AK3984" s="60"/>
      <c r="AL3984" s="60"/>
      <c r="AM3984" s="162"/>
      <c r="AN3984" s="60"/>
      <c r="AO3984" s="60"/>
      <c r="AP3984" s="60"/>
      <c r="AQ3984" s="60"/>
    </row>
    <row r="3985" spans="35:43">
      <c r="AI3985" s="60"/>
      <c r="AJ3985" s="60"/>
      <c r="AK3985" s="60"/>
      <c r="AL3985" s="60"/>
      <c r="AM3985" s="162"/>
      <c r="AN3985" s="60"/>
      <c r="AO3985" s="60"/>
      <c r="AP3985" s="60"/>
      <c r="AQ3985" s="60"/>
    </row>
    <row r="3986" spans="35:43">
      <c r="AI3986" s="60"/>
      <c r="AJ3986" s="60"/>
      <c r="AK3986" s="60"/>
      <c r="AL3986" s="60"/>
      <c r="AM3986" s="162"/>
      <c r="AN3986" s="60"/>
      <c r="AO3986" s="60"/>
      <c r="AP3986" s="60"/>
      <c r="AQ3986" s="60"/>
    </row>
    <row r="3987" spans="35:43">
      <c r="AI3987" s="60"/>
      <c r="AJ3987" s="60"/>
      <c r="AK3987" s="60"/>
      <c r="AL3987" s="60"/>
      <c r="AM3987" s="162"/>
      <c r="AN3987" s="60"/>
      <c r="AO3987" s="60"/>
      <c r="AP3987" s="60"/>
      <c r="AQ3987" s="60"/>
    </row>
    <row r="3988" spans="35:43">
      <c r="AI3988" s="60"/>
      <c r="AJ3988" s="60"/>
      <c r="AK3988" s="60"/>
      <c r="AL3988" s="60"/>
      <c r="AM3988" s="162"/>
      <c r="AN3988" s="60"/>
      <c r="AO3988" s="60"/>
      <c r="AP3988" s="60"/>
      <c r="AQ3988" s="60"/>
    </row>
    <row r="3989" spans="35:43">
      <c r="AI3989" s="60"/>
      <c r="AJ3989" s="60"/>
      <c r="AK3989" s="60"/>
      <c r="AL3989" s="60"/>
      <c r="AM3989" s="162"/>
      <c r="AN3989" s="60"/>
      <c r="AO3989" s="60"/>
      <c r="AP3989" s="60"/>
      <c r="AQ3989" s="60"/>
    </row>
    <row r="3990" spans="35:43">
      <c r="AI3990" s="60"/>
      <c r="AJ3990" s="60"/>
      <c r="AK3990" s="60"/>
      <c r="AL3990" s="60"/>
      <c r="AM3990" s="162"/>
      <c r="AN3990" s="60"/>
      <c r="AO3990" s="60"/>
      <c r="AP3990" s="60"/>
      <c r="AQ3990" s="60"/>
    </row>
    <row r="3991" spans="35:43">
      <c r="AI3991" s="60"/>
      <c r="AJ3991" s="60"/>
      <c r="AK3991" s="60"/>
      <c r="AL3991" s="60"/>
      <c r="AM3991" s="162"/>
      <c r="AN3991" s="60"/>
      <c r="AO3991" s="60"/>
      <c r="AP3991" s="60"/>
      <c r="AQ3991" s="60"/>
    </row>
    <row r="3992" spans="35:43">
      <c r="AI3992" s="60"/>
      <c r="AJ3992" s="60"/>
      <c r="AK3992" s="60"/>
      <c r="AL3992" s="60"/>
      <c r="AM3992" s="162"/>
      <c r="AN3992" s="60"/>
      <c r="AO3992" s="60"/>
      <c r="AP3992" s="60"/>
      <c r="AQ3992" s="60"/>
    </row>
    <row r="3993" spans="35:43">
      <c r="AI3993" s="60"/>
      <c r="AJ3993" s="60"/>
      <c r="AK3993" s="60"/>
      <c r="AL3993" s="60"/>
      <c r="AM3993" s="162"/>
      <c r="AN3993" s="60"/>
      <c r="AO3993" s="60"/>
      <c r="AP3993" s="60"/>
      <c r="AQ3993" s="60"/>
    </row>
    <row r="3994" spans="35:43">
      <c r="AI3994" s="60"/>
      <c r="AJ3994" s="60"/>
      <c r="AK3994" s="60"/>
      <c r="AL3994" s="60"/>
      <c r="AM3994" s="162"/>
      <c r="AN3994" s="60"/>
      <c r="AO3994" s="60"/>
      <c r="AP3994" s="60"/>
      <c r="AQ3994" s="60"/>
    </row>
    <row r="3995" spans="35:43">
      <c r="AI3995" s="60"/>
      <c r="AJ3995" s="60"/>
      <c r="AK3995" s="60"/>
      <c r="AL3995" s="60"/>
      <c r="AM3995" s="162"/>
      <c r="AN3995" s="60"/>
      <c r="AO3995" s="60"/>
      <c r="AP3995" s="60"/>
      <c r="AQ3995" s="60"/>
    </row>
    <row r="3996" spans="35:43">
      <c r="AI3996" s="60"/>
      <c r="AJ3996" s="60"/>
      <c r="AK3996" s="60"/>
      <c r="AL3996" s="60"/>
      <c r="AM3996" s="162"/>
      <c r="AN3996" s="60"/>
      <c r="AO3996" s="60"/>
      <c r="AP3996" s="60"/>
      <c r="AQ3996" s="60"/>
    </row>
    <row r="3997" spans="35:43">
      <c r="AI3997" s="60"/>
      <c r="AJ3997" s="60"/>
      <c r="AK3997" s="60"/>
      <c r="AL3997" s="60"/>
      <c r="AM3997" s="162"/>
      <c r="AN3997" s="60"/>
      <c r="AO3997" s="60"/>
      <c r="AP3997" s="60"/>
      <c r="AQ3997" s="60"/>
    </row>
    <row r="3998" spans="35:43">
      <c r="AI3998" s="60"/>
      <c r="AJ3998" s="60"/>
      <c r="AK3998" s="60"/>
      <c r="AL3998" s="60"/>
      <c r="AM3998" s="162"/>
      <c r="AN3998" s="60"/>
      <c r="AO3998" s="60"/>
      <c r="AP3998" s="60"/>
      <c r="AQ3998" s="60"/>
    </row>
    <row r="3999" spans="35:43">
      <c r="AI3999" s="60"/>
      <c r="AJ3999" s="60"/>
      <c r="AK3999" s="60"/>
      <c r="AL3999" s="60"/>
      <c r="AM3999" s="162"/>
      <c r="AN3999" s="60"/>
      <c r="AO3999" s="60"/>
      <c r="AP3999" s="60"/>
      <c r="AQ3999" s="60"/>
    </row>
    <row r="4000" spans="35:43">
      <c r="AI4000" s="60"/>
      <c r="AJ4000" s="60"/>
      <c r="AK4000" s="60"/>
      <c r="AL4000" s="60"/>
      <c r="AM4000" s="162"/>
      <c r="AN4000" s="60"/>
      <c r="AO4000" s="60"/>
      <c r="AP4000" s="60"/>
      <c r="AQ4000" s="60"/>
    </row>
    <row r="4001" spans="35:43">
      <c r="AI4001" s="60"/>
      <c r="AJ4001" s="60"/>
      <c r="AK4001" s="60"/>
      <c r="AL4001" s="60"/>
      <c r="AM4001" s="162"/>
      <c r="AN4001" s="60"/>
      <c r="AO4001" s="60"/>
      <c r="AP4001" s="60"/>
      <c r="AQ4001" s="60"/>
    </row>
    <row r="4002" spans="35:43">
      <c r="AI4002" s="60"/>
      <c r="AJ4002" s="60"/>
      <c r="AK4002" s="60"/>
      <c r="AL4002" s="60"/>
      <c r="AM4002" s="162"/>
      <c r="AN4002" s="60"/>
      <c r="AO4002" s="60"/>
      <c r="AP4002" s="60"/>
      <c r="AQ4002" s="60"/>
    </row>
    <row r="4003" spans="35:43">
      <c r="AI4003" s="60"/>
      <c r="AJ4003" s="60"/>
      <c r="AK4003" s="60"/>
      <c r="AL4003" s="60"/>
      <c r="AM4003" s="162"/>
      <c r="AN4003" s="60"/>
      <c r="AO4003" s="60"/>
      <c r="AP4003" s="60"/>
      <c r="AQ4003" s="60"/>
    </row>
    <row r="4004" spans="35:43">
      <c r="AI4004" s="60"/>
      <c r="AJ4004" s="60"/>
      <c r="AK4004" s="60"/>
      <c r="AL4004" s="60"/>
      <c r="AM4004" s="162"/>
      <c r="AN4004" s="60"/>
      <c r="AO4004" s="60"/>
      <c r="AP4004" s="60"/>
      <c r="AQ4004" s="60"/>
    </row>
    <row r="4005" spans="35:43">
      <c r="AI4005" s="60"/>
      <c r="AJ4005" s="60"/>
      <c r="AK4005" s="60"/>
      <c r="AL4005" s="60"/>
      <c r="AM4005" s="162"/>
      <c r="AN4005" s="60"/>
      <c r="AO4005" s="60"/>
      <c r="AP4005" s="60"/>
      <c r="AQ4005" s="60"/>
    </row>
    <row r="4006" spans="35:43">
      <c r="AI4006" s="60"/>
      <c r="AJ4006" s="60"/>
      <c r="AK4006" s="60"/>
      <c r="AL4006" s="60"/>
      <c r="AM4006" s="162"/>
      <c r="AN4006" s="60"/>
      <c r="AO4006" s="60"/>
      <c r="AP4006" s="60"/>
      <c r="AQ4006" s="60"/>
    </row>
    <row r="4007" spans="35:43">
      <c r="AI4007" s="60"/>
      <c r="AJ4007" s="60"/>
      <c r="AK4007" s="60"/>
      <c r="AL4007" s="60"/>
      <c r="AM4007" s="162"/>
      <c r="AN4007" s="60"/>
      <c r="AO4007" s="60"/>
      <c r="AP4007" s="60"/>
      <c r="AQ4007" s="60"/>
    </row>
    <row r="4008" spans="35:43">
      <c r="AI4008" s="60"/>
      <c r="AJ4008" s="60"/>
      <c r="AK4008" s="60"/>
      <c r="AL4008" s="60"/>
      <c r="AM4008" s="162"/>
      <c r="AN4008" s="60"/>
      <c r="AO4008" s="60"/>
      <c r="AP4008" s="60"/>
      <c r="AQ4008" s="60"/>
    </row>
    <row r="4009" spans="35:43">
      <c r="AI4009" s="60"/>
      <c r="AJ4009" s="60"/>
      <c r="AK4009" s="60"/>
      <c r="AL4009" s="60"/>
      <c r="AM4009" s="162"/>
      <c r="AN4009" s="60"/>
      <c r="AO4009" s="60"/>
      <c r="AP4009" s="60"/>
      <c r="AQ4009" s="60"/>
    </row>
    <row r="4010" spans="35:43">
      <c r="AI4010" s="60"/>
      <c r="AJ4010" s="60"/>
      <c r="AK4010" s="60"/>
      <c r="AL4010" s="60"/>
      <c r="AM4010" s="162"/>
      <c r="AN4010" s="60"/>
      <c r="AO4010" s="60"/>
      <c r="AP4010" s="60"/>
      <c r="AQ4010" s="60"/>
    </row>
    <row r="4011" spans="35:43">
      <c r="AI4011" s="60"/>
      <c r="AJ4011" s="60"/>
      <c r="AK4011" s="60"/>
      <c r="AL4011" s="60"/>
      <c r="AM4011" s="162"/>
      <c r="AN4011" s="60"/>
      <c r="AO4011" s="60"/>
      <c r="AP4011" s="60"/>
      <c r="AQ4011" s="60"/>
    </row>
    <row r="4012" spans="35:43">
      <c r="AI4012" s="60"/>
      <c r="AJ4012" s="60"/>
      <c r="AK4012" s="60"/>
      <c r="AL4012" s="60"/>
      <c r="AM4012" s="162"/>
      <c r="AN4012" s="60"/>
      <c r="AO4012" s="60"/>
      <c r="AP4012" s="60"/>
      <c r="AQ4012" s="60"/>
    </row>
    <row r="4013" spans="35:43">
      <c r="AI4013" s="60"/>
      <c r="AJ4013" s="60"/>
      <c r="AK4013" s="60"/>
      <c r="AL4013" s="60"/>
      <c r="AM4013" s="162"/>
      <c r="AN4013" s="60"/>
      <c r="AO4013" s="60"/>
      <c r="AP4013" s="60"/>
      <c r="AQ4013" s="60"/>
    </row>
    <row r="4014" spans="35:43">
      <c r="AI4014" s="60"/>
      <c r="AJ4014" s="60"/>
      <c r="AK4014" s="60"/>
      <c r="AL4014" s="60"/>
      <c r="AM4014" s="162"/>
      <c r="AN4014" s="60"/>
      <c r="AO4014" s="60"/>
      <c r="AP4014" s="60"/>
      <c r="AQ4014" s="60"/>
    </row>
    <row r="4015" spans="35:43">
      <c r="AI4015" s="60"/>
      <c r="AJ4015" s="60"/>
      <c r="AK4015" s="60"/>
      <c r="AL4015" s="60"/>
      <c r="AM4015" s="162"/>
      <c r="AN4015" s="60"/>
      <c r="AO4015" s="60"/>
      <c r="AP4015" s="60"/>
      <c r="AQ4015" s="60"/>
    </row>
    <row r="4016" spans="35:43">
      <c r="AI4016" s="60"/>
      <c r="AJ4016" s="60"/>
      <c r="AK4016" s="60"/>
      <c r="AL4016" s="60"/>
      <c r="AM4016" s="162"/>
      <c r="AN4016" s="60"/>
      <c r="AO4016" s="60"/>
      <c r="AP4016" s="60"/>
      <c r="AQ4016" s="60"/>
    </row>
    <row r="4017" spans="35:43">
      <c r="AI4017" s="60"/>
      <c r="AJ4017" s="60"/>
      <c r="AK4017" s="60"/>
      <c r="AL4017" s="60"/>
      <c r="AM4017" s="162"/>
      <c r="AN4017" s="60"/>
      <c r="AO4017" s="60"/>
      <c r="AP4017" s="60"/>
      <c r="AQ4017" s="60"/>
    </row>
    <row r="4018" spans="35:43">
      <c r="AI4018" s="60"/>
      <c r="AJ4018" s="60"/>
      <c r="AK4018" s="60"/>
      <c r="AL4018" s="60"/>
      <c r="AM4018" s="162"/>
      <c r="AN4018" s="60"/>
      <c r="AO4018" s="60"/>
      <c r="AP4018" s="60"/>
      <c r="AQ4018" s="60"/>
    </row>
    <row r="4019" spans="35:43">
      <c r="AI4019" s="60"/>
      <c r="AJ4019" s="60"/>
      <c r="AK4019" s="60"/>
      <c r="AL4019" s="60"/>
      <c r="AM4019" s="162"/>
      <c r="AN4019" s="60"/>
      <c r="AO4019" s="60"/>
      <c r="AP4019" s="60"/>
      <c r="AQ4019" s="60"/>
    </row>
    <row r="4020" spans="35:43">
      <c r="AI4020" s="60"/>
      <c r="AJ4020" s="60"/>
      <c r="AK4020" s="60"/>
      <c r="AL4020" s="60"/>
      <c r="AM4020" s="162"/>
      <c r="AN4020" s="60"/>
      <c r="AO4020" s="60"/>
      <c r="AP4020" s="60"/>
      <c r="AQ4020" s="60"/>
    </row>
    <row r="4021" spans="35:43">
      <c r="AI4021" s="60"/>
      <c r="AJ4021" s="60"/>
      <c r="AK4021" s="60"/>
      <c r="AL4021" s="60"/>
      <c r="AM4021" s="162"/>
      <c r="AN4021" s="60"/>
      <c r="AO4021" s="60"/>
      <c r="AP4021" s="60"/>
      <c r="AQ4021" s="60"/>
    </row>
    <row r="4022" spans="35:43">
      <c r="AI4022" s="60"/>
      <c r="AJ4022" s="60"/>
      <c r="AK4022" s="60"/>
      <c r="AL4022" s="60"/>
      <c r="AM4022" s="162"/>
      <c r="AN4022" s="60"/>
      <c r="AO4022" s="60"/>
      <c r="AP4022" s="60"/>
      <c r="AQ4022" s="60"/>
    </row>
    <row r="4023" spans="35:43">
      <c r="AI4023" s="60"/>
      <c r="AJ4023" s="60"/>
      <c r="AK4023" s="60"/>
      <c r="AL4023" s="60"/>
      <c r="AM4023" s="162"/>
      <c r="AN4023" s="60"/>
      <c r="AO4023" s="60"/>
      <c r="AP4023" s="60"/>
      <c r="AQ4023" s="60"/>
    </row>
    <row r="4024" spans="35:43">
      <c r="AI4024" s="60"/>
      <c r="AJ4024" s="60"/>
      <c r="AK4024" s="60"/>
      <c r="AL4024" s="60"/>
      <c r="AM4024" s="162"/>
      <c r="AN4024" s="60"/>
      <c r="AO4024" s="60"/>
      <c r="AP4024" s="60"/>
      <c r="AQ4024" s="60"/>
    </row>
    <row r="4025" spans="35:43">
      <c r="AI4025" s="60"/>
      <c r="AJ4025" s="60"/>
      <c r="AK4025" s="60"/>
      <c r="AL4025" s="60"/>
      <c r="AM4025" s="162"/>
      <c r="AN4025" s="60"/>
      <c r="AO4025" s="60"/>
      <c r="AP4025" s="60"/>
      <c r="AQ4025" s="60"/>
    </row>
    <row r="4026" spans="35:43">
      <c r="AI4026" s="60"/>
      <c r="AJ4026" s="60"/>
      <c r="AK4026" s="60"/>
      <c r="AL4026" s="60"/>
      <c r="AM4026" s="162"/>
      <c r="AN4026" s="60"/>
      <c r="AO4026" s="60"/>
      <c r="AP4026" s="60"/>
      <c r="AQ4026" s="60"/>
    </row>
    <row r="4027" spans="35:43">
      <c r="AI4027" s="60"/>
      <c r="AJ4027" s="60"/>
      <c r="AK4027" s="60"/>
      <c r="AL4027" s="60"/>
      <c r="AM4027" s="162"/>
      <c r="AN4027" s="60"/>
      <c r="AO4027" s="60"/>
      <c r="AP4027" s="60"/>
      <c r="AQ4027" s="60"/>
    </row>
    <row r="4028" spans="35:43">
      <c r="AI4028" s="60"/>
      <c r="AJ4028" s="60"/>
      <c r="AK4028" s="60"/>
      <c r="AL4028" s="60"/>
      <c r="AM4028" s="162"/>
      <c r="AN4028" s="60"/>
      <c r="AO4028" s="60"/>
      <c r="AP4028" s="60"/>
      <c r="AQ4028" s="60"/>
    </row>
    <row r="4029" spans="35:43">
      <c r="AI4029" s="60"/>
      <c r="AJ4029" s="60"/>
      <c r="AK4029" s="60"/>
      <c r="AL4029" s="60"/>
      <c r="AM4029" s="162"/>
      <c r="AN4029" s="60"/>
      <c r="AO4029" s="60"/>
      <c r="AP4029" s="60"/>
      <c r="AQ4029" s="60"/>
    </row>
    <row r="4030" spans="35:43">
      <c r="AI4030" s="60"/>
      <c r="AJ4030" s="60"/>
      <c r="AK4030" s="60"/>
      <c r="AL4030" s="60"/>
      <c r="AM4030" s="162"/>
      <c r="AN4030" s="60"/>
      <c r="AO4030" s="60"/>
      <c r="AP4030" s="60"/>
      <c r="AQ4030" s="60"/>
    </row>
    <row r="4031" spans="35:43">
      <c r="AI4031" s="60"/>
      <c r="AJ4031" s="60"/>
      <c r="AK4031" s="60"/>
      <c r="AL4031" s="60"/>
      <c r="AM4031" s="162"/>
      <c r="AN4031" s="60"/>
      <c r="AO4031" s="60"/>
      <c r="AP4031" s="60"/>
      <c r="AQ4031" s="60"/>
    </row>
    <row r="4032" spans="35:43">
      <c r="AI4032" s="60"/>
      <c r="AJ4032" s="60"/>
      <c r="AK4032" s="60"/>
      <c r="AL4032" s="60"/>
      <c r="AM4032" s="162"/>
      <c r="AN4032" s="60"/>
      <c r="AO4032" s="60"/>
      <c r="AP4032" s="60"/>
      <c r="AQ4032" s="60"/>
    </row>
    <row r="4033" spans="35:43">
      <c r="AI4033" s="60"/>
      <c r="AJ4033" s="60"/>
      <c r="AK4033" s="60"/>
      <c r="AL4033" s="60"/>
      <c r="AM4033" s="162"/>
      <c r="AN4033" s="60"/>
      <c r="AO4033" s="60"/>
      <c r="AP4033" s="60"/>
      <c r="AQ4033" s="60"/>
    </row>
    <row r="4034" spans="35:43">
      <c r="AI4034" s="60"/>
      <c r="AJ4034" s="60"/>
      <c r="AK4034" s="60"/>
      <c r="AL4034" s="60"/>
      <c r="AM4034" s="162"/>
      <c r="AN4034" s="60"/>
      <c r="AO4034" s="60"/>
      <c r="AP4034" s="60"/>
      <c r="AQ4034" s="60"/>
    </row>
    <row r="4035" spans="35:43">
      <c r="AI4035" s="60"/>
      <c r="AJ4035" s="60"/>
      <c r="AK4035" s="60"/>
      <c r="AL4035" s="60"/>
      <c r="AM4035" s="162"/>
      <c r="AN4035" s="60"/>
      <c r="AO4035" s="60"/>
      <c r="AP4035" s="60"/>
      <c r="AQ4035" s="60"/>
    </row>
    <row r="4036" spans="35:43">
      <c r="AI4036" s="60"/>
      <c r="AJ4036" s="60"/>
      <c r="AK4036" s="60"/>
      <c r="AL4036" s="60"/>
      <c r="AM4036" s="162"/>
      <c r="AN4036" s="60"/>
      <c r="AO4036" s="60"/>
      <c r="AP4036" s="60"/>
      <c r="AQ4036" s="60"/>
    </row>
    <row r="4037" spans="35:43">
      <c r="AI4037" s="60"/>
      <c r="AJ4037" s="60"/>
      <c r="AK4037" s="60"/>
      <c r="AL4037" s="60"/>
      <c r="AM4037" s="162"/>
      <c r="AN4037" s="60"/>
      <c r="AO4037" s="60"/>
      <c r="AP4037" s="60"/>
      <c r="AQ4037" s="60"/>
    </row>
    <row r="4038" spans="35:43">
      <c r="AI4038" s="60"/>
      <c r="AJ4038" s="60"/>
      <c r="AK4038" s="60"/>
      <c r="AL4038" s="60"/>
      <c r="AM4038" s="162"/>
      <c r="AN4038" s="60"/>
      <c r="AO4038" s="60"/>
      <c r="AP4038" s="60"/>
      <c r="AQ4038" s="60"/>
    </row>
    <row r="4039" spans="35:43">
      <c r="AI4039" s="60"/>
      <c r="AJ4039" s="60"/>
      <c r="AK4039" s="60"/>
      <c r="AL4039" s="60"/>
      <c r="AM4039" s="162"/>
      <c r="AN4039" s="60"/>
      <c r="AO4039" s="60"/>
      <c r="AP4039" s="60"/>
      <c r="AQ4039" s="60"/>
    </row>
    <row r="4040" spans="35:43">
      <c r="AI4040" s="60"/>
      <c r="AJ4040" s="60"/>
      <c r="AK4040" s="60"/>
      <c r="AL4040" s="60"/>
      <c r="AM4040" s="162"/>
      <c r="AN4040" s="60"/>
      <c r="AO4040" s="60"/>
      <c r="AP4040" s="60"/>
      <c r="AQ4040" s="60"/>
    </row>
    <row r="4041" spans="35:43">
      <c r="AI4041" s="60"/>
      <c r="AJ4041" s="60"/>
      <c r="AK4041" s="60"/>
      <c r="AL4041" s="60"/>
      <c r="AM4041" s="162"/>
      <c r="AN4041" s="60"/>
      <c r="AO4041" s="60"/>
      <c r="AP4041" s="60"/>
      <c r="AQ4041" s="60"/>
    </row>
    <row r="4042" spans="35:43">
      <c r="AI4042" s="60"/>
      <c r="AJ4042" s="60"/>
      <c r="AK4042" s="60"/>
      <c r="AL4042" s="60"/>
      <c r="AM4042" s="162"/>
      <c r="AN4042" s="60"/>
      <c r="AO4042" s="60"/>
      <c r="AP4042" s="60"/>
      <c r="AQ4042" s="60"/>
    </row>
    <row r="4043" spans="35:43">
      <c r="AI4043" s="60"/>
      <c r="AJ4043" s="60"/>
      <c r="AK4043" s="60"/>
      <c r="AL4043" s="60"/>
      <c r="AM4043" s="162"/>
      <c r="AN4043" s="60"/>
      <c r="AO4043" s="60"/>
      <c r="AP4043" s="60"/>
      <c r="AQ4043" s="60"/>
    </row>
    <row r="4044" spans="35:43">
      <c r="AI4044" s="60"/>
      <c r="AJ4044" s="60"/>
      <c r="AK4044" s="60"/>
      <c r="AL4044" s="60"/>
      <c r="AM4044" s="162"/>
      <c r="AN4044" s="60"/>
      <c r="AO4044" s="60"/>
      <c r="AP4044" s="60"/>
      <c r="AQ4044" s="60"/>
    </row>
    <row r="4045" spans="35:43">
      <c r="AI4045" s="60"/>
      <c r="AJ4045" s="60"/>
      <c r="AK4045" s="60"/>
      <c r="AL4045" s="60"/>
      <c r="AM4045" s="162"/>
      <c r="AN4045" s="60"/>
      <c r="AO4045" s="60"/>
      <c r="AP4045" s="60"/>
      <c r="AQ4045" s="60"/>
    </row>
    <row r="4046" spans="35:43">
      <c r="AI4046" s="60"/>
      <c r="AJ4046" s="60"/>
      <c r="AK4046" s="60"/>
      <c r="AL4046" s="60"/>
      <c r="AM4046" s="162"/>
      <c r="AN4046" s="60"/>
      <c r="AO4046" s="60"/>
      <c r="AP4046" s="60"/>
      <c r="AQ4046" s="60"/>
    </row>
    <row r="4047" spans="35:43">
      <c r="AI4047" s="60"/>
      <c r="AJ4047" s="60"/>
      <c r="AK4047" s="60"/>
      <c r="AL4047" s="60"/>
      <c r="AM4047" s="162"/>
      <c r="AN4047" s="60"/>
      <c r="AO4047" s="60"/>
      <c r="AP4047" s="60"/>
      <c r="AQ4047" s="60"/>
    </row>
    <row r="4048" spans="35:43">
      <c r="AI4048" s="60"/>
      <c r="AJ4048" s="60"/>
      <c r="AK4048" s="60"/>
      <c r="AL4048" s="60"/>
      <c r="AM4048" s="162"/>
      <c r="AN4048" s="60"/>
      <c r="AO4048" s="60"/>
      <c r="AP4048" s="60"/>
      <c r="AQ4048" s="60"/>
    </row>
    <row r="4049" spans="35:43">
      <c r="AI4049" s="60"/>
      <c r="AJ4049" s="60"/>
      <c r="AK4049" s="60"/>
      <c r="AL4049" s="60"/>
      <c r="AM4049" s="162"/>
      <c r="AN4049" s="60"/>
      <c r="AO4049" s="60"/>
      <c r="AP4049" s="60"/>
      <c r="AQ4049" s="60"/>
    </row>
    <row r="4050" spans="35:43">
      <c r="AI4050" s="60"/>
      <c r="AJ4050" s="60"/>
      <c r="AK4050" s="60"/>
      <c r="AL4050" s="60"/>
      <c r="AM4050" s="162"/>
      <c r="AN4050" s="60"/>
      <c r="AO4050" s="60"/>
      <c r="AP4050" s="60"/>
      <c r="AQ4050" s="60"/>
    </row>
    <row r="4051" spans="35:43">
      <c r="AI4051" s="60"/>
      <c r="AJ4051" s="60"/>
      <c r="AK4051" s="60"/>
      <c r="AL4051" s="60"/>
      <c r="AM4051" s="162"/>
      <c r="AN4051" s="60"/>
      <c r="AO4051" s="60"/>
      <c r="AP4051" s="60"/>
      <c r="AQ4051" s="60"/>
    </row>
    <row r="4052" spans="35:43">
      <c r="AI4052" s="60"/>
      <c r="AJ4052" s="60"/>
      <c r="AK4052" s="60"/>
      <c r="AL4052" s="60"/>
      <c r="AM4052" s="162"/>
      <c r="AN4052" s="60"/>
      <c r="AO4052" s="60"/>
      <c r="AP4052" s="60"/>
      <c r="AQ4052" s="60"/>
    </row>
    <row r="4053" spans="35:43">
      <c r="AI4053" s="60"/>
      <c r="AJ4053" s="60"/>
      <c r="AK4053" s="60"/>
      <c r="AL4053" s="60"/>
      <c r="AM4053" s="162"/>
      <c r="AN4053" s="60"/>
      <c r="AO4053" s="60"/>
      <c r="AP4053" s="60"/>
      <c r="AQ4053" s="60"/>
    </row>
    <row r="4054" spans="35:43">
      <c r="AI4054" s="60"/>
      <c r="AJ4054" s="60"/>
      <c r="AK4054" s="60"/>
      <c r="AL4054" s="60"/>
      <c r="AM4054" s="162"/>
      <c r="AN4054" s="60"/>
      <c r="AO4054" s="60"/>
      <c r="AP4054" s="60"/>
      <c r="AQ4054" s="60"/>
    </row>
    <row r="4055" spans="35:43">
      <c r="AI4055" s="60"/>
      <c r="AJ4055" s="60"/>
      <c r="AK4055" s="60"/>
      <c r="AL4055" s="60"/>
      <c r="AM4055" s="162"/>
      <c r="AN4055" s="60"/>
      <c r="AO4055" s="60"/>
      <c r="AP4055" s="60"/>
      <c r="AQ4055" s="60"/>
    </row>
    <row r="4056" spans="35:43">
      <c r="AI4056" s="60"/>
      <c r="AJ4056" s="60"/>
      <c r="AK4056" s="60"/>
      <c r="AL4056" s="60"/>
      <c r="AM4056" s="162"/>
      <c r="AN4056" s="60"/>
      <c r="AO4056" s="60"/>
      <c r="AP4056" s="60"/>
      <c r="AQ4056" s="60"/>
    </row>
    <row r="4057" spans="35:43">
      <c r="AI4057" s="60"/>
      <c r="AJ4057" s="60"/>
      <c r="AK4057" s="60"/>
      <c r="AL4057" s="60"/>
      <c r="AM4057" s="162"/>
      <c r="AN4057" s="60"/>
      <c r="AO4057" s="60"/>
      <c r="AP4057" s="60"/>
      <c r="AQ4057" s="60"/>
    </row>
    <row r="4058" spans="35:43">
      <c r="AI4058" s="60"/>
      <c r="AJ4058" s="60"/>
      <c r="AK4058" s="60"/>
      <c r="AL4058" s="60"/>
      <c r="AM4058" s="162"/>
      <c r="AN4058" s="60"/>
      <c r="AO4058" s="60"/>
      <c r="AP4058" s="60"/>
      <c r="AQ4058" s="60"/>
    </row>
    <row r="4059" spans="35:43">
      <c r="AI4059" s="60"/>
      <c r="AJ4059" s="60"/>
      <c r="AK4059" s="60"/>
      <c r="AL4059" s="60"/>
      <c r="AM4059" s="162"/>
      <c r="AN4059" s="60"/>
      <c r="AO4059" s="60"/>
      <c r="AP4059" s="60"/>
      <c r="AQ4059" s="60"/>
    </row>
    <row r="4060" spans="35:43">
      <c r="AI4060" s="60"/>
      <c r="AJ4060" s="60"/>
      <c r="AK4060" s="60"/>
      <c r="AL4060" s="60"/>
      <c r="AM4060" s="162"/>
      <c r="AN4060" s="60"/>
      <c r="AO4060" s="60"/>
      <c r="AP4060" s="60"/>
      <c r="AQ4060" s="60"/>
    </row>
    <row r="4061" spans="35:43">
      <c r="AI4061" s="60"/>
      <c r="AJ4061" s="60"/>
      <c r="AK4061" s="60"/>
      <c r="AL4061" s="60"/>
      <c r="AM4061" s="162"/>
      <c r="AN4061" s="60"/>
      <c r="AO4061" s="60"/>
      <c r="AP4061" s="60"/>
      <c r="AQ4061" s="60"/>
    </row>
    <row r="4062" spans="35:43">
      <c r="AI4062" s="60"/>
      <c r="AJ4062" s="60"/>
      <c r="AK4062" s="60"/>
      <c r="AL4062" s="60"/>
      <c r="AM4062" s="162"/>
      <c r="AN4062" s="60"/>
      <c r="AO4062" s="60"/>
      <c r="AP4062" s="60"/>
      <c r="AQ4062" s="60"/>
    </row>
    <row r="4063" spans="35:43">
      <c r="AI4063" s="60"/>
      <c r="AJ4063" s="60"/>
      <c r="AK4063" s="60"/>
      <c r="AL4063" s="60"/>
      <c r="AM4063" s="162"/>
      <c r="AN4063" s="60"/>
      <c r="AO4063" s="60"/>
      <c r="AP4063" s="60"/>
      <c r="AQ4063" s="60"/>
    </row>
    <row r="4064" spans="35:43">
      <c r="AI4064" s="60"/>
      <c r="AJ4064" s="60"/>
      <c r="AK4064" s="60"/>
      <c r="AL4064" s="60"/>
      <c r="AM4064" s="162"/>
      <c r="AN4064" s="60"/>
      <c r="AO4064" s="60"/>
      <c r="AP4064" s="60"/>
      <c r="AQ4064" s="60"/>
    </row>
    <row r="4065" spans="35:43">
      <c r="AI4065" s="60"/>
      <c r="AJ4065" s="60"/>
      <c r="AK4065" s="60"/>
      <c r="AL4065" s="60"/>
      <c r="AM4065" s="162"/>
      <c r="AN4065" s="60"/>
      <c r="AO4065" s="60"/>
      <c r="AP4065" s="60"/>
      <c r="AQ4065" s="60"/>
    </row>
    <row r="4066" spans="35:43">
      <c r="AI4066" s="60"/>
      <c r="AJ4066" s="60"/>
      <c r="AK4066" s="60"/>
      <c r="AL4066" s="60"/>
      <c r="AM4066" s="162"/>
      <c r="AN4066" s="60"/>
      <c r="AO4066" s="60"/>
      <c r="AP4066" s="60"/>
      <c r="AQ4066" s="60"/>
    </row>
    <row r="4067" spans="35:43">
      <c r="AI4067" s="60"/>
      <c r="AJ4067" s="60"/>
      <c r="AK4067" s="60"/>
      <c r="AL4067" s="60"/>
      <c r="AM4067" s="162"/>
      <c r="AN4067" s="60"/>
      <c r="AO4067" s="60"/>
      <c r="AP4067" s="60"/>
      <c r="AQ4067" s="60"/>
    </row>
    <row r="4068" spans="35:43">
      <c r="AI4068" s="60"/>
      <c r="AJ4068" s="60"/>
      <c r="AK4068" s="60"/>
      <c r="AL4068" s="60"/>
      <c r="AM4068" s="162"/>
      <c r="AN4068" s="60"/>
      <c r="AO4068" s="60"/>
      <c r="AP4068" s="60"/>
      <c r="AQ4068" s="60"/>
    </row>
    <row r="4069" spans="35:43">
      <c r="AI4069" s="60"/>
      <c r="AJ4069" s="60"/>
      <c r="AK4069" s="60"/>
      <c r="AL4069" s="60"/>
      <c r="AM4069" s="162"/>
      <c r="AN4069" s="60"/>
      <c r="AO4069" s="60"/>
      <c r="AP4069" s="60"/>
      <c r="AQ4069" s="60"/>
    </row>
    <row r="4070" spans="35:43">
      <c r="AI4070" s="60"/>
      <c r="AJ4070" s="60"/>
      <c r="AK4070" s="60"/>
      <c r="AL4070" s="60"/>
      <c r="AM4070" s="162"/>
      <c r="AN4070" s="60"/>
      <c r="AO4070" s="60"/>
      <c r="AP4070" s="60"/>
      <c r="AQ4070" s="60"/>
    </row>
    <row r="4071" spans="35:43">
      <c r="AI4071" s="60"/>
      <c r="AJ4071" s="60"/>
      <c r="AK4071" s="60"/>
      <c r="AL4071" s="60"/>
      <c r="AM4071" s="162"/>
      <c r="AN4071" s="60"/>
      <c r="AO4071" s="60"/>
      <c r="AP4071" s="60"/>
      <c r="AQ4071" s="60"/>
    </row>
    <row r="4072" spans="35:43">
      <c r="AI4072" s="60"/>
      <c r="AJ4072" s="60"/>
      <c r="AK4072" s="60"/>
      <c r="AL4072" s="60"/>
      <c r="AM4072" s="162"/>
      <c r="AN4072" s="60"/>
      <c r="AO4072" s="60"/>
      <c r="AP4072" s="60"/>
      <c r="AQ4072" s="60"/>
    </row>
    <row r="4073" spans="35:43">
      <c r="AI4073" s="60"/>
      <c r="AJ4073" s="60"/>
      <c r="AK4073" s="60"/>
      <c r="AL4073" s="60"/>
      <c r="AM4073" s="162"/>
      <c r="AN4073" s="60"/>
      <c r="AO4073" s="60"/>
      <c r="AP4073" s="60"/>
      <c r="AQ4073" s="60"/>
    </row>
    <row r="4074" spans="35:43">
      <c r="AI4074" s="60"/>
      <c r="AJ4074" s="60"/>
      <c r="AK4074" s="60"/>
      <c r="AL4074" s="60"/>
      <c r="AM4074" s="162"/>
      <c r="AN4074" s="60"/>
      <c r="AO4074" s="60"/>
      <c r="AP4074" s="60"/>
      <c r="AQ4074" s="60"/>
    </row>
    <row r="4075" spans="35:43">
      <c r="AI4075" s="60"/>
      <c r="AJ4075" s="60"/>
      <c r="AK4075" s="60"/>
      <c r="AL4075" s="60"/>
      <c r="AM4075" s="162"/>
      <c r="AN4075" s="60"/>
      <c r="AO4075" s="60"/>
      <c r="AP4075" s="60"/>
      <c r="AQ4075" s="60"/>
    </row>
    <row r="4076" spans="35:43">
      <c r="AI4076" s="60"/>
      <c r="AJ4076" s="60"/>
      <c r="AK4076" s="60"/>
      <c r="AL4076" s="60"/>
      <c r="AM4076" s="162"/>
      <c r="AN4076" s="60"/>
      <c r="AO4076" s="60"/>
      <c r="AP4076" s="60"/>
      <c r="AQ4076" s="60"/>
    </row>
    <row r="4077" spans="35:43">
      <c r="AI4077" s="60"/>
      <c r="AJ4077" s="60"/>
      <c r="AK4077" s="60"/>
      <c r="AL4077" s="60"/>
      <c r="AM4077" s="162"/>
      <c r="AN4077" s="60"/>
      <c r="AO4077" s="60"/>
      <c r="AP4077" s="60"/>
      <c r="AQ4077" s="60"/>
    </row>
    <row r="4078" spans="35:43">
      <c r="AI4078" s="60"/>
      <c r="AJ4078" s="60"/>
      <c r="AK4078" s="60"/>
      <c r="AL4078" s="60"/>
      <c r="AM4078" s="162"/>
      <c r="AN4078" s="60"/>
      <c r="AO4078" s="60"/>
      <c r="AP4078" s="60"/>
      <c r="AQ4078" s="60"/>
    </row>
    <row r="4079" spans="35:43">
      <c r="AI4079" s="60"/>
      <c r="AJ4079" s="60"/>
      <c r="AK4079" s="60"/>
      <c r="AL4079" s="60"/>
      <c r="AM4079" s="162"/>
      <c r="AN4079" s="60"/>
      <c r="AO4079" s="60"/>
      <c r="AP4079" s="60"/>
      <c r="AQ4079" s="60"/>
    </row>
    <row r="4080" spans="35:43">
      <c r="AI4080" s="60"/>
      <c r="AJ4080" s="60"/>
      <c r="AK4080" s="60"/>
      <c r="AL4080" s="60"/>
      <c r="AM4080" s="162"/>
      <c r="AN4080" s="60"/>
      <c r="AO4080" s="60"/>
      <c r="AP4080" s="60"/>
      <c r="AQ4080" s="60"/>
    </row>
    <row r="4081" spans="35:43">
      <c r="AI4081" s="60"/>
      <c r="AJ4081" s="60"/>
      <c r="AK4081" s="60"/>
      <c r="AL4081" s="60"/>
      <c r="AM4081" s="162"/>
      <c r="AN4081" s="60"/>
      <c r="AO4081" s="60"/>
      <c r="AP4081" s="60"/>
      <c r="AQ4081" s="60"/>
    </row>
    <row r="4082" spans="35:43">
      <c r="AI4082" s="60"/>
      <c r="AJ4082" s="60"/>
      <c r="AK4082" s="60"/>
      <c r="AL4082" s="60"/>
      <c r="AM4082" s="162"/>
      <c r="AN4082" s="60"/>
      <c r="AO4082" s="60"/>
      <c r="AP4082" s="60"/>
      <c r="AQ4082" s="60"/>
    </row>
    <row r="4083" spans="35:43">
      <c r="AI4083" s="60"/>
      <c r="AJ4083" s="60"/>
      <c r="AK4083" s="60"/>
      <c r="AL4083" s="60"/>
      <c r="AM4083" s="162"/>
      <c r="AN4083" s="60"/>
      <c r="AO4083" s="60"/>
      <c r="AP4083" s="60"/>
      <c r="AQ4083" s="60"/>
    </row>
    <row r="4084" spans="35:43">
      <c r="AI4084" s="60"/>
      <c r="AJ4084" s="60"/>
      <c r="AK4084" s="60"/>
      <c r="AL4084" s="60"/>
      <c r="AM4084" s="162"/>
      <c r="AN4084" s="60"/>
      <c r="AO4084" s="60"/>
      <c r="AP4084" s="60"/>
      <c r="AQ4084" s="60"/>
    </row>
    <row r="4085" spans="35:43">
      <c r="AI4085" s="60"/>
      <c r="AJ4085" s="60"/>
      <c r="AK4085" s="60"/>
      <c r="AL4085" s="60"/>
      <c r="AM4085" s="162"/>
      <c r="AN4085" s="60"/>
      <c r="AO4085" s="60"/>
      <c r="AP4085" s="60"/>
      <c r="AQ4085" s="60"/>
    </row>
    <row r="4086" spans="35:43">
      <c r="AI4086" s="60"/>
      <c r="AJ4086" s="60"/>
      <c r="AK4086" s="60"/>
      <c r="AL4086" s="60"/>
      <c r="AM4086" s="162"/>
      <c r="AN4086" s="60"/>
      <c r="AO4086" s="60"/>
      <c r="AP4086" s="60"/>
      <c r="AQ4086" s="60"/>
    </row>
    <row r="4087" spans="35:43">
      <c r="AI4087" s="60"/>
      <c r="AJ4087" s="60"/>
      <c r="AK4087" s="60"/>
      <c r="AL4087" s="60"/>
      <c r="AM4087" s="162"/>
      <c r="AN4087" s="60"/>
      <c r="AO4087" s="60"/>
      <c r="AP4087" s="60"/>
      <c r="AQ4087" s="60"/>
    </row>
    <row r="4088" spans="35:43">
      <c r="AI4088" s="60"/>
      <c r="AJ4088" s="60"/>
      <c r="AK4088" s="60"/>
      <c r="AL4088" s="60"/>
      <c r="AM4088" s="162"/>
      <c r="AN4088" s="60"/>
      <c r="AO4088" s="60"/>
      <c r="AP4088" s="60"/>
      <c r="AQ4088" s="60"/>
    </row>
    <row r="4089" spans="35:43">
      <c r="AI4089" s="60"/>
      <c r="AJ4089" s="60"/>
      <c r="AK4089" s="60"/>
      <c r="AL4089" s="60"/>
      <c r="AM4089" s="162"/>
      <c r="AN4089" s="60"/>
      <c r="AO4089" s="60"/>
      <c r="AP4089" s="60"/>
      <c r="AQ4089" s="60"/>
    </row>
    <row r="4090" spans="35:43">
      <c r="AI4090" s="60"/>
      <c r="AJ4090" s="60"/>
      <c r="AK4090" s="60"/>
      <c r="AL4090" s="60"/>
      <c r="AM4090" s="162"/>
      <c r="AN4090" s="60"/>
      <c r="AO4090" s="60"/>
      <c r="AP4090" s="60"/>
      <c r="AQ4090" s="60"/>
    </row>
    <row r="4091" spans="35:43">
      <c r="AI4091" s="60"/>
      <c r="AJ4091" s="60"/>
      <c r="AK4091" s="60"/>
      <c r="AL4091" s="60"/>
      <c r="AM4091" s="162"/>
      <c r="AN4091" s="60"/>
      <c r="AO4091" s="60"/>
      <c r="AP4091" s="60"/>
      <c r="AQ4091" s="60"/>
    </row>
    <row r="4092" spans="35:43">
      <c r="AI4092" s="60"/>
      <c r="AJ4092" s="60"/>
      <c r="AK4092" s="60"/>
      <c r="AL4092" s="60"/>
      <c r="AM4092" s="162"/>
      <c r="AN4092" s="60"/>
      <c r="AO4092" s="60"/>
      <c r="AP4092" s="60"/>
      <c r="AQ4092" s="60"/>
    </row>
    <row r="4093" spans="35:43">
      <c r="AI4093" s="60"/>
      <c r="AJ4093" s="60"/>
      <c r="AK4093" s="60"/>
      <c r="AL4093" s="60"/>
      <c r="AM4093" s="162"/>
      <c r="AN4093" s="60"/>
      <c r="AO4093" s="60"/>
      <c r="AP4093" s="60"/>
      <c r="AQ4093" s="60"/>
    </row>
    <row r="4094" spans="35:43">
      <c r="AI4094" s="60"/>
      <c r="AJ4094" s="60"/>
      <c r="AK4094" s="60"/>
      <c r="AL4094" s="60"/>
      <c r="AM4094" s="162"/>
      <c r="AN4094" s="60"/>
      <c r="AO4094" s="60"/>
      <c r="AP4094" s="60"/>
      <c r="AQ4094" s="60"/>
    </row>
    <row r="4095" spans="35:43">
      <c r="AI4095" s="60"/>
      <c r="AJ4095" s="60"/>
      <c r="AK4095" s="60"/>
      <c r="AL4095" s="60"/>
      <c r="AM4095" s="162"/>
      <c r="AN4095" s="60"/>
      <c r="AO4095" s="60"/>
      <c r="AP4095" s="60"/>
      <c r="AQ4095" s="60"/>
    </row>
    <row r="4096" spans="35:43">
      <c r="AI4096" s="60"/>
      <c r="AJ4096" s="60"/>
      <c r="AK4096" s="60"/>
      <c r="AL4096" s="60"/>
      <c r="AM4096" s="162"/>
      <c r="AN4096" s="60"/>
      <c r="AO4096" s="60"/>
      <c r="AP4096" s="60"/>
      <c r="AQ4096" s="60"/>
    </row>
    <row r="4097" spans="35:43">
      <c r="AI4097" s="60"/>
      <c r="AJ4097" s="60"/>
      <c r="AK4097" s="60"/>
      <c r="AL4097" s="60"/>
      <c r="AM4097" s="162"/>
      <c r="AN4097" s="60"/>
      <c r="AO4097" s="60"/>
      <c r="AP4097" s="60"/>
      <c r="AQ4097" s="60"/>
    </row>
    <row r="4098" spans="35:43">
      <c r="AI4098" s="60"/>
      <c r="AJ4098" s="60"/>
      <c r="AK4098" s="60"/>
      <c r="AL4098" s="60"/>
      <c r="AM4098" s="162"/>
      <c r="AN4098" s="60"/>
      <c r="AO4098" s="60"/>
      <c r="AP4098" s="60"/>
      <c r="AQ4098" s="60"/>
    </row>
    <row r="4099" spans="35:43">
      <c r="AI4099" s="60"/>
      <c r="AJ4099" s="60"/>
      <c r="AK4099" s="60"/>
      <c r="AL4099" s="60"/>
      <c r="AM4099" s="162"/>
      <c r="AN4099" s="60"/>
      <c r="AO4099" s="60"/>
      <c r="AP4099" s="60"/>
      <c r="AQ4099" s="60"/>
    </row>
    <row r="4100" spans="35:43">
      <c r="AI4100" s="60"/>
      <c r="AJ4100" s="60"/>
      <c r="AK4100" s="60"/>
      <c r="AL4100" s="60"/>
      <c r="AM4100" s="162"/>
      <c r="AN4100" s="60"/>
      <c r="AO4100" s="60"/>
      <c r="AP4100" s="60"/>
      <c r="AQ4100" s="60"/>
    </row>
    <row r="4101" spans="35:43">
      <c r="AI4101" s="60"/>
      <c r="AJ4101" s="60"/>
      <c r="AK4101" s="60"/>
      <c r="AL4101" s="60"/>
      <c r="AM4101" s="162"/>
      <c r="AN4101" s="60"/>
      <c r="AO4101" s="60"/>
      <c r="AP4101" s="60"/>
      <c r="AQ4101" s="60"/>
    </row>
    <row r="4102" spans="35:43">
      <c r="AI4102" s="60"/>
      <c r="AJ4102" s="60"/>
      <c r="AK4102" s="60"/>
      <c r="AL4102" s="60"/>
      <c r="AM4102" s="162"/>
      <c r="AN4102" s="60"/>
      <c r="AO4102" s="60"/>
      <c r="AP4102" s="60"/>
      <c r="AQ4102" s="60"/>
    </row>
    <row r="4103" spans="35:43">
      <c r="AI4103" s="60"/>
      <c r="AJ4103" s="60"/>
      <c r="AK4103" s="60"/>
      <c r="AL4103" s="60"/>
      <c r="AM4103" s="162"/>
      <c r="AN4103" s="60"/>
      <c r="AO4103" s="60"/>
      <c r="AP4103" s="60"/>
      <c r="AQ4103" s="60"/>
    </row>
    <row r="4104" spans="35:43">
      <c r="AI4104" s="60"/>
      <c r="AJ4104" s="60"/>
      <c r="AK4104" s="60"/>
      <c r="AL4104" s="60"/>
      <c r="AM4104" s="162"/>
      <c r="AN4104" s="60"/>
      <c r="AO4104" s="60"/>
      <c r="AP4104" s="60"/>
      <c r="AQ4104" s="60"/>
    </row>
    <row r="4105" spans="35:43">
      <c r="AI4105" s="60"/>
      <c r="AJ4105" s="60"/>
      <c r="AK4105" s="60"/>
      <c r="AL4105" s="60"/>
      <c r="AM4105" s="162"/>
      <c r="AN4105" s="60"/>
      <c r="AO4105" s="60"/>
      <c r="AP4105" s="60"/>
      <c r="AQ4105" s="60"/>
    </row>
    <row r="4106" spans="35:43">
      <c r="AI4106" s="60"/>
      <c r="AJ4106" s="60"/>
      <c r="AK4106" s="60"/>
      <c r="AL4106" s="60"/>
      <c r="AM4106" s="162"/>
      <c r="AN4106" s="60"/>
      <c r="AO4106" s="60"/>
      <c r="AP4106" s="60"/>
      <c r="AQ4106" s="60"/>
    </row>
    <row r="4107" spans="35:43">
      <c r="AI4107" s="60"/>
      <c r="AJ4107" s="60"/>
      <c r="AK4107" s="60"/>
      <c r="AL4107" s="60"/>
      <c r="AM4107" s="162"/>
      <c r="AN4107" s="60"/>
      <c r="AO4107" s="60"/>
      <c r="AP4107" s="60"/>
      <c r="AQ4107" s="60"/>
    </row>
    <row r="4108" spans="35:43">
      <c r="AI4108" s="60"/>
      <c r="AJ4108" s="60"/>
      <c r="AK4108" s="60"/>
      <c r="AL4108" s="60"/>
      <c r="AM4108" s="162"/>
      <c r="AN4108" s="60"/>
      <c r="AO4108" s="60"/>
      <c r="AP4108" s="60"/>
      <c r="AQ4108" s="60"/>
    </row>
    <row r="4109" spans="35:43">
      <c r="AI4109" s="60"/>
      <c r="AJ4109" s="60"/>
      <c r="AK4109" s="60"/>
      <c r="AL4109" s="60"/>
      <c r="AM4109" s="162"/>
      <c r="AN4109" s="60"/>
      <c r="AO4109" s="60"/>
      <c r="AP4109" s="60"/>
      <c r="AQ4109" s="60"/>
    </row>
    <row r="4110" spans="35:43">
      <c r="AI4110" s="60"/>
      <c r="AJ4110" s="60"/>
      <c r="AK4110" s="60"/>
      <c r="AL4110" s="60"/>
      <c r="AM4110" s="162"/>
      <c r="AN4110" s="60"/>
      <c r="AO4110" s="60"/>
      <c r="AP4110" s="60"/>
      <c r="AQ4110" s="60"/>
    </row>
    <row r="4111" spans="35:43">
      <c r="AI4111" s="60"/>
      <c r="AJ4111" s="60"/>
      <c r="AK4111" s="60"/>
      <c r="AL4111" s="60"/>
      <c r="AM4111" s="162"/>
      <c r="AN4111" s="60"/>
      <c r="AO4111" s="60"/>
      <c r="AP4111" s="60"/>
      <c r="AQ4111" s="60"/>
    </row>
    <row r="4112" spans="35:43">
      <c r="AI4112" s="60"/>
      <c r="AJ4112" s="60"/>
      <c r="AK4112" s="60"/>
      <c r="AL4112" s="60"/>
      <c r="AM4112" s="162"/>
      <c r="AN4112" s="60"/>
      <c r="AO4112" s="60"/>
      <c r="AP4112" s="60"/>
      <c r="AQ4112" s="60"/>
    </row>
    <row r="4113" spans="35:43">
      <c r="AI4113" s="60"/>
      <c r="AJ4113" s="60"/>
      <c r="AK4113" s="60"/>
      <c r="AL4113" s="60"/>
      <c r="AM4113" s="162"/>
      <c r="AN4113" s="60"/>
      <c r="AO4113" s="60"/>
      <c r="AP4113" s="60"/>
      <c r="AQ4113" s="60"/>
    </row>
    <row r="4114" spans="35:43">
      <c r="AI4114" s="60"/>
      <c r="AJ4114" s="60"/>
      <c r="AK4114" s="60"/>
      <c r="AL4114" s="60"/>
      <c r="AM4114" s="162"/>
      <c r="AN4114" s="60"/>
      <c r="AO4114" s="60"/>
      <c r="AP4114" s="60"/>
      <c r="AQ4114" s="60"/>
    </row>
    <row r="4115" spans="35:43">
      <c r="AI4115" s="60"/>
      <c r="AJ4115" s="60"/>
      <c r="AK4115" s="60"/>
      <c r="AL4115" s="60"/>
      <c r="AM4115" s="162"/>
      <c r="AN4115" s="60"/>
      <c r="AO4115" s="60"/>
      <c r="AP4115" s="60"/>
      <c r="AQ4115" s="60"/>
    </row>
    <row r="4116" spans="35:43">
      <c r="AI4116" s="60"/>
      <c r="AJ4116" s="60"/>
      <c r="AK4116" s="60"/>
      <c r="AL4116" s="60"/>
      <c r="AM4116" s="162"/>
      <c r="AN4116" s="60"/>
      <c r="AO4116" s="60"/>
      <c r="AP4116" s="60"/>
      <c r="AQ4116" s="60"/>
    </row>
    <row r="4117" spans="35:43">
      <c r="AI4117" s="60"/>
      <c r="AJ4117" s="60"/>
      <c r="AK4117" s="60"/>
      <c r="AL4117" s="60"/>
      <c r="AM4117" s="162"/>
      <c r="AN4117" s="60"/>
      <c r="AO4117" s="60"/>
      <c r="AP4117" s="60"/>
      <c r="AQ4117" s="60"/>
    </row>
    <row r="4118" spans="35:43">
      <c r="AI4118" s="60"/>
      <c r="AJ4118" s="60"/>
      <c r="AK4118" s="60"/>
      <c r="AL4118" s="60"/>
      <c r="AM4118" s="162"/>
      <c r="AN4118" s="60"/>
      <c r="AO4118" s="60"/>
      <c r="AP4118" s="60"/>
      <c r="AQ4118" s="60"/>
    </row>
    <row r="4119" spans="35:43">
      <c r="AI4119" s="60"/>
      <c r="AJ4119" s="60"/>
      <c r="AK4119" s="60"/>
      <c r="AL4119" s="60"/>
      <c r="AM4119" s="162"/>
      <c r="AN4119" s="60"/>
      <c r="AO4119" s="60"/>
      <c r="AP4119" s="60"/>
      <c r="AQ4119" s="60"/>
    </row>
    <row r="4120" spans="35:43">
      <c r="AI4120" s="60"/>
      <c r="AJ4120" s="60"/>
      <c r="AK4120" s="60"/>
      <c r="AL4120" s="60"/>
      <c r="AM4120" s="162"/>
      <c r="AN4120" s="60"/>
      <c r="AO4120" s="60"/>
      <c r="AP4120" s="60"/>
      <c r="AQ4120" s="60"/>
    </row>
    <row r="4121" spans="35:43">
      <c r="AI4121" s="60"/>
      <c r="AJ4121" s="60"/>
      <c r="AK4121" s="60"/>
      <c r="AL4121" s="60"/>
      <c r="AM4121" s="162"/>
      <c r="AN4121" s="60"/>
      <c r="AO4121" s="60"/>
      <c r="AP4121" s="60"/>
      <c r="AQ4121" s="60"/>
    </row>
    <row r="4122" spans="35:43">
      <c r="AI4122" s="60"/>
      <c r="AJ4122" s="60"/>
      <c r="AK4122" s="60"/>
      <c r="AL4122" s="60"/>
      <c r="AM4122" s="162"/>
      <c r="AN4122" s="60"/>
      <c r="AO4122" s="60"/>
      <c r="AP4122" s="60"/>
      <c r="AQ4122" s="60"/>
    </row>
    <row r="4123" spans="35:43">
      <c r="AI4123" s="60"/>
      <c r="AJ4123" s="60"/>
      <c r="AK4123" s="60"/>
      <c r="AL4123" s="60"/>
      <c r="AM4123" s="162"/>
      <c r="AN4123" s="60"/>
      <c r="AO4123" s="60"/>
      <c r="AP4123" s="60"/>
      <c r="AQ4123" s="60"/>
    </row>
    <row r="4124" spans="35:43">
      <c r="AI4124" s="60"/>
      <c r="AJ4124" s="60"/>
      <c r="AK4124" s="60"/>
      <c r="AL4124" s="60"/>
      <c r="AM4124" s="162"/>
      <c r="AN4124" s="60"/>
      <c r="AO4124" s="60"/>
      <c r="AP4124" s="60"/>
      <c r="AQ4124" s="60"/>
    </row>
    <row r="4125" spans="35:43">
      <c r="AI4125" s="60"/>
      <c r="AJ4125" s="60"/>
      <c r="AK4125" s="60"/>
      <c r="AL4125" s="60"/>
      <c r="AM4125" s="162"/>
      <c r="AN4125" s="60"/>
      <c r="AO4125" s="60"/>
      <c r="AP4125" s="60"/>
      <c r="AQ4125" s="60"/>
    </row>
    <row r="4126" spans="35:43">
      <c r="AI4126" s="60"/>
      <c r="AJ4126" s="60"/>
      <c r="AK4126" s="60"/>
      <c r="AL4126" s="60"/>
      <c r="AM4126" s="162"/>
      <c r="AN4126" s="60"/>
      <c r="AO4126" s="60"/>
      <c r="AP4126" s="60"/>
      <c r="AQ4126" s="60"/>
    </row>
    <row r="4127" spans="35:43">
      <c r="AI4127" s="60"/>
      <c r="AJ4127" s="60"/>
      <c r="AK4127" s="60"/>
      <c r="AL4127" s="60"/>
      <c r="AM4127" s="162"/>
      <c r="AN4127" s="60"/>
      <c r="AO4127" s="60"/>
      <c r="AP4127" s="60"/>
      <c r="AQ4127" s="60"/>
    </row>
    <row r="4128" spans="35:43">
      <c r="AI4128" s="60"/>
      <c r="AJ4128" s="60"/>
      <c r="AK4128" s="60"/>
      <c r="AL4128" s="60"/>
      <c r="AM4128" s="162"/>
      <c r="AN4128" s="60"/>
      <c r="AO4128" s="60"/>
      <c r="AP4128" s="60"/>
      <c r="AQ4128" s="60"/>
    </row>
    <row r="4129" spans="35:43">
      <c r="AI4129" s="60"/>
      <c r="AJ4129" s="60"/>
      <c r="AK4129" s="60"/>
      <c r="AL4129" s="60"/>
      <c r="AM4129" s="162"/>
      <c r="AN4129" s="60"/>
      <c r="AO4129" s="60"/>
      <c r="AP4129" s="60"/>
      <c r="AQ4129" s="60"/>
    </row>
    <row r="4130" spans="35:43">
      <c r="AI4130" s="60"/>
      <c r="AJ4130" s="60"/>
      <c r="AK4130" s="60"/>
      <c r="AL4130" s="60"/>
      <c r="AM4130" s="162"/>
      <c r="AN4130" s="60"/>
      <c r="AO4130" s="60"/>
      <c r="AP4130" s="60"/>
      <c r="AQ4130" s="60"/>
    </row>
    <row r="4131" spans="35:43">
      <c r="AI4131" s="60"/>
      <c r="AJ4131" s="60"/>
      <c r="AK4131" s="60"/>
      <c r="AL4131" s="60"/>
      <c r="AM4131" s="162"/>
      <c r="AN4131" s="60"/>
      <c r="AO4131" s="60"/>
      <c r="AP4131" s="60"/>
      <c r="AQ4131" s="60"/>
    </row>
    <row r="4132" spans="35:43">
      <c r="AI4132" s="60"/>
      <c r="AJ4132" s="60"/>
      <c r="AK4132" s="60"/>
      <c r="AL4132" s="60"/>
      <c r="AM4132" s="162"/>
      <c r="AN4132" s="60"/>
      <c r="AO4132" s="60"/>
      <c r="AP4132" s="60"/>
      <c r="AQ4132" s="60"/>
    </row>
    <row r="4133" spans="35:43">
      <c r="AI4133" s="60"/>
      <c r="AJ4133" s="60"/>
      <c r="AK4133" s="60"/>
      <c r="AL4133" s="60"/>
      <c r="AM4133" s="162"/>
      <c r="AN4133" s="60"/>
      <c r="AO4133" s="60"/>
      <c r="AP4133" s="60"/>
      <c r="AQ4133" s="60"/>
    </row>
    <row r="4134" spans="35:43">
      <c r="AI4134" s="60"/>
      <c r="AJ4134" s="60"/>
      <c r="AK4134" s="60"/>
      <c r="AL4134" s="60"/>
      <c r="AM4134" s="162"/>
      <c r="AN4134" s="60"/>
      <c r="AO4134" s="60"/>
      <c r="AP4134" s="60"/>
      <c r="AQ4134" s="60"/>
    </row>
    <row r="4135" spans="35:43">
      <c r="AI4135" s="60"/>
      <c r="AJ4135" s="60"/>
      <c r="AK4135" s="60"/>
      <c r="AL4135" s="60"/>
      <c r="AM4135" s="162"/>
      <c r="AN4135" s="60"/>
      <c r="AO4135" s="60"/>
      <c r="AP4135" s="60"/>
      <c r="AQ4135" s="60"/>
    </row>
    <row r="4136" spans="35:43">
      <c r="AI4136" s="60"/>
      <c r="AJ4136" s="60"/>
      <c r="AK4136" s="60"/>
      <c r="AL4136" s="60"/>
      <c r="AM4136" s="162"/>
      <c r="AN4136" s="60"/>
      <c r="AO4136" s="60"/>
      <c r="AP4136" s="60"/>
      <c r="AQ4136" s="60"/>
    </row>
    <row r="4137" spans="35:43">
      <c r="AI4137" s="60"/>
      <c r="AJ4137" s="60"/>
      <c r="AK4137" s="60"/>
      <c r="AL4137" s="60"/>
      <c r="AM4137" s="162"/>
      <c r="AN4137" s="60"/>
      <c r="AO4137" s="60"/>
      <c r="AP4137" s="60"/>
      <c r="AQ4137" s="60"/>
    </row>
    <row r="4138" spans="35:43">
      <c r="AI4138" s="60"/>
      <c r="AJ4138" s="60"/>
      <c r="AK4138" s="60"/>
      <c r="AL4138" s="60"/>
      <c r="AM4138" s="162"/>
      <c r="AN4138" s="60"/>
      <c r="AO4138" s="60"/>
      <c r="AP4138" s="60"/>
      <c r="AQ4138" s="60"/>
    </row>
    <row r="4139" spans="35:43">
      <c r="AI4139" s="60"/>
      <c r="AJ4139" s="60"/>
      <c r="AK4139" s="60"/>
      <c r="AL4139" s="60"/>
      <c r="AM4139" s="162"/>
      <c r="AN4139" s="60"/>
      <c r="AO4139" s="60"/>
      <c r="AP4139" s="60"/>
      <c r="AQ4139" s="60"/>
    </row>
    <row r="4140" spans="35:43">
      <c r="AI4140" s="60"/>
      <c r="AJ4140" s="60"/>
      <c r="AK4140" s="60"/>
      <c r="AL4140" s="60"/>
      <c r="AM4140" s="162"/>
      <c r="AN4140" s="60"/>
      <c r="AO4140" s="60"/>
      <c r="AP4140" s="60"/>
      <c r="AQ4140" s="60"/>
    </row>
    <row r="4141" spans="35:43">
      <c r="AI4141" s="60"/>
      <c r="AJ4141" s="60"/>
      <c r="AK4141" s="60"/>
      <c r="AL4141" s="60"/>
      <c r="AM4141" s="162"/>
      <c r="AN4141" s="60"/>
      <c r="AO4141" s="60"/>
      <c r="AP4141" s="60"/>
      <c r="AQ4141" s="60"/>
    </row>
    <row r="4142" spans="35:43">
      <c r="AI4142" s="60"/>
      <c r="AJ4142" s="60"/>
      <c r="AK4142" s="60"/>
      <c r="AL4142" s="60"/>
      <c r="AM4142" s="162"/>
      <c r="AN4142" s="60"/>
      <c r="AO4142" s="60"/>
      <c r="AP4142" s="60"/>
      <c r="AQ4142" s="60"/>
    </row>
    <row r="4143" spans="35:43">
      <c r="AI4143" s="60"/>
      <c r="AJ4143" s="60"/>
      <c r="AK4143" s="60"/>
      <c r="AL4143" s="60"/>
      <c r="AM4143" s="162"/>
      <c r="AN4143" s="60"/>
      <c r="AO4143" s="60"/>
      <c r="AP4143" s="60"/>
      <c r="AQ4143" s="60"/>
    </row>
    <row r="4144" spans="35:43">
      <c r="AI4144" s="60"/>
      <c r="AJ4144" s="60"/>
      <c r="AK4144" s="60"/>
      <c r="AL4144" s="60"/>
      <c r="AM4144" s="162"/>
      <c r="AN4144" s="60"/>
      <c r="AO4144" s="60"/>
      <c r="AP4144" s="60"/>
      <c r="AQ4144" s="60"/>
    </row>
    <row r="4145" spans="35:43">
      <c r="AI4145" s="60"/>
      <c r="AJ4145" s="60"/>
      <c r="AK4145" s="60"/>
      <c r="AL4145" s="60"/>
      <c r="AM4145" s="162"/>
      <c r="AN4145" s="60"/>
      <c r="AO4145" s="60"/>
      <c r="AP4145" s="60"/>
      <c r="AQ4145" s="60"/>
    </row>
    <row r="4146" spans="35:43">
      <c r="AI4146" s="60"/>
      <c r="AJ4146" s="60"/>
      <c r="AK4146" s="60"/>
      <c r="AL4146" s="60"/>
      <c r="AM4146" s="162"/>
      <c r="AN4146" s="60"/>
      <c r="AO4146" s="60"/>
      <c r="AP4146" s="60"/>
      <c r="AQ4146" s="60"/>
    </row>
    <row r="4147" spans="35:43">
      <c r="AI4147" s="60"/>
      <c r="AJ4147" s="60"/>
      <c r="AK4147" s="60"/>
      <c r="AL4147" s="60"/>
      <c r="AM4147" s="162"/>
      <c r="AN4147" s="60"/>
      <c r="AO4147" s="60"/>
      <c r="AP4147" s="60"/>
      <c r="AQ4147" s="60"/>
    </row>
    <row r="4148" spans="35:43">
      <c r="AI4148" s="60"/>
      <c r="AJ4148" s="60"/>
      <c r="AK4148" s="60"/>
      <c r="AL4148" s="60"/>
      <c r="AM4148" s="162"/>
      <c r="AN4148" s="60"/>
      <c r="AO4148" s="60"/>
      <c r="AP4148" s="60"/>
      <c r="AQ4148" s="60"/>
    </row>
    <row r="4149" spans="35:43">
      <c r="AI4149" s="60"/>
      <c r="AJ4149" s="60"/>
      <c r="AK4149" s="60"/>
      <c r="AL4149" s="60"/>
      <c r="AM4149" s="162"/>
      <c r="AN4149" s="60"/>
      <c r="AO4149" s="60"/>
      <c r="AP4149" s="60"/>
      <c r="AQ4149" s="60"/>
    </row>
    <row r="4150" spans="35:43">
      <c r="AI4150" s="60"/>
      <c r="AJ4150" s="60"/>
      <c r="AK4150" s="60"/>
      <c r="AL4150" s="60"/>
      <c r="AM4150" s="162"/>
      <c r="AN4150" s="60"/>
      <c r="AO4150" s="60"/>
      <c r="AP4150" s="60"/>
      <c r="AQ4150" s="60"/>
    </row>
    <row r="4151" spans="35:43">
      <c r="AI4151" s="60"/>
      <c r="AJ4151" s="60"/>
      <c r="AK4151" s="60"/>
      <c r="AL4151" s="60"/>
      <c r="AM4151" s="162"/>
      <c r="AN4151" s="60"/>
      <c r="AO4151" s="60"/>
      <c r="AP4151" s="60"/>
      <c r="AQ4151" s="60"/>
    </row>
    <row r="4152" spans="35:43">
      <c r="AI4152" s="60"/>
      <c r="AJ4152" s="60"/>
      <c r="AK4152" s="60"/>
      <c r="AL4152" s="60"/>
      <c r="AM4152" s="162"/>
      <c r="AN4152" s="60"/>
      <c r="AO4152" s="60"/>
      <c r="AP4152" s="60"/>
      <c r="AQ4152" s="60"/>
    </row>
    <row r="4153" spans="35:43">
      <c r="AI4153" s="60"/>
      <c r="AJ4153" s="60"/>
      <c r="AK4153" s="60"/>
      <c r="AL4153" s="60"/>
      <c r="AM4153" s="162"/>
      <c r="AN4153" s="60"/>
      <c r="AO4153" s="60"/>
      <c r="AP4153" s="60"/>
      <c r="AQ4153" s="60"/>
    </row>
    <row r="4154" spans="35:43">
      <c r="AI4154" s="60"/>
      <c r="AJ4154" s="60"/>
      <c r="AK4154" s="60"/>
      <c r="AL4154" s="60"/>
      <c r="AM4154" s="162"/>
      <c r="AN4154" s="60"/>
      <c r="AO4154" s="60"/>
      <c r="AP4154" s="60"/>
      <c r="AQ4154" s="60"/>
    </row>
    <row r="4155" spans="35:43">
      <c r="AI4155" s="60"/>
      <c r="AJ4155" s="60"/>
      <c r="AK4155" s="60"/>
      <c r="AL4155" s="60"/>
      <c r="AM4155" s="162"/>
      <c r="AN4155" s="60"/>
      <c r="AO4155" s="60"/>
      <c r="AP4155" s="60"/>
      <c r="AQ4155" s="60"/>
    </row>
    <row r="4156" spans="35:43">
      <c r="AI4156" s="60"/>
      <c r="AJ4156" s="60"/>
      <c r="AK4156" s="60"/>
      <c r="AL4156" s="60"/>
      <c r="AM4156" s="162"/>
      <c r="AN4156" s="60"/>
      <c r="AO4156" s="60"/>
      <c r="AP4156" s="60"/>
      <c r="AQ4156" s="60"/>
    </row>
    <row r="4157" spans="35:43">
      <c r="AI4157" s="60"/>
      <c r="AJ4157" s="60"/>
      <c r="AK4157" s="60"/>
      <c r="AL4157" s="60"/>
      <c r="AM4157" s="162"/>
      <c r="AN4157" s="60"/>
      <c r="AO4157" s="60"/>
      <c r="AP4157" s="60"/>
      <c r="AQ4157" s="60"/>
    </row>
    <row r="4158" spans="35:43">
      <c r="AI4158" s="60"/>
      <c r="AJ4158" s="60"/>
      <c r="AK4158" s="60"/>
      <c r="AL4158" s="60"/>
      <c r="AM4158" s="162"/>
      <c r="AN4158" s="60"/>
      <c r="AO4158" s="60"/>
      <c r="AP4158" s="60"/>
      <c r="AQ4158" s="60"/>
    </row>
    <row r="4159" spans="35:43">
      <c r="AI4159" s="60"/>
      <c r="AJ4159" s="60"/>
      <c r="AK4159" s="60"/>
      <c r="AL4159" s="60"/>
      <c r="AM4159" s="162"/>
      <c r="AN4159" s="60"/>
      <c r="AO4159" s="60"/>
      <c r="AP4159" s="60"/>
      <c r="AQ4159" s="60"/>
    </row>
    <row r="4160" spans="35:43">
      <c r="AI4160" s="60"/>
      <c r="AJ4160" s="60"/>
      <c r="AK4160" s="60"/>
      <c r="AL4160" s="60"/>
      <c r="AM4160" s="162"/>
      <c r="AN4160" s="60"/>
      <c r="AO4160" s="60"/>
      <c r="AP4160" s="60"/>
      <c r="AQ4160" s="60"/>
    </row>
    <row r="4161" spans="35:43">
      <c r="AI4161" s="60"/>
      <c r="AJ4161" s="60"/>
      <c r="AK4161" s="60"/>
      <c r="AL4161" s="60"/>
      <c r="AM4161" s="162"/>
      <c r="AN4161" s="60"/>
      <c r="AO4161" s="60"/>
      <c r="AP4161" s="60"/>
      <c r="AQ4161" s="60"/>
    </row>
    <row r="4162" spans="35:43">
      <c r="AI4162" s="60"/>
      <c r="AJ4162" s="60"/>
      <c r="AK4162" s="60"/>
      <c r="AL4162" s="60"/>
      <c r="AM4162" s="162"/>
      <c r="AN4162" s="60"/>
      <c r="AO4162" s="60"/>
      <c r="AP4162" s="60"/>
      <c r="AQ4162" s="60"/>
    </row>
    <row r="4163" spans="35:43">
      <c r="AI4163" s="60"/>
      <c r="AJ4163" s="60"/>
      <c r="AK4163" s="60"/>
      <c r="AL4163" s="60"/>
      <c r="AM4163" s="162"/>
      <c r="AN4163" s="60"/>
      <c r="AO4163" s="60"/>
      <c r="AP4163" s="60"/>
      <c r="AQ4163" s="60"/>
    </row>
    <row r="4164" spans="35:43">
      <c r="AI4164" s="60"/>
      <c r="AJ4164" s="60"/>
      <c r="AK4164" s="60"/>
      <c r="AL4164" s="60"/>
      <c r="AM4164" s="162"/>
      <c r="AN4164" s="60"/>
      <c r="AO4164" s="60"/>
      <c r="AP4164" s="60"/>
      <c r="AQ4164" s="60"/>
    </row>
    <row r="4165" spans="35:43">
      <c r="AI4165" s="60"/>
      <c r="AJ4165" s="60"/>
      <c r="AK4165" s="60"/>
      <c r="AL4165" s="60"/>
      <c r="AM4165" s="162"/>
      <c r="AN4165" s="60"/>
      <c r="AO4165" s="60"/>
      <c r="AP4165" s="60"/>
      <c r="AQ4165" s="60"/>
    </row>
    <row r="4166" spans="35:43">
      <c r="AI4166" s="60"/>
      <c r="AJ4166" s="60"/>
      <c r="AK4166" s="60"/>
      <c r="AL4166" s="60"/>
      <c r="AM4166" s="162"/>
      <c r="AN4166" s="60"/>
      <c r="AO4166" s="60"/>
      <c r="AP4166" s="60"/>
      <c r="AQ4166" s="60"/>
    </row>
    <row r="4167" spans="35:43">
      <c r="AI4167" s="60"/>
      <c r="AJ4167" s="60"/>
      <c r="AK4167" s="60"/>
      <c r="AL4167" s="60"/>
      <c r="AM4167" s="162"/>
      <c r="AN4167" s="60"/>
      <c r="AO4167" s="60"/>
      <c r="AP4167" s="60"/>
      <c r="AQ4167" s="60"/>
    </row>
    <row r="4168" spans="35:43">
      <c r="AI4168" s="60"/>
      <c r="AJ4168" s="60"/>
      <c r="AK4168" s="60"/>
      <c r="AL4168" s="60"/>
      <c r="AM4168" s="162"/>
      <c r="AN4168" s="60"/>
      <c r="AO4168" s="60"/>
      <c r="AP4168" s="60"/>
      <c r="AQ4168" s="60"/>
    </row>
    <row r="4169" spans="35:43">
      <c r="AI4169" s="60"/>
      <c r="AJ4169" s="60"/>
      <c r="AK4169" s="60"/>
      <c r="AL4169" s="60"/>
      <c r="AM4169" s="162"/>
      <c r="AN4169" s="60"/>
      <c r="AO4169" s="60"/>
      <c r="AP4169" s="60"/>
      <c r="AQ4169" s="60"/>
    </row>
    <row r="4170" spans="35:43">
      <c r="AI4170" s="60"/>
      <c r="AJ4170" s="60"/>
      <c r="AK4170" s="60"/>
      <c r="AL4170" s="60"/>
      <c r="AM4170" s="162"/>
      <c r="AN4170" s="60"/>
      <c r="AO4170" s="60"/>
      <c r="AP4170" s="60"/>
      <c r="AQ4170" s="60"/>
    </row>
    <row r="4171" spans="35:43">
      <c r="AI4171" s="60"/>
      <c r="AJ4171" s="60"/>
      <c r="AK4171" s="60"/>
      <c r="AL4171" s="60"/>
      <c r="AM4171" s="162"/>
      <c r="AN4171" s="60"/>
      <c r="AO4171" s="60"/>
      <c r="AP4171" s="60"/>
      <c r="AQ4171" s="60"/>
    </row>
    <row r="4172" spans="35:43">
      <c r="AI4172" s="60"/>
      <c r="AJ4172" s="60"/>
      <c r="AK4172" s="60"/>
      <c r="AL4172" s="60"/>
      <c r="AM4172" s="162"/>
      <c r="AN4172" s="60"/>
      <c r="AO4172" s="60"/>
      <c r="AP4172" s="60"/>
      <c r="AQ4172" s="60"/>
    </row>
    <row r="4173" spans="35:43">
      <c r="AI4173" s="60"/>
      <c r="AJ4173" s="60"/>
      <c r="AK4173" s="60"/>
      <c r="AL4173" s="60"/>
      <c r="AM4173" s="162"/>
      <c r="AN4173" s="60"/>
      <c r="AO4173" s="60"/>
      <c r="AP4173" s="60"/>
      <c r="AQ4173" s="60"/>
    </row>
    <row r="4174" spans="35:43">
      <c r="AI4174" s="60"/>
      <c r="AJ4174" s="60"/>
      <c r="AK4174" s="60"/>
      <c r="AL4174" s="60"/>
      <c r="AM4174" s="162"/>
      <c r="AN4174" s="60"/>
      <c r="AO4174" s="60"/>
      <c r="AP4174" s="60"/>
      <c r="AQ4174" s="60"/>
    </row>
    <row r="4175" spans="35:43">
      <c r="AI4175" s="60"/>
      <c r="AJ4175" s="60"/>
      <c r="AK4175" s="60"/>
      <c r="AL4175" s="60"/>
      <c r="AM4175" s="162"/>
      <c r="AN4175" s="60"/>
      <c r="AO4175" s="60"/>
      <c r="AP4175" s="60"/>
      <c r="AQ4175" s="60"/>
    </row>
    <row r="4176" spans="35:43">
      <c r="AI4176" s="60"/>
      <c r="AJ4176" s="60"/>
      <c r="AK4176" s="60"/>
      <c r="AL4176" s="60"/>
      <c r="AM4176" s="162"/>
      <c r="AN4176" s="60"/>
      <c r="AO4176" s="60"/>
      <c r="AP4176" s="60"/>
      <c r="AQ4176" s="60"/>
    </row>
    <row r="4177" spans="35:43">
      <c r="AI4177" s="60"/>
      <c r="AJ4177" s="60"/>
      <c r="AK4177" s="60"/>
      <c r="AL4177" s="60"/>
      <c r="AM4177" s="162"/>
      <c r="AN4177" s="60"/>
      <c r="AO4177" s="60"/>
      <c r="AP4177" s="60"/>
      <c r="AQ4177" s="60"/>
    </row>
    <row r="4178" spans="35:43">
      <c r="AI4178" s="60"/>
      <c r="AJ4178" s="60"/>
      <c r="AK4178" s="60"/>
      <c r="AL4178" s="60"/>
      <c r="AM4178" s="162"/>
      <c r="AN4178" s="60"/>
      <c r="AO4178" s="60"/>
      <c r="AP4178" s="60"/>
      <c r="AQ4178" s="60"/>
    </row>
    <row r="4179" spans="35:43">
      <c r="AI4179" s="60"/>
      <c r="AJ4179" s="60"/>
      <c r="AK4179" s="60"/>
      <c r="AL4179" s="60"/>
      <c r="AM4179" s="162"/>
      <c r="AN4179" s="60"/>
      <c r="AO4179" s="60"/>
      <c r="AP4179" s="60"/>
      <c r="AQ4179" s="60"/>
    </row>
    <row r="4180" spans="35:43">
      <c r="AI4180" s="60"/>
      <c r="AJ4180" s="60"/>
      <c r="AK4180" s="60"/>
      <c r="AL4180" s="60"/>
      <c r="AM4180" s="162"/>
      <c r="AN4180" s="60"/>
      <c r="AO4180" s="60"/>
      <c r="AP4180" s="60"/>
      <c r="AQ4180" s="60"/>
    </row>
    <row r="4181" spans="35:43">
      <c r="AI4181" s="60"/>
      <c r="AJ4181" s="60"/>
      <c r="AK4181" s="60"/>
      <c r="AL4181" s="60"/>
      <c r="AM4181" s="162"/>
      <c r="AN4181" s="60"/>
      <c r="AO4181" s="60"/>
      <c r="AP4181" s="60"/>
      <c r="AQ4181" s="60"/>
    </row>
    <row r="4182" spans="35:43">
      <c r="AI4182" s="60"/>
      <c r="AJ4182" s="60"/>
      <c r="AK4182" s="60"/>
      <c r="AL4182" s="60"/>
      <c r="AM4182" s="162"/>
      <c r="AN4182" s="60"/>
      <c r="AO4182" s="60"/>
      <c r="AP4182" s="60"/>
      <c r="AQ4182" s="60"/>
    </row>
    <row r="4183" spans="35:43">
      <c r="AI4183" s="60"/>
      <c r="AJ4183" s="60"/>
      <c r="AK4183" s="60"/>
      <c r="AL4183" s="60"/>
      <c r="AM4183" s="162"/>
      <c r="AN4183" s="60"/>
      <c r="AO4183" s="60"/>
      <c r="AP4183" s="60"/>
      <c r="AQ4183" s="60"/>
    </row>
    <row r="4184" spans="35:43">
      <c r="AI4184" s="60"/>
      <c r="AJ4184" s="60"/>
      <c r="AK4184" s="60"/>
      <c r="AL4184" s="60"/>
      <c r="AM4184" s="162"/>
      <c r="AN4184" s="60"/>
      <c r="AO4184" s="60"/>
      <c r="AP4184" s="60"/>
      <c r="AQ4184" s="60"/>
    </row>
    <row r="4185" spans="35:43">
      <c r="AI4185" s="60"/>
      <c r="AJ4185" s="60"/>
      <c r="AK4185" s="60"/>
      <c r="AL4185" s="60"/>
      <c r="AM4185" s="162"/>
      <c r="AN4185" s="60"/>
      <c r="AO4185" s="60"/>
      <c r="AP4185" s="60"/>
      <c r="AQ4185" s="60"/>
    </row>
    <row r="4186" spans="35:43">
      <c r="AI4186" s="60"/>
      <c r="AJ4186" s="60"/>
      <c r="AK4186" s="60"/>
      <c r="AL4186" s="60"/>
      <c r="AM4186" s="162"/>
      <c r="AN4186" s="60"/>
      <c r="AO4186" s="60"/>
      <c r="AP4186" s="60"/>
      <c r="AQ4186" s="60"/>
    </row>
    <row r="4187" spans="35:43">
      <c r="AI4187" s="60"/>
      <c r="AJ4187" s="60"/>
      <c r="AK4187" s="60"/>
      <c r="AL4187" s="60"/>
      <c r="AM4187" s="162"/>
      <c r="AN4187" s="60"/>
      <c r="AO4187" s="60"/>
      <c r="AP4187" s="60"/>
      <c r="AQ4187" s="60"/>
    </row>
    <row r="4188" spans="35:43">
      <c r="AI4188" s="60"/>
      <c r="AJ4188" s="60"/>
      <c r="AK4188" s="60"/>
      <c r="AL4188" s="60"/>
      <c r="AM4188" s="162"/>
      <c r="AN4188" s="60"/>
      <c r="AO4188" s="60"/>
      <c r="AP4188" s="60"/>
      <c r="AQ4188" s="60"/>
    </row>
    <row r="4189" spans="35:43">
      <c r="AI4189" s="60"/>
      <c r="AJ4189" s="60"/>
      <c r="AK4189" s="60"/>
      <c r="AL4189" s="60"/>
      <c r="AM4189" s="162"/>
      <c r="AN4189" s="60"/>
      <c r="AO4189" s="60"/>
      <c r="AP4189" s="60"/>
      <c r="AQ4189" s="60"/>
    </row>
    <row r="4190" spans="35:43">
      <c r="AI4190" s="60"/>
      <c r="AJ4190" s="60"/>
      <c r="AK4190" s="60"/>
      <c r="AL4190" s="60"/>
      <c r="AM4190" s="162"/>
      <c r="AN4190" s="60"/>
      <c r="AO4190" s="60"/>
      <c r="AP4190" s="60"/>
      <c r="AQ4190" s="60"/>
    </row>
    <row r="4191" spans="35:43">
      <c r="AI4191" s="60"/>
      <c r="AJ4191" s="60"/>
      <c r="AK4191" s="60"/>
      <c r="AL4191" s="60"/>
      <c r="AM4191" s="162"/>
      <c r="AN4191" s="60"/>
      <c r="AO4191" s="60"/>
      <c r="AP4191" s="60"/>
      <c r="AQ4191" s="60"/>
    </row>
    <row r="4192" spans="35:43">
      <c r="AI4192" s="60"/>
      <c r="AJ4192" s="60"/>
      <c r="AK4192" s="60"/>
      <c r="AL4192" s="60"/>
      <c r="AM4192" s="162"/>
      <c r="AN4192" s="60"/>
      <c r="AO4192" s="60"/>
      <c r="AP4192" s="60"/>
      <c r="AQ4192" s="60"/>
    </row>
    <row r="4193" spans="35:43">
      <c r="AI4193" s="60"/>
      <c r="AJ4193" s="60"/>
      <c r="AK4193" s="60"/>
      <c r="AL4193" s="60"/>
      <c r="AM4193" s="162"/>
      <c r="AN4193" s="60"/>
      <c r="AO4193" s="60"/>
      <c r="AP4193" s="60"/>
      <c r="AQ4193" s="60"/>
    </row>
    <row r="4194" spans="35:43">
      <c r="AI4194" s="60"/>
      <c r="AJ4194" s="60"/>
      <c r="AK4194" s="60"/>
      <c r="AL4194" s="60"/>
      <c r="AM4194" s="162"/>
      <c r="AN4194" s="60"/>
      <c r="AO4194" s="60"/>
      <c r="AP4194" s="60"/>
      <c r="AQ4194" s="60"/>
    </row>
    <row r="4195" spans="35:43">
      <c r="AI4195" s="60"/>
      <c r="AJ4195" s="60"/>
      <c r="AK4195" s="60"/>
      <c r="AL4195" s="60"/>
      <c r="AM4195" s="162"/>
      <c r="AN4195" s="60"/>
      <c r="AO4195" s="60"/>
      <c r="AP4195" s="60"/>
      <c r="AQ4195" s="60"/>
    </row>
    <row r="4196" spans="35:43">
      <c r="AI4196" s="60"/>
      <c r="AJ4196" s="60"/>
      <c r="AK4196" s="60"/>
      <c r="AL4196" s="60"/>
      <c r="AM4196" s="162"/>
      <c r="AN4196" s="60"/>
      <c r="AO4196" s="60"/>
      <c r="AP4196" s="60"/>
      <c r="AQ4196" s="60"/>
    </row>
    <row r="4197" spans="35:43">
      <c r="AI4197" s="60"/>
      <c r="AJ4197" s="60"/>
      <c r="AK4197" s="60"/>
      <c r="AL4197" s="60"/>
      <c r="AM4197" s="162"/>
      <c r="AN4197" s="60"/>
      <c r="AO4197" s="60"/>
      <c r="AP4197" s="60"/>
      <c r="AQ4197" s="60"/>
    </row>
    <row r="4198" spans="35:43">
      <c r="AI4198" s="60"/>
      <c r="AJ4198" s="60"/>
      <c r="AK4198" s="60"/>
      <c r="AL4198" s="60"/>
      <c r="AM4198" s="162"/>
      <c r="AN4198" s="60"/>
      <c r="AO4198" s="60"/>
      <c r="AP4198" s="60"/>
      <c r="AQ4198" s="60"/>
    </row>
    <row r="4199" spans="35:43">
      <c r="AI4199" s="60"/>
      <c r="AJ4199" s="60"/>
      <c r="AK4199" s="60"/>
      <c r="AL4199" s="60"/>
      <c r="AM4199" s="162"/>
      <c r="AN4199" s="60"/>
      <c r="AO4199" s="60"/>
      <c r="AP4199" s="60"/>
      <c r="AQ4199" s="60"/>
    </row>
    <row r="4200" spans="35:43">
      <c r="AI4200" s="60"/>
      <c r="AJ4200" s="60"/>
      <c r="AK4200" s="60"/>
      <c r="AL4200" s="60"/>
      <c r="AM4200" s="162"/>
      <c r="AN4200" s="60"/>
      <c r="AO4200" s="60"/>
      <c r="AP4200" s="60"/>
      <c r="AQ4200" s="60"/>
    </row>
    <row r="4201" spans="35:43">
      <c r="AI4201" s="60"/>
      <c r="AJ4201" s="60"/>
      <c r="AK4201" s="60"/>
      <c r="AL4201" s="60"/>
      <c r="AM4201" s="162"/>
      <c r="AN4201" s="60"/>
      <c r="AO4201" s="60"/>
      <c r="AP4201" s="60"/>
      <c r="AQ4201" s="60"/>
    </row>
    <row r="4202" spans="35:43">
      <c r="AI4202" s="60"/>
      <c r="AJ4202" s="60"/>
      <c r="AK4202" s="60"/>
      <c r="AL4202" s="60"/>
      <c r="AM4202" s="162"/>
      <c r="AN4202" s="60"/>
      <c r="AO4202" s="60"/>
      <c r="AP4202" s="60"/>
      <c r="AQ4202" s="60"/>
    </row>
    <row r="4203" spans="35:43">
      <c r="AI4203" s="60"/>
      <c r="AJ4203" s="60"/>
      <c r="AK4203" s="60"/>
      <c r="AL4203" s="60"/>
      <c r="AM4203" s="162"/>
      <c r="AN4203" s="60"/>
      <c r="AO4203" s="60"/>
      <c r="AP4203" s="60"/>
      <c r="AQ4203" s="60"/>
    </row>
    <row r="4204" spans="35:43">
      <c r="AI4204" s="60"/>
      <c r="AJ4204" s="60"/>
      <c r="AK4204" s="60"/>
      <c r="AL4204" s="60"/>
      <c r="AM4204" s="162"/>
      <c r="AN4204" s="60"/>
      <c r="AO4204" s="60"/>
      <c r="AP4204" s="60"/>
      <c r="AQ4204" s="60"/>
    </row>
    <row r="4205" spans="35:43">
      <c r="AI4205" s="60"/>
      <c r="AJ4205" s="60"/>
      <c r="AK4205" s="60"/>
      <c r="AL4205" s="60"/>
      <c r="AM4205" s="162"/>
      <c r="AN4205" s="60"/>
      <c r="AO4205" s="60"/>
      <c r="AP4205" s="60"/>
      <c r="AQ4205" s="60"/>
    </row>
    <row r="4206" spans="35:43">
      <c r="AI4206" s="60"/>
      <c r="AJ4206" s="60"/>
      <c r="AK4206" s="60"/>
      <c r="AL4206" s="60"/>
      <c r="AM4206" s="162"/>
      <c r="AN4206" s="60"/>
      <c r="AO4206" s="60"/>
      <c r="AP4206" s="60"/>
      <c r="AQ4206" s="60"/>
    </row>
    <row r="4207" spans="35:43">
      <c r="AI4207" s="60"/>
      <c r="AJ4207" s="60"/>
      <c r="AK4207" s="60"/>
      <c r="AL4207" s="60"/>
      <c r="AM4207" s="162"/>
      <c r="AN4207" s="60"/>
      <c r="AO4207" s="60"/>
      <c r="AP4207" s="60"/>
      <c r="AQ4207" s="60"/>
    </row>
    <row r="4208" spans="35:43">
      <c r="AI4208" s="60"/>
      <c r="AJ4208" s="60"/>
      <c r="AK4208" s="60"/>
      <c r="AL4208" s="60"/>
      <c r="AM4208" s="162"/>
      <c r="AN4208" s="60"/>
      <c r="AO4208" s="60"/>
      <c r="AP4208" s="60"/>
      <c r="AQ4208" s="60"/>
    </row>
    <row r="4209" spans="35:43">
      <c r="AI4209" s="60"/>
      <c r="AJ4209" s="60"/>
      <c r="AK4209" s="60"/>
      <c r="AL4209" s="60"/>
      <c r="AM4209" s="162"/>
      <c r="AN4209" s="60"/>
      <c r="AO4209" s="60"/>
      <c r="AP4209" s="60"/>
      <c r="AQ4209" s="60"/>
    </row>
    <row r="4210" spans="35:43">
      <c r="AI4210" s="60"/>
      <c r="AJ4210" s="60"/>
      <c r="AK4210" s="60"/>
      <c r="AL4210" s="60"/>
      <c r="AM4210" s="162"/>
      <c r="AN4210" s="60"/>
      <c r="AO4210" s="60"/>
      <c r="AP4210" s="60"/>
      <c r="AQ4210" s="60"/>
    </row>
    <row r="4211" spans="35:43">
      <c r="AI4211" s="60"/>
      <c r="AJ4211" s="60"/>
      <c r="AK4211" s="60"/>
      <c r="AL4211" s="60"/>
      <c r="AM4211" s="162"/>
      <c r="AN4211" s="60"/>
      <c r="AO4211" s="60"/>
      <c r="AP4211" s="60"/>
      <c r="AQ4211" s="60"/>
    </row>
    <row r="4212" spans="35:43">
      <c r="AI4212" s="60"/>
      <c r="AJ4212" s="60"/>
      <c r="AK4212" s="60"/>
      <c r="AL4212" s="60"/>
      <c r="AM4212" s="162"/>
      <c r="AN4212" s="60"/>
      <c r="AO4212" s="60"/>
      <c r="AP4212" s="60"/>
      <c r="AQ4212" s="60"/>
    </row>
    <row r="4213" spans="35:43">
      <c r="AI4213" s="60"/>
      <c r="AJ4213" s="60"/>
      <c r="AK4213" s="60"/>
      <c r="AL4213" s="60"/>
      <c r="AM4213" s="162"/>
      <c r="AN4213" s="60"/>
      <c r="AO4213" s="60"/>
      <c r="AP4213" s="60"/>
      <c r="AQ4213" s="60"/>
    </row>
    <row r="4214" spans="35:43">
      <c r="AI4214" s="60"/>
      <c r="AJ4214" s="60"/>
      <c r="AK4214" s="60"/>
      <c r="AL4214" s="60"/>
      <c r="AM4214" s="162"/>
      <c r="AN4214" s="60"/>
      <c r="AO4214" s="60"/>
      <c r="AP4214" s="60"/>
      <c r="AQ4214" s="60"/>
    </row>
    <row r="4215" spans="35:43">
      <c r="AI4215" s="60"/>
      <c r="AJ4215" s="60"/>
      <c r="AK4215" s="60"/>
      <c r="AL4215" s="60"/>
      <c r="AM4215" s="162"/>
      <c r="AN4215" s="60"/>
      <c r="AO4215" s="60"/>
      <c r="AP4215" s="60"/>
      <c r="AQ4215" s="60"/>
    </row>
    <row r="4216" spans="35:43">
      <c r="AI4216" s="60"/>
      <c r="AJ4216" s="60"/>
      <c r="AK4216" s="60"/>
      <c r="AL4216" s="60"/>
      <c r="AM4216" s="162"/>
      <c r="AN4216" s="60"/>
      <c r="AO4216" s="60"/>
      <c r="AP4216" s="60"/>
      <c r="AQ4216" s="60"/>
    </row>
    <row r="4217" spans="35:43">
      <c r="AI4217" s="60"/>
      <c r="AJ4217" s="60"/>
      <c r="AK4217" s="60"/>
      <c r="AL4217" s="60"/>
      <c r="AM4217" s="162"/>
      <c r="AN4217" s="60"/>
      <c r="AO4217" s="60"/>
      <c r="AP4217" s="60"/>
      <c r="AQ4217" s="60"/>
    </row>
    <row r="4218" spans="35:43">
      <c r="AI4218" s="60"/>
      <c r="AJ4218" s="60"/>
      <c r="AK4218" s="60"/>
      <c r="AL4218" s="60"/>
      <c r="AM4218" s="162"/>
      <c r="AN4218" s="60"/>
      <c r="AO4218" s="60"/>
      <c r="AP4218" s="60"/>
      <c r="AQ4218" s="60"/>
    </row>
    <row r="4219" spans="35:43">
      <c r="AI4219" s="60"/>
      <c r="AJ4219" s="60"/>
      <c r="AK4219" s="60"/>
      <c r="AL4219" s="60"/>
      <c r="AM4219" s="162"/>
      <c r="AN4219" s="60"/>
      <c r="AO4219" s="60"/>
      <c r="AP4219" s="60"/>
      <c r="AQ4219" s="60"/>
    </row>
    <row r="4220" spans="35:43">
      <c r="AI4220" s="60"/>
      <c r="AJ4220" s="60"/>
      <c r="AK4220" s="60"/>
      <c r="AL4220" s="60"/>
      <c r="AM4220" s="162"/>
      <c r="AN4220" s="60"/>
      <c r="AO4220" s="60"/>
      <c r="AP4220" s="60"/>
      <c r="AQ4220" s="60"/>
    </row>
    <row r="4221" spans="35:43">
      <c r="AI4221" s="60"/>
      <c r="AJ4221" s="60"/>
      <c r="AK4221" s="60"/>
      <c r="AL4221" s="60"/>
      <c r="AM4221" s="162"/>
      <c r="AN4221" s="60"/>
      <c r="AO4221" s="60"/>
      <c r="AP4221" s="60"/>
      <c r="AQ4221" s="60"/>
    </row>
    <row r="4222" spans="35:43">
      <c r="AI4222" s="60"/>
      <c r="AJ4222" s="60"/>
      <c r="AK4222" s="60"/>
      <c r="AL4222" s="60"/>
      <c r="AM4222" s="162"/>
      <c r="AN4222" s="60"/>
      <c r="AO4222" s="60"/>
      <c r="AP4222" s="60"/>
      <c r="AQ4222" s="60"/>
    </row>
    <row r="4223" spans="35:43">
      <c r="AI4223" s="60"/>
      <c r="AJ4223" s="60"/>
      <c r="AK4223" s="60"/>
      <c r="AL4223" s="60"/>
      <c r="AM4223" s="162"/>
      <c r="AN4223" s="60"/>
      <c r="AO4223" s="60"/>
      <c r="AP4223" s="60"/>
      <c r="AQ4223" s="60"/>
    </row>
    <row r="4224" spans="35:43">
      <c r="AI4224" s="60"/>
      <c r="AJ4224" s="60"/>
      <c r="AK4224" s="60"/>
      <c r="AL4224" s="60"/>
      <c r="AM4224" s="162"/>
      <c r="AN4224" s="60"/>
      <c r="AO4224" s="60"/>
      <c r="AP4224" s="60"/>
      <c r="AQ4224" s="60"/>
    </row>
    <row r="4225" spans="35:43">
      <c r="AI4225" s="60"/>
      <c r="AJ4225" s="60"/>
      <c r="AK4225" s="60"/>
      <c r="AL4225" s="60"/>
      <c r="AM4225" s="162"/>
      <c r="AN4225" s="60"/>
      <c r="AO4225" s="60"/>
      <c r="AP4225" s="60"/>
      <c r="AQ4225" s="60"/>
    </row>
    <row r="4226" spans="35:43">
      <c r="AI4226" s="60"/>
      <c r="AJ4226" s="60"/>
      <c r="AK4226" s="60"/>
      <c r="AL4226" s="60"/>
      <c r="AM4226" s="162"/>
      <c r="AN4226" s="60"/>
      <c r="AO4226" s="60"/>
      <c r="AP4226" s="60"/>
      <c r="AQ4226" s="60"/>
    </row>
    <row r="4227" spans="35:43">
      <c r="AI4227" s="60"/>
      <c r="AJ4227" s="60"/>
      <c r="AK4227" s="60"/>
      <c r="AL4227" s="60"/>
      <c r="AM4227" s="162"/>
      <c r="AN4227" s="60"/>
      <c r="AO4227" s="60"/>
      <c r="AP4227" s="60"/>
      <c r="AQ4227" s="60"/>
    </row>
    <row r="4228" spans="35:43">
      <c r="AI4228" s="60"/>
      <c r="AJ4228" s="60"/>
      <c r="AK4228" s="60"/>
      <c r="AL4228" s="60"/>
      <c r="AM4228" s="162"/>
      <c r="AN4228" s="60"/>
      <c r="AO4228" s="60"/>
      <c r="AP4228" s="60"/>
      <c r="AQ4228" s="60"/>
    </row>
    <row r="4229" spans="35:43">
      <c r="AI4229" s="60"/>
      <c r="AJ4229" s="60"/>
      <c r="AK4229" s="60"/>
      <c r="AL4229" s="60"/>
      <c r="AM4229" s="162"/>
      <c r="AN4229" s="60"/>
      <c r="AO4229" s="60"/>
      <c r="AP4229" s="60"/>
      <c r="AQ4229" s="60"/>
    </row>
    <row r="4230" spans="35:43">
      <c r="AI4230" s="60"/>
      <c r="AJ4230" s="60"/>
      <c r="AK4230" s="60"/>
      <c r="AL4230" s="60"/>
      <c r="AM4230" s="162"/>
      <c r="AN4230" s="60"/>
      <c r="AO4230" s="60"/>
      <c r="AP4230" s="60"/>
      <c r="AQ4230" s="60"/>
    </row>
    <row r="4231" spans="35:43">
      <c r="AI4231" s="60"/>
      <c r="AJ4231" s="60"/>
      <c r="AK4231" s="60"/>
      <c r="AL4231" s="60"/>
      <c r="AM4231" s="162"/>
      <c r="AN4231" s="60"/>
      <c r="AO4231" s="60"/>
      <c r="AP4231" s="60"/>
      <c r="AQ4231" s="60"/>
    </row>
    <row r="4232" spans="35:43">
      <c r="AI4232" s="60"/>
      <c r="AJ4232" s="60"/>
      <c r="AK4232" s="60"/>
      <c r="AL4232" s="60"/>
      <c r="AM4232" s="162"/>
      <c r="AN4232" s="60"/>
      <c r="AO4232" s="60"/>
      <c r="AP4232" s="60"/>
      <c r="AQ4232" s="60"/>
    </row>
    <row r="4233" spans="35:43">
      <c r="AI4233" s="60"/>
      <c r="AJ4233" s="60"/>
      <c r="AK4233" s="60"/>
      <c r="AL4233" s="60"/>
      <c r="AM4233" s="162"/>
      <c r="AN4233" s="60"/>
      <c r="AO4233" s="60"/>
      <c r="AP4233" s="60"/>
      <c r="AQ4233" s="60"/>
    </row>
    <row r="4234" spans="35:43">
      <c r="AI4234" s="60"/>
      <c r="AJ4234" s="60"/>
      <c r="AK4234" s="60"/>
      <c r="AL4234" s="60"/>
      <c r="AM4234" s="162"/>
      <c r="AN4234" s="60"/>
      <c r="AO4234" s="60"/>
      <c r="AP4234" s="60"/>
      <c r="AQ4234" s="60"/>
    </row>
    <row r="4235" spans="35:43">
      <c r="AI4235" s="60"/>
      <c r="AJ4235" s="60"/>
      <c r="AK4235" s="60"/>
      <c r="AL4235" s="60"/>
      <c r="AM4235" s="162"/>
      <c r="AN4235" s="60"/>
      <c r="AO4235" s="60"/>
      <c r="AP4235" s="60"/>
      <c r="AQ4235" s="60"/>
    </row>
    <row r="4236" spans="35:43">
      <c r="AI4236" s="60"/>
      <c r="AJ4236" s="60"/>
      <c r="AK4236" s="60"/>
      <c r="AL4236" s="60"/>
      <c r="AM4236" s="162"/>
      <c r="AN4236" s="60"/>
      <c r="AO4236" s="60"/>
      <c r="AP4236" s="60"/>
      <c r="AQ4236" s="60"/>
    </row>
    <row r="4237" spans="35:43">
      <c r="AI4237" s="60"/>
      <c r="AJ4237" s="60"/>
      <c r="AK4237" s="60"/>
      <c r="AL4237" s="60"/>
      <c r="AM4237" s="162"/>
      <c r="AN4237" s="60"/>
      <c r="AO4237" s="60"/>
      <c r="AP4237" s="60"/>
      <c r="AQ4237" s="60"/>
    </row>
    <row r="4238" spans="35:43">
      <c r="AI4238" s="60"/>
      <c r="AJ4238" s="60"/>
      <c r="AK4238" s="60"/>
      <c r="AL4238" s="60"/>
      <c r="AM4238" s="162"/>
      <c r="AN4238" s="60"/>
      <c r="AO4238" s="60"/>
      <c r="AP4238" s="60"/>
      <c r="AQ4238" s="60"/>
    </row>
    <row r="4239" spans="35:43">
      <c r="AI4239" s="60"/>
      <c r="AJ4239" s="60"/>
      <c r="AK4239" s="60"/>
      <c r="AL4239" s="60"/>
      <c r="AM4239" s="162"/>
      <c r="AN4239" s="60"/>
      <c r="AO4239" s="60"/>
      <c r="AP4239" s="60"/>
      <c r="AQ4239" s="60"/>
    </row>
    <row r="4240" spans="35:43">
      <c r="AI4240" s="60"/>
      <c r="AJ4240" s="60"/>
      <c r="AK4240" s="60"/>
      <c r="AL4240" s="60"/>
      <c r="AM4240" s="162"/>
      <c r="AN4240" s="60"/>
      <c r="AO4240" s="60"/>
      <c r="AP4240" s="60"/>
      <c r="AQ4240" s="60"/>
    </row>
    <row r="4241" spans="35:43">
      <c r="AI4241" s="60"/>
      <c r="AJ4241" s="60"/>
      <c r="AK4241" s="60"/>
      <c r="AL4241" s="60"/>
      <c r="AM4241" s="162"/>
      <c r="AN4241" s="60"/>
      <c r="AO4241" s="60"/>
      <c r="AP4241" s="60"/>
      <c r="AQ4241" s="60"/>
    </row>
    <row r="4242" spans="35:43">
      <c r="AI4242" s="60"/>
      <c r="AJ4242" s="60"/>
      <c r="AK4242" s="60"/>
      <c r="AL4242" s="60"/>
      <c r="AM4242" s="162"/>
      <c r="AN4242" s="60"/>
      <c r="AO4242" s="60"/>
      <c r="AP4242" s="60"/>
      <c r="AQ4242" s="60"/>
    </row>
    <row r="4243" spans="35:43">
      <c r="AI4243" s="60"/>
      <c r="AJ4243" s="60"/>
      <c r="AK4243" s="60"/>
      <c r="AL4243" s="60"/>
      <c r="AM4243" s="162"/>
      <c r="AN4243" s="60"/>
      <c r="AO4243" s="60"/>
      <c r="AP4243" s="60"/>
      <c r="AQ4243" s="60"/>
    </row>
    <row r="4244" spans="35:43">
      <c r="AI4244" s="60"/>
      <c r="AJ4244" s="60"/>
      <c r="AK4244" s="60"/>
      <c r="AL4244" s="60"/>
      <c r="AM4244" s="162"/>
      <c r="AN4244" s="60"/>
      <c r="AO4244" s="60"/>
      <c r="AP4244" s="60"/>
      <c r="AQ4244" s="60"/>
    </row>
    <row r="4245" spans="35:43">
      <c r="AI4245" s="60"/>
      <c r="AJ4245" s="60"/>
      <c r="AK4245" s="60"/>
      <c r="AL4245" s="60"/>
      <c r="AM4245" s="162"/>
      <c r="AN4245" s="60"/>
      <c r="AO4245" s="60"/>
      <c r="AP4245" s="60"/>
      <c r="AQ4245" s="60"/>
    </row>
    <row r="4246" spans="35:43">
      <c r="AI4246" s="60"/>
      <c r="AJ4246" s="60"/>
      <c r="AK4246" s="60"/>
      <c r="AL4246" s="60"/>
      <c r="AM4246" s="162"/>
      <c r="AN4246" s="60"/>
      <c r="AO4246" s="60"/>
      <c r="AP4246" s="60"/>
      <c r="AQ4246" s="60"/>
    </row>
    <row r="4247" spans="35:43">
      <c r="AI4247" s="60"/>
      <c r="AJ4247" s="60"/>
      <c r="AK4247" s="60"/>
      <c r="AL4247" s="60"/>
      <c r="AM4247" s="162"/>
      <c r="AN4247" s="60"/>
      <c r="AO4247" s="60"/>
      <c r="AP4247" s="60"/>
      <c r="AQ4247" s="60"/>
    </row>
    <row r="4248" spans="35:43">
      <c r="AI4248" s="60"/>
      <c r="AJ4248" s="60"/>
      <c r="AK4248" s="60"/>
      <c r="AL4248" s="60"/>
      <c r="AM4248" s="162"/>
      <c r="AN4248" s="60"/>
      <c r="AO4248" s="60"/>
      <c r="AP4248" s="60"/>
      <c r="AQ4248" s="60"/>
    </row>
    <row r="4249" spans="35:43">
      <c r="AI4249" s="60"/>
      <c r="AJ4249" s="60"/>
      <c r="AK4249" s="60"/>
      <c r="AL4249" s="60"/>
      <c r="AM4249" s="162"/>
      <c r="AN4249" s="60"/>
      <c r="AO4249" s="60"/>
      <c r="AP4249" s="60"/>
      <c r="AQ4249" s="60"/>
    </row>
    <row r="4250" spans="35:43">
      <c r="AI4250" s="60"/>
      <c r="AJ4250" s="60"/>
      <c r="AK4250" s="60"/>
      <c r="AL4250" s="60"/>
      <c r="AM4250" s="162"/>
      <c r="AN4250" s="60"/>
      <c r="AO4250" s="60"/>
      <c r="AP4250" s="60"/>
      <c r="AQ4250" s="60"/>
    </row>
    <row r="4251" spans="35:43">
      <c r="AI4251" s="60"/>
      <c r="AJ4251" s="60"/>
      <c r="AK4251" s="60"/>
      <c r="AL4251" s="60"/>
      <c r="AM4251" s="162"/>
      <c r="AN4251" s="60"/>
      <c r="AO4251" s="60"/>
      <c r="AP4251" s="60"/>
      <c r="AQ4251" s="60"/>
    </row>
    <row r="4252" spans="35:43">
      <c r="AI4252" s="60"/>
      <c r="AJ4252" s="60"/>
      <c r="AK4252" s="60"/>
      <c r="AL4252" s="60"/>
      <c r="AM4252" s="162"/>
      <c r="AN4252" s="60"/>
      <c r="AO4252" s="60"/>
      <c r="AP4252" s="60"/>
      <c r="AQ4252" s="60"/>
    </row>
    <row r="4253" spans="35:43">
      <c r="AI4253" s="60"/>
      <c r="AJ4253" s="60"/>
      <c r="AK4253" s="60"/>
      <c r="AL4253" s="60"/>
      <c r="AM4253" s="162"/>
      <c r="AN4253" s="60"/>
      <c r="AO4253" s="60"/>
      <c r="AP4253" s="60"/>
      <c r="AQ4253" s="60"/>
    </row>
    <row r="4254" spans="35:43">
      <c r="AI4254" s="60"/>
      <c r="AJ4254" s="60"/>
      <c r="AK4254" s="60"/>
      <c r="AL4254" s="60"/>
      <c r="AM4254" s="162"/>
      <c r="AN4254" s="60"/>
      <c r="AO4254" s="60"/>
      <c r="AP4254" s="60"/>
      <c r="AQ4254" s="60"/>
    </row>
    <row r="4255" spans="35:43">
      <c r="AI4255" s="60"/>
      <c r="AJ4255" s="60"/>
      <c r="AK4255" s="60"/>
      <c r="AL4255" s="60"/>
      <c r="AM4255" s="162"/>
      <c r="AN4255" s="60"/>
      <c r="AO4255" s="60"/>
      <c r="AP4255" s="60"/>
      <c r="AQ4255" s="60"/>
    </row>
    <row r="4256" spans="35:43">
      <c r="AI4256" s="60"/>
      <c r="AJ4256" s="60"/>
      <c r="AK4256" s="60"/>
      <c r="AL4256" s="60"/>
      <c r="AM4256" s="162"/>
      <c r="AN4256" s="60"/>
      <c r="AO4256" s="60"/>
      <c r="AP4256" s="60"/>
      <c r="AQ4256" s="60"/>
    </row>
    <row r="4257" spans="35:43">
      <c r="AI4257" s="60"/>
      <c r="AJ4257" s="60"/>
      <c r="AK4257" s="60"/>
      <c r="AL4257" s="60"/>
      <c r="AM4257" s="162"/>
      <c r="AN4257" s="60"/>
      <c r="AO4257" s="60"/>
      <c r="AP4257" s="60"/>
      <c r="AQ4257" s="60"/>
    </row>
    <row r="4258" spans="35:43">
      <c r="AI4258" s="60"/>
      <c r="AJ4258" s="60"/>
      <c r="AK4258" s="60"/>
      <c r="AL4258" s="60"/>
      <c r="AM4258" s="162"/>
      <c r="AN4258" s="60"/>
      <c r="AO4258" s="60"/>
      <c r="AP4258" s="60"/>
      <c r="AQ4258" s="60"/>
    </row>
    <row r="4259" spans="35:43">
      <c r="AI4259" s="60"/>
      <c r="AJ4259" s="60"/>
      <c r="AK4259" s="60"/>
      <c r="AL4259" s="60"/>
      <c r="AM4259" s="162"/>
      <c r="AN4259" s="60"/>
      <c r="AO4259" s="60"/>
      <c r="AP4259" s="60"/>
      <c r="AQ4259" s="60"/>
    </row>
    <row r="4260" spans="35:43">
      <c r="AI4260" s="60"/>
      <c r="AJ4260" s="60"/>
      <c r="AK4260" s="60"/>
      <c r="AL4260" s="60"/>
      <c r="AM4260" s="162"/>
      <c r="AN4260" s="60"/>
      <c r="AO4260" s="60"/>
      <c r="AP4260" s="60"/>
      <c r="AQ4260" s="60"/>
    </row>
    <row r="4261" spans="35:43">
      <c r="AI4261" s="60"/>
      <c r="AJ4261" s="60"/>
      <c r="AK4261" s="60"/>
      <c r="AL4261" s="60"/>
      <c r="AM4261" s="162"/>
      <c r="AN4261" s="60"/>
      <c r="AO4261" s="60"/>
      <c r="AP4261" s="60"/>
      <c r="AQ4261" s="60"/>
    </row>
    <row r="4262" spans="35:43">
      <c r="AI4262" s="60"/>
      <c r="AJ4262" s="60"/>
      <c r="AK4262" s="60"/>
      <c r="AL4262" s="60"/>
      <c r="AM4262" s="162"/>
      <c r="AN4262" s="60"/>
      <c r="AO4262" s="60"/>
      <c r="AP4262" s="60"/>
      <c r="AQ4262" s="60"/>
    </row>
    <row r="4263" spans="35:43">
      <c r="AI4263" s="60"/>
      <c r="AJ4263" s="60"/>
      <c r="AK4263" s="60"/>
      <c r="AL4263" s="60"/>
      <c r="AM4263" s="162"/>
      <c r="AN4263" s="60"/>
      <c r="AO4263" s="60"/>
      <c r="AP4263" s="60"/>
      <c r="AQ4263" s="60"/>
    </row>
    <row r="4264" spans="35:43">
      <c r="AI4264" s="60"/>
      <c r="AJ4264" s="60"/>
      <c r="AK4264" s="60"/>
      <c r="AL4264" s="60"/>
      <c r="AM4264" s="162"/>
      <c r="AN4264" s="60"/>
      <c r="AO4264" s="60"/>
      <c r="AP4264" s="60"/>
      <c r="AQ4264" s="60"/>
    </row>
    <row r="4265" spans="35:43">
      <c r="AI4265" s="60"/>
      <c r="AJ4265" s="60"/>
      <c r="AK4265" s="60"/>
      <c r="AL4265" s="60"/>
      <c r="AM4265" s="162"/>
      <c r="AN4265" s="60"/>
      <c r="AO4265" s="60"/>
      <c r="AP4265" s="60"/>
      <c r="AQ4265" s="60"/>
    </row>
    <row r="4266" spans="35:43">
      <c r="AI4266" s="60"/>
      <c r="AJ4266" s="60"/>
      <c r="AK4266" s="60"/>
      <c r="AL4266" s="60"/>
      <c r="AM4266" s="162"/>
      <c r="AN4266" s="60"/>
      <c r="AO4266" s="60"/>
      <c r="AP4266" s="60"/>
      <c r="AQ4266" s="60"/>
    </row>
    <row r="4267" spans="35:43">
      <c r="AI4267" s="60"/>
      <c r="AJ4267" s="60"/>
      <c r="AK4267" s="60"/>
      <c r="AL4267" s="60"/>
      <c r="AM4267" s="162"/>
      <c r="AN4267" s="60"/>
      <c r="AO4267" s="60"/>
      <c r="AP4267" s="60"/>
      <c r="AQ4267" s="60"/>
    </row>
    <row r="4268" spans="35:43">
      <c r="AI4268" s="60"/>
      <c r="AJ4268" s="60"/>
      <c r="AK4268" s="60"/>
      <c r="AL4268" s="60"/>
      <c r="AM4268" s="162"/>
      <c r="AN4268" s="60"/>
      <c r="AO4268" s="60"/>
      <c r="AP4268" s="60"/>
      <c r="AQ4268" s="60"/>
    </row>
    <row r="4269" spans="35:43">
      <c r="AI4269" s="60"/>
      <c r="AJ4269" s="60"/>
      <c r="AK4269" s="60"/>
      <c r="AL4269" s="60"/>
      <c r="AM4269" s="162"/>
      <c r="AN4269" s="60"/>
      <c r="AO4269" s="60"/>
      <c r="AP4269" s="60"/>
      <c r="AQ4269" s="60"/>
    </row>
    <row r="4270" spans="35:43">
      <c r="AI4270" s="60"/>
      <c r="AJ4270" s="60"/>
      <c r="AK4270" s="60"/>
      <c r="AL4270" s="60"/>
      <c r="AM4270" s="162"/>
      <c r="AN4270" s="60"/>
      <c r="AO4270" s="60"/>
      <c r="AP4270" s="60"/>
      <c r="AQ4270" s="60"/>
    </row>
    <row r="4271" spans="35:43">
      <c r="AI4271" s="60"/>
      <c r="AJ4271" s="60"/>
      <c r="AK4271" s="60"/>
      <c r="AL4271" s="60"/>
      <c r="AM4271" s="162"/>
      <c r="AN4271" s="60"/>
      <c r="AO4271" s="60"/>
      <c r="AP4271" s="60"/>
      <c r="AQ4271" s="60"/>
    </row>
    <row r="4272" spans="35:43">
      <c r="AI4272" s="60"/>
      <c r="AJ4272" s="60"/>
      <c r="AK4272" s="60"/>
      <c r="AL4272" s="60"/>
      <c r="AM4272" s="162"/>
      <c r="AN4272" s="60"/>
      <c r="AO4272" s="60"/>
      <c r="AP4272" s="60"/>
      <c r="AQ4272" s="60"/>
    </row>
    <row r="4273" spans="35:43">
      <c r="AI4273" s="60"/>
      <c r="AJ4273" s="60"/>
      <c r="AK4273" s="60"/>
      <c r="AL4273" s="60"/>
      <c r="AM4273" s="162"/>
      <c r="AN4273" s="60"/>
      <c r="AO4273" s="60"/>
      <c r="AP4273" s="60"/>
      <c r="AQ4273" s="60"/>
    </row>
    <row r="4274" spans="35:43">
      <c r="AI4274" s="60"/>
      <c r="AJ4274" s="60"/>
      <c r="AK4274" s="60"/>
      <c r="AL4274" s="60"/>
      <c r="AM4274" s="162"/>
      <c r="AN4274" s="60"/>
      <c r="AO4274" s="60"/>
      <c r="AP4274" s="60"/>
      <c r="AQ4274" s="60"/>
    </row>
    <row r="4275" spans="35:43">
      <c r="AI4275" s="60"/>
      <c r="AJ4275" s="60"/>
      <c r="AK4275" s="60"/>
      <c r="AL4275" s="60"/>
      <c r="AM4275" s="162"/>
      <c r="AN4275" s="60"/>
      <c r="AO4275" s="60"/>
      <c r="AP4275" s="60"/>
      <c r="AQ4275" s="60"/>
    </row>
    <row r="4276" spans="35:43">
      <c r="AI4276" s="60"/>
      <c r="AJ4276" s="60"/>
      <c r="AK4276" s="60"/>
      <c r="AL4276" s="60"/>
      <c r="AM4276" s="162"/>
      <c r="AN4276" s="60"/>
      <c r="AO4276" s="60"/>
      <c r="AP4276" s="60"/>
      <c r="AQ4276" s="60"/>
    </row>
    <row r="4277" spans="35:43">
      <c r="AI4277" s="60"/>
      <c r="AJ4277" s="60"/>
      <c r="AK4277" s="60"/>
      <c r="AL4277" s="60"/>
      <c r="AM4277" s="162"/>
      <c r="AN4277" s="60"/>
      <c r="AO4277" s="60"/>
      <c r="AP4277" s="60"/>
      <c r="AQ4277" s="60"/>
    </row>
    <row r="4278" spans="35:43">
      <c r="AI4278" s="60"/>
      <c r="AJ4278" s="60"/>
      <c r="AK4278" s="60"/>
      <c r="AL4278" s="60"/>
      <c r="AM4278" s="162"/>
      <c r="AN4278" s="60"/>
      <c r="AO4278" s="60"/>
      <c r="AP4278" s="60"/>
      <c r="AQ4278" s="60"/>
    </row>
    <row r="4279" spans="35:43">
      <c r="AI4279" s="60"/>
      <c r="AJ4279" s="60"/>
      <c r="AK4279" s="60"/>
      <c r="AL4279" s="60"/>
      <c r="AM4279" s="162"/>
      <c r="AN4279" s="60"/>
      <c r="AO4279" s="60"/>
      <c r="AP4279" s="60"/>
      <c r="AQ4279" s="60"/>
    </row>
    <row r="4280" spans="35:43">
      <c r="AI4280" s="60"/>
      <c r="AJ4280" s="60"/>
      <c r="AK4280" s="60"/>
      <c r="AL4280" s="60"/>
      <c r="AM4280" s="162"/>
      <c r="AN4280" s="60"/>
      <c r="AO4280" s="60"/>
      <c r="AP4280" s="60"/>
      <c r="AQ4280" s="60"/>
    </row>
    <row r="4281" spans="35:43">
      <c r="AI4281" s="60"/>
      <c r="AJ4281" s="60"/>
      <c r="AK4281" s="60"/>
      <c r="AL4281" s="60"/>
      <c r="AM4281" s="162"/>
      <c r="AN4281" s="60"/>
      <c r="AO4281" s="60"/>
      <c r="AP4281" s="60"/>
      <c r="AQ4281" s="60"/>
    </row>
    <row r="4282" spans="35:43">
      <c r="AI4282" s="60"/>
      <c r="AJ4282" s="60"/>
      <c r="AK4282" s="60"/>
      <c r="AL4282" s="60"/>
      <c r="AM4282" s="162"/>
      <c r="AN4282" s="60"/>
      <c r="AO4282" s="60"/>
      <c r="AP4282" s="60"/>
      <c r="AQ4282" s="60"/>
    </row>
    <row r="4283" spans="35:43">
      <c r="AI4283" s="60"/>
      <c r="AJ4283" s="60"/>
      <c r="AK4283" s="60"/>
      <c r="AL4283" s="60"/>
      <c r="AM4283" s="162"/>
      <c r="AN4283" s="60"/>
      <c r="AO4283" s="60"/>
      <c r="AP4283" s="60"/>
      <c r="AQ4283" s="60"/>
    </row>
    <row r="4284" spans="35:43">
      <c r="AI4284" s="60"/>
      <c r="AJ4284" s="60"/>
      <c r="AK4284" s="60"/>
      <c r="AL4284" s="60"/>
      <c r="AM4284" s="162"/>
      <c r="AN4284" s="60"/>
      <c r="AO4284" s="60"/>
      <c r="AP4284" s="60"/>
      <c r="AQ4284" s="60"/>
    </row>
    <row r="4285" spans="35:43">
      <c r="AI4285" s="60"/>
      <c r="AJ4285" s="60"/>
      <c r="AK4285" s="60"/>
      <c r="AL4285" s="60"/>
      <c r="AM4285" s="162"/>
      <c r="AN4285" s="60"/>
      <c r="AO4285" s="60"/>
      <c r="AP4285" s="60"/>
      <c r="AQ4285" s="60"/>
    </row>
    <row r="4286" spans="35:43">
      <c r="AI4286" s="60"/>
      <c r="AJ4286" s="60"/>
      <c r="AK4286" s="60"/>
      <c r="AL4286" s="60"/>
      <c r="AM4286" s="162"/>
      <c r="AN4286" s="60"/>
      <c r="AO4286" s="60"/>
      <c r="AP4286" s="60"/>
      <c r="AQ4286" s="60"/>
    </row>
    <row r="4287" spans="35:43">
      <c r="AI4287" s="60"/>
      <c r="AJ4287" s="60"/>
      <c r="AK4287" s="60"/>
      <c r="AL4287" s="60"/>
      <c r="AM4287" s="162"/>
      <c r="AN4287" s="60"/>
      <c r="AO4287" s="60"/>
      <c r="AP4287" s="60"/>
      <c r="AQ4287" s="60"/>
    </row>
    <row r="4288" spans="35:43">
      <c r="AI4288" s="60"/>
      <c r="AJ4288" s="60"/>
      <c r="AK4288" s="60"/>
      <c r="AL4288" s="60"/>
      <c r="AM4288" s="162"/>
      <c r="AN4288" s="60"/>
      <c r="AO4288" s="60"/>
      <c r="AP4288" s="60"/>
      <c r="AQ4288" s="60"/>
    </row>
    <row r="4289" spans="35:43">
      <c r="AI4289" s="60"/>
      <c r="AJ4289" s="60"/>
      <c r="AK4289" s="60"/>
      <c r="AL4289" s="60"/>
      <c r="AM4289" s="162"/>
      <c r="AN4289" s="60"/>
      <c r="AO4289" s="60"/>
      <c r="AP4289" s="60"/>
      <c r="AQ4289" s="60"/>
    </row>
    <row r="4290" spans="35:43">
      <c r="AI4290" s="60"/>
      <c r="AJ4290" s="60"/>
      <c r="AK4290" s="60"/>
      <c r="AL4290" s="60"/>
      <c r="AM4290" s="162"/>
      <c r="AN4290" s="60"/>
      <c r="AO4290" s="60"/>
      <c r="AP4290" s="60"/>
      <c r="AQ4290" s="60"/>
    </row>
    <row r="4291" spans="35:43">
      <c r="AI4291" s="60"/>
      <c r="AJ4291" s="60"/>
      <c r="AK4291" s="60"/>
      <c r="AL4291" s="60"/>
      <c r="AM4291" s="162"/>
      <c r="AN4291" s="60"/>
      <c r="AO4291" s="60"/>
      <c r="AP4291" s="60"/>
      <c r="AQ4291" s="60"/>
    </row>
    <row r="4292" spans="35:43">
      <c r="AI4292" s="60"/>
      <c r="AJ4292" s="60"/>
      <c r="AK4292" s="60"/>
      <c r="AL4292" s="60"/>
      <c r="AM4292" s="162"/>
      <c r="AN4292" s="60"/>
      <c r="AO4292" s="60"/>
      <c r="AP4292" s="60"/>
      <c r="AQ4292" s="60"/>
    </row>
    <row r="4293" spans="35:43">
      <c r="AI4293" s="60"/>
      <c r="AJ4293" s="60"/>
      <c r="AK4293" s="60"/>
      <c r="AL4293" s="60"/>
      <c r="AM4293" s="162"/>
      <c r="AN4293" s="60"/>
      <c r="AO4293" s="60"/>
      <c r="AP4293" s="60"/>
      <c r="AQ4293" s="60"/>
    </row>
    <row r="4294" spans="35:43">
      <c r="AI4294" s="60"/>
      <c r="AJ4294" s="60"/>
      <c r="AK4294" s="60"/>
      <c r="AL4294" s="60"/>
      <c r="AM4294" s="162"/>
      <c r="AN4294" s="60"/>
      <c r="AO4294" s="60"/>
      <c r="AP4294" s="60"/>
      <c r="AQ4294" s="60"/>
    </row>
    <row r="4295" spans="35:43">
      <c r="AI4295" s="60"/>
      <c r="AJ4295" s="60"/>
      <c r="AK4295" s="60"/>
      <c r="AL4295" s="60"/>
      <c r="AM4295" s="162"/>
      <c r="AN4295" s="60"/>
      <c r="AO4295" s="60"/>
      <c r="AP4295" s="60"/>
      <c r="AQ4295" s="60"/>
    </row>
    <row r="4296" spans="35:43">
      <c r="AI4296" s="60"/>
      <c r="AJ4296" s="60"/>
      <c r="AK4296" s="60"/>
      <c r="AL4296" s="60"/>
      <c r="AM4296" s="162"/>
      <c r="AN4296" s="60"/>
      <c r="AO4296" s="60"/>
      <c r="AP4296" s="60"/>
      <c r="AQ4296" s="60"/>
    </row>
    <row r="4297" spans="35:43">
      <c r="AI4297" s="60"/>
      <c r="AJ4297" s="60"/>
      <c r="AK4297" s="60"/>
      <c r="AL4297" s="60"/>
      <c r="AM4297" s="162"/>
      <c r="AN4297" s="60"/>
      <c r="AO4297" s="60"/>
      <c r="AP4297" s="60"/>
      <c r="AQ4297" s="60"/>
    </row>
    <row r="4298" spans="35:43">
      <c r="AI4298" s="60"/>
      <c r="AJ4298" s="60"/>
      <c r="AK4298" s="60"/>
      <c r="AL4298" s="60"/>
      <c r="AM4298" s="162"/>
      <c r="AN4298" s="60"/>
      <c r="AO4298" s="60"/>
      <c r="AP4298" s="60"/>
      <c r="AQ4298" s="60"/>
    </row>
    <row r="4299" spans="35:43">
      <c r="AI4299" s="60"/>
      <c r="AJ4299" s="60"/>
      <c r="AK4299" s="60"/>
      <c r="AL4299" s="60"/>
      <c r="AM4299" s="162"/>
      <c r="AN4299" s="60"/>
      <c r="AO4299" s="60"/>
      <c r="AP4299" s="60"/>
      <c r="AQ4299" s="60"/>
    </row>
    <row r="4300" spans="35:43">
      <c r="AI4300" s="60"/>
      <c r="AJ4300" s="60"/>
      <c r="AK4300" s="60"/>
      <c r="AL4300" s="60"/>
      <c r="AM4300" s="162"/>
      <c r="AN4300" s="60"/>
      <c r="AO4300" s="60"/>
      <c r="AP4300" s="60"/>
      <c r="AQ4300" s="60"/>
    </row>
    <row r="4301" spans="35:43">
      <c r="AI4301" s="60"/>
      <c r="AJ4301" s="60"/>
      <c r="AK4301" s="60"/>
      <c r="AL4301" s="60"/>
      <c r="AM4301" s="162"/>
      <c r="AN4301" s="60"/>
      <c r="AO4301" s="60"/>
      <c r="AP4301" s="60"/>
      <c r="AQ4301" s="60"/>
    </row>
    <row r="4302" spans="35:43">
      <c r="AI4302" s="60"/>
      <c r="AJ4302" s="60"/>
      <c r="AK4302" s="60"/>
      <c r="AL4302" s="60"/>
      <c r="AM4302" s="162"/>
      <c r="AN4302" s="60"/>
      <c r="AO4302" s="60"/>
      <c r="AP4302" s="60"/>
      <c r="AQ4302" s="60"/>
    </row>
    <row r="4303" spans="35:43">
      <c r="AI4303" s="60"/>
      <c r="AJ4303" s="60"/>
      <c r="AK4303" s="60"/>
      <c r="AL4303" s="60"/>
      <c r="AM4303" s="162"/>
      <c r="AN4303" s="60"/>
      <c r="AO4303" s="60"/>
      <c r="AP4303" s="60"/>
      <c r="AQ4303" s="60"/>
    </row>
    <row r="4304" spans="35:43">
      <c r="AI4304" s="60"/>
      <c r="AJ4304" s="60"/>
      <c r="AK4304" s="60"/>
      <c r="AL4304" s="60"/>
      <c r="AM4304" s="162"/>
      <c r="AN4304" s="60"/>
      <c r="AO4304" s="60"/>
      <c r="AP4304" s="60"/>
      <c r="AQ4304" s="60"/>
    </row>
    <row r="4305" spans="35:43">
      <c r="AI4305" s="60"/>
      <c r="AJ4305" s="60"/>
      <c r="AK4305" s="60"/>
      <c r="AL4305" s="60"/>
      <c r="AM4305" s="162"/>
      <c r="AN4305" s="60"/>
      <c r="AO4305" s="60"/>
      <c r="AP4305" s="60"/>
      <c r="AQ4305" s="60"/>
    </row>
    <row r="4306" spans="35:43">
      <c r="AI4306" s="60"/>
      <c r="AJ4306" s="60"/>
      <c r="AK4306" s="60"/>
      <c r="AL4306" s="60"/>
      <c r="AM4306" s="162"/>
      <c r="AN4306" s="60"/>
      <c r="AO4306" s="60"/>
      <c r="AP4306" s="60"/>
      <c r="AQ4306" s="60"/>
    </row>
    <row r="4307" spans="35:43">
      <c r="AI4307" s="60"/>
      <c r="AJ4307" s="60"/>
      <c r="AK4307" s="60"/>
      <c r="AL4307" s="60"/>
      <c r="AM4307" s="162"/>
      <c r="AN4307" s="60"/>
      <c r="AO4307" s="60"/>
      <c r="AP4307" s="60"/>
      <c r="AQ4307" s="60"/>
    </row>
    <row r="4308" spans="35:43">
      <c r="AI4308" s="60"/>
      <c r="AJ4308" s="60"/>
      <c r="AK4308" s="60"/>
      <c r="AL4308" s="60"/>
      <c r="AM4308" s="162"/>
      <c r="AN4308" s="60"/>
      <c r="AO4308" s="60"/>
      <c r="AP4308" s="60"/>
      <c r="AQ4308" s="60"/>
    </row>
    <row r="4309" spans="35:43">
      <c r="AI4309" s="60"/>
      <c r="AJ4309" s="60"/>
      <c r="AK4309" s="60"/>
      <c r="AL4309" s="60"/>
      <c r="AM4309" s="162"/>
      <c r="AN4309" s="60"/>
      <c r="AO4309" s="60"/>
      <c r="AP4309" s="60"/>
      <c r="AQ4309" s="60"/>
    </row>
    <row r="4310" spans="35:43">
      <c r="AI4310" s="60"/>
      <c r="AJ4310" s="60"/>
      <c r="AK4310" s="60"/>
      <c r="AL4310" s="60"/>
      <c r="AM4310" s="162"/>
      <c r="AN4310" s="60"/>
      <c r="AO4310" s="60"/>
      <c r="AP4310" s="60"/>
      <c r="AQ4310" s="60"/>
    </row>
    <row r="4311" spans="35:43">
      <c r="AI4311" s="60"/>
      <c r="AJ4311" s="60"/>
      <c r="AK4311" s="60"/>
      <c r="AL4311" s="60"/>
      <c r="AM4311" s="162"/>
      <c r="AN4311" s="60"/>
      <c r="AO4311" s="60"/>
      <c r="AP4311" s="60"/>
      <c r="AQ4311" s="60"/>
    </row>
    <row r="4312" spans="35:43">
      <c r="AI4312" s="60"/>
      <c r="AJ4312" s="60"/>
      <c r="AK4312" s="60"/>
      <c r="AL4312" s="60"/>
      <c r="AM4312" s="162"/>
      <c r="AN4312" s="60"/>
      <c r="AO4312" s="60"/>
      <c r="AP4312" s="60"/>
      <c r="AQ4312" s="60"/>
    </row>
    <row r="4313" spans="35:43">
      <c r="AI4313" s="60"/>
      <c r="AJ4313" s="60"/>
      <c r="AK4313" s="60"/>
      <c r="AL4313" s="60"/>
      <c r="AM4313" s="162"/>
      <c r="AN4313" s="60"/>
      <c r="AO4313" s="60"/>
      <c r="AP4313" s="60"/>
      <c r="AQ4313" s="60"/>
    </row>
    <row r="4314" spans="35:43">
      <c r="AI4314" s="60"/>
      <c r="AJ4314" s="60"/>
      <c r="AK4314" s="60"/>
      <c r="AL4314" s="60"/>
      <c r="AM4314" s="162"/>
      <c r="AN4314" s="60"/>
      <c r="AO4314" s="60"/>
      <c r="AP4314" s="60"/>
      <c r="AQ4314" s="60"/>
    </row>
    <row r="4315" spans="35:43">
      <c r="AI4315" s="60"/>
      <c r="AJ4315" s="60"/>
      <c r="AK4315" s="60"/>
      <c r="AL4315" s="60"/>
      <c r="AM4315" s="162"/>
      <c r="AN4315" s="60"/>
      <c r="AO4315" s="60"/>
      <c r="AP4315" s="60"/>
      <c r="AQ4315" s="60"/>
    </row>
    <row r="4316" spans="35:43">
      <c r="AI4316" s="60"/>
      <c r="AJ4316" s="60"/>
      <c r="AK4316" s="60"/>
      <c r="AL4316" s="60"/>
      <c r="AM4316" s="162"/>
      <c r="AN4316" s="60"/>
      <c r="AO4316" s="60"/>
      <c r="AP4316" s="60"/>
      <c r="AQ4316" s="60"/>
    </row>
    <row r="4317" spans="35:43">
      <c r="AI4317" s="60"/>
      <c r="AJ4317" s="60"/>
      <c r="AK4317" s="60"/>
      <c r="AL4317" s="60"/>
      <c r="AM4317" s="162"/>
      <c r="AN4317" s="60"/>
      <c r="AO4317" s="60"/>
      <c r="AP4317" s="60"/>
      <c r="AQ4317" s="60"/>
    </row>
    <row r="4318" spans="35:43">
      <c r="AI4318" s="60"/>
      <c r="AJ4318" s="60"/>
      <c r="AK4318" s="60"/>
      <c r="AL4318" s="60"/>
      <c r="AM4318" s="162"/>
      <c r="AN4318" s="60"/>
      <c r="AO4318" s="60"/>
      <c r="AP4318" s="60"/>
      <c r="AQ4318" s="60"/>
    </row>
    <row r="4319" spans="35:43">
      <c r="AI4319" s="60"/>
      <c r="AJ4319" s="60"/>
      <c r="AK4319" s="60"/>
      <c r="AL4319" s="60"/>
      <c r="AM4319" s="162"/>
      <c r="AN4319" s="60"/>
      <c r="AO4319" s="60"/>
      <c r="AP4319" s="60"/>
      <c r="AQ4319" s="60"/>
    </row>
    <row r="4320" spans="35:43">
      <c r="AI4320" s="60"/>
      <c r="AJ4320" s="60"/>
      <c r="AK4320" s="60"/>
      <c r="AL4320" s="60"/>
      <c r="AM4320" s="162"/>
      <c r="AN4320" s="60"/>
      <c r="AO4320" s="60"/>
      <c r="AP4320" s="60"/>
      <c r="AQ4320" s="60"/>
    </row>
    <row r="4321" spans="35:43">
      <c r="AI4321" s="60"/>
      <c r="AJ4321" s="60"/>
      <c r="AK4321" s="60"/>
      <c r="AL4321" s="60"/>
      <c r="AM4321" s="162"/>
      <c r="AN4321" s="60"/>
      <c r="AO4321" s="60"/>
      <c r="AP4321" s="60"/>
      <c r="AQ4321" s="60"/>
    </row>
    <row r="4322" spans="35:43">
      <c r="AI4322" s="60"/>
      <c r="AJ4322" s="60"/>
      <c r="AK4322" s="60"/>
      <c r="AL4322" s="60"/>
      <c r="AM4322" s="162"/>
      <c r="AN4322" s="60"/>
      <c r="AO4322" s="60"/>
      <c r="AP4322" s="60"/>
      <c r="AQ4322" s="60"/>
    </row>
    <row r="4323" spans="35:43">
      <c r="AI4323" s="60"/>
      <c r="AJ4323" s="60"/>
      <c r="AK4323" s="60"/>
      <c r="AL4323" s="60"/>
      <c r="AM4323" s="162"/>
      <c r="AN4323" s="60"/>
      <c r="AO4323" s="60"/>
      <c r="AP4323" s="60"/>
      <c r="AQ4323" s="60"/>
    </row>
    <row r="4324" spans="35:43">
      <c r="AI4324" s="60"/>
      <c r="AJ4324" s="60"/>
      <c r="AK4324" s="60"/>
      <c r="AL4324" s="60"/>
      <c r="AM4324" s="162"/>
      <c r="AN4324" s="60"/>
      <c r="AO4324" s="60"/>
      <c r="AP4324" s="60"/>
      <c r="AQ4324" s="60"/>
    </row>
    <row r="4325" spans="35:43">
      <c r="AI4325" s="60"/>
      <c r="AJ4325" s="60"/>
      <c r="AK4325" s="60"/>
      <c r="AL4325" s="60"/>
      <c r="AM4325" s="162"/>
      <c r="AN4325" s="60"/>
      <c r="AO4325" s="60"/>
      <c r="AP4325" s="60"/>
      <c r="AQ4325" s="60"/>
    </row>
    <row r="4326" spans="35:43">
      <c r="AI4326" s="60"/>
      <c r="AJ4326" s="60"/>
      <c r="AK4326" s="60"/>
      <c r="AL4326" s="60"/>
      <c r="AM4326" s="162"/>
      <c r="AN4326" s="60"/>
      <c r="AO4326" s="60"/>
      <c r="AP4326" s="60"/>
      <c r="AQ4326" s="60"/>
    </row>
    <row r="4327" spans="35:43">
      <c r="AI4327" s="60"/>
      <c r="AJ4327" s="60"/>
      <c r="AK4327" s="60"/>
      <c r="AL4327" s="60"/>
      <c r="AM4327" s="162"/>
      <c r="AN4327" s="60"/>
      <c r="AO4327" s="60"/>
      <c r="AP4327" s="60"/>
      <c r="AQ4327" s="60"/>
    </row>
    <row r="4328" spans="35:43">
      <c r="AI4328" s="60"/>
      <c r="AJ4328" s="60"/>
      <c r="AK4328" s="60"/>
      <c r="AL4328" s="60"/>
      <c r="AM4328" s="162"/>
      <c r="AN4328" s="60"/>
      <c r="AO4328" s="60"/>
      <c r="AP4328" s="60"/>
      <c r="AQ4328" s="60"/>
    </row>
    <row r="4329" spans="35:43">
      <c r="AI4329" s="60"/>
      <c r="AJ4329" s="60"/>
      <c r="AK4329" s="60"/>
      <c r="AL4329" s="60"/>
      <c r="AM4329" s="162"/>
      <c r="AN4329" s="60"/>
      <c r="AO4329" s="60"/>
      <c r="AP4329" s="60"/>
      <c r="AQ4329" s="60"/>
    </row>
    <row r="4330" spans="35:43">
      <c r="AI4330" s="60"/>
      <c r="AJ4330" s="60"/>
      <c r="AK4330" s="60"/>
      <c r="AL4330" s="60"/>
      <c r="AM4330" s="162"/>
      <c r="AN4330" s="60"/>
      <c r="AO4330" s="60"/>
      <c r="AP4330" s="60"/>
      <c r="AQ4330" s="60"/>
    </row>
    <row r="4331" spans="35:43">
      <c r="AI4331" s="60"/>
      <c r="AJ4331" s="60"/>
      <c r="AK4331" s="60"/>
      <c r="AL4331" s="60"/>
      <c r="AM4331" s="162"/>
      <c r="AN4331" s="60"/>
      <c r="AO4331" s="60"/>
      <c r="AP4331" s="60"/>
      <c r="AQ4331" s="60"/>
    </row>
    <row r="4332" spans="35:43">
      <c r="AI4332" s="60"/>
      <c r="AJ4332" s="60"/>
      <c r="AK4332" s="60"/>
      <c r="AL4332" s="60"/>
      <c r="AM4332" s="162"/>
      <c r="AN4332" s="60"/>
      <c r="AO4332" s="60"/>
      <c r="AP4332" s="60"/>
      <c r="AQ4332" s="60"/>
    </row>
    <row r="4333" spans="35:43">
      <c r="AI4333" s="60"/>
      <c r="AJ4333" s="60"/>
      <c r="AK4333" s="60"/>
      <c r="AL4333" s="60"/>
      <c r="AM4333" s="162"/>
      <c r="AN4333" s="60"/>
      <c r="AO4333" s="60"/>
      <c r="AP4333" s="60"/>
      <c r="AQ4333" s="60"/>
    </row>
    <row r="4334" spans="35:43">
      <c r="AI4334" s="60"/>
      <c r="AJ4334" s="60"/>
      <c r="AK4334" s="60"/>
      <c r="AL4334" s="60"/>
      <c r="AM4334" s="162"/>
      <c r="AN4334" s="60"/>
      <c r="AO4334" s="60"/>
      <c r="AP4334" s="60"/>
      <c r="AQ4334" s="60"/>
    </row>
    <row r="4335" spans="35:43">
      <c r="AI4335" s="60"/>
      <c r="AJ4335" s="60"/>
      <c r="AK4335" s="60"/>
      <c r="AL4335" s="60"/>
      <c r="AM4335" s="162"/>
      <c r="AN4335" s="60"/>
      <c r="AO4335" s="60"/>
      <c r="AP4335" s="60"/>
      <c r="AQ4335" s="60"/>
    </row>
    <row r="4336" spans="35:43">
      <c r="AI4336" s="60"/>
      <c r="AJ4336" s="60"/>
      <c r="AK4336" s="60"/>
      <c r="AL4336" s="60"/>
      <c r="AM4336" s="162"/>
      <c r="AN4336" s="60"/>
      <c r="AO4336" s="60"/>
      <c r="AP4336" s="60"/>
      <c r="AQ4336" s="60"/>
    </row>
    <row r="4337" spans="35:43">
      <c r="AI4337" s="60"/>
      <c r="AJ4337" s="60"/>
      <c r="AK4337" s="60"/>
      <c r="AL4337" s="60"/>
      <c r="AM4337" s="162"/>
      <c r="AN4337" s="60"/>
      <c r="AO4337" s="60"/>
      <c r="AP4337" s="60"/>
      <c r="AQ4337" s="60"/>
    </row>
    <row r="4338" spans="35:43">
      <c r="AI4338" s="60"/>
      <c r="AJ4338" s="60"/>
      <c r="AK4338" s="60"/>
      <c r="AL4338" s="60"/>
      <c r="AM4338" s="162"/>
      <c r="AN4338" s="60"/>
      <c r="AO4338" s="60"/>
      <c r="AP4338" s="60"/>
      <c r="AQ4338" s="60"/>
    </row>
    <row r="4339" spans="35:43">
      <c r="AI4339" s="60"/>
      <c r="AJ4339" s="60"/>
      <c r="AK4339" s="60"/>
      <c r="AL4339" s="60"/>
      <c r="AM4339" s="162"/>
      <c r="AN4339" s="60"/>
      <c r="AO4339" s="60"/>
      <c r="AP4339" s="60"/>
      <c r="AQ4339" s="60"/>
    </row>
    <row r="4340" spans="35:43">
      <c r="AI4340" s="60"/>
      <c r="AJ4340" s="60"/>
      <c r="AK4340" s="60"/>
      <c r="AL4340" s="60"/>
      <c r="AM4340" s="162"/>
      <c r="AN4340" s="60"/>
      <c r="AO4340" s="60"/>
      <c r="AP4340" s="60"/>
      <c r="AQ4340" s="60"/>
    </row>
    <row r="4341" spans="35:43">
      <c r="AI4341" s="60"/>
      <c r="AJ4341" s="60"/>
      <c r="AK4341" s="60"/>
      <c r="AL4341" s="60"/>
      <c r="AM4341" s="162"/>
      <c r="AN4341" s="60"/>
      <c r="AO4341" s="60"/>
      <c r="AP4341" s="60"/>
      <c r="AQ4341" s="60"/>
    </row>
    <row r="4342" spans="35:43">
      <c r="AI4342" s="60"/>
      <c r="AJ4342" s="60"/>
      <c r="AK4342" s="60"/>
      <c r="AL4342" s="60"/>
      <c r="AM4342" s="162"/>
      <c r="AN4342" s="60"/>
      <c r="AO4342" s="60"/>
      <c r="AP4342" s="60"/>
      <c r="AQ4342" s="60"/>
    </row>
    <row r="4343" spans="35:43">
      <c r="AI4343" s="60"/>
      <c r="AJ4343" s="60"/>
      <c r="AK4343" s="60"/>
      <c r="AL4343" s="60"/>
      <c r="AM4343" s="162"/>
      <c r="AN4343" s="60"/>
      <c r="AO4343" s="60"/>
      <c r="AP4343" s="60"/>
      <c r="AQ4343" s="60"/>
    </row>
    <row r="4344" spans="35:43">
      <c r="AI4344" s="60"/>
      <c r="AJ4344" s="60"/>
      <c r="AK4344" s="60"/>
      <c r="AL4344" s="60"/>
      <c r="AM4344" s="162"/>
      <c r="AN4344" s="60"/>
      <c r="AO4344" s="60"/>
      <c r="AP4344" s="60"/>
      <c r="AQ4344" s="60"/>
    </row>
    <row r="4345" spans="35:43">
      <c r="AI4345" s="60"/>
      <c r="AJ4345" s="60"/>
      <c r="AK4345" s="60"/>
      <c r="AL4345" s="60"/>
      <c r="AM4345" s="162"/>
      <c r="AN4345" s="60"/>
      <c r="AO4345" s="60"/>
      <c r="AP4345" s="60"/>
      <c r="AQ4345" s="60"/>
    </row>
    <row r="4346" spans="35:43">
      <c r="AI4346" s="60"/>
      <c r="AJ4346" s="60"/>
      <c r="AK4346" s="60"/>
      <c r="AL4346" s="60"/>
      <c r="AM4346" s="162"/>
      <c r="AN4346" s="60"/>
      <c r="AO4346" s="60"/>
      <c r="AP4346" s="60"/>
      <c r="AQ4346" s="60"/>
    </row>
    <row r="4347" spans="35:43">
      <c r="AI4347" s="60"/>
      <c r="AJ4347" s="60"/>
      <c r="AK4347" s="60"/>
      <c r="AL4347" s="60"/>
      <c r="AM4347" s="162"/>
      <c r="AN4347" s="60"/>
      <c r="AO4347" s="60"/>
      <c r="AP4347" s="60"/>
      <c r="AQ4347" s="60"/>
    </row>
    <row r="4348" spans="35:43">
      <c r="AI4348" s="60"/>
      <c r="AJ4348" s="60"/>
      <c r="AK4348" s="60"/>
      <c r="AL4348" s="60"/>
      <c r="AM4348" s="162"/>
      <c r="AN4348" s="60"/>
      <c r="AO4348" s="60"/>
      <c r="AP4348" s="60"/>
      <c r="AQ4348" s="60"/>
    </row>
    <row r="4349" spans="35:43">
      <c r="AI4349" s="60"/>
      <c r="AJ4349" s="60"/>
      <c r="AK4349" s="60"/>
      <c r="AL4349" s="60"/>
      <c r="AM4349" s="162"/>
      <c r="AN4349" s="60"/>
      <c r="AO4349" s="60"/>
      <c r="AP4349" s="60"/>
      <c r="AQ4349" s="60"/>
    </row>
    <row r="4350" spans="35:43">
      <c r="AI4350" s="60"/>
      <c r="AJ4350" s="60"/>
      <c r="AK4350" s="60"/>
      <c r="AL4350" s="60"/>
      <c r="AM4350" s="162"/>
      <c r="AN4350" s="60"/>
      <c r="AO4350" s="60"/>
      <c r="AP4350" s="60"/>
      <c r="AQ4350" s="60"/>
    </row>
    <row r="4351" spans="35:43">
      <c r="AI4351" s="60"/>
      <c r="AJ4351" s="60"/>
      <c r="AK4351" s="60"/>
      <c r="AL4351" s="60"/>
      <c r="AM4351" s="162"/>
      <c r="AN4351" s="60"/>
      <c r="AO4351" s="60"/>
      <c r="AP4351" s="60"/>
      <c r="AQ4351" s="60"/>
    </row>
    <row r="4352" spans="35:43">
      <c r="AI4352" s="60"/>
      <c r="AJ4352" s="60"/>
      <c r="AK4352" s="60"/>
      <c r="AL4352" s="60"/>
      <c r="AM4352" s="162"/>
      <c r="AN4352" s="60"/>
      <c r="AO4352" s="60"/>
      <c r="AP4352" s="60"/>
      <c r="AQ4352" s="60"/>
    </row>
    <row r="4353" spans="35:43">
      <c r="AI4353" s="60"/>
      <c r="AJ4353" s="60"/>
      <c r="AK4353" s="60"/>
      <c r="AL4353" s="60"/>
      <c r="AM4353" s="162"/>
      <c r="AN4353" s="60"/>
      <c r="AO4353" s="60"/>
      <c r="AP4353" s="60"/>
      <c r="AQ4353" s="60"/>
    </row>
    <row r="4354" spans="35:43">
      <c r="AI4354" s="60"/>
      <c r="AJ4354" s="60"/>
      <c r="AK4354" s="60"/>
      <c r="AL4354" s="60"/>
      <c r="AM4354" s="162"/>
      <c r="AN4354" s="60"/>
      <c r="AO4354" s="60"/>
      <c r="AP4354" s="60"/>
      <c r="AQ4354" s="60"/>
    </row>
    <row r="4355" spans="35:43">
      <c r="AI4355" s="60"/>
      <c r="AJ4355" s="60"/>
      <c r="AK4355" s="60"/>
      <c r="AL4355" s="60"/>
      <c r="AM4355" s="162"/>
      <c r="AN4355" s="60"/>
      <c r="AO4355" s="60"/>
      <c r="AP4355" s="60"/>
      <c r="AQ4355" s="60"/>
    </row>
    <row r="4356" spans="35:43">
      <c r="AI4356" s="60"/>
      <c r="AJ4356" s="60"/>
      <c r="AK4356" s="60"/>
      <c r="AL4356" s="60"/>
      <c r="AM4356" s="162"/>
      <c r="AN4356" s="60"/>
      <c r="AO4356" s="60"/>
      <c r="AP4356" s="60"/>
      <c r="AQ4356" s="60"/>
    </row>
    <row r="4357" spans="35:43">
      <c r="AI4357" s="60"/>
      <c r="AJ4357" s="60"/>
      <c r="AK4357" s="60"/>
      <c r="AL4357" s="60"/>
      <c r="AM4357" s="162"/>
      <c r="AN4357" s="60"/>
      <c r="AO4357" s="60"/>
      <c r="AP4357" s="60"/>
      <c r="AQ4357" s="60"/>
    </row>
    <row r="4358" spans="35:43">
      <c r="AI4358" s="60"/>
      <c r="AJ4358" s="60"/>
      <c r="AK4358" s="60"/>
      <c r="AL4358" s="60"/>
      <c r="AM4358" s="162"/>
      <c r="AN4358" s="60"/>
      <c r="AO4358" s="60"/>
      <c r="AP4358" s="60"/>
      <c r="AQ4358" s="60"/>
    </row>
    <row r="4359" spans="35:43">
      <c r="AI4359" s="60"/>
      <c r="AJ4359" s="60"/>
      <c r="AK4359" s="60"/>
      <c r="AL4359" s="60"/>
      <c r="AM4359" s="162"/>
      <c r="AN4359" s="60"/>
      <c r="AO4359" s="60"/>
      <c r="AP4359" s="60"/>
      <c r="AQ4359" s="60"/>
    </row>
    <row r="4360" spans="35:43">
      <c r="AI4360" s="60"/>
      <c r="AJ4360" s="60"/>
      <c r="AK4360" s="60"/>
      <c r="AL4360" s="60"/>
      <c r="AM4360" s="162"/>
      <c r="AN4360" s="60"/>
      <c r="AO4360" s="60"/>
      <c r="AP4360" s="60"/>
      <c r="AQ4360" s="60"/>
    </row>
    <row r="4361" spans="35:43">
      <c r="AI4361" s="60"/>
      <c r="AJ4361" s="60"/>
      <c r="AK4361" s="60"/>
      <c r="AL4361" s="60"/>
      <c r="AM4361" s="162"/>
      <c r="AN4361" s="60"/>
      <c r="AO4361" s="60"/>
      <c r="AP4361" s="60"/>
      <c r="AQ4361" s="60"/>
    </row>
    <row r="4362" spans="35:43">
      <c r="AI4362" s="60"/>
      <c r="AJ4362" s="60"/>
      <c r="AK4362" s="60"/>
      <c r="AL4362" s="60"/>
      <c r="AM4362" s="162"/>
      <c r="AN4362" s="60"/>
      <c r="AO4362" s="60"/>
      <c r="AP4362" s="60"/>
      <c r="AQ4362" s="60"/>
    </row>
    <row r="4363" spans="35:43">
      <c r="AI4363" s="60"/>
      <c r="AJ4363" s="60"/>
      <c r="AK4363" s="60"/>
      <c r="AL4363" s="60"/>
      <c r="AM4363" s="162"/>
      <c r="AN4363" s="60"/>
      <c r="AO4363" s="60"/>
      <c r="AP4363" s="60"/>
      <c r="AQ4363" s="60"/>
    </row>
    <row r="4364" spans="35:43">
      <c r="AI4364" s="60"/>
      <c r="AJ4364" s="60"/>
      <c r="AK4364" s="60"/>
      <c r="AL4364" s="60"/>
      <c r="AM4364" s="162"/>
      <c r="AN4364" s="60"/>
      <c r="AO4364" s="60"/>
      <c r="AP4364" s="60"/>
      <c r="AQ4364" s="60"/>
    </row>
    <row r="4365" spans="35:43">
      <c r="AI4365" s="60"/>
      <c r="AJ4365" s="60"/>
      <c r="AK4365" s="60"/>
      <c r="AL4365" s="60"/>
      <c r="AM4365" s="162"/>
      <c r="AN4365" s="60"/>
      <c r="AO4365" s="60"/>
      <c r="AP4365" s="60"/>
      <c r="AQ4365" s="60"/>
    </row>
    <row r="4366" spans="35:43">
      <c r="AI4366" s="60"/>
      <c r="AJ4366" s="60"/>
      <c r="AK4366" s="60"/>
      <c r="AL4366" s="60"/>
      <c r="AM4366" s="162"/>
      <c r="AN4366" s="60"/>
      <c r="AO4366" s="60"/>
      <c r="AP4366" s="60"/>
      <c r="AQ4366" s="60"/>
    </row>
    <row r="4367" spans="35:43">
      <c r="AI4367" s="60"/>
      <c r="AJ4367" s="60"/>
      <c r="AK4367" s="60"/>
      <c r="AL4367" s="60"/>
      <c r="AM4367" s="162"/>
      <c r="AN4367" s="60"/>
      <c r="AO4367" s="60"/>
      <c r="AP4367" s="60"/>
      <c r="AQ4367" s="60"/>
    </row>
    <row r="4368" spans="35:43">
      <c r="AI4368" s="60"/>
      <c r="AJ4368" s="60"/>
      <c r="AK4368" s="60"/>
      <c r="AL4368" s="60"/>
      <c r="AM4368" s="162"/>
      <c r="AN4368" s="60"/>
      <c r="AO4368" s="60"/>
      <c r="AP4368" s="60"/>
      <c r="AQ4368" s="60"/>
    </row>
    <row r="4369" spans="35:43">
      <c r="AI4369" s="60"/>
      <c r="AJ4369" s="60"/>
      <c r="AK4369" s="60"/>
      <c r="AL4369" s="60"/>
      <c r="AM4369" s="162"/>
      <c r="AN4369" s="60"/>
      <c r="AO4369" s="60"/>
      <c r="AP4369" s="60"/>
      <c r="AQ4369" s="60"/>
    </row>
    <row r="4370" spans="35:43">
      <c r="AI4370" s="60"/>
      <c r="AJ4370" s="60"/>
      <c r="AK4370" s="60"/>
      <c r="AL4370" s="60"/>
      <c r="AM4370" s="162"/>
      <c r="AN4370" s="60"/>
      <c r="AO4370" s="60"/>
      <c r="AP4370" s="60"/>
      <c r="AQ4370" s="60"/>
    </row>
    <row r="4371" spans="35:43">
      <c r="AI4371" s="60"/>
      <c r="AJ4371" s="60"/>
      <c r="AK4371" s="60"/>
      <c r="AL4371" s="60"/>
      <c r="AM4371" s="162"/>
      <c r="AN4371" s="60"/>
      <c r="AO4371" s="60"/>
      <c r="AP4371" s="60"/>
      <c r="AQ4371" s="60"/>
    </row>
    <row r="4372" spans="35:43">
      <c r="AI4372" s="60"/>
      <c r="AJ4372" s="60"/>
      <c r="AK4372" s="60"/>
      <c r="AL4372" s="60"/>
      <c r="AM4372" s="162"/>
      <c r="AN4372" s="60"/>
      <c r="AO4372" s="60"/>
      <c r="AP4372" s="60"/>
      <c r="AQ4372" s="60"/>
    </row>
    <row r="4373" spans="35:43">
      <c r="AI4373" s="60"/>
      <c r="AJ4373" s="60"/>
      <c r="AK4373" s="60"/>
      <c r="AL4373" s="60"/>
      <c r="AM4373" s="162"/>
      <c r="AN4373" s="60"/>
      <c r="AO4373" s="60"/>
      <c r="AP4373" s="60"/>
      <c r="AQ4373" s="60"/>
    </row>
    <row r="4374" spans="35:43">
      <c r="AI4374" s="60"/>
      <c r="AJ4374" s="60"/>
      <c r="AK4374" s="60"/>
      <c r="AL4374" s="60"/>
      <c r="AM4374" s="162"/>
      <c r="AN4374" s="60"/>
      <c r="AO4374" s="60"/>
      <c r="AP4374" s="60"/>
      <c r="AQ4374" s="60"/>
    </row>
    <row r="4375" spans="35:43">
      <c r="AI4375" s="60"/>
      <c r="AJ4375" s="60"/>
      <c r="AK4375" s="60"/>
      <c r="AL4375" s="60"/>
      <c r="AM4375" s="162"/>
      <c r="AN4375" s="60"/>
      <c r="AO4375" s="60"/>
      <c r="AP4375" s="60"/>
      <c r="AQ4375" s="60"/>
    </row>
    <row r="4376" spans="35:43">
      <c r="AI4376" s="60"/>
      <c r="AJ4376" s="60"/>
      <c r="AK4376" s="60"/>
      <c r="AL4376" s="60"/>
      <c r="AM4376" s="162"/>
      <c r="AN4376" s="60"/>
      <c r="AO4376" s="60"/>
      <c r="AP4376" s="60"/>
      <c r="AQ4376" s="60"/>
    </row>
    <row r="4377" spans="35:43">
      <c r="AI4377" s="60"/>
      <c r="AJ4377" s="60"/>
      <c r="AK4377" s="60"/>
      <c r="AL4377" s="60"/>
      <c r="AM4377" s="162"/>
      <c r="AN4377" s="60"/>
      <c r="AO4377" s="60"/>
      <c r="AP4377" s="60"/>
      <c r="AQ4377" s="60"/>
    </row>
    <row r="4378" spans="35:43">
      <c r="AI4378" s="60"/>
      <c r="AJ4378" s="60"/>
      <c r="AK4378" s="60"/>
      <c r="AL4378" s="60"/>
      <c r="AM4378" s="162"/>
      <c r="AN4378" s="60"/>
      <c r="AO4378" s="60"/>
      <c r="AP4378" s="60"/>
      <c r="AQ4378" s="60"/>
    </row>
    <row r="4379" spans="35:43">
      <c r="AI4379" s="60"/>
      <c r="AJ4379" s="60"/>
      <c r="AK4379" s="60"/>
      <c r="AL4379" s="60"/>
      <c r="AM4379" s="162"/>
      <c r="AN4379" s="60"/>
      <c r="AO4379" s="60"/>
      <c r="AP4379" s="60"/>
      <c r="AQ4379" s="60"/>
    </row>
    <row r="4380" spans="35:43">
      <c r="AI4380" s="60"/>
      <c r="AJ4380" s="60"/>
      <c r="AK4380" s="60"/>
      <c r="AL4380" s="60"/>
      <c r="AM4380" s="162"/>
      <c r="AN4380" s="60"/>
      <c r="AO4380" s="60"/>
      <c r="AP4380" s="60"/>
      <c r="AQ4380" s="60"/>
    </row>
    <row r="4381" spans="35:43">
      <c r="AI4381" s="60"/>
      <c r="AJ4381" s="60"/>
      <c r="AK4381" s="60"/>
      <c r="AL4381" s="60"/>
      <c r="AM4381" s="162"/>
      <c r="AN4381" s="60"/>
      <c r="AO4381" s="60"/>
      <c r="AP4381" s="60"/>
      <c r="AQ4381" s="60"/>
    </row>
    <row r="4382" spans="35:43">
      <c r="AI4382" s="60"/>
      <c r="AJ4382" s="60"/>
      <c r="AK4382" s="60"/>
      <c r="AL4382" s="60"/>
      <c r="AM4382" s="162"/>
      <c r="AN4382" s="60"/>
      <c r="AO4382" s="60"/>
      <c r="AP4382" s="60"/>
      <c r="AQ4382" s="60"/>
    </row>
    <row r="4383" spans="35:43">
      <c r="AI4383" s="60"/>
      <c r="AJ4383" s="60"/>
      <c r="AK4383" s="60"/>
      <c r="AL4383" s="60"/>
      <c r="AM4383" s="162"/>
      <c r="AN4383" s="60"/>
      <c r="AO4383" s="60"/>
      <c r="AP4383" s="60"/>
      <c r="AQ4383" s="60"/>
    </row>
    <row r="4384" spans="35:43">
      <c r="AI4384" s="60"/>
      <c r="AJ4384" s="60"/>
      <c r="AK4384" s="60"/>
      <c r="AL4384" s="60"/>
      <c r="AM4384" s="162"/>
      <c r="AN4384" s="60"/>
      <c r="AO4384" s="60"/>
      <c r="AP4384" s="60"/>
      <c r="AQ4384" s="60"/>
    </row>
    <row r="4385" spans="35:43">
      <c r="AI4385" s="60"/>
      <c r="AJ4385" s="60"/>
      <c r="AK4385" s="60"/>
      <c r="AL4385" s="60"/>
      <c r="AM4385" s="162"/>
      <c r="AN4385" s="60"/>
      <c r="AO4385" s="60"/>
      <c r="AP4385" s="60"/>
      <c r="AQ4385" s="60"/>
    </row>
    <row r="4386" spans="35:43">
      <c r="AI4386" s="60"/>
      <c r="AJ4386" s="60"/>
      <c r="AK4386" s="60"/>
      <c r="AL4386" s="60"/>
      <c r="AM4386" s="162"/>
      <c r="AN4386" s="60"/>
      <c r="AO4386" s="60"/>
      <c r="AP4386" s="60"/>
      <c r="AQ4386" s="60"/>
    </row>
    <row r="4387" spans="35:43">
      <c r="AI4387" s="60"/>
      <c r="AJ4387" s="60"/>
      <c r="AK4387" s="60"/>
      <c r="AL4387" s="60"/>
      <c r="AM4387" s="162"/>
      <c r="AN4387" s="60"/>
      <c r="AO4387" s="60"/>
      <c r="AP4387" s="60"/>
      <c r="AQ4387" s="60"/>
    </row>
    <row r="4388" spans="35:43">
      <c r="AI4388" s="60"/>
      <c r="AJ4388" s="60"/>
      <c r="AK4388" s="60"/>
      <c r="AL4388" s="60"/>
      <c r="AM4388" s="162"/>
      <c r="AN4388" s="60"/>
      <c r="AO4388" s="60"/>
      <c r="AP4388" s="60"/>
      <c r="AQ4388" s="60"/>
    </row>
    <row r="4389" spans="35:43">
      <c r="AI4389" s="60"/>
      <c r="AJ4389" s="60"/>
      <c r="AK4389" s="60"/>
      <c r="AL4389" s="60"/>
      <c r="AM4389" s="162"/>
      <c r="AN4389" s="60"/>
      <c r="AO4389" s="60"/>
      <c r="AP4389" s="60"/>
      <c r="AQ4389" s="60"/>
    </row>
    <row r="4390" spans="35:43">
      <c r="AI4390" s="60"/>
      <c r="AJ4390" s="60"/>
      <c r="AK4390" s="60"/>
      <c r="AL4390" s="60"/>
      <c r="AM4390" s="162"/>
      <c r="AN4390" s="60"/>
      <c r="AO4390" s="60"/>
      <c r="AP4390" s="60"/>
      <c r="AQ4390" s="60"/>
    </row>
    <row r="4391" spans="35:43">
      <c r="AI4391" s="60"/>
      <c r="AJ4391" s="60"/>
      <c r="AK4391" s="60"/>
      <c r="AL4391" s="60"/>
      <c r="AM4391" s="162"/>
      <c r="AN4391" s="60"/>
      <c r="AO4391" s="60"/>
      <c r="AP4391" s="60"/>
      <c r="AQ4391" s="60"/>
    </row>
    <row r="4392" spans="35:43">
      <c r="AI4392" s="60"/>
      <c r="AJ4392" s="60"/>
      <c r="AK4392" s="60"/>
      <c r="AL4392" s="60"/>
      <c r="AM4392" s="162"/>
      <c r="AN4392" s="60"/>
      <c r="AO4392" s="60"/>
      <c r="AP4392" s="60"/>
      <c r="AQ4392" s="60"/>
    </row>
    <row r="4393" spans="35:43">
      <c r="AI4393" s="60"/>
      <c r="AJ4393" s="60"/>
      <c r="AK4393" s="60"/>
      <c r="AL4393" s="60"/>
      <c r="AM4393" s="162"/>
      <c r="AN4393" s="60"/>
      <c r="AO4393" s="60"/>
      <c r="AP4393" s="60"/>
      <c r="AQ4393" s="60"/>
    </row>
    <row r="4394" spans="35:43">
      <c r="AI4394" s="60"/>
      <c r="AJ4394" s="60"/>
      <c r="AK4394" s="60"/>
      <c r="AL4394" s="60"/>
      <c r="AM4394" s="162"/>
      <c r="AN4394" s="60"/>
      <c r="AO4394" s="60"/>
      <c r="AP4394" s="60"/>
      <c r="AQ4394" s="60"/>
    </row>
    <row r="4395" spans="35:43">
      <c r="AI4395" s="60"/>
      <c r="AJ4395" s="60"/>
      <c r="AK4395" s="60"/>
      <c r="AL4395" s="60"/>
      <c r="AM4395" s="162"/>
      <c r="AN4395" s="60"/>
      <c r="AO4395" s="60"/>
      <c r="AP4395" s="60"/>
      <c r="AQ4395" s="60"/>
    </row>
    <row r="4396" spans="35:43">
      <c r="AI4396" s="60"/>
      <c r="AJ4396" s="60"/>
      <c r="AK4396" s="60"/>
      <c r="AL4396" s="60"/>
      <c r="AM4396" s="162"/>
      <c r="AN4396" s="60"/>
      <c r="AO4396" s="60"/>
      <c r="AP4396" s="60"/>
      <c r="AQ4396" s="60"/>
    </row>
    <row r="4397" spans="35:43">
      <c r="AI4397" s="60"/>
      <c r="AJ4397" s="60"/>
      <c r="AK4397" s="60"/>
      <c r="AL4397" s="60"/>
      <c r="AM4397" s="162"/>
      <c r="AN4397" s="60"/>
      <c r="AO4397" s="60"/>
      <c r="AP4397" s="60"/>
      <c r="AQ4397" s="60"/>
    </row>
    <row r="4398" spans="35:43">
      <c r="AI4398" s="60"/>
      <c r="AJ4398" s="60"/>
      <c r="AK4398" s="60"/>
      <c r="AL4398" s="60"/>
      <c r="AM4398" s="162"/>
      <c r="AN4398" s="60"/>
      <c r="AO4398" s="60"/>
      <c r="AP4398" s="60"/>
      <c r="AQ4398" s="60"/>
    </row>
    <row r="4399" spans="35:43">
      <c r="AI4399" s="60"/>
      <c r="AJ4399" s="60"/>
      <c r="AK4399" s="60"/>
      <c r="AL4399" s="60"/>
      <c r="AM4399" s="162"/>
      <c r="AN4399" s="60"/>
      <c r="AO4399" s="60"/>
      <c r="AP4399" s="60"/>
      <c r="AQ4399" s="60"/>
    </row>
    <row r="4400" spans="35:43">
      <c r="AI4400" s="60"/>
      <c r="AJ4400" s="60"/>
      <c r="AK4400" s="60"/>
      <c r="AL4400" s="60"/>
      <c r="AM4400" s="162"/>
      <c r="AN4400" s="60"/>
      <c r="AO4400" s="60"/>
      <c r="AP4400" s="60"/>
      <c r="AQ4400" s="60"/>
    </row>
    <row r="4401" spans="35:43">
      <c r="AI4401" s="60"/>
      <c r="AJ4401" s="60"/>
      <c r="AK4401" s="60"/>
      <c r="AL4401" s="60"/>
      <c r="AM4401" s="162"/>
      <c r="AN4401" s="60"/>
      <c r="AO4401" s="60"/>
      <c r="AP4401" s="60"/>
      <c r="AQ4401" s="60"/>
    </row>
    <row r="4402" spans="35:43">
      <c r="AI4402" s="60"/>
      <c r="AJ4402" s="60"/>
      <c r="AK4402" s="60"/>
      <c r="AL4402" s="60"/>
      <c r="AM4402" s="162"/>
      <c r="AN4402" s="60"/>
      <c r="AO4402" s="60"/>
      <c r="AP4402" s="60"/>
      <c r="AQ4402" s="60"/>
    </row>
    <row r="4403" spans="35:43">
      <c r="AI4403" s="60"/>
      <c r="AJ4403" s="60"/>
      <c r="AK4403" s="60"/>
      <c r="AL4403" s="60"/>
      <c r="AM4403" s="162"/>
      <c r="AN4403" s="60"/>
      <c r="AO4403" s="60"/>
      <c r="AP4403" s="60"/>
      <c r="AQ4403" s="60"/>
    </row>
    <row r="4404" spans="35:43">
      <c r="AI4404" s="60"/>
      <c r="AJ4404" s="60"/>
      <c r="AK4404" s="60"/>
      <c r="AL4404" s="60"/>
      <c r="AM4404" s="162"/>
      <c r="AN4404" s="60"/>
      <c r="AO4404" s="60"/>
      <c r="AP4404" s="60"/>
      <c r="AQ4404" s="60"/>
    </row>
    <row r="4405" spans="35:43">
      <c r="AI4405" s="60"/>
      <c r="AJ4405" s="60"/>
      <c r="AK4405" s="60"/>
      <c r="AL4405" s="60"/>
      <c r="AM4405" s="162"/>
      <c r="AN4405" s="60"/>
      <c r="AO4405" s="60"/>
      <c r="AP4405" s="60"/>
      <c r="AQ4405" s="60"/>
    </row>
    <row r="4406" spans="35:43">
      <c r="AI4406" s="60"/>
      <c r="AJ4406" s="60"/>
      <c r="AK4406" s="60"/>
      <c r="AL4406" s="60"/>
      <c r="AM4406" s="162"/>
      <c r="AN4406" s="60"/>
      <c r="AO4406" s="60"/>
      <c r="AP4406" s="60"/>
      <c r="AQ4406" s="60"/>
    </row>
    <row r="4407" spans="35:43">
      <c r="AI4407" s="60"/>
      <c r="AJ4407" s="60"/>
      <c r="AK4407" s="60"/>
      <c r="AL4407" s="60"/>
      <c r="AM4407" s="162"/>
      <c r="AN4407" s="60"/>
      <c r="AO4407" s="60"/>
      <c r="AP4407" s="60"/>
      <c r="AQ4407" s="60"/>
    </row>
    <row r="4408" spans="35:43">
      <c r="AI4408" s="60"/>
      <c r="AJ4408" s="60"/>
      <c r="AK4408" s="60"/>
      <c r="AL4408" s="60"/>
      <c r="AM4408" s="162"/>
      <c r="AN4408" s="60"/>
      <c r="AO4408" s="60"/>
      <c r="AP4408" s="60"/>
      <c r="AQ4408" s="60"/>
    </row>
    <row r="4409" spans="35:43">
      <c r="AI4409" s="60"/>
      <c r="AJ4409" s="60"/>
      <c r="AK4409" s="60"/>
      <c r="AL4409" s="60"/>
      <c r="AM4409" s="162"/>
      <c r="AN4409" s="60"/>
      <c r="AO4409" s="60"/>
      <c r="AP4409" s="60"/>
      <c r="AQ4409" s="60"/>
    </row>
    <row r="4410" spans="35:43">
      <c r="AI4410" s="60"/>
      <c r="AJ4410" s="60"/>
      <c r="AK4410" s="60"/>
      <c r="AL4410" s="60"/>
      <c r="AM4410" s="162"/>
      <c r="AN4410" s="60"/>
      <c r="AO4410" s="60"/>
      <c r="AP4410" s="60"/>
      <c r="AQ4410" s="60"/>
    </row>
    <row r="4411" spans="35:43">
      <c r="AI4411" s="60"/>
      <c r="AJ4411" s="60"/>
      <c r="AK4411" s="60"/>
      <c r="AL4411" s="60"/>
      <c r="AM4411" s="162"/>
      <c r="AN4411" s="60"/>
      <c r="AO4411" s="60"/>
      <c r="AP4411" s="60"/>
      <c r="AQ4411" s="60"/>
    </row>
    <row r="4412" spans="35:43">
      <c r="AI4412" s="60"/>
      <c r="AJ4412" s="60"/>
      <c r="AK4412" s="60"/>
      <c r="AL4412" s="60"/>
      <c r="AM4412" s="162"/>
      <c r="AN4412" s="60"/>
      <c r="AO4412" s="60"/>
      <c r="AP4412" s="60"/>
      <c r="AQ4412" s="60"/>
    </row>
    <row r="4413" spans="35:43">
      <c r="AI4413" s="60"/>
      <c r="AJ4413" s="60"/>
      <c r="AK4413" s="60"/>
      <c r="AL4413" s="60"/>
      <c r="AM4413" s="162"/>
      <c r="AN4413" s="60"/>
      <c r="AO4413" s="60"/>
      <c r="AP4413" s="60"/>
      <c r="AQ4413" s="60"/>
    </row>
    <row r="4414" spans="35:43">
      <c r="AI4414" s="60"/>
      <c r="AJ4414" s="60"/>
      <c r="AK4414" s="60"/>
      <c r="AL4414" s="60"/>
      <c r="AM4414" s="162"/>
      <c r="AN4414" s="60"/>
      <c r="AO4414" s="60"/>
      <c r="AP4414" s="60"/>
      <c r="AQ4414" s="60"/>
    </row>
    <row r="4415" spans="35:43">
      <c r="AI4415" s="60"/>
      <c r="AJ4415" s="60"/>
      <c r="AK4415" s="60"/>
      <c r="AL4415" s="60"/>
      <c r="AM4415" s="162"/>
      <c r="AN4415" s="60"/>
      <c r="AO4415" s="60"/>
      <c r="AP4415" s="60"/>
      <c r="AQ4415" s="60"/>
    </row>
    <row r="4416" spans="35:43">
      <c r="AI4416" s="60"/>
      <c r="AJ4416" s="60"/>
      <c r="AK4416" s="60"/>
      <c r="AL4416" s="60"/>
      <c r="AM4416" s="162"/>
      <c r="AN4416" s="60"/>
      <c r="AO4416" s="60"/>
      <c r="AP4416" s="60"/>
      <c r="AQ4416" s="60"/>
    </row>
    <row r="4417" spans="35:43">
      <c r="AI4417" s="60"/>
      <c r="AJ4417" s="60"/>
      <c r="AK4417" s="60"/>
      <c r="AL4417" s="60"/>
      <c r="AM4417" s="162"/>
      <c r="AN4417" s="60"/>
      <c r="AO4417" s="60"/>
      <c r="AP4417" s="60"/>
      <c r="AQ4417" s="60"/>
    </row>
    <row r="4418" spans="35:43">
      <c r="AI4418" s="60"/>
      <c r="AJ4418" s="60"/>
      <c r="AK4418" s="60"/>
      <c r="AL4418" s="60"/>
      <c r="AM4418" s="162"/>
      <c r="AN4418" s="60"/>
      <c r="AO4418" s="60"/>
      <c r="AP4418" s="60"/>
      <c r="AQ4418" s="60"/>
    </row>
    <row r="4419" spans="35:43">
      <c r="AI4419" s="60"/>
      <c r="AJ4419" s="60"/>
      <c r="AK4419" s="60"/>
      <c r="AL4419" s="60"/>
      <c r="AM4419" s="162"/>
      <c r="AN4419" s="60"/>
      <c r="AO4419" s="60"/>
      <c r="AP4419" s="60"/>
      <c r="AQ4419" s="60"/>
    </row>
    <row r="4420" spans="35:43">
      <c r="AI4420" s="60"/>
      <c r="AJ4420" s="60"/>
      <c r="AK4420" s="60"/>
      <c r="AL4420" s="60"/>
      <c r="AM4420" s="162"/>
      <c r="AN4420" s="60"/>
      <c r="AO4420" s="60"/>
      <c r="AP4420" s="60"/>
      <c r="AQ4420" s="60"/>
    </row>
    <row r="4421" spans="35:43">
      <c r="AI4421" s="60"/>
      <c r="AJ4421" s="60"/>
      <c r="AK4421" s="60"/>
      <c r="AL4421" s="60"/>
      <c r="AM4421" s="162"/>
      <c r="AN4421" s="60"/>
      <c r="AO4421" s="60"/>
      <c r="AP4421" s="60"/>
      <c r="AQ4421" s="60"/>
    </row>
    <row r="4422" spans="35:43">
      <c r="AI4422" s="60"/>
      <c r="AJ4422" s="60"/>
      <c r="AK4422" s="60"/>
      <c r="AL4422" s="60"/>
      <c r="AM4422" s="162"/>
      <c r="AN4422" s="60"/>
      <c r="AO4422" s="60"/>
      <c r="AP4422" s="60"/>
      <c r="AQ4422" s="60"/>
    </row>
    <row r="4423" spans="35:43">
      <c r="AI4423" s="60"/>
      <c r="AJ4423" s="60"/>
      <c r="AK4423" s="60"/>
      <c r="AL4423" s="60"/>
      <c r="AM4423" s="162"/>
      <c r="AN4423" s="60"/>
      <c r="AO4423" s="60"/>
      <c r="AP4423" s="60"/>
      <c r="AQ4423" s="60"/>
    </row>
    <row r="4424" spans="35:43">
      <c r="AI4424" s="60"/>
      <c r="AJ4424" s="60"/>
      <c r="AK4424" s="60"/>
      <c r="AL4424" s="60"/>
      <c r="AM4424" s="162"/>
      <c r="AN4424" s="60"/>
      <c r="AO4424" s="60"/>
      <c r="AP4424" s="60"/>
      <c r="AQ4424" s="60"/>
    </row>
    <row r="4425" spans="35:43">
      <c r="AI4425" s="60"/>
      <c r="AJ4425" s="60"/>
      <c r="AK4425" s="60"/>
      <c r="AL4425" s="60"/>
      <c r="AM4425" s="162"/>
      <c r="AN4425" s="60"/>
      <c r="AO4425" s="60"/>
      <c r="AP4425" s="60"/>
      <c r="AQ4425" s="60"/>
    </row>
    <row r="4426" spans="35:43">
      <c r="AI4426" s="60"/>
      <c r="AJ4426" s="60"/>
      <c r="AK4426" s="60"/>
      <c r="AL4426" s="60"/>
      <c r="AM4426" s="162"/>
      <c r="AN4426" s="60"/>
      <c r="AO4426" s="60"/>
      <c r="AP4426" s="60"/>
      <c r="AQ4426" s="60"/>
    </row>
    <row r="4427" spans="35:43">
      <c r="AI4427" s="60"/>
      <c r="AJ4427" s="60"/>
      <c r="AK4427" s="60"/>
      <c r="AL4427" s="60"/>
      <c r="AM4427" s="162"/>
      <c r="AN4427" s="60"/>
      <c r="AO4427" s="60"/>
      <c r="AP4427" s="60"/>
      <c r="AQ4427" s="60"/>
    </row>
    <row r="4428" spans="35:43">
      <c r="AI4428" s="60"/>
      <c r="AJ4428" s="60"/>
      <c r="AK4428" s="60"/>
      <c r="AL4428" s="60"/>
      <c r="AM4428" s="162"/>
      <c r="AN4428" s="60"/>
      <c r="AO4428" s="60"/>
      <c r="AP4428" s="60"/>
      <c r="AQ4428" s="60"/>
    </row>
    <row r="4429" spans="35:43">
      <c r="AI4429" s="60"/>
      <c r="AJ4429" s="60"/>
      <c r="AK4429" s="60"/>
      <c r="AL4429" s="60"/>
      <c r="AM4429" s="162"/>
      <c r="AN4429" s="60"/>
      <c r="AO4429" s="60"/>
      <c r="AP4429" s="60"/>
      <c r="AQ4429" s="60"/>
    </row>
    <row r="4430" spans="35:43">
      <c r="AI4430" s="60"/>
      <c r="AJ4430" s="60"/>
      <c r="AK4430" s="60"/>
      <c r="AL4430" s="60"/>
      <c r="AM4430" s="162"/>
      <c r="AN4430" s="60"/>
      <c r="AO4430" s="60"/>
      <c r="AP4430" s="60"/>
      <c r="AQ4430" s="60"/>
    </row>
    <row r="4431" spans="35:43">
      <c r="AI4431" s="60"/>
      <c r="AJ4431" s="60"/>
      <c r="AK4431" s="60"/>
      <c r="AL4431" s="60"/>
      <c r="AM4431" s="162"/>
      <c r="AN4431" s="60"/>
      <c r="AO4431" s="60"/>
      <c r="AP4431" s="60"/>
      <c r="AQ4431" s="60"/>
    </row>
    <row r="4432" spans="35:43">
      <c r="AI4432" s="60"/>
      <c r="AJ4432" s="60"/>
      <c r="AK4432" s="60"/>
      <c r="AL4432" s="60"/>
      <c r="AM4432" s="162"/>
      <c r="AN4432" s="60"/>
      <c r="AO4432" s="60"/>
      <c r="AP4432" s="60"/>
      <c r="AQ4432" s="60"/>
    </row>
    <row r="4433" spans="35:43">
      <c r="AI4433" s="60"/>
      <c r="AJ4433" s="60"/>
      <c r="AK4433" s="60"/>
      <c r="AL4433" s="60"/>
      <c r="AM4433" s="162"/>
      <c r="AN4433" s="60"/>
      <c r="AO4433" s="60"/>
      <c r="AP4433" s="60"/>
      <c r="AQ4433" s="60"/>
    </row>
    <row r="4434" spans="35:43">
      <c r="AI4434" s="60"/>
      <c r="AJ4434" s="60"/>
      <c r="AK4434" s="60"/>
      <c r="AL4434" s="60"/>
      <c r="AM4434" s="162"/>
      <c r="AN4434" s="60"/>
      <c r="AO4434" s="60"/>
      <c r="AP4434" s="60"/>
      <c r="AQ4434" s="60"/>
    </row>
    <row r="4435" spans="35:43">
      <c r="AI4435" s="60"/>
      <c r="AJ4435" s="60"/>
      <c r="AK4435" s="60"/>
      <c r="AL4435" s="60"/>
      <c r="AM4435" s="162"/>
      <c r="AN4435" s="60"/>
      <c r="AO4435" s="60"/>
      <c r="AP4435" s="60"/>
      <c r="AQ4435" s="60"/>
    </row>
    <row r="4436" spans="35:43">
      <c r="AI4436" s="60"/>
      <c r="AJ4436" s="60"/>
      <c r="AK4436" s="60"/>
      <c r="AL4436" s="60"/>
      <c r="AM4436" s="162"/>
      <c r="AN4436" s="60"/>
      <c r="AO4436" s="60"/>
      <c r="AP4436" s="60"/>
      <c r="AQ4436" s="60"/>
    </row>
    <row r="4437" spans="35:43">
      <c r="AI4437" s="60"/>
      <c r="AJ4437" s="60"/>
      <c r="AK4437" s="60"/>
      <c r="AL4437" s="60"/>
      <c r="AM4437" s="162"/>
      <c r="AN4437" s="60"/>
      <c r="AO4437" s="60"/>
      <c r="AP4437" s="60"/>
      <c r="AQ4437" s="60"/>
    </row>
    <row r="4438" spans="35:43">
      <c r="AI4438" s="60"/>
      <c r="AJ4438" s="60"/>
      <c r="AK4438" s="60"/>
      <c r="AL4438" s="60"/>
      <c r="AM4438" s="162"/>
      <c r="AN4438" s="60"/>
      <c r="AO4438" s="60"/>
      <c r="AP4438" s="60"/>
      <c r="AQ4438" s="60"/>
    </row>
    <row r="4439" spans="35:43">
      <c r="AI4439" s="60"/>
      <c r="AJ4439" s="60"/>
      <c r="AK4439" s="60"/>
      <c r="AL4439" s="60"/>
      <c r="AM4439" s="162"/>
      <c r="AN4439" s="60"/>
      <c r="AO4439" s="60"/>
      <c r="AP4439" s="60"/>
      <c r="AQ4439" s="60"/>
    </row>
    <row r="4440" spans="35:43">
      <c r="AI4440" s="60"/>
      <c r="AJ4440" s="60"/>
      <c r="AK4440" s="60"/>
      <c r="AL4440" s="60"/>
      <c r="AM4440" s="162"/>
      <c r="AN4440" s="60"/>
      <c r="AO4440" s="60"/>
      <c r="AP4440" s="60"/>
      <c r="AQ4440" s="60"/>
    </row>
    <row r="4441" spans="35:43">
      <c r="AI4441" s="60"/>
      <c r="AJ4441" s="60"/>
      <c r="AK4441" s="60"/>
      <c r="AL4441" s="60"/>
      <c r="AM4441" s="162"/>
      <c r="AN4441" s="60"/>
      <c r="AO4441" s="60"/>
      <c r="AP4441" s="60"/>
      <c r="AQ4441" s="60"/>
    </row>
    <row r="4442" spans="35:43">
      <c r="AI4442" s="60"/>
      <c r="AJ4442" s="60"/>
      <c r="AK4442" s="60"/>
      <c r="AL4442" s="60"/>
      <c r="AM4442" s="162"/>
      <c r="AN4442" s="60"/>
      <c r="AO4442" s="60"/>
      <c r="AP4442" s="60"/>
      <c r="AQ4442" s="60"/>
    </row>
    <row r="4443" spans="35:43">
      <c r="AI4443" s="60"/>
      <c r="AJ4443" s="60"/>
      <c r="AK4443" s="60"/>
      <c r="AL4443" s="60"/>
      <c r="AM4443" s="162"/>
      <c r="AN4443" s="60"/>
      <c r="AO4443" s="60"/>
      <c r="AP4443" s="60"/>
      <c r="AQ4443" s="60"/>
    </row>
    <row r="4444" spans="35:43">
      <c r="AI4444" s="60"/>
      <c r="AJ4444" s="60"/>
      <c r="AK4444" s="60"/>
      <c r="AL4444" s="60"/>
      <c r="AM4444" s="162"/>
      <c r="AN4444" s="60"/>
      <c r="AO4444" s="60"/>
      <c r="AP4444" s="60"/>
      <c r="AQ4444" s="60"/>
    </row>
    <row r="4445" spans="35:43">
      <c r="AI4445" s="60"/>
      <c r="AJ4445" s="60"/>
      <c r="AK4445" s="60"/>
      <c r="AL4445" s="60"/>
      <c r="AM4445" s="162"/>
      <c r="AN4445" s="60"/>
      <c r="AO4445" s="60"/>
      <c r="AP4445" s="60"/>
      <c r="AQ4445" s="60"/>
    </row>
    <row r="4446" spans="35:43">
      <c r="AI4446" s="60"/>
      <c r="AJ4446" s="60"/>
      <c r="AK4446" s="60"/>
      <c r="AL4446" s="60"/>
      <c r="AM4446" s="162"/>
      <c r="AN4446" s="60"/>
      <c r="AO4446" s="60"/>
      <c r="AP4446" s="60"/>
      <c r="AQ4446" s="60"/>
    </row>
    <row r="4447" spans="35:43">
      <c r="AI4447" s="60"/>
      <c r="AJ4447" s="60"/>
      <c r="AK4447" s="60"/>
      <c r="AL4447" s="60"/>
      <c r="AM4447" s="162"/>
      <c r="AN4447" s="60"/>
      <c r="AO4447" s="60"/>
      <c r="AP4447" s="60"/>
      <c r="AQ4447" s="60"/>
    </row>
    <row r="4448" spans="35:43">
      <c r="AI4448" s="60"/>
      <c r="AJ4448" s="60"/>
      <c r="AK4448" s="60"/>
      <c r="AL4448" s="60"/>
      <c r="AM4448" s="162"/>
      <c r="AN4448" s="60"/>
      <c r="AO4448" s="60"/>
      <c r="AP4448" s="60"/>
      <c r="AQ4448" s="60"/>
    </row>
    <row r="4449" spans="35:43">
      <c r="AI4449" s="60"/>
      <c r="AJ4449" s="60"/>
      <c r="AK4449" s="60"/>
      <c r="AL4449" s="60"/>
      <c r="AM4449" s="162"/>
      <c r="AN4449" s="60"/>
      <c r="AO4449" s="60"/>
      <c r="AP4449" s="60"/>
      <c r="AQ4449" s="60"/>
    </row>
    <row r="4450" spans="35:43">
      <c r="AI4450" s="60"/>
      <c r="AJ4450" s="60"/>
      <c r="AK4450" s="60"/>
      <c r="AL4450" s="60"/>
      <c r="AM4450" s="162"/>
      <c r="AN4450" s="60"/>
      <c r="AO4450" s="60"/>
      <c r="AP4450" s="60"/>
      <c r="AQ4450" s="60"/>
    </row>
    <row r="4451" spans="35:43">
      <c r="AI4451" s="60"/>
      <c r="AJ4451" s="60"/>
      <c r="AK4451" s="60"/>
      <c r="AL4451" s="60"/>
      <c r="AM4451" s="162"/>
      <c r="AN4451" s="60"/>
      <c r="AO4451" s="60"/>
      <c r="AP4451" s="60"/>
      <c r="AQ4451" s="60"/>
    </row>
    <row r="4452" spans="35:43">
      <c r="AI4452" s="60"/>
      <c r="AJ4452" s="60"/>
      <c r="AK4452" s="60"/>
      <c r="AL4452" s="60"/>
      <c r="AM4452" s="162"/>
      <c r="AN4452" s="60"/>
      <c r="AO4452" s="60"/>
      <c r="AP4452" s="60"/>
      <c r="AQ4452" s="60"/>
    </row>
    <row r="4453" spans="35:43">
      <c r="AI4453" s="60"/>
      <c r="AJ4453" s="60"/>
      <c r="AK4453" s="60"/>
      <c r="AL4453" s="60"/>
      <c r="AM4453" s="162"/>
      <c r="AN4453" s="60"/>
      <c r="AO4453" s="60"/>
      <c r="AP4453" s="60"/>
      <c r="AQ4453" s="60"/>
    </row>
    <row r="4454" spans="35:43">
      <c r="AI4454" s="60"/>
      <c r="AJ4454" s="60"/>
      <c r="AK4454" s="60"/>
      <c r="AL4454" s="60"/>
      <c r="AM4454" s="162"/>
      <c r="AN4454" s="60"/>
      <c r="AO4454" s="60"/>
      <c r="AP4454" s="60"/>
      <c r="AQ4454" s="60"/>
    </row>
    <row r="4455" spans="35:43">
      <c r="AI4455" s="60"/>
      <c r="AJ4455" s="60"/>
      <c r="AK4455" s="60"/>
      <c r="AL4455" s="60"/>
      <c r="AM4455" s="162"/>
      <c r="AN4455" s="60"/>
      <c r="AO4455" s="60"/>
      <c r="AP4455" s="60"/>
      <c r="AQ4455" s="60"/>
    </row>
    <row r="4456" spans="35:43">
      <c r="AI4456" s="60"/>
      <c r="AJ4456" s="60"/>
      <c r="AK4456" s="60"/>
      <c r="AL4456" s="60"/>
      <c r="AM4456" s="162"/>
      <c r="AN4456" s="60"/>
      <c r="AO4456" s="60"/>
      <c r="AP4456" s="60"/>
      <c r="AQ4456" s="60"/>
    </row>
    <row r="4457" spans="35:43">
      <c r="AI4457" s="60"/>
      <c r="AJ4457" s="60"/>
      <c r="AK4457" s="60"/>
      <c r="AL4457" s="60"/>
      <c r="AM4457" s="162"/>
      <c r="AN4457" s="60"/>
      <c r="AO4457" s="60"/>
      <c r="AP4457" s="60"/>
      <c r="AQ4457" s="60"/>
    </row>
    <row r="4458" spans="35:43">
      <c r="AI4458" s="60"/>
      <c r="AJ4458" s="60"/>
      <c r="AK4458" s="60"/>
      <c r="AL4458" s="60"/>
      <c r="AM4458" s="162"/>
      <c r="AN4458" s="60"/>
      <c r="AO4458" s="60"/>
      <c r="AP4458" s="60"/>
      <c r="AQ4458" s="60"/>
    </row>
    <row r="4459" spans="35:43">
      <c r="AI4459" s="60"/>
      <c r="AJ4459" s="60"/>
      <c r="AK4459" s="60"/>
      <c r="AL4459" s="60"/>
      <c r="AM4459" s="162"/>
      <c r="AN4459" s="60"/>
      <c r="AO4459" s="60"/>
      <c r="AP4459" s="60"/>
      <c r="AQ4459" s="60"/>
    </row>
    <row r="4460" spans="35:43">
      <c r="AI4460" s="60"/>
      <c r="AJ4460" s="60"/>
      <c r="AK4460" s="60"/>
      <c r="AL4460" s="60"/>
      <c r="AM4460" s="162"/>
      <c r="AN4460" s="60"/>
      <c r="AO4460" s="60"/>
      <c r="AP4460" s="60"/>
      <c r="AQ4460" s="60"/>
    </row>
    <row r="4461" spans="35:43">
      <c r="AI4461" s="60"/>
      <c r="AJ4461" s="60"/>
      <c r="AK4461" s="60"/>
      <c r="AL4461" s="60"/>
      <c r="AM4461" s="162"/>
      <c r="AN4461" s="60"/>
      <c r="AO4461" s="60"/>
      <c r="AP4461" s="60"/>
      <c r="AQ4461" s="60"/>
    </row>
    <row r="4462" spans="35:43">
      <c r="AI4462" s="60"/>
      <c r="AJ4462" s="60"/>
      <c r="AK4462" s="60"/>
      <c r="AL4462" s="60"/>
      <c r="AM4462" s="162"/>
      <c r="AN4462" s="60"/>
      <c r="AO4462" s="60"/>
      <c r="AP4462" s="60"/>
      <c r="AQ4462" s="60"/>
    </row>
    <row r="4463" spans="35:43">
      <c r="AI4463" s="60"/>
      <c r="AJ4463" s="60"/>
      <c r="AK4463" s="60"/>
      <c r="AL4463" s="60"/>
      <c r="AM4463" s="162"/>
      <c r="AN4463" s="60"/>
      <c r="AO4463" s="60"/>
      <c r="AP4463" s="60"/>
      <c r="AQ4463" s="60"/>
    </row>
    <row r="4464" spans="35:43">
      <c r="AI4464" s="60"/>
      <c r="AJ4464" s="60"/>
      <c r="AK4464" s="60"/>
      <c r="AL4464" s="60"/>
      <c r="AM4464" s="162"/>
      <c r="AN4464" s="60"/>
      <c r="AO4464" s="60"/>
      <c r="AP4464" s="60"/>
      <c r="AQ4464" s="60"/>
    </row>
    <row r="4465" spans="35:43">
      <c r="AI4465" s="60"/>
      <c r="AJ4465" s="60"/>
      <c r="AK4465" s="60"/>
      <c r="AL4465" s="60"/>
      <c r="AM4465" s="162"/>
      <c r="AN4465" s="60"/>
      <c r="AO4465" s="60"/>
      <c r="AP4465" s="60"/>
      <c r="AQ4465" s="60"/>
    </row>
    <row r="4466" spans="35:43">
      <c r="AI4466" s="60"/>
      <c r="AJ4466" s="60"/>
      <c r="AK4466" s="60"/>
      <c r="AL4466" s="60"/>
      <c r="AM4466" s="162"/>
      <c r="AN4466" s="60"/>
      <c r="AO4466" s="60"/>
      <c r="AP4466" s="60"/>
      <c r="AQ4466" s="60"/>
    </row>
    <row r="4467" spans="35:43">
      <c r="AI4467" s="60"/>
      <c r="AJ4467" s="60"/>
      <c r="AK4467" s="60"/>
      <c r="AL4467" s="60"/>
      <c r="AM4467" s="162"/>
      <c r="AN4467" s="60"/>
      <c r="AO4467" s="60"/>
      <c r="AP4467" s="60"/>
      <c r="AQ4467" s="60"/>
    </row>
    <row r="4468" spans="35:43">
      <c r="AI4468" s="60"/>
      <c r="AJ4468" s="60"/>
      <c r="AK4468" s="60"/>
      <c r="AL4468" s="60"/>
      <c r="AM4468" s="162"/>
      <c r="AN4468" s="60"/>
      <c r="AO4468" s="60"/>
      <c r="AP4468" s="60"/>
      <c r="AQ4468" s="60"/>
    </row>
    <row r="4469" spans="35:43">
      <c r="AI4469" s="60"/>
      <c r="AJ4469" s="60"/>
      <c r="AK4469" s="60"/>
      <c r="AL4469" s="60"/>
      <c r="AM4469" s="162"/>
      <c r="AN4469" s="60"/>
      <c r="AO4469" s="60"/>
      <c r="AP4469" s="60"/>
      <c r="AQ4469" s="60"/>
    </row>
    <row r="4470" spans="35:43">
      <c r="AI4470" s="60"/>
      <c r="AJ4470" s="60"/>
      <c r="AK4470" s="60"/>
      <c r="AL4470" s="60"/>
      <c r="AM4470" s="162"/>
      <c r="AN4470" s="60"/>
      <c r="AO4470" s="60"/>
      <c r="AP4470" s="60"/>
      <c r="AQ4470" s="60"/>
    </row>
    <row r="4471" spans="35:43">
      <c r="AI4471" s="60"/>
      <c r="AJ4471" s="60"/>
      <c r="AK4471" s="60"/>
      <c r="AL4471" s="60"/>
      <c r="AM4471" s="162"/>
      <c r="AN4471" s="60"/>
      <c r="AO4471" s="60"/>
      <c r="AP4471" s="60"/>
      <c r="AQ4471" s="60"/>
    </row>
    <row r="4472" spans="35:43">
      <c r="AI4472" s="60"/>
      <c r="AJ4472" s="60"/>
      <c r="AK4472" s="60"/>
      <c r="AL4472" s="60"/>
      <c r="AM4472" s="162"/>
      <c r="AN4472" s="60"/>
      <c r="AO4472" s="60"/>
      <c r="AP4472" s="60"/>
      <c r="AQ4472" s="60"/>
    </row>
    <row r="4473" spans="35:43">
      <c r="AI4473" s="60"/>
      <c r="AJ4473" s="60"/>
      <c r="AK4473" s="60"/>
      <c r="AL4473" s="60"/>
      <c r="AM4473" s="162"/>
      <c r="AN4473" s="60"/>
      <c r="AO4473" s="60"/>
      <c r="AP4473" s="60"/>
      <c r="AQ4473" s="60"/>
    </row>
    <row r="4474" spans="35:43">
      <c r="AI4474" s="60"/>
      <c r="AJ4474" s="60"/>
      <c r="AK4474" s="60"/>
      <c r="AL4474" s="60"/>
      <c r="AM4474" s="162"/>
      <c r="AN4474" s="60"/>
      <c r="AO4474" s="60"/>
      <c r="AP4474" s="60"/>
      <c r="AQ4474" s="60"/>
    </row>
    <row r="4475" spans="35:43">
      <c r="AI4475" s="60"/>
      <c r="AJ4475" s="60"/>
      <c r="AK4475" s="60"/>
      <c r="AL4475" s="60"/>
      <c r="AM4475" s="162"/>
      <c r="AN4475" s="60"/>
      <c r="AO4475" s="60"/>
      <c r="AP4475" s="60"/>
      <c r="AQ4475" s="60"/>
    </row>
    <row r="4476" spans="35:43">
      <c r="AI4476" s="60"/>
      <c r="AJ4476" s="60"/>
      <c r="AK4476" s="60"/>
      <c r="AL4476" s="60"/>
      <c r="AM4476" s="162"/>
      <c r="AN4476" s="60"/>
      <c r="AO4476" s="60"/>
      <c r="AP4476" s="60"/>
      <c r="AQ4476" s="60"/>
    </row>
    <row r="4477" spans="35:43">
      <c r="AI4477" s="60"/>
      <c r="AJ4477" s="60"/>
      <c r="AK4477" s="60"/>
      <c r="AL4477" s="60"/>
      <c r="AM4477" s="162"/>
      <c r="AN4477" s="60"/>
      <c r="AO4477" s="60"/>
      <c r="AP4477" s="60"/>
      <c r="AQ4477" s="60"/>
    </row>
    <row r="4478" spans="35:43">
      <c r="AI4478" s="60"/>
      <c r="AJ4478" s="60"/>
      <c r="AK4478" s="60"/>
      <c r="AL4478" s="60"/>
      <c r="AM4478" s="162"/>
      <c r="AN4478" s="60"/>
      <c r="AO4478" s="60"/>
      <c r="AP4478" s="60"/>
      <c r="AQ4478" s="60"/>
    </row>
    <row r="4479" spans="35:43">
      <c r="AI4479" s="60"/>
      <c r="AJ4479" s="60"/>
      <c r="AK4479" s="60"/>
      <c r="AL4479" s="60"/>
      <c r="AM4479" s="162"/>
      <c r="AN4479" s="60"/>
      <c r="AO4479" s="60"/>
      <c r="AP4479" s="60"/>
      <c r="AQ4479" s="60"/>
    </row>
    <row r="4480" spans="35:43">
      <c r="AI4480" s="60"/>
      <c r="AJ4480" s="60"/>
      <c r="AK4480" s="60"/>
      <c r="AL4480" s="60"/>
      <c r="AM4480" s="162"/>
      <c r="AN4480" s="60"/>
      <c r="AO4480" s="60"/>
      <c r="AP4480" s="60"/>
      <c r="AQ4480" s="60"/>
    </row>
    <row r="4481" spans="35:43">
      <c r="AI4481" s="60"/>
      <c r="AJ4481" s="60"/>
      <c r="AK4481" s="60"/>
      <c r="AL4481" s="60"/>
      <c r="AM4481" s="162"/>
      <c r="AN4481" s="60"/>
      <c r="AO4481" s="60"/>
      <c r="AP4481" s="60"/>
      <c r="AQ4481" s="60"/>
    </row>
    <row r="4482" spans="35:43">
      <c r="AI4482" s="60"/>
      <c r="AJ4482" s="60"/>
      <c r="AK4482" s="60"/>
      <c r="AL4482" s="60"/>
      <c r="AM4482" s="162"/>
      <c r="AN4482" s="60"/>
      <c r="AO4482" s="60"/>
      <c r="AP4482" s="60"/>
      <c r="AQ4482" s="60"/>
    </row>
    <row r="4483" spans="35:43">
      <c r="AI4483" s="60"/>
      <c r="AJ4483" s="60"/>
      <c r="AK4483" s="60"/>
      <c r="AL4483" s="60"/>
      <c r="AM4483" s="162"/>
      <c r="AN4483" s="60"/>
      <c r="AO4483" s="60"/>
      <c r="AP4483" s="60"/>
      <c r="AQ4483" s="60"/>
    </row>
    <row r="4484" spans="35:43">
      <c r="AI4484" s="60"/>
      <c r="AJ4484" s="60"/>
      <c r="AK4484" s="60"/>
      <c r="AL4484" s="60"/>
      <c r="AM4484" s="162"/>
      <c r="AN4484" s="60"/>
      <c r="AO4484" s="60"/>
      <c r="AP4484" s="60"/>
      <c r="AQ4484" s="60"/>
    </row>
    <row r="4485" spans="35:43">
      <c r="AI4485" s="60"/>
      <c r="AJ4485" s="60"/>
      <c r="AK4485" s="60"/>
      <c r="AL4485" s="60"/>
      <c r="AM4485" s="162"/>
      <c r="AN4485" s="60"/>
      <c r="AO4485" s="60"/>
      <c r="AP4485" s="60"/>
      <c r="AQ4485" s="60"/>
    </row>
    <row r="4486" spans="35:43">
      <c r="AI4486" s="60"/>
      <c r="AJ4486" s="60"/>
      <c r="AK4486" s="60"/>
      <c r="AL4486" s="60"/>
      <c r="AM4486" s="162"/>
      <c r="AN4486" s="60"/>
      <c r="AO4486" s="60"/>
      <c r="AP4486" s="60"/>
      <c r="AQ4486" s="60"/>
    </row>
    <row r="4487" spans="35:43">
      <c r="AI4487" s="60"/>
      <c r="AJ4487" s="60"/>
      <c r="AK4487" s="60"/>
      <c r="AL4487" s="60"/>
      <c r="AM4487" s="162"/>
      <c r="AN4487" s="60"/>
      <c r="AO4487" s="60"/>
      <c r="AP4487" s="60"/>
      <c r="AQ4487" s="60"/>
    </row>
    <row r="4488" spans="35:43">
      <c r="AI4488" s="60"/>
      <c r="AJ4488" s="60"/>
      <c r="AK4488" s="60"/>
      <c r="AL4488" s="60"/>
      <c r="AM4488" s="162"/>
      <c r="AN4488" s="60"/>
      <c r="AO4488" s="60"/>
      <c r="AP4488" s="60"/>
      <c r="AQ4488" s="60"/>
    </row>
    <row r="4489" spans="35:43">
      <c r="AI4489" s="60"/>
      <c r="AJ4489" s="60"/>
      <c r="AK4489" s="60"/>
      <c r="AL4489" s="60"/>
      <c r="AM4489" s="162"/>
      <c r="AN4489" s="60"/>
      <c r="AO4489" s="60"/>
      <c r="AP4489" s="60"/>
      <c r="AQ4489" s="60"/>
    </row>
    <row r="4490" spans="35:43">
      <c r="AI4490" s="60"/>
      <c r="AJ4490" s="60"/>
      <c r="AK4490" s="60"/>
      <c r="AL4490" s="60"/>
      <c r="AM4490" s="162"/>
      <c r="AN4490" s="60"/>
      <c r="AO4490" s="60"/>
      <c r="AP4490" s="60"/>
      <c r="AQ4490" s="60"/>
    </row>
    <row r="4491" spans="35:43">
      <c r="AI4491" s="60"/>
      <c r="AJ4491" s="60"/>
      <c r="AK4491" s="60"/>
      <c r="AL4491" s="60"/>
      <c r="AM4491" s="162"/>
      <c r="AN4491" s="60"/>
      <c r="AO4491" s="60"/>
      <c r="AP4491" s="60"/>
      <c r="AQ4491" s="60"/>
    </row>
    <row r="4492" spans="35:43">
      <c r="AI4492" s="60"/>
      <c r="AJ4492" s="60"/>
      <c r="AK4492" s="60"/>
      <c r="AL4492" s="60"/>
      <c r="AM4492" s="162"/>
      <c r="AN4492" s="60"/>
      <c r="AO4492" s="60"/>
      <c r="AP4492" s="60"/>
      <c r="AQ4492" s="60"/>
    </row>
    <row r="4493" spans="35:43">
      <c r="AI4493" s="60"/>
      <c r="AJ4493" s="60"/>
      <c r="AK4493" s="60"/>
      <c r="AL4493" s="60"/>
      <c r="AM4493" s="162"/>
      <c r="AN4493" s="60"/>
      <c r="AO4493" s="60"/>
      <c r="AP4493" s="60"/>
      <c r="AQ4493" s="60"/>
    </row>
    <row r="4494" spans="35:43">
      <c r="AI4494" s="60"/>
      <c r="AJ4494" s="60"/>
      <c r="AK4494" s="60"/>
      <c r="AL4494" s="60"/>
      <c r="AM4494" s="162"/>
      <c r="AN4494" s="60"/>
      <c r="AO4494" s="60"/>
      <c r="AP4494" s="60"/>
      <c r="AQ4494" s="60"/>
    </row>
    <row r="4495" spans="35:43">
      <c r="AI4495" s="60"/>
      <c r="AJ4495" s="60"/>
      <c r="AK4495" s="60"/>
      <c r="AL4495" s="60"/>
      <c r="AM4495" s="162"/>
      <c r="AN4495" s="60"/>
      <c r="AO4495" s="60"/>
      <c r="AP4495" s="60"/>
      <c r="AQ4495" s="60"/>
    </row>
    <row r="4496" spans="35:43">
      <c r="AI4496" s="60"/>
      <c r="AJ4496" s="60"/>
      <c r="AK4496" s="60"/>
      <c r="AL4496" s="60"/>
      <c r="AM4496" s="162"/>
      <c r="AN4496" s="60"/>
      <c r="AO4496" s="60"/>
      <c r="AP4496" s="60"/>
      <c r="AQ4496" s="60"/>
    </row>
    <row r="4497" spans="35:43">
      <c r="AI4497" s="60"/>
      <c r="AJ4497" s="60"/>
      <c r="AK4497" s="60"/>
      <c r="AL4497" s="60"/>
      <c r="AM4497" s="162"/>
      <c r="AN4497" s="60"/>
      <c r="AO4497" s="60"/>
      <c r="AP4497" s="60"/>
      <c r="AQ4497" s="60"/>
    </row>
    <row r="4498" spans="35:43">
      <c r="AI4498" s="60"/>
      <c r="AJ4498" s="60"/>
      <c r="AK4498" s="60"/>
      <c r="AL4498" s="60"/>
      <c r="AM4498" s="162"/>
      <c r="AN4498" s="60"/>
      <c r="AO4498" s="60"/>
      <c r="AP4498" s="60"/>
      <c r="AQ4498" s="60"/>
    </row>
    <row r="4499" spans="35:43">
      <c r="AI4499" s="60"/>
      <c r="AJ4499" s="60"/>
      <c r="AK4499" s="60"/>
      <c r="AL4499" s="60"/>
      <c r="AM4499" s="162"/>
      <c r="AN4499" s="60"/>
      <c r="AO4499" s="60"/>
      <c r="AP4499" s="60"/>
      <c r="AQ4499" s="60"/>
    </row>
    <row r="4500" spans="35:43">
      <c r="AI4500" s="60"/>
      <c r="AJ4500" s="60"/>
      <c r="AK4500" s="60"/>
      <c r="AL4500" s="60"/>
      <c r="AM4500" s="162"/>
      <c r="AN4500" s="60"/>
      <c r="AO4500" s="60"/>
      <c r="AP4500" s="60"/>
      <c r="AQ4500" s="60"/>
    </row>
    <row r="4501" spans="35:43">
      <c r="AI4501" s="60"/>
      <c r="AJ4501" s="60"/>
      <c r="AK4501" s="60"/>
      <c r="AL4501" s="60"/>
      <c r="AM4501" s="162"/>
      <c r="AN4501" s="60"/>
      <c r="AO4501" s="60"/>
      <c r="AP4501" s="60"/>
      <c r="AQ4501" s="60"/>
    </row>
    <row r="4502" spans="35:43">
      <c r="AI4502" s="60"/>
      <c r="AJ4502" s="60"/>
      <c r="AK4502" s="60"/>
      <c r="AL4502" s="60"/>
      <c r="AM4502" s="162"/>
      <c r="AN4502" s="60"/>
      <c r="AO4502" s="60"/>
      <c r="AP4502" s="60"/>
      <c r="AQ4502" s="60"/>
    </row>
    <row r="4503" spans="35:43">
      <c r="AI4503" s="60"/>
      <c r="AJ4503" s="60"/>
      <c r="AK4503" s="60"/>
      <c r="AL4503" s="60"/>
      <c r="AM4503" s="162"/>
      <c r="AN4503" s="60"/>
      <c r="AO4503" s="60"/>
      <c r="AP4503" s="60"/>
      <c r="AQ4503" s="60"/>
    </row>
    <row r="4504" spans="35:43">
      <c r="AI4504" s="60"/>
      <c r="AJ4504" s="60"/>
      <c r="AK4504" s="60"/>
      <c r="AL4504" s="60"/>
      <c r="AM4504" s="162"/>
      <c r="AN4504" s="60"/>
      <c r="AO4504" s="60"/>
      <c r="AP4504" s="60"/>
      <c r="AQ4504" s="60"/>
    </row>
    <row r="4505" spans="35:43">
      <c r="AI4505" s="60"/>
      <c r="AJ4505" s="60"/>
      <c r="AK4505" s="60"/>
      <c r="AL4505" s="60"/>
      <c r="AM4505" s="162"/>
      <c r="AN4505" s="60"/>
      <c r="AO4505" s="60"/>
      <c r="AP4505" s="60"/>
      <c r="AQ4505" s="60"/>
    </row>
    <row r="4506" spans="35:43">
      <c r="AI4506" s="60"/>
      <c r="AJ4506" s="60"/>
      <c r="AK4506" s="60"/>
      <c r="AL4506" s="60"/>
      <c r="AM4506" s="162"/>
      <c r="AN4506" s="60"/>
      <c r="AO4506" s="60"/>
      <c r="AP4506" s="60"/>
      <c r="AQ4506" s="60"/>
    </row>
    <row r="4507" spans="35:43">
      <c r="AI4507" s="60"/>
      <c r="AJ4507" s="60"/>
      <c r="AK4507" s="60"/>
      <c r="AL4507" s="60"/>
      <c r="AM4507" s="162"/>
      <c r="AN4507" s="60"/>
      <c r="AO4507" s="60"/>
      <c r="AP4507" s="60"/>
      <c r="AQ4507" s="60"/>
    </row>
    <row r="4508" spans="35:43">
      <c r="AI4508" s="60"/>
      <c r="AJ4508" s="60"/>
      <c r="AK4508" s="60"/>
      <c r="AL4508" s="60"/>
      <c r="AM4508" s="162"/>
      <c r="AN4508" s="60"/>
      <c r="AO4508" s="60"/>
      <c r="AP4508" s="60"/>
      <c r="AQ4508" s="60"/>
    </row>
    <row r="4509" spans="35:43">
      <c r="AI4509" s="60"/>
      <c r="AJ4509" s="60"/>
      <c r="AK4509" s="60"/>
      <c r="AL4509" s="60"/>
      <c r="AM4509" s="162"/>
      <c r="AN4509" s="60"/>
      <c r="AO4509" s="60"/>
      <c r="AP4509" s="60"/>
      <c r="AQ4509" s="60"/>
    </row>
    <row r="4510" spans="35:43">
      <c r="AI4510" s="60"/>
      <c r="AJ4510" s="60"/>
      <c r="AK4510" s="60"/>
      <c r="AL4510" s="60"/>
      <c r="AM4510" s="162"/>
      <c r="AN4510" s="60"/>
      <c r="AO4510" s="60"/>
      <c r="AP4510" s="60"/>
      <c r="AQ4510" s="60"/>
    </row>
    <row r="4511" spans="35:43">
      <c r="AI4511" s="60"/>
      <c r="AJ4511" s="60"/>
      <c r="AK4511" s="60"/>
      <c r="AL4511" s="60"/>
      <c r="AM4511" s="162"/>
      <c r="AN4511" s="60"/>
      <c r="AO4511" s="60"/>
      <c r="AP4511" s="60"/>
      <c r="AQ4511" s="60"/>
    </row>
    <row r="4512" spans="35:43">
      <c r="AI4512" s="60"/>
      <c r="AJ4512" s="60"/>
      <c r="AK4512" s="60"/>
      <c r="AL4512" s="60"/>
      <c r="AM4512" s="162"/>
      <c r="AN4512" s="60"/>
      <c r="AO4512" s="60"/>
      <c r="AP4512" s="60"/>
      <c r="AQ4512" s="60"/>
    </row>
    <row r="4513" spans="35:43">
      <c r="AI4513" s="60"/>
      <c r="AJ4513" s="60"/>
      <c r="AK4513" s="60"/>
      <c r="AL4513" s="60"/>
      <c r="AM4513" s="162"/>
      <c r="AN4513" s="60"/>
      <c r="AO4513" s="60"/>
      <c r="AP4513" s="60"/>
      <c r="AQ4513" s="60"/>
    </row>
    <row r="4514" spans="35:43">
      <c r="AI4514" s="60"/>
      <c r="AJ4514" s="60"/>
      <c r="AK4514" s="60"/>
      <c r="AL4514" s="60"/>
      <c r="AM4514" s="162"/>
      <c r="AN4514" s="60"/>
      <c r="AO4514" s="60"/>
      <c r="AP4514" s="60"/>
      <c r="AQ4514" s="60"/>
    </row>
    <row r="4515" spans="35:43">
      <c r="AI4515" s="60"/>
      <c r="AJ4515" s="60"/>
      <c r="AK4515" s="60"/>
      <c r="AL4515" s="60"/>
      <c r="AM4515" s="162"/>
      <c r="AN4515" s="60"/>
      <c r="AO4515" s="60"/>
      <c r="AP4515" s="60"/>
      <c r="AQ4515" s="60"/>
    </row>
    <row r="4516" spans="35:43">
      <c r="AI4516" s="60"/>
      <c r="AJ4516" s="60"/>
      <c r="AK4516" s="60"/>
      <c r="AL4516" s="60"/>
      <c r="AM4516" s="162"/>
      <c r="AN4516" s="60"/>
      <c r="AO4516" s="60"/>
      <c r="AP4516" s="60"/>
      <c r="AQ4516" s="60"/>
    </row>
    <row r="4517" spans="35:43">
      <c r="AI4517" s="60"/>
      <c r="AJ4517" s="60"/>
      <c r="AK4517" s="60"/>
      <c r="AL4517" s="60"/>
      <c r="AM4517" s="162"/>
      <c r="AN4517" s="60"/>
      <c r="AO4517" s="60"/>
      <c r="AP4517" s="60"/>
      <c r="AQ4517" s="60"/>
    </row>
    <row r="4518" spans="35:43">
      <c r="AI4518" s="60"/>
      <c r="AJ4518" s="60"/>
      <c r="AK4518" s="60"/>
      <c r="AL4518" s="60"/>
      <c r="AM4518" s="162"/>
      <c r="AN4518" s="60"/>
      <c r="AO4518" s="60"/>
      <c r="AP4518" s="60"/>
      <c r="AQ4518" s="60"/>
    </row>
    <row r="4519" spans="35:43">
      <c r="AI4519" s="60"/>
      <c r="AJ4519" s="60"/>
      <c r="AK4519" s="60"/>
      <c r="AL4519" s="60"/>
      <c r="AM4519" s="162"/>
      <c r="AN4519" s="60"/>
      <c r="AO4519" s="60"/>
      <c r="AP4519" s="60"/>
      <c r="AQ4519" s="60"/>
    </row>
    <row r="4520" spans="35:43">
      <c r="AI4520" s="60"/>
      <c r="AJ4520" s="60"/>
      <c r="AK4520" s="60"/>
      <c r="AL4520" s="60"/>
      <c r="AM4520" s="162"/>
      <c r="AN4520" s="60"/>
      <c r="AO4520" s="60"/>
      <c r="AP4520" s="60"/>
      <c r="AQ4520" s="60"/>
    </row>
    <row r="4521" spans="35:43">
      <c r="AI4521" s="60"/>
      <c r="AJ4521" s="60"/>
      <c r="AK4521" s="60"/>
      <c r="AL4521" s="60"/>
      <c r="AM4521" s="162"/>
      <c r="AN4521" s="60"/>
      <c r="AO4521" s="60"/>
      <c r="AP4521" s="60"/>
      <c r="AQ4521" s="60"/>
    </row>
    <row r="4522" spans="35:43">
      <c r="AI4522" s="60"/>
      <c r="AJ4522" s="60"/>
      <c r="AK4522" s="60"/>
      <c r="AL4522" s="60"/>
      <c r="AM4522" s="162"/>
      <c r="AN4522" s="60"/>
      <c r="AO4522" s="60"/>
      <c r="AP4522" s="60"/>
      <c r="AQ4522" s="60"/>
    </row>
    <row r="4523" spans="35:43">
      <c r="AI4523" s="60"/>
      <c r="AJ4523" s="60"/>
      <c r="AK4523" s="60"/>
      <c r="AL4523" s="60"/>
      <c r="AM4523" s="162"/>
      <c r="AN4523" s="60"/>
      <c r="AO4523" s="60"/>
      <c r="AP4523" s="60"/>
      <c r="AQ4523" s="60"/>
    </row>
    <row r="4524" spans="35:43">
      <c r="AI4524" s="60"/>
      <c r="AJ4524" s="60"/>
      <c r="AK4524" s="60"/>
      <c r="AL4524" s="60"/>
      <c r="AM4524" s="162"/>
      <c r="AN4524" s="60"/>
      <c r="AO4524" s="60"/>
      <c r="AP4524" s="60"/>
      <c r="AQ4524" s="60"/>
    </row>
    <row r="4525" spans="35:43">
      <c r="AI4525" s="60"/>
      <c r="AJ4525" s="60"/>
      <c r="AK4525" s="60"/>
      <c r="AL4525" s="60"/>
      <c r="AM4525" s="162"/>
      <c r="AN4525" s="60"/>
      <c r="AO4525" s="60"/>
      <c r="AP4525" s="60"/>
      <c r="AQ4525" s="60"/>
    </row>
    <row r="4526" spans="35:43">
      <c r="AI4526" s="60"/>
      <c r="AJ4526" s="60"/>
      <c r="AK4526" s="60"/>
      <c r="AL4526" s="60"/>
      <c r="AM4526" s="162"/>
      <c r="AN4526" s="60"/>
      <c r="AO4526" s="60"/>
      <c r="AP4526" s="60"/>
      <c r="AQ4526" s="60"/>
    </row>
    <row r="4527" spans="35:43">
      <c r="AI4527" s="60"/>
      <c r="AJ4527" s="60"/>
      <c r="AK4527" s="60"/>
      <c r="AL4527" s="60"/>
      <c r="AM4527" s="162"/>
      <c r="AN4527" s="60"/>
      <c r="AO4527" s="60"/>
      <c r="AP4527" s="60"/>
      <c r="AQ4527" s="60"/>
    </row>
    <row r="4528" spans="35:43">
      <c r="AI4528" s="60"/>
      <c r="AJ4528" s="60"/>
      <c r="AK4528" s="60"/>
      <c r="AL4528" s="60"/>
      <c r="AM4528" s="162"/>
      <c r="AN4528" s="60"/>
      <c r="AO4528" s="60"/>
      <c r="AP4528" s="60"/>
      <c r="AQ4528" s="60"/>
    </row>
    <row r="4529" spans="35:43">
      <c r="AI4529" s="60"/>
      <c r="AJ4529" s="60"/>
      <c r="AK4529" s="60"/>
      <c r="AL4529" s="60"/>
      <c r="AM4529" s="162"/>
      <c r="AN4529" s="60"/>
      <c r="AO4529" s="60"/>
      <c r="AP4529" s="60"/>
      <c r="AQ4529" s="60"/>
    </row>
    <row r="4530" spans="35:43">
      <c r="AI4530" s="60"/>
      <c r="AJ4530" s="60"/>
      <c r="AK4530" s="60"/>
      <c r="AL4530" s="60"/>
      <c r="AM4530" s="162"/>
      <c r="AN4530" s="60"/>
      <c r="AO4530" s="60"/>
      <c r="AP4530" s="60"/>
      <c r="AQ4530" s="60"/>
    </row>
    <row r="4531" spans="35:43">
      <c r="AI4531" s="60"/>
      <c r="AJ4531" s="60"/>
      <c r="AK4531" s="60"/>
      <c r="AL4531" s="60"/>
      <c r="AM4531" s="162"/>
      <c r="AN4531" s="60"/>
      <c r="AO4531" s="60"/>
      <c r="AP4531" s="60"/>
      <c r="AQ4531" s="60"/>
    </row>
    <row r="4532" spans="35:43">
      <c r="AI4532" s="60"/>
      <c r="AJ4532" s="60"/>
      <c r="AK4532" s="60"/>
      <c r="AL4532" s="60"/>
      <c r="AM4532" s="162"/>
      <c r="AN4532" s="60"/>
      <c r="AO4532" s="60"/>
      <c r="AP4532" s="60"/>
      <c r="AQ4532" s="60"/>
    </row>
    <row r="4533" spans="35:43">
      <c r="AI4533" s="60"/>
      <c r="AJ4533" s="60"/>
      <c r="AK4533" s="60"/>
      <c r="AL4533" s="60"/>
      <c r="AM4533" s="162"/>
      <c r="AN4533" s="60"/>
      <c r="AO4533" s="60"/>
      <c r="AP4533" s="60"/>
      <c r="AQ4533" s="60"/>
    </row>
    <row r="4534" spans="35:43">
      <c r="AI4534" s="60"/>
      <c r="AJ4534" s="60"/>
      <c r="AK4534" s="60"/>
      <c r="AL4534" s="60"/>
      <c r="AM4534" s="162"/>
      <c r="AN4534" s="60"/>
      <c r="AO4534" s="60"/>
      <c r="AP4534" s="60"/>
      <c r="AQ4534" s="60"/>
    </row>
    <row r="4535" spans="35:43">
      <c r="AI4535" s="60"/>
      <c r="AJ4535" s="60"/>
      <c r="AK4535" s="60"/>
      <c r="AL4535" s="60"/>
      <c r="AM4535" s="162"/>
      <c r="AN4535" s="60"/>
      <c r="AO4535" s="60"/>
      <c r="AP4535" s="60"/>
      <c r="AQ4535" s="60"/>
    </row>
    <row r="4536" spans="35:43">
      <c r="AI4536" s="60"/>
      <c r="AJ4536" s="60"/>
      <c r="AK4536" s="60"/>
      <c r="AL4536" s="60"/>
      <c r="AM4536" s="162"/>
      <c r="AN4536" s="60"/>
      <c r="AO4536" s="60"/>
      <c r="AP4536" s="60"/>
      <c r="AQ4536" s="60"/>
    </row>
    <row r="4537" spans="35:43">
      <c r="AI4537" s="60"/>
      <c r="AJ4537" s="60"/>
      <c r="AK4537" s="60"/>
      <c r="AL4537" s="60"/>
      <c r="AM4537" s="162"/>
      <c r="AN4537" s="60"/>
      <c r="AO4537" s="60"/>
      <c r="AP4537" s="60"/>
      <c r="AQ4537" s="60"/>
    </row>
    <row r="4538" spans="35:43">
      <c r="AI4538" s="60"/>
      <c r="AJ4538" s="60"/>
      <c r="AK4538" s="60"/>
      <c r="AL4538" s="60"/>
      <c r="AM4538" s="162"/>
      <c r="AN4538" s="60"/>
      <c r="AO4538" s="60"/>
      <c r="AP4538" s="60"/>
      <c r="AQ4538" s="60"/>
    </row>
    <row r="4539" spans="35:43">
      <c r="AI4539" s="60"/>
      <c r="AJ4539" s="60"/>
      <c r="AK4539" s="60"/>
      <c r="AL4539" s="60"/>
      <c r="AM4539" s="162"/>
      <c r="AN4539" s="60"/>
      <c r="AO4539" s="60"/>
      <c r="AP4539" s="60"/>
      <c r="AQ4539" s="60"/>
    </row>
    <row r="4540" spans="35:43">
      <c r="AI4540" s="60"/>
      <c r="AJ4540" s="60"/>
      <c r="AK4540" s="60"/>
      <c r="AL4540" s="60"/>
      <c r="AM4540" s="162"/>
      <c r="AN4540" s="60"/>
      <c r="AO4540" s="60"/>
      <c r="AP4540" s="60"/>
      <c r="AQ4540" s="60"/>
    </row>
    <row r="4541" spans="35:43">
      <c r="AI4541" s="60"/>
      <c r="AJ4541" s="60"/>
      <c r="AK4541" s="60"/>
      <c r="AL4541" s="60"/>
      <c r="AM4541" s="162"/>
      <c r="AN4541" s="60"/>
      <c r="AO4541" s="60"/>
      <c r="AP4541" s="60"/>
      <c r="AQ4541" s="60"/>
    </row>
    <row r="4542" spans="35:43">
      <c r="AI4542" s="60"/>
      <c r="AJ4542" s="60"/>
      <c r="AK4542" s="60"/>
      <c r="AL4542" s="60"/>
      <c r="AM4542" s="162"/>
      <c r="AN4542" s="60"/>
      <c r="AO4542" s="60"/>
      <c r="AP4542" s="60"/>
      <c r="AQ4542" s="60"/>
    </row>
    <row r="4543" spans="35:43">
      <c r="AI4543" s="60"/>
      <c r="AJ4543" s="60"/>
      <c r="AK4543" s="60"/>
      <c r="AL4543" s="60"/>
      <c r="AM4543" s="162"/>
      <c r="AN4543" s="60"/>
      <c r="AO4543" s="60"/>
      <c r="AP4543" s="60"/>
      <c r="AQ4543" s="60"/>
    </row>
    <row r="4544" spans="35:43">
      <c r="AI4544" s="60"/>
      <c r="AJ4544" s="60"/>
      <c r="AK4544" s="60"/>
      <c r="AL4544" s="60"/>
      <c r="AM4544" s="162"/>
      <c r="AN4544" s="60"/>
      <c r="AO4544" s="60"/>
      <c r="AP4544" s="60"/>
      <c r="AQ4544" s="60"/>
    </row>
    <row r="4545" spans="35:43">
      <c r="AI4545" s="60"/>
      <c r="AJ4545" s="60"/>
      <c r="AK4545" s="60"/>
      <c r="AL4545" s="60"/>
      <c r="AM4545" s="162"/>
      <c r="AN4545" s="60"/>
      <c r="AO4545" s="60"/>
      <c r="AP4545" s="60"/>
      <c r="AQ4545" s="60"/>
    </row>
    <row r="4546" spans="35:43">
      <c r="AI4546" s="60"/>
      <c r="AJ4546" s="60"/>
      <c r="AK4546" s="60"/>
      <c r="AL4546" s="60"/>
      <c r="AM4546" s="162"/>
      <c r="AN4546" s="60"/>
      <c r="AO4546" s="60"/>
      <c r="AP4546" s="60"/>
      <c r="AQ4546" s="60"/>
    </row>
    <row r="4547" spans="35:43">
      <c r="AI4547" s="60"/>
      <c r="AJ4547" s="60"/>
      <c r="AK4547" s="60"/>
      <c r="AL4547" s="60"/>
      <c r="AM4547" s="162"/>
      <c r="AN4547" s="60"/>
      <c r="AO4547" s="60"/>
      <c r="AP4547" s="60"/>
      <c r="AQ4547" s="60"/>
    </row>
    <row r="4548" spans="35:43">
      <c r="AI4548" s="60"/>
      <c r="AJ4548" s="60"/>
      <c r="AK4548" s="60"/>
      <c r="AL4548" s="60"/>
      <c r="AM4548" s="162"/>
      <c r="AN4548" s="60"/>
      <c r="AO4548" s="60"/>
      <c r="AP4548" s="60"/>
      <c r="AQ4548" s="60"/>
    </row>
    <row r="4549" spans="35:43">
      <c r="AI4549" s="60"/>
      <c r="AJ4549" s="60"/>
      <c r="AK4549" s="60"/>
      <c r="AL4549" s="60"/>
      <c r="AM4549" s="162"/>
      <c r="AN4549" s="60"/>
      <c r="AO4549" s="60"/>
      <c r="AP4549" s="60"/>
      <c r="AQ4549" s="60"/>
    </row>
    <row r="4550" spans="35:43">
      <c r="AI4550" s="60"/>
      <c r="AJ4550" s="60"/>
      <c r="AK4550" s="60"/>
      <c r="AL4550" s="60"/>
      <c r="AM4550" s="162"/>
      <c r="AN4550" s="60"/>
      <c r="AO4550" s="60"/>
      <c r="AP4550" s="60"/>
      <c r="AQ4550" s="60"/>
    </row>
    <row r="4551" spans="35:43">
      <c r="AI4551" s="60"/>
      <c r="AJ4551" s="60"/>
      <c r="AK4551" s="60"/>
      <c r="AL4551" s="60"/>
      <c r="AM4551" s="162"/>
      <c r="AN4551" s="60"/>
      <c r="AO4551" s="60"/>
      <c r="AP4551" s="60"/>
      <c r="AQ4551" s="60"/>
    </row>
    <row r="4552" spans="35:43">
      <c r="AI4552" s="60"/>
      <c r="AJ4552" s="60"/>
      <c r="AK4552" s="60"/>
      <c r="AL4552" s="60"/>
      <c r="AM4552" s="162"/>
      <c r="AN4552" s="60"/>
      <c r="AO4552" s="60"/>
      <c r="AP4552" s="60"/>
      <c r="AQ4552" s="60"/>
    </row>
    <row r="4553" spans="35:43">
      <c r="AI4553" s="60"/>
      <c r="AJ4553" s="60"/>
      <c r="AK4553" s="60"/>
      <c r="AL4553" s="60"/>
      <c r="AM4553" s="162"/>
      <c r="AN4553" s="60"/>
      <c r="AO4553" s="60"/>
      <c r="AP4553" s="60"/>
      <c r="AQ4553" s="60"/>
    </row>
    <row r="4554" spans="35:43">
      <c r="AI4554" s="60"/>
      <c r="AJ4554" s="60"/>
      <c r="AK4554" s="60"/>
      <c r="AL4554" s="60"/>
      <c r="AM4554" s="162"/>
      <c r="AN4554" s="60"/>
      <c r="AO4554" s="60"/>
      <c r="AP4554" s="60"/>
      <c r="AQ4554" s="60"/>
    </row>
    <row r="4555" spans="35:43">
      <c r="AI4555" s="60"/>
      <c r="AJ4555" s="60"/>
      <c r="AK4555" s="60"/>
      <c r="AL4555" s="60"/>
      <c r="AM4555" s="162"/>
      <c r="AN4555" s="60"/>
      <c r="AO4555" s="60"/>
      <c r="AP4555" s="60"/>
      <c r="AQ4555" s="60"/>
    </row>
    <row r="4556" spans="35:43">
      <c r="AI4556" s="60"/>
      <c r="AJ4556" s="60"/>
      <c r="AK4556" s="60"/>
      <c r="AL4556" s="60"/>
      <c r="AM4556" s="162"/>
      <c r="AN4556" s="60"/>
      <c r="AO4556" s="60"/>
      <c r="AP4556" s="60"/>
      <c r="AQ4556" s="60"/>
    </row>
    <row r="4557" spans="35:43">
      <c r="AI4557" s="60"/>
      <c r="AJ4557" s="60"/>
      <c r="AK4557" s="60"/>
      <c r="AL4557" s="60"/>
      <c r="AM4557" s="162"/>
      <c r="AN4557" s="60"/>
      <c r="AO4557" s="60"/>
      <c r="AP4557" s="60"/>
      <c r="AQ4557" s="60"/>
    </row>
    <row r="4558" spans="35:43">
      <c r="AI4558" s="60"/>
      <c r="AJ4558" s="60"/>
      <c r="AK4558" s="60"/>
      <c r="AL4558" s="60"/>
      <c r="AM4558" s="162"/>
      <c r="AN4558" s="60"/>
      <c r="AO4558" s="60"/>
      <c r="AP4558" s="60"/>
      <c r="AQ4558" s="60"/>
    </row>
    <row r="4559" spans="35:43">
      <c r="AI4559" s="60"/>
      <c r="AJ4559" s="60"/>
      <c r="AK4559" s="60"/>
      <c r="AL4559" s="60"/>
      <c r="AM4559" s="162"/>
      <c r="AN4559" s="60"/>
      <c r="AO4559" s="60"/>
      <c r="AP4559" s="60"/>
      <c r="AQ4559" s="60"/>
    </row>
    <row r="4560" spans="35:43">
      <c r="AI4560" s="60"/>
      <c r="AJ4560" s="60"/>
      <c r="AK4560" s="60"/>
      <c r="AL4560" s="60"/>
      <c r="AM4560" s="162"/>
      <c r="AN4560" s="60"/>
      <c r="AO4560" s="60"/>
      <c r="AP4560" s="60"/>
      <c r="AQ4560" s="60"/>
    </row>
    <row r="4561" spans="35:43">
      <c r="AI4561" s="60"/>
      <c r="AJ4561" s="60"/>
      <c r="AK4561" s="60"/>
      <c r="AL4561" s="60"/>
      <c r="AM4561" s="162"/>
      <c r="AN4561" s="60"/>
      <c r="AO4561" s="60"/>
      <c r="AP4561" s="60"/>
      <c r="AQ4561" s="60"/>
    </row>
    <row r="4562" spans="35:43">
      <c r="AI4562" s="60"/>
      <c r="AJ4562" s="60"/>
      <c r="AK4562" s="60"/>
      <c r="AL4562" s="60"/>
      <c r="AM4562" s="162"/>
      <c r="AN4562" s="60"/>
      <c r="AO4562" s="60"/>
      <c r="AP4562" s="60"/>
      <c r="AQ4562" s="60"/>
    </row>
    <row r="4563" spans="35:43">
      <c r="AI4563" s="60"/>
      <c r="AJ4563" s="60"/>
      <c r="AK4563" s="60"/>
      <c r="AL4563" s="60"/>
      <c r="AM4563" s="162"/>
      <c r="AN4563" s="60"/>
      <c r="AO4563" s="60"/>
      <c r="AP4563" s="60"/>
      <c r="AQ4563" s="60"/>
    </row>
    <row r="4564" spans="35:43">
      <c r="AI4564" s="60"/>
      <c r="AJ4564" s="60"/>
      <c r="AK4564" s="60"/>
      <c r="AL4564" s="60"/>
      <c r="AM4564" s="162"/>
      <c r="AN4564" s="60"/>
      <c r="AO4564" s="60"/>
      <c r="AP4564" s="60"/>
      <c r="AQ4564" s="60"/>
    </row>
    <row r="4565" spans="35:43">
      <c r="AI4565" s="60"/>
      <c r="AJ4565" s="60"/>
      <c r="AK4565" s="60"/>
      <c r="AL4565" s="60"/>
      <c r="AM4565" s="162"/>
      <c r="AN4565" s="60"/>
      <c r="AO4565" s="60"/>
      <c r="AP4565" s="60"/>
      <c r="AQ4565" s="60"/>
    </row>
    <row r="4566" spans="35:43">
      <c r="AI4566" s="60"/>
      <c r="AJ4566" s="60"/>
      <c r="AK4566" s="60"/>
      <c r="AL4566" s="60"/>
      <c r="AM4566" s="162"/>
      <c r="AN4566" s="60"/>
      <c r="AO4566" s="60"/>
      <c r="AP4566" s="60"/>
      <c r="AQ4566" s="60"/>
    </row>
    <row r="4567" spans="35:43">
      <c r="AI4567" s="60"/>
      <c r="AJ4567" s="60"/>
      <c r="AK4567" s="60"/>
      <c r="AL4567" s="60"/>
      <c r="AM4567" s="162"/>
      <c r="AN4567" s="60"/>
      <c r="AO4567" s="60"/>
      <c r="AP4567" s="60"/>
      <c r="AQ4567" s="60"/>
    </row>
    <row r="4568" spans="35:43">
      <c r="AI4568" s="60"/>
      <c r="AJ4568" s="60"/>
      <c r="AK4568" s="60"/>
      <c r="AL4568" s="60"/>
      <c r="AM4568" s="162"/>
      <c r="AN4568" s="60"/>
      <c r="AO4568" s="60"/>
      <c r="AP4568" s="60"/>
      <c r="AQ4568" s="60"/>
    </row>
    <row r="4569" spans="35:43">
      <c r="AI4569" s="60"/>
      <c r="AJ4569" s="60"/>
      <c r="AK4569" s="60"/>
      <c r="AL4569" s="60"/>
      <c r="AM4569" s="162"/>
      <c r="AN4569" s="60"/>
      <c r="AO4569" s="60"/>
      <c r="AP4569" s="60"/>
      <c r="AQ4569" s="60"/>
    </row>
    <row r="4570" spans="35:43">
      <c r="AI4570" s="60"/>
      <c r="AJ4570" s="60"/>
      <c r="AK4570" s="60"/>
      <c r="AL4570" s="60"/>
      <c r="AM4570" s="162"/>
      <c r="AN4570" s="60"/>
      <c r="AO4570" s="60"/>
      <c r="AP4570" s="60"/>
      <c r="AQ4570" s="60"/>
    </row>
    <row r="4571" spans="35:43">
      <c r="AI4571" s="60"/>
      <c r="AJ4571" s="60"/>
      <c r="AK4571" s="60"/>
      <c r="AL4571" s="60"/>
      <c r="AM4571" s="162"/>
      <c r="AN4571" s="60"/>
      <c r="AO4571" s="60"/>
      <c r="AP4571" s="60"/>
      <c r="AQ4571" s="60"/>
    </row>
    <row r="4572" spans="35:43">
      <c r="AI4572" s="60"/>
      <c r="AJ4572" s="60"/>
      <c r="AK4572" s="60"/>
      <c r="AL4572" s="60"/>
      <c r="AM4572" s="162"/>
      <c r="AN4572" s="60"/>
      <c r="AO4572" s="60"/>
      <c r="AP4572" s="60"/>
      <c r="AQ4572" s="60"/>
    </row>
    <row r="4573" spans="35:43">
      <c r="AI4573" s="60"/>
      <c r="AJ4573" s="60"/>
      <c r="AK4573" s="60"/>
      <c r="AL4573" s="60"/>
      <c r="AM4573" s="162"/>
      <c r="AN4573" s="60"/>
      <c r="AO4573" s="60"/>
      <c r="AP4573" s="60"/>
      <c r="AQ4573" s="60"/>
    </row>
    <row r="4574" spans="35:43">
      <c r="AI4574" s="60"/>
      <c r="AJ4574" s="60"/>
      <c r="AK4574" s="60"/>
      <c r="AL4574" s="60"/>
      <c r="AM4574" s="162"/>
      <c r="AN4574" s="60"/>
      <c r="AO4574" s="60"/>
      <c r="AP4574" s="60"/>
      <c r="AQ4574" s="60"/>
    </row>
    <row r="4575" spans="35:43">
      <c r="AI4575" s="60"/>
      <c r="AJ4575" s="60"/>
      <c r="AK4575" s="60"/>
      <c r="AL4575" s="60"/>
      <c r="AM4575" s="162"/>
      <c r="AN4575" s="60"/>
      <c r="AO4575" s="60"/>
      <c r="AP4575" s="60"/>
      <c r="AQ4575" s="60"/>
    </row>
    <row r="4576" spans="35:43">
      <c r="AI4576" s="60"/>
      <c r="AJ4576" s="60"/>
      <c r="AK4576" s="60"/>
      <c r="AL4576" s="60"/>
      <c r="AM4576" s="162"/>
      <c r="AN4576" s="60"/>
      <c r="AO4576" s="60"/>
      <c r="AP4576" s="60"/>
      <c r="AQ4576" s="60"/>
    </row>
    <row r="4577" spans="35:43">
      <c r="AI4577" s="60"/>
      <c r="AJ4577" s="60"/>
      <c r="AK4577" s="60"/>
      <c r="AL4577" s="60"/>
      <c r="AM4577" s="162"/>
      <c r="AN4577" s="60"/>
      <c r="AO4577" s="60"/>
      <c r="AP4577" s="60"/>
      <c r="AQ4577" s="60"/>
    </row>
    <row r="4578" spans="35:43">
      <c r="AI4578" s="60"/>
      <c r="AJ4578" s="60"/>
      <c r="AK4578" s="60"/>
      <c r="AL4578" s="60"/>
      <c r="AM4578" s="162"/>
      <c r="AN4578" s="60"/>
      <c r="AO4578" s="60"/>
      <c r="AP4578" s="60"/>
      <c r="AQ4578" s="60"/>
    </row>
    <row r="4579" spans="35:43">
      <c r="AI4579" s="60"/>
      <c r="AJ4579" s="60"/>
      <c r="AK4579" s="60"/>
      <c r="AL4579" s="60"/>
      <c r="AM4579" s="162"/>
      <c r="AN4579" s="60"/>
      <c r="AO4579" s="60"/>
      <c r="AP4579" s="60"/>
      <c r="AQ4579" s="60"/>
    </row>
    <row r="4580" spans="35:43">
      <c r="AI4580" s="60"/>
      <c r="AJ4580" s="60"/>
      <c r="AK4580" s="60"/>
      <c r="AL4580" s="60"/>
      <c r="AM4580" s="162"/>
      <c r="AN4580" s="60"/>
      <c r="AO4580" s="60"/>
      <c r="AP4580" s="60"/>
      <c r="AQ4580" s="60"/>
    </row>
    <row r="4581" spans="35:43">
      <c r="AI4581" s="60"/>
      <c r="AJ4581" s="60"/>
      <c r="AK4581" s="60"/>
      <c r="AL4581" s="60"/>
      <c r="AM4581" s="162"/>
      <c r="AN4581" s="60"/>
      <c r="AO4581" s="60"/>
      <c r="AP4581" s="60"/>
      <c r="AQ4581" s="60"/>
    </row>
    <row r="4582" spans="35:43">
      <c r="AI4582" s="60"/>
      <c r="AJ4582" s="60"/>
      <c r="AK4582" s="60"/>
      <c r="AL4582" s="60"/>
      <c r="AM4582" s="162"/>
      <c r="AN4582" s="60"/>
      <c r="AO4582" s="60"/>
      <c r="AP4582" s="60"/>
      <c r="AQ4582" s="60"/>
    </row>
    <row r="4583" spans="35:43">
      <c r="AI4583" s="60"/>
      <c r="AJ4583" s="60"/>
      <c r="AK4583" s="60"/>
      <c r="AL4583" s="60"/>
      <c r="AM4583" s="162"/>
      <c r="AN4583" s="60"/>
      <c r="AO4583" s="60"/>
      <c r="AP4583" s="60"/>
      <c r="AQ4583" s="60"/>
    </row>
    <row r="4584" spans="35:43">
      <c r="AI4584" s="60"/>
      <c r="AJ4584" s="60"/>
      <c r="AK4584" s="60"/>
      <c r="AL4584" s="60"/>
      <c r="AM4584" s="162"/>
      <c r="AN4584" s="60"/>
      <c r="AO4584" s="60"/>
      <c r="AP4584" s="60"/>
      <c r="AQ4584" s="60"/>
    </row>
    <row r="4585" spans="35:43">
      <c r="AI4585" s="60"/>
      <c r="AJ4585" s="60"/>
      <c r="AK4585" s="60"/>
      <c r="AL4585" s="60"/>
      <c r="AM4585" s="162"/>
      <c r="AN4585" s="60"/>
      <c r="AO4585" s="60"/>
      <c r="AP4585" s="60"/>
      <c r="AQ4585" s="60"/>
    </row>
    <row r="4586" spans="35:43">
      <c r="AI4586" s="60"/>
      <c r="AJ4586" s="60"/>
      <c r="AK4586" s="60"/>
      <c r="AL4586" s="60"/>
      <c r="AM4586" s="162"/>
      <c r="AN4586" s="60"/>
      <c r="AO4586" s="60"/>
      <c r="AP4586" s="60"/>
      <c r="AQ4586" s="60"/>
    </row>
    <row r="4587" spans="35:43">
      <c r="AI4587" s="60"/>
      <c r="AJ4587" s="60"/>
      <c r="AK4587" s="60"/>
      <c r="AL4587" s="60"/>
      <c r="AM4587" s="162"/>
      <c r="AN4587" s="60"/>
      <c r="AO4587" s="60"/>
      <c r="AP4587" s="60"/>
      <c r="AQ4587" s="60"/>
    </row>
    <row r="4588" spans="35:43">
      <c r="AI4588" s="60"/>
      <c r="AJ4588" s="60"/>
      <c r="AK4588" s="60"/>
      <c r="AL4588" s="60"/>
      <c r="AM4588" s="162"/>
      <c r="AN4588" s="60"/>
      <c r="AO4588" s="60"/>
      <c r="AP4588" s="60"/>
      <c r="AQ4588" s="60"/>
    </row>
    <row r="4589" spans="35:43">
      <c r="AI4589" s="60"/>
      <c r="AJ4589" s="60"/>
      <c r="AK4589" s="60"/>
      <c r="AL4589" s="60"/>
      <c r="AM4589" s="162"/>
      <c r="AN4589" s="60"/>
      <c r="AO4589" s="60"/>
      <c r="AP4589" s="60"/>
      <c r="AQ4589" s="60"/>
    </row>
    <row r="4590" spans="35:43">
      <c r="AI4590" s="60"/>
      <c r="AJ4590" s="60"/>
      <c r="AK4590" s="60"/>
      <c r="AL4590" s="60"/>
      <c r="AM4590" s="162"/>
      <c r="AN4590" s="60"/>
      <c r="AO4590" s="60"/>
      <c r="AP4590" s="60"/>
      <c r="AQ4590" s="60"/>
    </row>
    <row r="4591" spans="35:43">
      <c r="AI4591" s="60"/>
      <c r="AJ4591" s="60"/>
      <c r="AK4591" s="60"/>
      <c r="AL4591" s="60"/>
      <c r="AM4591" s="162"/>
      <c r="AN4591" s="60"/>
      <c r="AO4591" s="60"/>
      <c r="AP4591" s="60"/>
      <c r="AQ4591" s="60"/>
    </row>
    <row r="4592" spans="35:43">
      <c r="AI4592" s="60"/>
      <c r="AJ4592" s="60"/>
      <c r="AK4592" s="60"/>
      <c r="AL4592" s="60"/>
      <c r="AM4592" s="162"/>
      <c r="AN4592" s="60"/>
      <c r="AO4592" s="60"/>
      <c r="AP4592" s="60"/>
      <c r="AQ4592" s="60"/>
    </row>
    <row r="4593" spans="35:43">
      <c r="AI4593" s="60"/>
      <c r="AJ4593" s="60"/>
      <c r="AK4593" s="60"/>
      <c r="AL4593" s="60"/>
      <c r="AM4593" s="162"/>
      <c r="AN4593" s="60"/>
      <c r="AO4593" s="60"/>
      <c r="AP4593" s="60"/>
      <c r="AQ4593" s="60"/>
    </row>
    <row r="4594" spans="35:43">
      <c r="AI4594" s="60"/>
      <c r="AJ4594" s="60"/>
      <c r="AK4594" s="60"/>
      <c r="AL4594" s="60"/>
      <c r="AM4594" s="162"/>
      <c r="AN4594" s="60"/>
      <c r="AO4594" s="60"/>
      <c r="AP4594" s="60"/>
      <c r="AQ4594" s="60"/>
    </row>
    <row r="4595" spans="35:43">
      <c r="AI4595" s="60"/>
      <c r="AJ4595" s="60"/>
      <c r="AK4595" s="60"/>
      <c r="AL4595" s="60"/>
      <c r="AM4595" s="162"/>
      <c r="AN4595" s="60"/>
      <c r="AO4595" s="60"/>
      <c r="AP4595" s="60"/>
      <c r="AQ4595" s="60"/>
    </row>
    <row r="4596" spans="35:43">
      <c r="AI4596" s="60"/>
      <c r="AJ4596" s="60"/>
      <c r="AK4596" s="60"/>
      <c r="AL4596" s="60"/>
      <c r="AM4596" s="162"/>
      <c r="AN4596" s="60"/>
      <c r="AO4596" s="60"/>
      <c r="AP4596" s="60"/>
      <c r="AQ4596" s="60"/>
    </row>
    <row r="4597" spans="35:43">
      <c r="AI4597" s="60"/>
      <c r="AJ4597" s="60"/>
      <c r="AK4597" s="60"/>
      <c r="AL4597" s="60"/>
      <c r="AM4597" s="162"/>
      <c r="AN4597" s="60"/>
      <c r="AO4597" s="60"/>
      <c r="AP4597" s="60"/>
      <c r="AQ4597" s="60"/>
    </row>
    <row r="4598" spans="35:43">
      <c r="AI4598" s="60"/>
      <c r="AJ4598" s="60"/>
      <c r="AK4598" s="60"/>
      <c r="AL4598" s="60"/>
      <c r="AM4598" s="162"/>
      <c r="AN4598" s="60"/>
      <c r="AO4598" s="60"/>
      <c r="AP4598" s="60"/>
      <c r="AQ4598" s="60"/>
    </row>
    <row r="4599" spans="35:43">
      <c r="AI4599" s="60"/>
      <c r="AJ4599" s="60"/>
      <c r="AK4599" s="60"/>
      <c r="AL4599" s="60"/>
      <c r="AM4599" s="162"/>
      <c r="AN4599" s="60"/>
      <c r="AO4599" s="60"/>
      <c r="AP4599" s="60"/>
      <c r="AQ4599" s="60"/>
    </row>
    <row r="4600" spans="35:43">
      <c r="AI4600" s="60"/>
      <c r="AJ4600" s="60"/>
      <c r="AK4600" s="60"/>
      <c r="AL4600" s="60"/>
      <c r="AM4600" s="162"/>
      <c r="AN4600" s="60"/>
      <c r="AO4600" s="60"/>
      <c r="AP4600" s="60"/>
      <c r="AQ4600" s="60"/>
    </row>
    <row r="4601" spans="35:43">
      <c r="AI4601" s="60"/>
      <c r="AJ4601" s="60"/>
      <c r="AK4601" s="60"/>
      <c r="AL4601" s="60"/>
      <c r="AM4601" s="162"/>
      <c r="AN4601" s="60"/>
      <c r="AO4601" s="60"/>
      <c r="AP4601" s="60"/>
      <c r="AQ4601" s="60"/>
    </row>
    <row r="4602" spans="35:43">
      <c r="AI4602" s="60"/>
      <c r="AJ4602" s="60"/>
      <c r="AK4602" s="60"/>
      <c r="AL4602" s="60"/>
      <c r="AM4602" s="162"/>
      <c r="AN4602" s="60"/>
      <c r="AO4602" s="60"/>
      <c r="AP4602" s="60"/>
      <c r="AQ4602" s="60"/>
    </row>
    <row r="4603" spans="35:43">
      <c r="AI4603" s="60"/>
      <c r="AJ4603" s="60"/>
      <c r="AK4603" s="60"/>
      <c r="AL4603" s="60"/>
      <c r="AM4603" s="162"/>
      <c r="AN4603" s="60"/>
      <c r="AO4603" s="60"/>
      <c r="AP4603" s="60"/>
      <c r="AQ4603" s="60"/>
    </row>
    <row r="4604" spans="35:43">
      <c r="AI4604" s="60"/>
      <c r="AJ4604" s="60"/>
      <c r="AK4604" s="60"/>
      <c r="AL4604" s="60"/>
      <c r="AM4604" s="162"/>
      <c r="AN4604" s="60"/>
      <c r="AO4604" s="60"/>
      <c r="AP4604" s="60"/>
      <c r="AQ4604" s="60"/>
    </row>
    <row r="4605" spans="35:43">
      <c r="AI4605" s="60"/>
      <c r="AJ4605" s="60"/>
      <c r="AK4605" s="60"/>
      <c r="AL4605" s="60"/>
      <c r="AM4605" s="162"/>
      <c r="AN4605" s="60"/>
      <c r="AO4605" s="60"/>
      <c r="AP4605" s="60"/>
      <c r="AQ4605" s="60"/>
    </row>
    <row r="4606" spans="35:43">
      <c r="AI4606" s="60"/>
      <c r="AJ4606" s="60"/>
      <c r="AK4606" s="60"/>
      <c r="AL4606" s="60"/>
      <c r="AM4606" s="162"/>
      <c r="AN4606" s="60"/>
      <c r="AO4606" s="60"/>
      <c r="AP4606" s="60"/>
      <c r="AQ4606" s="60"/>
    </row>
    <row r="4607" spans="35:43">
      <c r="AI4607" s="60"/>
      <c r="AJ4607" s="60"/>
      <c r="AK4607" s="60"/>
      <c r="AL4607" s="60"/>
      <c r="AM4607" s="162"/>
      <c r="AN4607" s="60"/>
      <c r="AO4607" s="60"/>
      <c r="AP4607" s="60"/>
      <c r="AQ4607" s="60"/>
    </row>
    <row r="4608" spans="35:43">
      <c r="AI4608" s="60"/>
      <c r="AJ4608" s="60"/>
      <c r="AK4608" s="60"/>
      <c r="AL4608" s="60"/>
      <c r="AM4608" s="162"/>
      <c r="AN4608" s="60"/>
      <c r="AO4608" s="60"/>
      <c r="AP4608" s="60"/>
      <c r="AQ4608" s="60"/>
    </row>
    <row r="4609" spans="35:43">
      <c r="AI4609" s="60"/>
      <c r="AJ4609" s="60"/>
      <c r="AK4609" s="60"/>
      <c r="AL4609" s="60"/>
      <c r="AM4609" s="162"/>
      <c r="AN4609" s="60"/>
      <c r="AO4609" s="60"/>
      <c r="AP4609" s="60"/>
      <c r="AQ4609" s="60"/>
    </row>
    <row r="4610" spans="35:43">
      <c r="AI4610" s="60"/>
      <c r="AJ4610" s="60"/>
      <c r="AK4610" s="60"/>
      <c r="AL4610" s="60"/>
      <c r="AM4610" s="162"/>
      <c r="AN4610" s="60"/>
      <c r="AO4610" s="60"/>
      <c r="AP4610" s="60"/>
      <c r="AQ4610" s="60"/>
    </row>
    <row r="4611" spans="35:43">
      <c r="AI4611" s="60"/>
      <c r="AJ4611" s="60"/>
      <c r="AK4611" s="60"/>
      <c r="AL4611" s="60"/>
      <c r="AM4611" s="162"/>
      <c r="AN4611" s="60"/>
      <c r="AO4611" s="60"/>
      <c r="AP4611" s="60"/>
      <c r="AQ4611" s="60"/>
    </row>
    <row r="4612" spans="35:43">
      <c r="AI4612" s="60"/>
      <c r="AJ4612" s="60"/>
      <c r="AK4612" s="60"/>
      <c r="AL4612" s="60"/>
      <c r="AM4612" s="162"/>
      <c r="AN4612" s="60"/>
      <c r="AO4612" s="60"/>
      <c r="AP4612" s="60"/>
      <c r="AQ4612" s="60"/>
    </row>
    <row r="4613" spans="35:43">
      <c r="AI4613" s="60"/>
      <c r="AJ4613" s="60"/>
      <c r="AK4613" s="60"/>
      <c r="AL4613" s="60"/>
      <c r="AM4613" s="162"/>
      <c r="AN4613" s="60"/>
      <c r="AO4613" s="60"/>
      <c r="AP4613" s="60"/>
      <c r="AQ4613" s="60"/>
    </row>
    <row r="4614" spans="35:43">
      <c r="AI4614" s="60"/>
      <c r="AJ4614" s="60"/>
      <c r="AK4614" s="60"/>
      <c r="AL4614" s="60"/>
      <c r="AM4614" s="162"/>
      <c r="AN4614" s="60"/>
      <c r="AO4614" s="60"/>
      <c r="AP4614" s="60"/>
      <c r="AQ4614" s="60"/>
    </row>
    <row r="4615" spans="35:43">
      <c r="AI4615" s="60"/>
      <c r="AJ4615" s="60"/>
      <c r="AK4615" s="60"/>
      <c r="AL4615" s="60"/>
      <c r="AM4615" s="162"/>
      <c r="AN4615" s="60"/>
      <c r="AO4615" s="60"/>
      <c r="AP4615" s="60"/>
      <c r="AQ4615" s="60"/>
    </row>
    <row r="4616" spans="35:43">
      <c r="AI4616" s="60"/>
      <c r="AJ4616" s="60"/>
      <c r="AK4616" s="60"/>
      <c r="AL4616" s="60"/>
      <c r="AM4616" s="162"/>
      <c r="AN4616" s="60"/>
      <c r="AO4616" s="60"/>
      <c r="AP4616" s="60"/>
      <c r="AQ4616" s="60"/>
    </row>
    <row r="4617" spans="35:43">
      <c r="AI4617" s="60"/>
      <c r="AJ4617" s="60"/>
      <c r="AK4617" s="60"/>
      <c r="AL4617" s="60"/>
      <c r="AM4617" s="162"/>
      <c r="AN4617" s="60"/>
      <c r="AO4617" s="60"/>
      <c r="AP4617" s="60"/>
      <c r="AQ4617" s="60"/>
    </row>
    <row r="4618" spans="35:43">
      <c r="AI4618" s="60"/>
      <c r="AJ4618" s="60"/>
      <c r="AK4618" s="60"/>
      <c r="AL4618" s="60"/>
      <c r="AM4618" s="162"/>
      <c r="AN4618" s="60"/>
      <c r="AO4618" s="60"/>
      <c r="AP4618" s="60"/>
      <c r="AQ4618" s="60"/>
    </row>
    <row r="4619" spans="35:43">
      <c r="AI4619" s="60"/>
      <c r="AJ4619" s="60"/>
      <c r="AK4619" s="60"/>
      <c r="AL4619" s="60"/>
      <c r="AM4619" s="162"/>
      <c r="AN4619" s="60"/>
      <c r="AO4619" s="60"/>
      <c r="AP4619" s="60"/>
      <c r="AQ4619" s="60"/>
    </row>
    <row r="4620" spans="35:43">
      <c r="AI4620" s="60"/>
      <c r="AJ4620" s="60"/>
      <c r="AK4620" s="60"/>
      <c r="AL4620" s="60"/>
      <c r="AM4620" s="162"/>
      <c r="AN4620" s="60"/>
      <c r="AO4620" s="60"/>
      <c r="AP4620" s="60"/>
      <c r="AQ4620" s="60"/>
    </row>
    <row r="4621" spans="35:43">
      <c r="AI4621" s="60"/>
      <c r="AJ4621" s="60"/>
      <c r="AK4621" s="60"/>
      <c r="AL4621" s="60"/>
      <c r="AM4621" s="162"/>
      <c r="AN4621" s="60"/>
      <c r="AO4621" s="60"/>
      <c r="AP4621" s="60"/>
      <c r="AQ4621" s="60"/>
    </row>
    <row r="4622" spans="35:43">
      <c r="AI4622" s="60"/>
      <c r="AJ4622" s="60"/>
      <c r="AK4622" s="60"/>
      <c r="AL4622" s="60"/>
      <c r="AM4622" s="162"/>
      <c r="AN4622" s="60"/>
      <c r="AO4622" s="60"/>
      <c r="AP4622" s="60"/>
      <c r="AQ4622" s="60"/>
    </row>
    <row r="4623" spans="35:43">
      <c r="AI4623" s="60"/>
      <c r="AJ4623" s="60"/>
      <c r="AK4623" s="60"/>
      <c r="AL4623" s="60"/>
      <c r="AM4623" s="162"/>
      <c r="AN4623" s="60"/>
      <c r="AO4623" s="60"/>
      <c r="AP4623" s="60"/>
      <c r="AQ4623" s="60"/>
    </row>
    <row r="4624" spans="35:43">
      <c r="AI4624" s="60"/>
      <c r="AJ4624" s="60"/>
      <c r="AK4624" s="60"/>
      <c r="AL4624" s="60"/>
      <c r="AM4624" s="162"/>
      <c r="AN4624" s="60"/>
      <c r="AO4624" s="60"/>
      <c r="AP4624" s="60"/>
      <c r="AQ4624" s="60"/>
    </row>
    <row r="4625" spans="35:43">
      <c r="AI4625" s="60"/>
      <c r="AJ4625" s="60"/>
      <c r="AK4625" s="60"/>
      <c r="AL4625" s="60"/>
      <c r="AM4625" s="162"/>
      <c r="AN4625" s="60"/>
      <c r="AO4625" s="60"/>
      <c r="AP4625" s="60"/>
      <c r="AQ4625" s="60"/>
    </row>
    <row r="4626" spans="35:43">
      <c r="AI4626" s="60"/>
      <c r="AJ4626" s="60"/>
      <c r="AK4626" s="60"/>
      <c r="AL4626" s="60"/>
      <c r="AM4626" s="162"/>
      <c r="AN4626" s="60"/>
      <c r="AO4626" s="60"/>
      <c r="AP4626" s="60"/>
      <c r="AQ4626" s="60"/>
    </row>
    <row r="4627" spans="35:43">
      <c r="AI4627" s="60"/>
      <c r="AJ4627" s="60"/>
      <c r="AK4627" s="60"/>
      <c r="AL4627" s="60"/>
      <c r="AM4627" s="162"/>
      <c r="AN4627" s="60"/>
      <c r="AO4627" s="60"/>
      <c r="AP4627" s="60"/>
      <c r="AQ4627" s="60"/>
    </row>
    <row r="4628" spans="35:43">
      <c r="AI4628" s="60"/>
      <c r="AJ4628" s="60"/>
      <c r="AK4628" s="60"/>
      <c r="AL4628" s="60"/>
      <c r="AM4628" s="162"/>
      <c r="AN4628" s="60"/>
      <c r="AO4628" s="60"/>
      <c r="AP4628" s="60"/>
      <c r="AQ4628" s="60"/>
    </row>
    <row r="4629" spans="35:43">
      <c r="AI4629" s="60"/>
      <c r="AJ4629" s="60"/>
      <c r="AK4629" s="60"/>
      <c r="AL4629" s="60"/>
      <c r="AM4629" s="162"/>
      <c r="AN4629" s="60"/>
      <c r="AO4629" s="60"/>
      <c r="AP4629" s="60"/>
      <c r="AQ4629" s="60"/>
    </row>
    <row r="4630" spans="35:43">
      <c r="AI4630" s="60"/>
      <c r="AJ4630" s="60"/>
      <c r="AK4630" s="60"/>
      <c r="AL4630" s="60"/>
      <c r="AM4630" s="162"/>
      <c r="AN4630" s="60"/>
      <c r="AO4630" s="60"/>
      <c r="AP4630" s="60"/>
      <c r="AQ4630" s="60"/>
    </row>
    <row r="4631" spans="35:43">
      <c r="AI4631" s="60"/>
      <c r="AJ4631" s="60"/>
      <c r="AK4631" s="60"/>
      <c r="AL4631" s="60"/>
      <c r="AM4631" s="162"/>
      <c r="AN4631" s="60"/>
      <c r="AO4631" s="60"/>
      <c r="AP4631" s="60"/>
      <c r="AQ4631" s="60"/>
    </row>
    <row r="4632" spans="35:43">
      <c r="AI4632" s="60"/>
      <c r="AJ4632" s="60"/>
      <c r="AK4632" s="60"/>
      <c r="AL4632" s="60"/>
      <c r="AM4632" s="162"/>
      <c r="AN4632" s="60"/>
      <c r="AO4632" s="60"/>
      <c r="AP4632" s="60"/>
      <c r="AQ4632" s="60"/>
    </row>
    <row r="4633" spans="35:43">
      <c r="AI4633" s="60"/>
      <c r="AJ4633" s="60"/>
      <c r="AK4633" s="60"/>
      <c r="AL4633" s="60"/>
      <c r="AM4633" s="162"/>
      <c r="AN4633" s="60"/>
      <c r="AO4633" s="60"/>
      <c r="AP4633" s="60"/>
      <c r="AQ4633" s="60"/>
    </row>
    <row r="4634" spans="35:43">
      <c r="AI4634" s="60"/>
      <c r="AJ4634" s="60"/>
      <c r="AK4634" s="60"/>
      <c r="AL4634" s="60"/>
      <c r="AM4634" s="162"/>
      <c r="AN4634" s="60"/>
      <c r="AO4634" s="60"/>
      <c r="AP4634" s="60"/>
      <c r="AQ4634" s="60"/>
    </row>
    <row r="4635" spans="35:43">
      <c r="AI4635" s="60"/>
      <c r="AJ4635" s="60"/>
      <c r="AK4635" s="60"/>
      <c r="AL4635" s="60"/>
      <c r="AM4635" s="162"/>
      <c r="AN4635" s="60"/>
      <c r="AO4635" s="60"/>
      <c r="AP4635" s="60"/>
      <c r="AQ4635" s="60"/>
    </row>
    <row r="4636" spans="35:43">
      <c r="AI4636" s="60"/>
      <c r="AJ4636" s="60"/>
      <c r="AK4636" s="60"/>
      <c r="AL4636" s="60"/>
      <c r="AM4636" s="162"/>
      <c r="AN4636" s="60"/>
      <c r="AO4636" s="60"/>
      <c r="AP4636" s="60"/>
      <c r="AQ4636" s="60"/>
    </row>
    <row r="4637" spans="35:43">
      <c r="AI4637" s="60"/>
      <c r="AJ4637" s="60"/>
      <c r="AK4637" s="60"/>
      <c r="AL4637" s="60"/>
      <c r="AM4637" s="162"/>
      <c r="AN4637" s="60"/>
      <c r="AO4637" s="60"/>
      <c r="AP4637" s="60"/>
      <c r="AQ4637" s="60"/>
    </row>
    <row r="4638" spans="35:43">
      <c r="AI4638" s="60"/>
      <c r="AJ4638" s="60"/>
      <c r="AK4638" s="60"/>
      <c r="AL4638" s="60"/>
      <c r="AM4638" s="162"/>
      <c r="AN4638" s="60"/>
      <c r="AO4638" s="60"/>
      <c r="AP4638" s="60"/>
      <c r="AQ4638" s="60"/>
    </row>
    <row r="4639" spans="35:43">
      <c r="AI4639" s="60"/>
      <c r="AJ4639" s="60"/>
      <c r="AK4639" s="60"/>
      <c r="AL4639" s="60"/>
      <c r="AM4639" s="162"/>
      <c r="AN4639" s="60"/>
      <c r="AO4639" s="60"/>
      <c r="AP4639" s="60"/>
      <c r="AQ4639" s="60"/>
    </row>
    <row r="4640" spans="35:43">
      <c r="AI4640" s="60"/>
      <c r="AJ4640" s="60"/>
      <c r="AK4640" s="60"/>
      <c r="AL4640" s="60"/>
      <c r="AM4640" s="162"/>
      <c r="AN4640" s="60"/>
      <c r="AO4640" s="60"/>
      <c r="AP4640" s="60"/>
      <c r="AQ4640" s="60"/>
    </row>
    <row r="4641" spans="35:43">
      <c r="AI4641" s="60"/>
      <c r="AJ4641" s="60"/>
      <c r="AK4641" s="60"/>
      <c r="AL4641" s="60"/>
      <c r="AM4641" s="162"/>
      <c r="AN4641" s="60"/>
      <c r="AO4641" s="60"/>
      <c r="AP4641" s="60"/>
      <c r="AQ4641" s="60"/>
    </row>
    <row r="4642" spans="35:43">
      <c r="AI4642" s="60"/>
      <c r="AJ4642" s="60"/>
      <c r="AK4642" s="60"/>
      <c r="AL4642" s="60"/>
      <c r="AM4642" s="162"/>
      <c r="AN4642" s="60"/>
      <c r="AO4642" s="60"/>
      <c r="AP4642" s="60"/>
      <c r="AQ4642" s="60"/>
    </row>
  </sheetData>
  <conditionalFormatting sqref="C7 F7">
    <cfRule type="cellIs" dxfId="19" priority="41" stopIfTrue="1" operator="equal">
      <formula>"NOT OK!"</formula>
    </cfRule>
    <cfRule type="cellIs" dxfId="18" priority="42" stopIfTrue="1" operator="equal">
      <formula>"OK!"</formula>
    </cfRule>
  </conditionalFormatting>
  <conditionalFormatting sqref="B7">
    <cfRule type="cellIs" dxfId="1" priority="1" operator="equal">
      <formula>"ERROR"</formula>
    </cfRule>
    <cfRule type="cellIs" dxfId="0" priority="2" operator="equal">
      <formula>"OK"</formula>
    </cfRule>
  </conditionalFormatting>
  <pageMargins left="0" right="0" top="0" bottom="0.5" header="0.3" footer="0.3"/>
  <pageSetup paperSize="17" scale="70" orientation="landscape" r:id="rId1"/>
  <headerFooter>
    <oddFooter>Page &amp;P of &amp;N</oddFooter>
  </headerFooter>
  <customProperties>
    <customPr name="_pios_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13"/>
  <sheetViews>
    <sheetView zoomScaleNormal="100" workbookViewId="0">
      <pane xSplit="3" ySplit="8" topLeftCell="D75" activePane="bottomRight" state="frozen"/>
      <selection activeCell="L1798" sqref="L1798"/>
      <selection pane="topRight" activeCell="L1798" sqref="L1798"/>
      <selection pane="bottomLeft" activeCell="L1798" sqref="L1798"/>
      <selection pane="bottomRight" activeCell="F38" sqref="F38"/>
    </sheetView>
  </sheetViews>
  <sheetFormatPr defaultColWidth="9.140625" defaultRowHeight="12.75"/>
  <cols>
    <col min="1" max="1" width="19.85546875" style="52" bestFit="1" customWidth="1"/>
    <col min="2" max="2" width="25.5703125" style="6" customWidth="1"/>
    <col min="3" max="3" width="45.28515625" style="6" bestFit="1" customWidth="1"/>
    <col min="4" max="4" width="16" style="18" bestFit="1" customWidth="1"/>
    <col min="5" max="5" width="14" style="1" bestFit="1" customWidth="1"/>
    <col min="6" max="7" width="15.7109375" customWidth="1"/>
    <col min="11" max="16384" width="9.140625" style="1"/>
  </cols>
  <sheetData>
    <row r="1" spans="1:6">
      <c r="A1" s="51" t="s">
        <v>202</v>
      </c>
    </row>
    <row r="2" spans="1:6">
      <c r="A2" s="51" t="s">
        <v>23</v>
      </c>
      <c r="B2" s="373"/>
    </row>
    <row r="3" spans="1:6">
      <c r="A3" s="386">
        <v>44926</v>
      </c>
      <c r="B3" s="222"/>
      <c r="C3" s="221"/>
    </row>
    <row r="4" spans="1:6">
      <c r="A4" s="228"/>
      <c r="B4" s="374" t="s">
        <v>2006</v>
      </c>
      <c r="C4"/>
    </row>
    <row r="5" spans="1:6" ht="15" customHeight="1" thickBot="1">
      <c r="A5" s="230" t="s">
        <v>272</v>
      </c>
      <c r="B5" s="231">
        <f>'New Format B.Sheet '!AK1</f>
        <v>0.65659999999999996</v>
      </c>
      <c r="C5"/>
      <c r="D5" s="178"/>
    </row>
    <row r="6" spans="1:6" ht="15" customHeight="1">
      <c r="A6" s="232" t="s">
        <v>271</v>
      </c>
      <c r="B6" s="231">
        <f>'New Format B.Sheet '!AK2</f>
        <v>0.34339999999999998</v>
      </c>
      <c r="C6"/>
      <c r="D6" s="212"/>
    </row>
    <row r="7" spans="1:6" ht="15" customHeight="1">
      <c r="A7" s="40"/>
      <c r="B7" s="41"/>
      <c r="C7" s="18"/>
      <c r="D7" s="211" t="s">
        <v>628</v>
      </c>
    </row>
    <row r="8" spans="1:6" ht="15" customHeight="1">
      <c r="A8" s="176">
        <v>1</v>
      </c>
      <c r="B8" s="177" t="s">
        <v>627</v>
      </c>
      <c r="C8" s="176" t="s">
        <v>423</v>
      </c>
      <c r="D8" s="295">
        <f>A3</f>
        <v>44926</v>
      </c>
    </row>
    <row r="9" spans="1:6" ht="15" customHeight="1">
      <c r="A9" s="40">
        <v>3</v>
      </c>
      <c r="B9" s="41"/>
      <c r="C9" s="38" t="s">
        <v>629</v>
      </c>
      <c r="D9" s="212"/>
    </row>
    <row r="10" spans="1:6" ht="15" customHeight="1">
      <c r="A10" s="40">
        <f>A9+1</f>
        <v>4</v>
      </c>
      <c r="B10" s="41" t="s">
        <v>6</v>
      </c>
      <c r="C10" s="18" t="s">
        <v>261</v>
      </c>
      <c r="D10" s="372">
        <f>SUMIF('New Format B.Sheet '!$W$9:$W$1815,$A10,'New Format B.Sheet '!$AN$9:$AN$1815)</f>
        <v>10361602592.156252</v>
      </c>
    </row>
    <row r="11" spans="1:6" ht="15" customHeight="1">
      <c r="A11" s="40">
        <v>5</v>
      </c>
      <c r="B11" s="41" t="s">
        <v>7</v>
      </c>
      <c r="C11" s="18" t="s">
        <v>38</v>
      </c>
      <c r="D11" s="213">
        <f>SUMIF('New Format B.Sheet '!$W$9:$W$1815,$A11,'New Format B.Sheet '!$AN$9:$AN$1815)</f>
        <v>658214547.947492</v>
      </c>
    </row>
    <row r="12" spans="1:6" ht="15" customHeight="1">
      <c r="A12" s="40">
        <v>6</v>
      </c>
      <c r="B12" s="41" t="s">
        <v>8</v>
      </c>
      <c r="C12" s="18" t="s">
        <v>262</v>
      </c>
      <c r="D12" s="213">
        <f>SUMIF('New Format B.Sheet '!$W$9:$W$1815,$A12,'New Format B.Sheet '!$AN$9:$AN$1815)</f>
        <v>282791674.87</v>
      </c>
    </row>
    <row r="13" spans="1:6" ht="15" customHeight="1">
      <c r="A13" s="40" t="s">
        <v>69</v>
      </c>
      <c r="B13" s="17" t="s">
        <v>1762</v>
      </c>
      <c r="C13" s="3" t="s">
        <v>1763</v>
      </c>
      <c r="D13" s="213">
        <f>SUMIF('New Format B.Sheet '!$W$9:$W$1815,$A13,'New Format B.Sheet '!$AN$9:$AN$1815)</f>
        <v>0</v>
      </c>
    </row>
    <row r="14" spans="1:6" ht="15" customHeight="1">
      <c r="A14" s="40" t="s">
        <v>136</v>
      </c>
      <c r="B14" s="17" t="s">
        <v>1820</v>
      </c>
      <c r="C14" s="3" t="s">
        <v>1821</v>
      </c>
      <c r="D14" s="213">
        <f>SUMIF('New Format B.Sheet '!$W$9:$W$1815,$A14,'New Format B.Sheet '!$AN$9:$AN$1815)</f>
        <v>21537561</v>
      </c>
    </row>
    <row r="15" spans="1:6" ht="15" customHeight="1">
      <c r="A15" s="40" t="s">
        <v>238</v>
      </c>
      <c r="B15" s="7" t="s">
        <v>1910</v>
      </c>
      <c r="C15" s="3" t="s">
        <v>1834</v>
      </c>
      <c r="D15" s="213">
        <f>SUMIF('New Format B.Sheet '!$W$9:$W$1815,$A15,'New Format B.Sheet '!$AN$9:$AN$1815)</f>
        <v>7175053.5883333357</v>
      </c>
      <c r="E15" s="3"/>
      <c r="F15" s="4"/>
    </row>
    <row r="16" spans="1:6" ht="15" customHeight="1">
      <c r="A16" s="40" t="s">
        <v>390</v>
      </c>
      <c r="B16" s="41" t="s">
        <v>9</v>
      </c>
      <c r="C16" s="18" t="s">
        <v>391</v>
      </c>
      <c r="D16" s="213">
        <f>SUMIF('New Format B.Sheet '!$W$9:$W$1815,$A16,'New Format B.Sheet '!$AN$9:$AN$1815)</f>
        <v>3780</v>
      </c>
    </row>
    <row r="17" spans="1:4" ht="15" customHeight="1">
      <c r="A17" s="40" t="s">
        <v>46</v>
      </c>
      <c r="B17" s="41" t="s">
        <v>853</v>
      </c>
      <c r="C17" s="18" t="s">
        <v>854</v>
      </c>
      <c r="D17" s="213">
        <f>SUMIF('New Format B.Sheet '!$W$9:$W$1815,$A17,'New Format B.Sheet '!$AN$9:$AN$1815)</f>
        <v>0</v>
      </c>
    </row>
    <row r="18" spans="1:4" ht="15" customHeight="1">
      <c r="A18" s="40" t="s">
        <v>369</v>
      </c>
      <c r="B18" s="137" t="s">
        <v>969</v>
      </c>
      <c r="C18" s="18" t="s">
        <v>968</v>
      </c>
      <c r="D18" s="213">
        <f>SUMIF('New Format B.Sheet '!$W$9:$W$1815,$A18,'New Format B.Sheet '!$AN$9:$AN$1815)</f>
        <v>0</v>
      </c>
    </row>
    <row r="19" spans="1:4" ht="15" customHeight="1">
      <c r="A19" s="40" t="s">
        <v>476</v>
      </c>
      <c r="B19" s="41">
        <v>25300831</v>
      </c>
      <c r="C19" s="18" t="s">
        <v>305</v>
      </c>
      <c r="D19" s="213">
        <f>SUMIF('New Format B.Sheet '!$W$9:$W$1815,$A19,'New Format B.Sheet '!$AN$9:$AN$1815)</f>
        <v>0</v>
      </c>
    </row>
    <row r="20" spans="1:4" ht="15" customHeight="1">
      <c r="A20" s="40" t="s">
        <v>198</v>
      </c>
      <c r="B20" s="41" t="s">
        <v>640</v>
      </c>
      <c r="C20" s="18" t="s">
        <v>199</v>
      </c>
      <c r="D20" s="213">
        <f>SUMIF('New Format B.Sheet '!$W$9:$W$1815,$A20,'New Format B.Sheet '!$AN$9:$AN$1815)</f>
        <v>0</v>
      </c>
    </row>
    <row r="21" spans="1:4" ht="15" customHeight="1">
      <c r="A21" s="40" t="s">
        <v>639</v>
      </c>
      <c r="B21" s="41">
        <v>18235521</v>
      </c>
      <c r="C21" s="18" t="s">
        <v>641</v>
      </c>
      <c r="D21" s="213">
        <f>SUMIF('New Format B.Sheet '!$W$9:$W$1815,$A21,'New Format B.Sheet '!$AN$9:$AN$1815)</f>
        <v>7767652.8799999999</v>
      </c>
    </row>
    <row r="22" spans="1:4" ht="15" customHeight="1">
      <c r="A22" s="40" t="s">
        <v>650</v>
      </c>
      <c r="B22" s="41" t="s">
        <v>651</v>
      </c>
      <c r="C22" s="18" t="s">
        <v>652</v>
      </c>
      <c r="D22" s="213">
        <f>SUMIF('New Format B.Sheet '!$W$9:$W$1815,$A22,'New Format B.Sheet '!$AN$9:$AN$1815)</f>
        <v>1202093.3674999997</v>
      </c>
    </row>
    <row r="23" spans="1:4" ht="15" customHeight="1">
      <c r="A23" s="40" t="s">
        <v>486</v>
      </c>
      <c r="B23" s="41" t="s">
        <v>487</v>
      </c>
      <c r="C23" s="18" t="s">
        <v>488</v>
      </c>
      <c r="D23" s="213">
        <f>SUMIF('New Format B.Sheet '!$W$9:$W$1815,$A23,'New Format B.Sheet '!$AN$9:$AN$1815)</f>
        <v>0</v>
      </c>
    </row>
    <row r="24" spans="1:4" ht="15" customHeight="1">
      <c r="A24" s="40" t="s">
        <v>661</v>
      </c>
      <c r="B24" s="17" t="s">
        <v>1914</v>
      </c>
      <c r="C24" s="3" t="s">
        <v>1780</v>
      </c>
      <c r="D24" s="213">
        <f>SUMIF('New Format B.Sheet '!$W$9:$W$1815,$A24,'New Format B.Sheet '!$AN$9:$AN$1815)</f>
        <v>100543060.27791667</v>
      </c>
    </row>
    <row r="25" spans="1:4" ht="15" customHeight="1">
      <c r="A25" s="40" t="s">
        <v>756</v>
      </c>
      <c r="B25" s="41">
        <v>18230351</v>
      </c>
      <c r="C25" s="18" t="s">
        <v>66</v>
      </c>
      <c r="D25" s="213">
        <f>SUMIF('New Format B.Sheet '!$W$9:$W$1815,$A25,'New Format B.Sheet '!$AN$9:$AN$1815)</f>
        <v>84655279.710000008</v>
      </c>
    </row>
    <row r="26" spans="1:4" ht="15" customHeight="1">
      <c r="A26" s="40" t="s">
        <v>771</v>
      </c>
      <c r="B26" s="41">
        <v>18220091</v>
      </c>
      <c r="C26" s="18" t="s">
        <v>769</v>
      </c>
      <c r="D26" s="213">
        <f>SUMIF('New Format B.Sheet '!$W$9:$W$1815,$A26,'New Format B.Sheet '!$AN$9:$AN$1815)</f>
        <v>0</v>
      </c>
    </row>
    <row r="27" spans="1:4" ht="15" customHeight="1">
      <c r="A27" s="40" t="s">
        <v>811</v>
      </c>
      <c r="B27" s="41" t="s">
        <v>825</v>
      </c>
      <c r="C27" s="18" t="s">
        <v>826</v>
      </c>
      <c r="D27" s="213">
        <f>SUMIF('New Format B.Sheet '!$W$9:$W$1815,$A27,'New Format B.Sheet '!$AN$9:$AN$1815)</f>
        <v>55261312.578333326</v>
      </c>
    </row>
    <row r="28" spans="1:4" ht="15" customHeight="1">
      <c r="A28" s="40" t="s">
        <v>862</v>
      </c>
      <c r="B28" s="41">
        <v>18220101</v>
      </c>
      <c r="C28" s="18" t="s">
        <v>1065</v>
      </c>
      <c r="D28" s="213">
        <f>SUMIF('New Format B.Sheet '!$W$9:$W$1815,$A28,'New Format B.Sheet '!$AN$9:$AN$1815)</f>
        <v>0</v>
      </c>
    </row>
    <row r="29" spans="1:4" ht="15" customHeight="1">
      <c r="A29" s="2" t="s">
        <v>1587</v>
      </c>
      <c r="B29" s="17">
        <v>18239211</v>
      </c>
      <c r="C29" s="3" t="s">
        <v>1571</v>
      </c>
      <c r="D29" s="213">
        <f>SUMIF('New Format B.Sheet '!$W$9:$W$1815,$A29,'New Format B.Sheet '!$AN$9:$AN$1815)</f>
        <v>0</v>
      </c>
    </row>
    <row r="30" spans="1:4" ht="15" customHeight="1">
      <c r="A30" s="2" t="s">
        <v>1663</v>
      </c>
      <c r="B30" s="17">
        <v>18220111</v>
      </c>
      <c r="C30" s="3" t="s">
        <v>1653</v>
      </c>
      <c r="D30" s="213">
        <f>SUMIF('New Format B.Sheet '!$W$9:$W$1815,$A30,'New Format B.Sheet '!$AN$9:$AN$1815)</f>
        <v>110972218.59999998</v>
      </c>
    </row>
    <row r="31" spans="1:4" ht="15" customHeight="1">
      <c r="A31" s="40">
        <v>7</v>
      </c>
      <c r="B31" s="41">
        <v>18230041</v>
      </c>
      <c r="C31" s="18" t="s">
        <v>607</v>
      </c>
      <c r="D31" s="213">
        <f>SUMIF('New Format B.Sheet '!$W$9:$W$1815,$A31,'New Format B.Sheet '!$AN$9:$AN$1815)</f>
        <v>21589277</v>
      </c>
    </row>
    <row r="32" spans="1:4" ht="15" customHeight="1">
      <c r="A32" s="40">
        <v>8</v>
      </c>
      <c r="B32" s="41">
        <v>18230051</v>
      </c>
      <c r="C32" s="18" t="s">
        <v>185</v>
      </c>
      <c r="D32" s="213">
        <f>SUMIF('New Format B.Sheet '!$W$9:$W$1815,$A32,'New Format B.Sheet '!$AN$9:$AN$1815)</f>
        <v>-20465142.449999999</v>
      </c>
    </row>
    <row r="33" spans="1:10" ht="15" customHeight="1">
      <c r="A33" s="40">
        <v>9</v>
      </c>
      <c r="B33" s="41">
        <v>18230061</v>
      </c>
      <c r="C33" s="18" t="s">
        <v>186</v>
      </c>
      <c r="D33" s="213">
        <f>SUMIF('New Format B.Sheet '!$W$9:$W$1815,$A33,'New Format B.Sheet '!$AN$9:$AN$1815)</f>
        <v>275419</v>
      </c>
    </row>
    <row r="34" spans="1:10" ht="15" customHeight="1">
      <c r="A34" s="40">
        <f>A33+1</f>
        <v>10</v>
      </c>
      <c r="B34" s="41">
        <v>18230071</v>
      </c>
      <c r="C34" s="18" t="s">
        <v>332</v>
      </c>
      <c r="D34" s="213">
        <f>SUMIF('New Format B.Sheet '!$W$9:$W$1815,$A34,'New Format B.Sheet '!$AN$9:$AN$1815)</f>
        <v>0</v>
      </c>
    </row>
    <row r="35" spans="1:10" ht="15" customHeight="1">
      <c r="A35" s="52">
        <f>A34+1</f>
        <v>11</v>
      </c>
      <c r="B35" s="41">
        <v>18230081</v>
      </c>
      <c r="C35" s="18" t="s">
        <v>429</v>
      </c>
      <c r="D35" s="213">
        <f>SUMIF('New Format B.Sheet '!$W$9:$W$1815,$A35,'New Format B.Sheet '!$AN$9:$AN$1815)</f>
        <v>0</v>
      </c>
    </row>
    <row r="36" spans="1:10" s="12" customFormat="1" ht="15" customHeight="1">
      <c r="A36" s="13">
        <f>A35+1</f>
        <v>12</v>
      </c>
      <c r="B36" s="15">
        <v>18230031</v>
      </c>
      <c r="C36" s="12" t="s">
        <v>430</v>
      </c>
      <c r="D36" s="213">
        <f>SUMIF('New Format B.Sheet '!$W$9:$W$1815,$A36,'New Format B.Sheet '!$AN$9:$AN$1815)</f>
        <v>60836792.403333336</v>
      </c>
      <c r="F36"/>
      <c r="G36"/>
      <c r="H36"/>
      <c r="I36"/>
      <c r="J36"/>
    </row>
    <row r="37" spans="1:10" ht="15" customHeight="1">
      <c r="A37" s="52">
        <f>A36+1</f>
        <v>13</v>
      </c>
      <c r="B37" s="41">
        <v>1861051</v>
      </c>
      <c r="C37" s="18" t="s">
        <v>642</v>
      </c>
      <c r="D37" s="213">
        <f>SUMIF('New Format B.Sheet '!$W$9:$W$1815,$A37,'New Format B.Sheet '!$AN$9:$AN$1815)</f>
        <v>905408.21000000031</v>
      </c>
    </row>
    <row r="38" spans="1:10" ht="15" customHeight="1">
      <c r="A38" s="52">
        <f>A37+1</f>
        <v>14</v>
      </c>
      <c r="B38" s="41">
        <v>10500001</v>
      </c>
      <c r="C38" s="18" t="s">
        <v>547</v>
      </c>
      <c r="D38" s="213">
        <f>SUMIF('New Format B.Sheet '!$W$9:$W$1815,$A38,'New Format B.Sheet '!$AN$9:$AN$1815)</f>
        <v>38811634.115416668</v>
      </c>
    </row>
    <row r="39" spans="1:10" ht="15" customHeight="1">
      <c r="A39" s="52">
        <v>15</v>
      </c>
      <c r="B39" s="41">
        <v>10500003</v>
      </c>
      <c r="C39" s="18" t="s">
        <v>440</v>
      </c>
      <c r="D39" s="213">
        <f>SUMIF('New Format B.Sheet '!$W$9:$W$1815,$A39,'New Format B.Sheet '!$AN$9:$AN$1815)</f>
        <v>0</v>
      </c>
    </row>
    <row r="40" spans="1:10" ht="15" customHeight="1">
      <c r="A40" s="52">
        <v>16</v>
      </c>
      <c r="B40" s="41">
        <v>10600501</v>
      </c>
      <c r="C40" s="18" t="s">
        <v>441</v>
      </c>
      <c r="D40" s="213">
        <f>SUMIF('New Format B.Sheet '!$W$9:$W$1815,$A40,'New Format B.Sheet '!$AN$9:$AN$1815)</f>
        <v>246420616.8379167</v>
      </c>
    </row>
    <row r="41" spans="1:10" ht="15" customHeight="1">
      <c r="A41" s="52" t="s">
        <v>189</v>
      </c>
      <c r="B41" s="41">
        <v>10600503</v>
      </c>
      <c r="C41" s="18" t="s">
        <v>190</v>
      </c>
      <c r="D41" s="213">
        <f>SUMIF('New Format B.Sheet '!$W$9:$W$1815,$A41,'New Format B.Sheet '!$AN$9:$AN$1815)</f>
        <v>12410028.552718999</v>
      </c>
    </row>
    <row r="42" spans="1:10" ht="15" customHeight="1">
      <c r="A42" s="52">
        <v>17</v>
      </c>
      <c r="B42" s="41" t="s">
        <v>442</v>
      </c>
      <c r="C42" s="18" t="s">
        <v>443</v>
      </c>
      <c r="D42" s="213">
        <f>SUMIF('New Format B.Sheet '!$W$9:$W$1815,$A42,'New Format B.Sheet '!$AN$9:$AN$1815)</f>
        <v>-4547387235.5258331</v>
      </c>
    </row>
    <row r="43" spans="1:10" ht="15" customHeight="1">
      <c r="A43" s="52">
        <v>18</v>
      </c>
      <c r="B43" s="41" t="s">
        <v>444</v>
      </c>
      <c r="C43" s="18" t="s">
        <v>88</v>
      </c>
      <c r="D43" s="213">
        <f>SUMIF('New Format B.Sheet '!$W$9:$W$1815,$A43,'New Format B.Sheet '!$AN$9:$AN$1815)</f>
        <v>-104076011.9343175</v>
      </c>
    </row>
    <row r="44" spans="1:10" ht="15" customHeight="1">
      <c r="A44" s="52">
        <v>19</v>
      </c>
      <c r="B44" s="41" t="s">
        <v>445</v>
      </c>
      <c r="C44" s="18" t="s">
        <v>361</v>
      </c>
      <c r="D44" s="213">
        <f>SUMIF('New Format B.Sheet '!$W$9:$W$1815,$A44,'New Format B.Sheet '!$AN$9:$AN$1815)</f>
        <v>-88946204.779583335</v>
      </c>
    </row>
    <row r="45" spans="1:10" ht="15" customHeight="1">
      <c r="A45" s="52">
        <v>20</v>
      </c>
      <c r="B45" s="54">
        <v>11100003</v>
      </c>
      <c r="C45" s="18" t="s">
        <v>65</v>
      </c>
      <c r="D45" s="213">
        <f>SUMIF('New Format B.Sheet '!$W$9:$W$1815,$A45,'New Format B.Sheet '!$AN$9:$AN$1815)</f>
        <v>-209361826.52723449</v>
      </c>
    </row>
    <row r="46" spans="1:10" ht="15" customHeight="1">
      <c r="A46" s="52">
        <v>21</v>
      </c>
      <c r="B46" s="41" t="s">
        <v>10</v>
      </c>
      <c r="C46" s="18" t="s">
        <v>590</v>
      </c>
      <c r="D46" s="213">
        <f>SUMIF('New Format B.Sheet '!$W$9:$W$1815,$A46,'New Format B.Sheet '!$AN$9:$AN$1815)</f>
        <v>-167494433.60083333</v>
      </c>
    </row>
    <row r="47" spans="1:10" ht="15" customHeight="1">
      <c r="A47" s="52">
        <f>A46+1</f>
        <v>22</v>
      </c>
      <c r="B47" s="41" t="s">
        <v>1025</v>
      </c>
      <c r="C47" s="18" t="s">
        <v>1019</v>
      </c>
      <c r="D47" s="213">
        <f>SUMIF('New Format B.Sheet '!$W$9:$W$1815,$A47,'New Format B.Sheet '!$AN$9:$AN$1815)</f>
        <v>0</v>
      </c>
    </row>
    <row r="48" spans="1:10" ht="15" customHeight="1">
      <c r="A48" s="40" t="s">
        <v>1393</v>
      </c>
      <c r="B48" s="41" t="s">
        <v>1394</v>
      </c>
      <c r="C48" s="18" t="s">
        <v>1395</v>
      </c>
      <c r="D48" s="213">
        <f>SUMIF('New Format B.Sheet '!$W$9:$W$1815,$A48,'New Format B.Sheet '!$AN$9:$AN$1815)</f>
        <v>-246587368.28999999</v>
      </c>
    </row>
    <row r="49" spans="1:4" ht="15" customHeight="1">
      <c r="A49" s="40">
        <f>A47+1</f>
        <v>23</v>
      </c>
      <c r="B49" s="41">
        <v>19003062</v>
      </c>
      <c r="C49" s="18" t="s">
        <v>1796</v>
      </c>
      <c r="D49" s="213">
        <f>SUMIF('New Format B.Sheet '!$W$9:$W$1815,$A49,'New Format B.Sheet '!$AN$9:$AN$1815)</f>
        <v>3819395.8979166662</v>
      </c>
    </row>
    <row r="50" spans="1:4" ht="15" customHeight="1">
      <c r="A50" s="52">
        <f>A49+1</f>
        <v>24</v>
      </c>
      <c r="B50" s="41">
        <v>19000051</v>
      </c>
      <c r="C50" s="18" t="s">
        <v>247</v>
      </c>
      <c r="D50" s="213">
        <f>SUMIF('New Format B.Sheet '!$W$9:$W$1815,$A50,'New Format B.Sheet '!$AN$9:$AN$1815)</f>
        <v>0</v>
      </c>
    </row>
    <row r="51" spans="1:4" ht="15" customHeight="1">
      <c r="A51" s="52">
        <f>A50+1</f>
        <v>25</v>
      </c>
      <c r="B51" s="41">
        <v>19000061</v>
      </c>
      <c r="C51" s="18" t="s">
        <v>248</v>
      </c>
      <c r="D51" s="213">
        <f>SUMIF('New Format B.Sheet '!$W$9:$W$1815,$A51,'New Format B.Sheet '!$AN$9:$AN$1815)</f>
        <v>0</v>
      </c>
    </row>
    <row r="52" spans="1:4" ht="15" customHeight="1">
      <c r="A52" s="52">
        <f>A51+1</f>
        <v>26</v>
      </c>
      <c r="B52" s="41">
        <v>19000093</v>
      </c>
      <c r="C52" s="18" t="s">
        <v>249</v>
      </c>
      <c r="D52" s="213">
        <f>SUMIF('New Format B.Sheet '!$W$9:$W$1815,$A52,'New Format B.Sheet '!$AN$9:$AN$1815)</f>
        <v>0</v>
      </c>
    </row>
    <row r="53" spans="1:4" ht="15" customHeight="1">
      <c r="A53" s="52" t="s">
        <v>72</v>
      </c>
      <c r="B53" s="41">
        <v>19000121</v>
      </c>
      <c r="C53" s="18" t="s">
        <v>478</v>
      </c>
      <c r="D53" s="213">
        <f>SUMIF('New Format B.Sheet '!$W$9:$W$1815,$A53,'New Format B.Sheet '!$AN$9:$AN$1815)</f>
        <v>0</v>
      </c>
    </row>
    <row r="54" spans="1:4" ht="15" customHeight="1">
      <c r="A54" s="52" t="s">
        <v>55</v>
      </c>
      <c r="B54" s="41">
        <v>19000151</v>
      </c>
      <c r="C54" s="18" t="s">
        <v>463</v>
      </c>
      <c r="D54" s="213">
        <f>SUMIF('New Format B.Sheet '!$W$9:$W$1815,$A54,'New Format B.Sheet '!$AN$9:$AN$1815)</f>
        <v>0</v>
      </c>
    </row>
    <row r="55" spans="1:4" ht="15" customHeight="1">
      <c r="A55" s="52" t="s">
        <v>654</v>
      </c>
      <c r="B55" s="41">
        <v>19000711</v>
      </c>
      <c r="C55" s="18" t="s">
        <v>655</v>
      </c>
      <c r="D55" s="213">
        <f>SUMIF('New Format B.Sheet '!$W$9:$W$1815,$A55,'New Format B.Sheet '!$AN$9:$AN$1815)</f>
        <v>0</v>
      </c>
    </row>
    <row r="56" spans="1:4" ht="15" customHeight="1">
      <c r="A56" s="52">
        <f>A52+1</f>
        <v>27</v>
      </c>
      <c r="B56" s="41">
        <v>19000191</v>
      </c>
      <c r="C56" s="18" t="s">
        <v>107</v>
      </c>
      <c r="D56" s="213">
        <f>SUMIF('New Format B.Sheet '!$W$9:$W$1815,$A56,'New Format B.Sheet '!$AN$9:$AN$1815)</f>
        <v>0</v>
      </c>
    </row>
    <row r="57" spans="1:4" ht="15" customHeight="1">
      <c r="A57" s="52">
        <v>27.1</v>
      </c>
      <c r="B57" s="41">
        <v>19000701</v>
      </c>
      <c r="C57" s="18" t="s">
        <v>643</v>
      </c>
      <c r="D57" s="213">
        <f>SUMIF('New Format B.Sheet '!$W$9:$W$1815,$A57,'New Format B.Sheet '!$AN$9:$AN$1815)</f>
        <v>0</v>
      </c>
    </row>
    <row r="58" spans="1:4" ht="15" customHeight="1">
      <c r="A58" s="52">
        <f>A56+1</f>
        <v>28</v>
      </c>
      <c r="B58" s="41" t="s">
        <v>11</v>
      </c>
      <c r="C58" s="6" t="s">
        <v>108</v>
      </c>
      <c r="D58" s="213">
        <f>SUMIF('New Format B.Sheet '!$W$9:$W$1815,$A58,'New Format B.Sheet '!$AN$9:$AN$1815)</f>
        <v>-9102700.9087500013</v>
      </c>
    </row>
    <row r="59" spans="1:4" ht="15" customHeight="1">
      <c r="A59" s="52" t="s">
        <v>913</v>
      </c>
      <c r="B59" s="41">
        <v>23500003</v>
      </c>
      <c r="C59" s="6" t="s">
        <v>899</v>
      </c>
      <c r="D59" s="213">
        <f>SUMIF('New Format B.Sheet '!$W$9:$W$1815,$A59,'New Format B.Sheet '!$AN$9:$AN$1815)</f>
        <v>-5241230.8166125817</v>
      </c>
    </row>
    <row r="60" spans="1:4" ht="15" customHeight="1">
      <c r="A60" s="52">
        <f>A58+1</f>
        <v>29</v>
      </c>
      <c r="B60" s="41">
        <v>25400081</v>
      </c>
      <c r="C60" s="6" t="s">
        <v>109</v>
      </c>
      <c r="D60" s="213">
        <f>SUMIF('New Format B.Sheet '!$W$9:$W$1815,$A60,'New Format B.Sheet '!$AN$9:$AN$1815)</f>
        <v>0</v>
      </c>
    </row>
    <row r="61" spans="1:4" ht="15" customHeight="1">
      <c r="A61" s="40">
        <v>29.1</v>
      </c>
      <c r="B61" s="7" t="s">
        <v>1756</v>
      </c>
      <c r="C61" s="3" t="s">
        <v>1757</v>
      </c>
      <c r="D61" s="213">
        <f>SUMIF('New Format B.Sheet '!$W$9:$W$1815,$A61,'New Format B.Sheet '!$AN$9:$AN$1815)</f>
        <v>-18187599.310416669</v>
      </c>
    </row>
    <row r="62" spans="1:4" ht="15" customHeight="1">
      <c r="A62" s="52">
        <f>A60+1</f>
        <v>30</v>
      </c>
      <c r="B62" s="41" t="s">
        <v>12</v>
      </c>
      <c r="C62" s="6" t="s">
        <v>110</v>
      </c>
      <c r="D62" s="213">
        <f>SUMIF('New Format B.Sheet '!$W$9:$W$1815,$A62,'New Format B.Sheet '!$AN$9:$AN$1815)</f>
        <v>-114058085.07666667</v>
      </c>
    </row>
    <row r="63" spans="1:4" ht="15" customHeight="1">
      <c r="A63" s="52">
        <f>A62+1</f>
        <v>31</v>
      </c>
      <c r="B63" s="41">
        <v>28200101</v>
      </c>
      <c r="C63" s="6" t="s">
        <v>111</v>
      </c>
      <c r="D63" s="213">
        <f>SUMIF('New Format B.Sheet '!$W$9:$W$1815,$A63,'New Format B.Sheet '!$AN$9:$AN$1815)</f>
        <v>0</v>
      </c>
    </row>
    <row r="64" spans="1:4" ht="15" customHeight="1">
      <c r="A64" s="52">
        <f>A63+1</f>
        <v>32</v>
      </c>
      <c r="B64" s="41">
        <v>28200111</v>
      </c>
      <c r="C64" s="6" t="s">
        <v>112</v>
      </c>
      <c r="D64" s="213">
        <f>SUMIF('New Format B.Sheet '!$W$9:$W$1815,$A64,'New Format B.Sheet '!$AN$9:$AN$1815)</f>
        <v>0</v>
      </c>
    </row>
    <row r="65" spans="1:4" ht="15" customHeight="1">
      <c r="A65" s="52">
        <f>A64+1</f>
        <v>33</v>
      </c>
      <c r="B65" s="41" t="s">
        <v>13</v>
      </c>
      <c r="C65" s="6" t="s">
        <v>113</v>
      </c>
      <c r="D65" s="213">
        <f>SUMIF('New Format B.Sheet '!$W$9:$W$1815,$A65,'New Format B.Sheet '!$AN$9:$AN$1815)</f>
        <v>-1230315189.4233332</v>
      </c>
    </row>
    <row r="66" spans="1:4" ht="15" customHeight="1">
      <c r="A66" s="52">
        <f>A65+1</f>
        <v>34</v>
      </c>
      <c r="B66" s="41">
        <v>28200101</v>
      </c>
      <c r="C66" s="18" t="s">
        <v>538</v>
      </c>
      <c r="D66" s="213">
        <f>SUMIF('New Format B.Sheet '!$W$9:$W$1815,$A66,'New Format B.Sheet '!$AN$9:$AN$1815)</f>
        <v>-12298793.448333332</v>
      </c>
    </row>
    <row r="67" spans="1:4" ht="15" customHeight="1">
      <c r="A67" s="52">
        <f>A66+1</f>
        <v>35</v>
      </c>
      <c r="B67" s="10" t="s">
        <v>1886</v>
      </c>
      <c r="C67" s="3" t="s">
        <v>1887</v>
      </c>
      <c r="D67" s="213">
        <f>SUMIF('New Format B.Sheet '!$W$9:$W$1815,$A67,'New Format B.Sheet '!$AN$9:$AN$1815)</f>
        <v>0</v>
      </c>
    </row>
    <row r="68" spans="1:4" ht="15" customHeight="1">
      <c r="A68" s="40" t="s">
        <v>2</v>
      </c>
      <c r="B68" s="10" t="s">
        <v>1823</v>
      </c>
      <c r="C68" s="18" t="s">
        <v>1814</v>
      </c>
      <c r="D68" s="213">
        <f>SUMIF('New Format B.Sheet '!$W$9:$W$1815,$A68,'New Format B.Sheet '!$AN$9:$AN$1815)</f>
        <v>-4522887.8099999996</v>
      </c>
    </row>
    <row r="69" spans="1:4" ht="15" customHeight="1">
      <c r="A69" s="52" t="s">
        <v>239</v>
      </c>
      <c r="B69" s="37" t="s">
        <v>14</v>
      </c>
      <c r="C69" s="6" t="s">
        <v>246</v>
      </c>
      <c r="D69" s="213">
        <f>SUMIF('New Format B.Sheet '!$W$9:$W$1815,$A69,'New Format B.Sheet '!$AN$9:$AN$1815)</f>
        <v>-42359519.416454904</v>
      </c>
    </row>
    <row r="70" spans="1:4" ht="15" customHeight="1">
      <c r="A70" s="40" t="s">
        <v>715</v>
      </c>
      <c r="B70" s="37" t="s">
        <v>1754</v>
      </c>
      <c r="C70" s="3" t="s">
        <v>1755</v>
      </c>
      <c r="D70" s="213">
        <f>SUMIF('New Format B.Sheet '!$W$9:$W$1815,$A70,'New Format B.Sheet '!$AN$9:$AN$1815)</f>
        <v>24512939.876249999</v>
      </c>
    </row>
    <row r="71" spans="1:4" ht="15" customHeight="1">
      <c r="A71" s="40" t="s">
        <v>1588</v>
      </c>
      <c r="B71" s="37" t="s">
        <v>1586</v>
      </c>
      <c r="C71" s="3" t="s">
        <v>1583</v>
      </c>
      <c r="D71" s="213">
        <f>SUMIF('New Format B.Sheet '!$W$9:$W$1815,$A71,'New Format B.Sheet '!$AN$9:$AN$1815)</f>
        <v>0</v>
      </c>
    </row>
    <row r="72" spans="1:4" ht="15" customHeight="1">
      <c r="A72" s="40">
        <f>A67+1</f>
        <v>36</v>
      </c>
      <c r="B72" s="7" t="s">
        <v>1767</v>
      </c>
      <c r="C72" s="3" t="s">
        <v>1765</v>
      </c>
      <c r="D72" s="213">
        <f>SUMIF('New Format B.Sheet '!$W$9:$W$1815,$A72,'New Format B.Sheet '!$AN$9:$AN$1815)</f>
        <v>0</v>
      </c>
    </row>
    <row r="73" spans="1:4" ht="15" customHeight="1">
      <c r="A73" s="40">
        <f>A72+1</f>
        <v>37</v>
      </c>
      <c r="B73" s="7" t="s">
        <v>14</v>
      </c>
      <c r="C73" s="3" t="s">
        <v>1758</v>
      </c>
      <c r="D73" s="213">
        <f>SUMIF('New Format B.Sheet '!$W$9:$W$1815,$A73,'New Format B.Sheet '!$AN$9:$AN$1815)</f>
        <v>-1696896.9750000017</v>
      </c>
    </row>
    <row r="74" spans="1:4" ht="15" customHeight="1">
      <c r="A74" s="40" t="s">
        <v>397</v>
      </c>
      <c r="B74" s="41">
        <v>28300091</v>
      </c>
      <c r="C74" s="18" t="s">
        <v>970</v>
      </c>
      <c r="D74" s="213">
        <f>SUMIF('New Format B.Sheet '!$W$9:$W$1815,$A74,'New Format B.Sheet '!$AN$9:$AN$1815)</f>
        <v>0</v>
      </c>
    </row>
    <row r="75" spans="1:4" ht="15" customHeight="1">
      <c r="A75" s="40" t="s">
        <v>398</v>
      </c>
      <c r="B75" s="41">
        <v>28300741</v>
      </c>
      <c r="C75" s="18" t="s">
        <v>971</v>
      </c>
      <c r="D75" s="213">
        <f>SUMIF('New Format B.Sheet '!$W$9:$W$1815,$A75,'New Format B.Sheet '!$AN$9:$AN$1815)</f>
        <v>0</v>
      </c>
    </row>
    <row r="76" spans="1:4" ht="15" customHeight="1">
      <c r="A76" s="40" t="s">
        <v>274</v>
      </c>
      <c r="B76" s="41">
        <v>28300011</v>
      </c>
      <c r="C76" s="18" t="s">
        <v>53</v>
      </c>
      <c r="D76" s="213">
        <f>SUMIF('New Format B.Sheet '!$W$9:$W$1815,$A76,'New Format B.Sheet '!$AN$9:$AN$1815)</f>
        <v>-793.64999999999975</v>
      </c>
    </row>
    <row r="77" spans="1:4" ht="15" customHeight="1">
      <c r="A77" s="40" t="s">
        <v>204</v>
      </c>
      <c r="B77" s="41">
        <v>28300731</v>
      </c>
      <c r="C77" s="18" t="s">
        <v>972</v>
      </c>
      <c r="D77" s="213">
        <f>SUMIF('New Format B.Sheet '!$W$9:$W$1815,$A77,'New Format B.Sheet '!$AN$9:$AN$1815)</f>
        <v>0</v>
      </c>
    </row>
    <row r="78" spans="1:4" ht="15" customHeight="1">
      <c r="A78" s="52" t="s">
        <v>384</v>
      </c>
      <c r="B78" s="41">
        <v>28300431</v>
      </c>
      <c r="C78" s="18" t="s">
        <v>166</v>
      </c>
      <c r="D78" s="213">
        <f>SUMIF('New Format B.Sheet '!$W$9:$W$1815,$A78,'New Format B.Sheet '!$AN$9:$AN$1815)</f>
        <v>0</v>
      </c>
    </row>
    <row r="79" spans="1:4" ht="15" customHeight="1">
      <c r="A79" s="52" t="s">
        <v>194</v>
      </c>
      <c r="B79" s="41">
        <v>19000441</v>
      </c>
      <c r="C79" s="18" t="s">
        <v>708</v>
      </c>
      <c r="D79" s="213">
        <f>SUMIF('New Format B.Sheet '!$W$9:$W$1815,$A79,'New Format B.Sheet '!$AN$9:$AN$1815)</f>
        <v>1727566.4512499999</v>
      </c>
    </row>
    <row r="80" spans="1:4" ht="15" customHeight="1">
      <c r="A80" s="52" t="s">
        <v>178</v>
      </c>
      <c r="B80" s="41">
        <v>19000553</v>
      </c>
      <c r="C80" s="50" t="s">
        <v>242</v>
      </c>
      <c r="D80" s="213">
        <f>SUMIF('New Format B.Sheet '!$W$9:$W$1815,$A80,'New Format B.Sheet '!$AN$9:$AN$1815)</f>
        <v>32171.279182000006</v>
      </c>
    </row>
    <row r="81" spans="1:10" ht="15" customHeight="1">
      <c r="A81" s="52" t="s">
        <v>84</v>
      </c>
      <c r="B81" s="41">
        <v>19000561</v>
      </c>
      <c r="C81" s="18" t="s">
        <v>1662</v>
      </c>
      <c r="D81" s="213">
        <f>SUMIF('New Format B.Sheet '!$W$9:$W$1815,$A81,'New Format B.Sheet '!$AN$9:$AN$1815)</f>
        <v>0</v>
      </c>
    </row>
    <row r="82" spans="1:10" ht="15" customHeight="1">
      <c r="A82" s="40" t="s">
        <v>200</v>
      </c>
      <c r="B82" s="41">
        <v>28302061</v>
      </c>
      <c r="C82" s="18" t="s">
        <v>1077</v>
      </c>
      <c r="D82" s="213">
        <f>SUMIF('New Format B.Sheet '!$W$9:$W$1815,$A82,'New Format B.Sheet '!$AN$9:$AN$1815)</f>
        <v>0</v>
      </c>
    </row>
    <row r="83" spans="1:10" ht="15" customHeight="1">
      <c r="A83" s="40" t="s">
        <v>668</v>
      </c>
      <c r="B83" s="41" t="s">
        <v>709</v>
      </c>
      <c r="C83" s="18" t="s">
        <v>670</v>
      </c>
      <c r="D83" s="213">
        <f>SUMIF('New Format B.Sheet '!$W$9:$W$1815,$A83,'New Format B.Sheet '!$AN$9:$AN$1815)</f>
        <v>-1631207.3099999998</v>
      </c>
    </row>
    <row r="84" spans="1:10" ht="15" customHeight="1">
      <c r="A84" s="40" t="s">
        <v>669</v>
      </c>
      <c r="B84" s="41" t="s">
        <v>710</v>
      </c>
      <c r="C84" s="18" t="s">
        <v>671</v>
      </c>
      <c r="D84" s="213">
        <f>SUMIF('New Format B.Sheet '!$W$9:$W$1815,$A84,'New Format B.Sheet '!$AN$9:$AN$1815)</f>
        <v>0</v>
      </c>
    </row>
    <row r="85" spans="1:10" ht="15" customHeight="1">
      <c r="A85" s="40" t="s">
        <v>757</v>
      </c>
      <c r="B85" s="41">
        <v>28300561</v>
      </c>
      <c r="C85" s="18" t="s">
        <v>303</v>
      </c>
      <c r="D85" s="213">
        <f>SUMIF('New Format B.Sheet '!$W$9:$W$1815,$A85,'New Format B.Sheet '!$AN$9:$AN$1815)</f>
        <v>-5170493.0916666659</v>
      </c>
    </row>
    <row r="86" spans="1:10" ht="15" customHeight="1">
      <c r="A86" s="40" t="s">
        <v>861</v>
      </c>
      <c r="B86" s="41" t="s">
        <v>878</v>
      </c>
      <c r="C86" s="18" t="s">
        <v>879</v>
      </c>
      <c r="D86" s="213">
        <f>SUMIF('New Format B.Sheet '!$W$9:$W$1815,$A86,'New Format B.Sheet '!$AN$9:$AN$1815)</f>
        <v>-2157963.5</v>
      </c>
    </row>
    <row r="87" spans="1:10" ht="15" customHeight="1">
      <c r="A87" s="40" t="s">
        <v>1664</v>
      </c>
      <c r="B87" s="41">
        <v>28302082</v>
      </c>
      <c r="C87" s="18" t="s">
        <v>1661</v>
      </c>
      <c r="D87" s="213">
        <f>SUMIF('New Format B.Sheet '!$W$9:$W$1815,$A87,'New Format B.Sheet '!$AN$9:$AN$1815)</f>
        <v>-23304165.900000002</v>
      </c>
    </row>
    <row r="88" spans="1:10" ht="12" customHeight="1">
      <c r="A88" s="52">
        <f>A73+1</f>
        <v>38</v>
      </c>
      <c r="B88" s="41" t="s">
        <v>539</v>
      </c>
      <c r="C88" s="6" t="s">
        <v>540</v>
      </c>
      <c r="D88" s="213">
        <f>SUMIF('New Format B.Sheet '!$W$9:$W$1815,$A88,'New Format B.Sheet '!$AN$9:$AN$1815)</f>
        <v>0</v>
      </c>
    </row>
    <row r="89" spans="1:10" s="12" customFormat="1" ht="15" customHeight="1">
      <c r="A89" s="52" t="s">
        <v>447</v>
      </c>
      <c r="B89" s="14">
        <v>18230181</v>
      </c>
      <c r="C89" s="12" t="s">
        <v>630</v>
      </c>
      <c r="D89" s="213">
        <f>SUMIF('New Format B.Sheet '!$W$9:$W$1815,$A89,'New Format B.Sheet '!$AN$9:$AN$1815)</f>
        <v>0</v>
      </c>
      <c r="F89"/>
      <c r="G89"/>
      <c r="H89"/>
      <c r="I89"/>
      <c r="J89"/>
    </row>
    <row r="90" spans="1:10" s="3" customFormat="1" ht="15" customHeight="1">
      <c r="A90" s="40">
        <f t="shared" ref="A90:A96" si="0">A89+1</f>
        <v>40</v>
      </c>
      <c r="B90" s="41"/>
      <c r="C90" s="18"/>
      <c r="D90" s="213">
        <f>SUMIF('New Format B.Sheet '!$W$9:$W$1814,$A90,'New Format B.Sheet '!$AN$9:$AN$1814)</f>
        <v>0</v>
      </c>
      <c r="F90"/>
      <c r="G90"/>
      <c r="H90"/>
      <c r="I90"/>
      <c r="J90"/>
    </row>
    <row r="91" spans="1:10" s="3" customFormat="1" ht="15" customHeight="1">
      <c r="A91" s="40">
        <f t="shared" si="0"/>
        <v>41</v>
      </c>
      <c r="B91" s="41" t="s">
        <v>515</v>
      </c>
      <c r="C91" s="18"/>
      <c r="D91" s="213">
        <f>'WC '!E29</f>
        <v>230471996.14694756</v>
      </c>
      <c r="F91"/>
      <c r="G91"/>
      <c r="H91"/>
      <c r="I91"/>
      <c r="J91"/>
    </row>
    <row r="92" spans="1:10" ht="15" customHeight="1">
      <c r="A92" s="52">
        <f t="shared" si="0"/>
        <v>42</v>
      </c>
      <c r="B92" s="53" t="s">
        <v>629</v>
      </c>
      <c r="D92" s="475">
        <f>SUM(D10:D91)</f>
        <v>5479174323.0017252</v>
      </c>
    </row>
    <row r="93" spans="1:10" ht="15" customHeight="1">
      <c r="A93" s="40">
        <f t="shared" si="0"/>
        <v>43</v>
      </c>
      <c r="D93" s="214"/>
    </row>
    <row r="94" spans="1:10" ht="15">
      <c r="A94" s="52">
        <f t="shared" si="0"/>
        <v>44</v>
      </c>
      <c r="B94" s="18" t="s">
        <v>365</v>
      </c>
      <c r="C94" s="18"/>
      <c r="D94" s="215">
        <f t="shared" ref="D94" si="1">D92</f>
        <v>5479174323.0017252</v>
      </c>
      <c r="E94" s="3"/>
      <c r="F94" s="4"/>
    </row>
    <row r="95" spans="1:10">
      <c r="A95" s="40">
        <f t="shared" si="0"/>
        <v>45</v>
      </c>
      <c r="B95" s="18"/>
      <c r="C95" s="18"/>
      <c r="D95" s="214"/>
      <c r="E95" s="3"/>
      <c r="F95" s="4"/>
    </row>
    <row r="96" spans="1:10">
      <c r="A96" s="52">
        <f t="shared" si="0"/>
        <v>46</v>
      </c>
      <c r="B96" s="18" t="s">
        <v>620</v>
      </c>
      <c r="C96" s="217" t="s">
        <v>1446</v>
      </c>
      <c r="D96" s="213">
        <f>SUM(D10:D12)+SUM(D38:D41)</f>
        <v>11600251094.479797</v>
      </c>
      <c r="E96"/>
      <c r="F96" s="4"/>
    </row>
    <row r="97" spans="1:6">
      <c r="A97" s="52">
        <v>47</v>
      </c>
      <c r="B97" s="18" t="s">
        <v>621</v>
      </c>
      <c r="C97" s="217" t="s">
        <v>1447</v>
      </c>
      <c r="D97" s="213">
        <f>+SUM(D42:D46)+D48</f>
        <v>-5363853080.6578007</v>
      </c>
      <c r="E97"/>
      <c r="F97" s="4"/>
    </row>
    <row r="98" spans="1:6">
      <c r="A98" s="40">
        <f>A97+1</f>
        <v>48</v>
      </c>
      <c r="B98" s="6" t="s">
        <v>707</v>
      </c>
      <c r="C98" s="55" t="s">
        <v>1448</v>
      </c>
      <c r="D98" s="213">
        <f>SUM(D13:D37)+SUM(D47:D47)+D61</f>
        <v>434072166.85500002</v>
      </c>
      <c r="E98"/>
    </row>
    <row r="99" spans="1:6">
      <c r="A99" s="52">
        <f>A98+1</f>
        <v>49</v>
      </c>
      <c r="B99" s="6" t="s">
        <v>449</v>
      </c>
      <c r="C99" s="55" t="s">
        <v>1449</v>
      </c>
      <c r="D99" s="213">
        <f>SUM(D49:D57)+SUM(D63:D87)</f>
        <v>-1293365837.0201893</v>
      </c>
      <c r="E99"/>
    </row>
    <row r="100" spans="1:6">
      <c r="A100" s="52">
        <f>A99+1</f>
        <v>50</v>
      </c>
      <c r="B100" s="6" t="s">
        <v>24</v>
      </c>
      <c r="C100" s="55" t="s">
        <v>300</v>
      </c>
      <c r="D100" s="213">
        <f>SUM(D91:D91)</f>
        <v>230471996.14694756</v>
      </c>
      <c r="E100"/>
    </row>
    <row r="101" spans="1:6">
      <c r="A101" s="52">
        <f>A100+1</f>
        <v>51</v>
      </c>
      <c r="B101" s="6" t="s">
        <v>474</v>
      </c>
      <c r="C101" s="55" t="s">
        <v>1450</v>
      </c>
      <c r="D101" s="213">
        <f xml:space="preserve"> D58+D62+D59</f>
        <v>-128402016.80202925</v>
      </c>
    </row>
    <row r="102" spans="1:6" ht="13.5" thickBot="1">
      <c r="A102" s="52">
        <f>A101+1</f>
        <v>52</v>
      </c>
      <c r="B102" s="6" t="s">
        <v>371</v>
      </c>
      <c r="D102" s="216">
        <f>SUM(D96:D101)</f>
        <v>5479174323.0017252</v>
      </c>
    </row>
    <row r="103" spans="1:6">
      <c r="D103" s="59"/>
    </row>
    <row r="104" spans="1:6">
      <c r="D104" s="327"/>
    </row>
    <row r="105" spans="1:6">
      <c r="C105"/>
      <c r="D105" s="4"/>
      <c r="E105"/>
    </row>
    <row r="106" spans="1:6">
      <c r="C106"/>
      <c r="D106" s="4"/>
      <c r="E106"/>
    </row>
    <row r="107" spans="1:6">
      <c r="C107"/>
      <c r="D107" s="4"/>
      <c r="E107"/>
    </row>
    <row r="108" spans="1:6">
      <c r="C108"/>
      <c r="D108" s="4"/>
      <c r="E108"/>
    </row>
    <row r="109" spans="1:6">
      <c r="D109" s="4"/>
      <c r="E109"/>
    </row>
    <row r="110" spans="1:6">
      <c r="D110" s="4"/>
      <c r="E110"/>
    </row>
    <row r="111" spans="1:6">
      <c r="D111" s="4"/>
      <c r="E111"/>
    </row>
    <row r="112" spans="1:6">
      <c r="D112" s="4"/>
      <c r="E112"/>
    </row>
    <row r="113" spans="4:5">
      <c r="D113" s="4"/>
      <c r="E113"/>
    </row>
  </sheetData>
  <dataConsolidate/>
  <phoneticPr fontId="100" type="noConversion"/>
  <printOptions horizontalCentered="1"/>
  <pageMargins left="0" right="0" top="0" bottom="0" header="0.66" footer="0.2"/>
  <pageSetup scale="70"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1"/>
  <sheetViews>
    <sheetView workbookViewId="0">
      <pane xSplit="2" topLeftCell="C1" activePane="topRight" state="frozen"/>
      <selection activeCell="L1798" sqref="L1798"/>
      <selection pane="topRight" activeCell="C42" sqref="C42"/>
    </sheetView>
  </sheetViews>
  <sheetFormatPr defaultColWidth="9.140625" defaultRowHeight="15" customHeight="1"/>
  <cols>
    <col min="1" max="1" width="19.85546875" style="1" bestFit="1" customWidth="1"/>
    <col min="2" max="2" width="50.42578125" style="1" customWidth="1"/>
    <col min="3" max="3" width="15.28515625" style="3" customWidth="1"/>
    <col min="4" max="4" width="12.85546875" bestFit="1" customWidth="1"/>
    <col min="5" max="5" width="14.7109375" customWidth="1"/>
    <col min="6" max="6" width="3" bestFit="1" customWidth="1"/>
    <col min="7" max="7" width="9" bestFit="1" customWidth="1"/>
    <col min="8" max="8" width="37.42578125" bestFit="1" customWidth="1"/>
    <col min="9" max="9" width="15" bestFit="1" customWidth="1"/>
    <col min="10" max="10" width="15.5703125" bestFit="1" customWidth="1"/>
    <col min="18" max="16384" width="9.140625" style="1"/>
  </cols>
  <sheetData>
    <row r="1" spans="1:17" ht="15" customHeight="1">
      <c r="A1" s="51" t="s">
        <v>202</v>
      </c>
      <c r="B1" s="6"/>
    </row>
    <row r="2" spans="1:17" ht="15" customHeight="1">
      <c r="A2" s="51" t="s">
        <v>22</v>
      </c>
      <c r="B2" s="45"/>
    </row>
    <row r="3" spans="1:17" ht="15" customHeight="1">
      <c r="A3" s="386">
        <v>44926</v>
      </c>
      <c r="B3" s="222"/>
      <c r="C3" s="58"/>
    </row>
    <row r="4" spans="1:17" ht="15" customHeight="1">
      <c r="A4" s="24"/>
      <c r="B4" s="23"/>
      <c r="C4" s="58"/>
    </row>
    <row r="5" spans="1:17" s="157" customFormat="1" ht="15" customHeight="1">
      <c r="A5" s="155"/>
      <c r="B5" s="156"/>
      <c r="C5" s="154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customHeight="1">
      <c r="A6" s="9"/>
      <c r="B6" s="25"/>
    </row>
    <row r="7" spans="1:17" ht="15" customHeight="1">
      <c r="A7" s="233"/>
      <c r="B7" s="229" t="str">
        <f>'ERB AMA'!B4</f>
        <v>4-Factor (Dec 2022 CBR)</v>
      </c>
      <c r="C7" s="4"/>
    </row>
    <row r="8" spans="1:17" ht="15" customHeight="1">
      <c r="A8" s="234" t="s">
        <v>272</v>
      </c>
      <c r="B8" s="235">
        <f>'ERB AMA'!B5</f>
        <v>0.65659999999999996</v>
      </c>
      <c r="C8" s="4"/>
    </row>
    <row r="9" spans="1:17" ht="15" customHeight="1">
      <c r="A9" s="236" t="s">
        <v>271</v>
      </c>
      <c r="B9" s="235">
        <f>'ERB AMA'!B6</f>
        <v>0.34339999999999998</v>
      </c>
      <c r="C9" s="4"/>
    </row>
    <row r="10" spans="1:17" ht="15" customHeight="1" thickBot="1">
      <c r="A10" s="26"/>
      <c r="B10" s="26"/>
      <c r="C10" s="449"/>
    </row>
    <row r="11" spans="1:17" ht="15" customHeight="1">
      <c r="A11" s="27"/>
      <c r="B11" s="27"/>
      <c r="C11" s="450"/>
    </row>
    <row r="12" spans="1:17" ht="15" customHeight="1">
      <c r="A12" s="225" t="s">
        <v>606</v>
      </c>
      <c r="B12" s="226" t="s">
        <v>423</v>
      </c>
      <c r="C12" s="451" t="s">
        <v>628</v>
      </c>
    </row>
    <row r="13" spans="1:17" ht="15" customHeight="1">
      <c r="A13" s="227" t="s">
        <v>420</v>
      </c>
      <c r="B13" s="36"/>
      <c r="C13" s="295">
        <f>A3</f>
        <v>44926</v>
      </c>
    </row>
    <row r="14" spans="1:17" ht="15" customHeight="1">
      <c r="A14" s="29" t="s">
        <v>577</v>
      </c>
      <c r="B14" s="30"/>
      <c r="C14" s="452"/>
    </row>
    <row r="15" spans="1:17" ht="9" customHeight="1">
      <c r="A15" s="29"/>
      <c r="B15" s="28"/>
      <c r="C15" s="453"/>
    </row>
    <row r="16" spans="1:17" ht="15" customHeight="1">
      <c r="A16" s="31">
        <v>1</v>
      </c>
      <c r="B16" s="29" t="s">
        <v>419</v>
      </c>
      <c r="C16" s="213">
        <f>SUMIF('New Format B.Sheet '!$X$9:$X$1815,'GRB AMA'!A16,'New Format B.Sheet '!$AO$9:$AO$1815)</f>
        <v>5005022262.4162493</v>
      </c>
    </row>
    <row r="17" spans="1:17" ht="15" customHeight="1">
      <c r="A17" s="31" t="s">
        <v>421</v>
      </c>
      <c r="B17" s="32" t="s">
        <v>206</v>
      </c>
      <c r="C17" s="213">
        <f>SUMIF('New Format B.Sheet '!$X$9:$X$1815,'GRB AMA'!A17,'New Format B.Sheet '!$AO$9:$AO$1815)</f>
        <v>350734815.06270558</v>
      </c>
    </row>
    <row r="18" spans="1:17" ht="15" customHeight="1">
      <c r="A18" s="31">
        <v>3</v>
      </c>
      <c r="B18" s="29" t="s">
        <v>406</v>
      </c>
      <c r="C18" s="454">
        <f>SUMIF('New Format B.Sheet '!$X$9:$X$1815,'GRB AMA'!A18,'New Format B.Sheet '!$AO$9:$AO$1815)</f>
        <v>8767770.3600000013</v>
      </c>
    </row>
    <row r="19" spans="1:17" ht="15" customHeight="1">
      <c r="A19" s="31">
        <v>4</v>
      </c>
      <c r="B19" s="29" t="s">
        <v>535</v>
      </c>
      <c r="C19" s="455">
        <f>SUM(C16:C18)</f>
        <v>5364524847.8389549</v>
      </c>
    </row>
    <row r="20" spans="1:17" ht="15" customHeight="1">
      <c r="A20" s="31"/>
      <c r="B20" s="29"/>
      <c r="C20" s="456"/>
    </row>
    <row r="21" spans="1:17" ht="15" customHeight="1">
      <c r="A21" s="31">
        <v>5</v>
      </c>
      <c r="B21" s="29" t="s">
        <v>389</v>
      </c>
      <c r="C21" s="456">
        <f>SUMIF('New Format B.Sheet '!$X$9:$X$1815,'GRB AMA'!A21,'New Format B.Sheet '!$AO$9:$AO$1815)</f>
        <v>-1868908094.9241664</v>
      </c>
    </row>
    <row r="22" spans="1:17" ht="15" customHeight="1">
      <c r="A22" s="31" t="s">
        <v>422</v>
      </c>
      <c r="B22" s="29" t="s">
        <v>388</v>
      </c>
      <c r="C22" s="456">
        <f>SUMIF('New Format B.Sheet '!$X$9:$X$1815,'GRB AMA'!A22,'New Format B.Sheet '!$AO$9:$AO$1815)</f>
        <v>-163927130.258448</v>
      </c>
    </row>
    <row r="23" spans="1:17" ht="15" customHeight="1">
      <c r="A23" s="31">
        <v>8</v>
      </c>
      <c r="B23" s="29" t="s">
        <v>62</v>
      </c>
      <c r="C23" s="456">
        <f>SUMIF('New Format B.Sheet '!$X$9:$X$1815,'GRB AMA'!A23,'New Format B.Sheet '!$AO$9:$AO$1815)</f>
        <v>-1120097.8862500002</v>
      </c>
    </row>
    <row r="24" spans="1:17" ht="15" customHeight="1">
      <c r="A24" s="31">
        <v>9</v>
      </c>
      <c r="B24" s="29" t="s">
        <v>1904</v>
      </c>
      <c r="C24" s="456">
        <f>SUMIF('New Format B.Sheet '!$X$9:$X$1815,'GRB AMA'!A24,'New Format B.Sheet '!$AO$9:$AO$1815)</f>
        <v>0</v>
      </c>
    </row>
    <row r="25" spans="1:17" s="3" customFormat="1" ht="15" customHeight="1">
      <c r="A25" s="34">
        <v>10</v>
      </c>
      <c r="B25" s="35" t="s">
        <v>114</v>
      </c>
      <c r="C25" s="456">
        <f>SUMIF('New Format B.Sheet '!$X$9:$X$1815,'GRB AMA'!A25,'New Format B.Sheet '!$AO$9:$AO$1815)</f>
        <v>-582111348.56375003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3" customFormat="1" ht="15" customHeight="1">
      <c r="A26" s="34" t="s">
        <v>1478</v>
      </c>
      <c r="B26" s="35" t="s">
        <v>1728</v>
      </c>
      <c r="C26" s="456">
        <f>SUMIF('New Format B.Sheet '!$X$9:$X$1815,'GRB AMA'!A26,'New Format B.Sheet '!$AO$9:$AO$1815)</f>
        <v>-22137087.039810415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3" customFormat="1" ht="15" customHeight="1">
      <c r="A27" s="43" t="s">
        <v>1595</v>
      </c>
      <c r="B27" s="35" t="s">
        <v>1824</v>
      </c>
      <c r="C27" s="456">
        <f>SUMIF('New Format B.Sheet '!$X$9:$X$1815,'GRB AMA'!A27,'New Format B.Sheet '!$AO$9:$AO$1815)</f>
        <v>11865569.953333333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3" customFormat="1" ht="15" customHeight="1">
      <c r="A28" s="43" t="s">
        <v>912</v>
      </c>
      <c r="B28" s="44" t="s">
        <v>656</v>
      </c>
      <c r="C28" s="456">
        <f>SUMIF('New Format B.Sheet '!$X$9:$X$1815,'GRB AMA'!A28,'New Format B.Sheet '!$AO$9:$AO$1815)</f>
        <v>-2741149.3488040827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5" customHeight="1">
      <c r="A29" s="31">
        <v>12</v>
      </c>
      <c r="B29" s="33" t="s">
        <v>165</v>
      </c>
      <c r="C29" s="457">
        <f>SUM(C21:C28)</f>
        <v>-2629079338.0678949</v>
      </c>
    </row>
    <row r="30" spans="1:17" ht="15" customHeight="1">
      <c r="A30" s="31"/>
      <c r="B30" s="29"/>
      <c r="C30" s="458"/>
    </row>
    <row r="31" spans="1:17" ht="15" customHeight="1">
      <c r="A31" s="31">
        <v>13</v>
      </c>
      <c r="B31" s="29" t="s">
        <v>368</v>
      </c>
      <c r="C31" s="459">
        <f>+C29+C19</f>
        <v>2735445509.77106</v>
      </c>
    </row>
    <row r="32" spans="1:17" ht="15" customHeight="1">
      <c r="A32" s="39">
        <v>14</v>
      </c>
      <c r="B32" s="138" t="s">
        <v>24</v>
      </c>
      <c r="C32" s="214">
        <f>'WC '!$E$31</f>
        <v>120114182.08316007</v>
      </c>
    </row>
    <row r="33" spans="1:3" ht="15" customHeight="1" thickBot="1">
      <c r="A33" s="31">
        <v>15</v>
      </c>
      <c r="B33" s="1" t="s">
        <v>25</v>
      </c>
      <c r="C33" s="460">
        <f>+C31+C32</f>
        <v>2855559691.8542199</v>
      </c>
    </row>
    <row r="34" spans="1:3" ht="15" customHeight="1" thickTop="1">
      <c r="A34" s="31"/>
      <c r="C34" s="456"/>
    </row>
    <row r="35" spans="1:3" ht="15" customHeight="1">
      <c r="A35" s="43">
        <v>16</v>
      </c>
      <c r="B35" s="16" t="s">
        <v>620</v>
      </c>
      <c r="C35" s="456">
        <f>C19</f>
        <v>5364524847.8389549</v>
      </c>
    </row>
    <row r="36" spans="1:3" ht="15" customHeight="1">
      <c r="A36" s="43">
        <v>17</v>
      </c>
      <c r="B36" s="16" t="s">
        <v>621</v>
      </c>
      <c r="C36" s="461">
        <f>SUM(C21:C22)</f>
        <v>-2032835225.1826143</v>
      </c>
    </row>
    <row r="37" spans="1:3" ht="15" customHeight="1">
      <c r="A37" s="43">
        <v>18</v>
      </c>
      <c r="B37" s="16" t="s">
        <v>707</v>
      </c>
      <c r="C37" s="461">
        <f>C27</f>
        <v>11865569.953333333</v>
      </c>
    </row>
    <row r="38" spans="1:3" ht="15" customHeight="1">
      <c r="A38" s="43">
        <v>19</v>
      </c>
      <c r="B38" s="16" t="s">
        <v>449</v>
      </c>
      <c r="C38" s="461">
        <f>SUM(C24:C26)</f>
        <v>-604248435.60356045</v>
      </c>
    </row>
    <row r="39" spans="1:3" ht="15" customHeight="1">
      <c r="A39" s="43">
        <v>20</v>
      </c>
      <c r="B39" s="16" t="s">
        <v>24</v>
      </c>
      <c r="C39" s="461">
        <f>C32</f>
        <v>120114182.08316007</v>
      </c>
    </row>
    <row r="40" spans="1:3" ht="15" customHeight="1">
      <c r="A40" s="43">
        <v>21</v>
      </c>
      <c r="B40" s="16" t="s">
        <v>474</v>
      </c>
      <c r="C40" s="462">
        <f>C23+C28</f>
        <v>-3861247.2350540832</v>
      </c>
    </row>
    <row r="41" spans="1:3" ht="15" customHeight="1" thickBot="1">
      <c r="A41" s="43">
        <v>22</v>
      </c>
      <c r="B41" s="16" t="s">
        <v>371</v>
      </c>
      <c r="C41" s="463">
        <f>SUM(C35:C40)</f>
        <v>2855559691.8542194</v>
      </c>
    </row>
  </sheetData>
  <phoneticPr fontId="100" type="noConversion"/>
  <printOptions horizontalCentered="1"/>
  <pageMargins left="0" right="0" top="1" bottom="0.5" header="0.75" footer="0.5"/>
  <pageSetup scale="95" orientation="landscape" r:id="rId1"/>
  <headerFooter alignWithMargins="0">
    <oddFooter>&amp;R&amp;8&amp;D   &amp;T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37"/>
  <sheetViews>
    <sheetView workbookViewId="0">
      <selection activeCell="L30" sqref="L30"/>
    </sheetView>
  </sheetViews>
  <sheetFormatPr defaultRowHeight="12.75"/>
  <cols>
    <col min="1" max="1" width="4.7109375" customWidth="1"/>
    <col min="2" max="2" width="45.42578125" bestFit="1" customWidth="1"/>
    <col min="3" max="3" width="18.42578125" bestFit="1" customWidth="1"/>
    <col min="4" max="4" width="0.7109375" style="4" customWidth="1"/>
    <col min="5" max="5" width="18.42578125" bestFit="1" customWidth="1"/>
    <col min="6" max="6" width="3.42578125" bestFit="1" customWidth="1"/>
    <col min="7" max="7" width="18.42578125" bestFit="1" customWidth="1"/>
    <col min="8" max="8" width="21.28515625" customWidth="1"/>
    <col min="9" max="9" width="0.7109375" customWidth="1"/>
    <col min="11" max="11" width="1.5703125" customWidth="1"/>
    <col min="12" max="12" width="14.140625" bestFit="1" customWidth="1"/>
    <col min="13" max="13" width="19.28515625" customWidth="1"/>
  </cols>
  <sheetData>
    <row r="1" spans="1:7" ht="20.25">
      <c r="C1" s="133"/>
      <c r="D1" s="139"/>
      <c r="E1" s="134"/>
    </row>
    <row r="2" spans="1:7">
      <c r="A2" s="477" t="s">
        <v>1320</v>
      </c>
      <c r="B2" s="477"/>
      <c r="C2" s="477"/>
      <c r="D2" s="477"/>
      <c r="E2" s="477"/>
    </row>
    <row r="3" spans="1:7">
      <c r="A3" s="477" t="s">
        <v>1481</v>
      </c>
      <c r="B3" s="477"/>
      <c r="C3" s="477"/>
      <c r="D3" s="477"/>
      <c r="E3" s="477"/>
    </row>
    <row r="4" spans="1:7" ht="13.5" thickBot="1">
      <c r="A4" s="22"/>
    </row>
    <row r="5" spans="1:7" ht="13.5" thickBot="1">
      <c r="A5" s="22"/>
      <c r="C5" s="362">
        <v>44926</v>
      </c>
      <c r="D5" s="320"/>
      <c r="E5" s="321"/>
      <c r="F5" s="5"/>
      <c r="G5" s="5"/>
    </row>
    <row r="6" spans="1:7">
      <c r="C6" s="132" t="s">
        <v>163</v>
      </c>
      <c r="D6" s="316"/>
      <c r="E6" s="132" t="s">
        <v>628</v>
      </c>
      <c r="F6" s="8"/>
      <c r="G6" s="5"/>
    </row>
    <row r="7" spans="1:7" ht="28.5" customHeight="1">
      <c r="A7" s="317" t="s">
        <v>1321</v>
      </c>
      <c r="B7" s="318" t="s">
        <v>423</v>
      </c>
      <c r="C7" s="319" t="s">
        <v>1326</v>
      </c>
      <c r="D7" s="265"/>
      <c r="E7" s="319" t="s">
        <v>1326</v>
      </c>
      <c r="F7" s="4"/>
    </row>
    <row r="8" spans="1:7">
      <c r="C8" s="4"/>
      <c r="D8" s="266"/>
      <c r="E8" s="4"/>
      <c r="F8" s="4"/>
    </row>
    <row r="9" spans="1:7">
      <c r="A9" s="291">
        <v>1</v>
      </c>
      <c r="B9" s="242" t="s">
        <v>424</v>
      </c>
      <c r="C9" s="4"/>
      <c r="D9" s="266"/>
      <c r="E9" s="4"/>
      <c r="F9" s="4"/>
    </row>
    <row r="10" spans="1:7" ht="13.5" thickBot="1">
      <c r="A10" s="291">
        <f>A9+1</f>
        <v>2</v>
      </c>
      <c r="C10" s="4"/>
      <c r="D10" s="266"/>
      <c r="E10" s="4"/>
    </row>
    <row r="11" spans="1:7" ht="13.5" thickBot="1">
      <c r="A11" s="291">
        <f t="shared" ref="A11:A36" si="0">A10+1</f>
        <v>3</v>
      </c>
      <c r="B11" s="288" t="s">
        <v>576</v>
      </c>
      <c r="C11" s="289">
        <f>-'New Format B.Sheet '!AA1818</f>
        <v>9857195734.1800003</v>
      </c>
      <c r="D11" s="287"/>
      <c r="E11" s="290">
        <f>-'New Format B.Sheet '!AK1818</f>
        <v>9466128798.5250015</v>
      </c>
    </row>
    <row r="12" spans="1:7">
      <c r="A12" s="291">
        <f t="shared" si="0"/>
        <v>4</v>
      </c>
      <c r="C12" s="4"/>
      <c r="D12" s="266"/>
      <c r="E12" s="4"/>
    </row>
    <row r="13" spans="1:7">
      <c r="A13" s="291">
        <f t="shared" si="0"/>
        <v>5</v>
      </c>
      <c r="B13" s="243" t="s">
        <v>1529</v>
      </c>
      <c r="C13" s="4"/>
      <c r="D13" s="266"/>
      <c r="E13" s="4"/>
    </row>
    <row r="14" spans="1:7">
      <c r="A14" s="291">
        <f t="shared" si="0"/>
        <v>6</v>
      </c>
      <c r="C14" s="4"/>
      <c r="D14" s="266"/>
      <c r="E14" s="4"/>
    </row>
    <row r="15" spans="1:7">
      <c r="A15" s="291">
        <f t="shared" si="0"/>
        <v>7</v>
      </c>
      <c r="B15" t="s">
        <v>1322</v>
      </c>
      <c r="C15" s="21">
        <f>'New Format B.Sheet '!AD1818</f>
        <v>5313879971.127552</v>
      </c>
      <c r="D15" s="267"/>
      <c r="E15" s="21">
        <f>'New Format B.Sheet '!AN1818</f>
        <v>5248702326.8547792</v>
      </c>
    </row>
    <row r="16" spans="1:7">
      <c r="A16" s="291">
        <f t="shared" si="0"/>
        <v>8</v>
      </c>
      <c r="C16" s="4"/>
      <c r="D16" s="266"/>
      <c r="E16" s="4"/>
    </row>
    <row r="17" spans="1:6">
      <c r="A17" s="291">
        <f t="shared" si="0"/>
        <v>9</v>
      </c>
      <c r="B17" t="s">
        <v>1323</v>
      </c>
      <c r="C17" s="21">
        <f>'New Format B.Sheet '!AE1818</f>
        <v>2826716726.1724453</v>
      </c>
      <c r="D17" s="267"/>
      <c r="E17" s="135">
        <f>'New Format B.Sheet '!AO1818</f>
        <v>2735445509.7710605</v>
      </c>
      <c r="F17" s="175"/>
    </row>
    <row r="18" spans="1:6">
      <c r="A18" s="291">
        <f t="shared" si="0"/>
        <v>10</v>
      </c>
      <c r="C18" s="136"/>
      <c r="D18" s="268"/>
      <c r="E18" s="4"/>
      <c r="F18" s="175"/>
    </row>
    <row r="19" spans="1:6">
      <c r="A19" s="291">
        <f t="shared" si="0"/>
        <v>11</v>
      </c>
      <c r="B19" s="22" t="s">
        <v>1665</v>
      </c>
      <c r="C19" s="42">
        <f>C15+C17</f>
        <v>8140596697.2999973</v>
      </c>
      <c r="D19" s="269"/>
      <c r="E19" s="42">
        <f>E15+E17</f>
        <v>7984147836.6258392</v>
      </c>
      <c r="F19" s="175" t="s">
        <v>1306</v>
      </c>
    </row>
    <row r="20" spans="1:6">
      <c r="A20" s="291">
        <f t="shared" si="0"/>
        <v>12</v>
      </c>
      <c r="C20" s="4"/>
      <c r="D20" s="266"/>
      <c r="E20" s="4"/>
      <c r="F20" s="175"/>
    </row>
    <row r="21" spans="1:6">
      <c r="A21" s="291">
        <f t="shared" si="0"/>
        <v>13</v>
      </c>
      <c r="B21" s="6" t="s">
        <v>1324</v>
      </c>
      <c r="C21" s="60">
        <f>'New Format B.Sheet '!AF1818</f>
        <v>1183494280.999999</v>
      </c>
      <c r="D21" s="269"/>
      <c r="E21" s="264">
        <f>'New Format B.Sheet '!AP1818</f>
        <v>1083804617.9158335</v>
      </c>
      <c r="F21" s="175" t="s">
        <v>1307</v>
      </c>
    </row>
    <row r="22" spans="1:6">
      <c r="A22" s="291">
        <f t="shared" si="0"/>
        <v>14</v>
      </c>
      <c r="C22" s="136"/>
      <c r="D22" s="268"/>
      <c r="E22" s="4"/>
      <c r="F22" s="175"/>
    </row>
    <row r="23" spans="1:6">
      <c r="A23" s="291">
        <f t="shared" si="0"/>
        <v>15</v>
      </c>
      <c r="B23" s="22" t="s">
        <v>1666</v>
      </c>
      <c r="C23" s="42">
        <f>C19+C21</f>
        <v>9324090978.2999954</v>
      </c>
      <c r="D23" s="267"/>
      <c r="E23" s="262">
        <f>E19+E21</f>
        <v>9067952454.5416718</v>
      </c>
      <c r="F23" s="175"/>
    </row>
    <row r="24" spans="1:6">
      <c r="A24" s="291">
        <f t="shared" si="0"/>
        <v>16</v>
      </c>
      <c r="C24" s="136"/>
      <c r="D24" s="268"/>
      <c r="E24" s="4"/>
      <c r="F24" s="175"/>
    </row>
    <row r="25" spans="1:6" ht="13.5" thickBot="1">
      <c r="A25" s="291">
        <f t="shared" si="0"/>
        <v>17</v>
      </c>
      <c r="B25" s="38" t="s">
        <v>1667</v>
      </c>
      <c r="C25" s="263">
        <f>C11-C23</f>
        <v>533104755.88000488</v>
      </c>
      <c r="D25" s="270"/>
      <c r="E25" s="263">
        <f>E11-E23</f>
        <v>398176343.98332977</v>
      </c>
      <c r="F25" s="175" t="s">
        <v>1308</v>
      </c>
    </row>
    <row r="26" spans="1:6" ht="13.5" thickTop="1">
      <c r="A26" s="291">
        <f t="shared" si="0"/>
        <v>18</v>
      </c>
      <c r="B26" s="258"/>
      <c r="C26" s="162"/>
      <c r="D26" s="161"/>
      <c r="E26" s="162"/>
      <c r="F26" s="175"/>
    </row>
    <row r="27" spans="1:6">
      <c r="A27" s="291">
        <f t="shared" si="0"/>
        <v>19</v>
      </c>
      <c r="B27" t="s">
        <v>96</v>
      </c>
    </row>
    <row r="28" spans="1:6">
      <c r="A28" s="291">
        <f t="shared" si="0"/>
        <v>20</v>
      </c>
      <c r="B28" s="244" t="s">
        <v>1319</v>
      </c>
      <c r="C28" s="245"/>
      <c r="D28" s="296"/>
      <c r="E28" s="246"/>
    </row>
    <row r="29" spans="1:6">
      <c r="A29" s="291">
        <f t="shared" si="0"/>
        <v>21</v>
      </c>
      <c r="B29" s="247" t="s">
        <v>272</v>
      </c>
      <c r="C29" s="248">
        <f>C25*C30</f>
        <v>303821004.25408953</v>
      </c>
      <c r="D29" s="271"/>
      <c r="E29" s="249">
        <f>E25*E30</f>
        <v>230471996.14694756</v>
      </c>
    </row>
    <row r="30" spans="1:6">
      <c r="A30" s="291">
        <f t="shared" si="0"/>
        <v>22</v>
      </c>
      <c r="B30" s="259" t="s">
        <v>1535</v>
      </c>
      <c r="C30" s="260">
        <f>C15/C23</f>
        <v>0.56990863597261887</v>
      </c>
      <c r="D30" s="272"/>
      <c r="E30" s="261">
        <f>E15/E23</f>
        <v>0.57881890682234149</v>
      </c>
    </row>
    <row r="31" spans="1:6">
      <c r="A31" s="291">
        <f t="shared" si="0"/>
        <v>23</v>
      </c>
      <c r="B31" s="247" t="s">
        <v>271</v>
      </c>
      <c r="C31" s="248">
        <f>C25*C32</f>
        <v>161617484.61648306</v>
      </c>
      <c r="D31" s="271"/>
      <c r="E31" s="249">
        <f>E25*E32</f>
        <v>120114182.08316007</v>
      </c>
    </row>
    <row r="32" spans="1:6">
      <c r="A32" s="291">
        <f t="shared" si="0"/>
        <v>24</v>
      </c>
      <c r="B32" s="259" t="s">
        <v>1534</v>
      </c>
      <c r="C32" s="260">
        <f>C17/C23</f>
        <v>0.30316271395796945</v>
      </c>
      <c r="D32" s="272"/>
      <c r="E32" s="261">
        <f>E17/E23</f>
        <v>0.30166076889838744</v>
      </c>
    </row>
    <row r="33" spans="1:5">
      <c r="A33" s="291">
        <f t="shared" si="0"/>
        <v>25</v>
      </c>
      <c r="B33" s="247" t="s">
        <v>1153</v>
      </c>
      <c r="C33" s="248">
        <f>C25*C34</f>
        <v>67666267.009432301</v>
      </c>
      <c r="D33" s="271"/>
      <c r="E33" s="249">
        <f>E25*E34</f>
        <v>47590165.753222197</v>
      </c>
    </row>
    <row r="34" spans="1:5">
      <c r="A34" s="291">
        <f t="shared" si="0"/>
        <v>26</v>
      </c>
      <c r="B34" s="259" t="s">
        <v>1536</v>
      </c>
      <c r="C34" s="250">
        <f>C21/C23</f>
        <v>0.12692865006941173</v>
      </c>
      <c r="D34" s="271"/>
      <c r="E34" s="251">
        <f>E21/E23</f>
        <v>0.11952032427927116</v>
      </c>
    </row>
    <row r="35" spans="1:5" ht="13.5" thickBot="1">
      <c r="A35" s="291">
        <f t="shared" si="0"/>
        <v>27</v>
      </c>
      <c r="B35" s="247" t="s">
        <v>378</v>
      </c>
      <c r="C35" s="298">
        <f>C29+C31+C33</f>
        <v>533104755.88000488</v>
      </c>
      <c r="D35" s="273"/>
      <c r="E35" s="252">
        <f>E29+E31+E33</f>
        <v>398176343.98332989</v>
      </c>
    </row>
    <row r="36" spans="1:5" ht="13.5" thickTop="1">
      <c r="A36" s="291">
        <f t="shared" si="0"/>
        <v>28</v>
      </c>
      <c r="B36" s="253"/>
      <c r="C36" s="254"/>
      <c r="D36" s="274"/>
      <c r="E36" s="255"/>
    </row>
    <row r="37" spans="1:5">
      <c r="A37" s="175"/>
    </row>
  </sheetData>
  <mergeCells count="2">
    <mergeCell ref="A2:E2"/>
    <mergeCell ref="A3:E3"/>
  </mergeCells>
  <pageMargins left="0.45" right="0.45" top="0.5" bottom="0.5" header="0.3" footer="0.3"/>
  <pageSetup scale="85"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honeticPr fontId="1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2.75"/>
  <sheetData/>
  <phoneticPr fontId="1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2.75"/>
  <sheetData/>
  <phoneticPr fontId="123" type="noConversion"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10763B-AC3E-4CD5-A43A-204BB3CF2FB9}"/>
</file>

<file path=customXml/itemProps2.xml><?xml version="1.0" encoding="utf-8"?>
<ds:datastoreItem xmlns:ds="http://schemas.openxmlformats.org/officeDocument/2006/customXml" ds:itemID="{F8DAD5A9-6676-4B26-83BD-9BBE324D4F1D}"/>
</file>

<file path=customXml/itemProps3.xml><?xml version="1.0" encoding="utf-8"?>
<ds:datastoreItem xmlns:ds="http://schemas.openxmlformats.org/officeDocument/2006/customXml" ds:itemID="{DE51745F-6811-43AF-9589-DD57C0607D11}"/>
</file>

<file path=customXml/itemProps4.xml><?xml version="1.0" encoding="utf-8"?>
<ds:datastoreItem xmlns:ds="http://schemas.openxmlformats.org/officeDocument/2006/customXml" ds:itemID="{0E2375D8-32FA-4B24-BA82-3C1C065FC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New Format B.Sheet </vt:lpstr>
      <vt:lpstr>ERB AMA</vt:lpstr>
      <vt:lpstr>GRB AMA</vt:lpstr>
      <vt:lpstr>WC </vt:lpstr>
      <vt:lpstr>'New Format B.Sheet '!GasRBLine</vt:lpstr>
      <vt:lpstr>'WC 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tfette</dc:creator>
  <cp:lastModifiedBy>Kellogg, Anh</cp:lastModifiedBy>
  <cp:lastPrinted>2022-01-23T18:59:48Z</cp:lastPrinted>
  <dcterms:created xsi:type="dcterms:W3CDTF">1999-04-09T16:35:24Z</dcterms:created>
  <dcterms:modified xsi:type="dcterms:W3CDTF">2023-03-28T17:42:45Z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WC-RB August 19 CBR.xlsx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