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480" yWindow="120" windowWidth="18072" windowHeight="6660" firstSheet="1" activeTab="1"/>
  </bookViews>
  <sheets>
    <sheet name="Feb-2016" sheetId="8" state="hidden" r:id="rId1"/>
    <sheet name="REDACTED" sheetId="12" r:id="rId2"/>
    <sheet name="Summary Table (R)" sheetId="10" r:id="rId3"/>
    <sheet name="Revenue Detail (R)" sheetId="11" r:id="rId4"/>
  </sheets>
  <definedNames>
    <definedName name="_xlnm._FilterDatabase" localSheetId="0" hidden="1">'Feb-2016'!$A$6:$K$137</definedName>
    <definedName name="_xlnm.Print_Titles" localSheetId="0">'Feb-2016'!$5:$6</definedName>
    <definedName name="_xlnm.Print_Titles" localSheetId="3">'Revenue Detail (R)'!$1:$6</definedName>
  </definedNames>
  <calcPr calcId="145621"/>
</workbook>
</file>

<file path=xl/calcChain.xml><?xml version="1.0" encoding="utf-8"?>
<calcChain xmlns="http://schemas.openxmlformats.org/spreadsheetml/2006/main">
  <c r="G66" i="11" l="1"/>
  <c r="G7" i="11"/>
  <c r="G221" i="11" l="1"/>
  <c r="E221" i="11"/>
  <c r="G155" i="11"/>
  <c r="G115" i="11"/>
  <c r="G70" i="11"/>
  <c r="G42" i="11"/>
  <c r="G112" i="11" l="1"/>
  <c r="G111" i="11"/>
  <c r="G69" i="11"/>
  <c r="G68" i="11"/>
  <c r="G39" i="11"/>
  <c r="G9" i="11"/>
  <c r="G8" i="11"/>
  <c r="G209" i="11" l="1"/>
  <c r="G208" i="11"/>
  <c r="G207" i="11"/>
  <c r="G196" i="11"/>
  <c r="G195" i="11"/>
  <c r="G154" i="11" l="1"/>
  <c r="G153" i="11"/>
  <c r="G152" i="11"/>
  <c r="G151" i="11"/>
  <c r="G67" i="11"/>
  <c r="G114" i="11" l="1"/>
  <c r="G113" i="11"/>
  <c r="G41" i="11"/>
  <c r="G40" i="11"/>
  <c r="G10" i="11"/>
  <c r="I137" i="8" l="1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>
  <authors>
    <author>jdyer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sharedStrings.xml><?xml version="1.0" encoding="utf-8"?>
<sst xmlns="http://schemas.openxmlformats.org/spreadsheetml/2006/main" count="745" uniqueCount="246">
  <si>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</si>
  <si>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</si>
  <si>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</si>
  <si>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</si>
  <si>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</si>
  <si>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</si>
  <si>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</si>
  <si>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</si>
  <si>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</si>
  <si>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</si>
  <si>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</si>
  <si>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</si>
  <si>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</si>
  <si>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</si>
  <si>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</si>
  <si>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</si>
  <si>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</si>
  <si>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</si>
  <si>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</si>
  <si>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2012-01WH</t>
  </si>
  <si>
    <t>Transfer to 25400291 per UE 111048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</si>
  <si>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</si>
  <si>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</si>
  <si>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</si>
  <si>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</si>
  <si>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</si>
  <si>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</si>
  <si>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</si>
  <si>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</si>
  <si>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</si>
  <si>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</si>
  <si>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</si>
  <si>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</si>
  <si>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</si>
  <si>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</si>
  <si>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</si>
  <si>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</si>
  <si>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</si>
  <si>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</si>
  <si>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</si>
  <si>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Balance Forward</t>
  </si>
  <si>
    <t>2013-01K3</t>
  </si>
  <si>
    <t>Preparer</t>
  </si>
  <si>
    <t>Reviewer</t>
  </si>
  <si>
    <t>Date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</si>
  <si>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</si>
  <si>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</si>
  <si>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</si>
  <si>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</si>
  <si>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</si>
  <si>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</si>
  <si>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</si>
  <si>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</si>
  <si>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</si>
  <si>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</si>
  <si>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</si>
  <si>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</si>
  <si>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</si>
  <si>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</si>
  <si>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</si>
  <si>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</si>
  <si>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</si>
  <si>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</si>
  <si>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</si>
  <si>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</si>
  <si>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</si>
  <si>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</si>
  <si>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</si>
  <si>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</si>
  <si>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</si>
  <si>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</si>
  <si>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</si>
  <si>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</si>
  <si>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</si>
  <si>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</si>
  <si>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</si>
  <si>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</si>
  <si>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</si>
  <si>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</si>
  <si>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</si>
  <si>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</si>
  <si>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</si>
  <si>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</si>
  <si>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</si>
  <si>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</si>
  <si>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</si>
  <si>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</si>
  <si>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</si>
  <si>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</si>
  <si>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</si>
  <si>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</si>
  <si>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</si>
  <si>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</si>
  <si>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</si>
  <si>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</si>
  <si>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</si>
  <si>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</si>
  <si>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</si>
  <si>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</si>
  <si>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</si>
  <si>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</si>
  <si>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</si>
  <si>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</si>
  <si>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</si>
  <si>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</si>
  <si>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</si>
  <si>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</si>
  <si>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</si>
  <si>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</si>
  <si>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</si>
  <si>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</si>
  <si>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</si>
  <si>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GL Period</t>
  </si>
  <si>
    <t>Payment Date</t>
  </si>
  <si>
    <t>2013-12HR</t>
  </si>
  <si>
    <t>2014-06K3</t>
  </si>
  <si>
    <t>Boeing - 420000141267</t>
  </si>
  <si>
    <t>2013-12WH</t>
  </si>
  <si>
    <t>2014-09HR</t>
  </si>
  <si>
    <t>2014-10WH</t>
  </si>
  <si>
    <t>2014-10HR</t>
  </si>
  <si>
    <t>2014-11HR</t>
  </si>
  <si>
    <t>2014-12HR</t>
  </si>
  <si>
    <t>2014-07WH</t>
  </si>
  <si>
    <t>2014-08WH</t>
  </si>
  <si>
    <t>2014-09WH</t>
  </si>
  <si>
    <t>2014-09K3</t>
  </si>
  <si>
    <t>2014-10K3</t>
  </si>
  <si>
    <t>2014-11K3</t>
  </si>
  <si>
    <t>2014-12K3</t>
  </si>
  <si>
    <t>2014-12WH</t>
  </si>
  <si>
    <t>2014-11WH</t>
  </si>
  <si>
    <t>2015-01K3</t>
  </si>
  <si>
    <t>2015-02K3</t>
  </si>
  <si>
    <t>2014-07HR2</t>
  </si>
  <si>
    <t>2014-08HR2</t>
  </si>
  <si>
    <t>2014-09HR2</t>
  </si>
  <si>
    <t>2014-10HR2</t>
  </si>
  <si>
    <t>2014-11HR2</t>
  </si>
  <si>
    <t>2014-12HR2</t>
  </si>
  <si>
    <t>2014-01WH2</t>
  </si>
  <si>
    <t>2014-02WH2</t>
  </si>
  <si>
    <t>2014-03WH2</t>
  </si>
  <si>
    <t>2014-04WH2</t>
  </si>
  <si>
    <t>2014-05WH2</t>
  </si>
  <si>
    <t>2014-06WH2</t>
  </si>
  <si>
    <t>2014-07WH2</t>
  </si>
  <si>
    <t>2014-09WH2</t>
  </si>
  <si>
    <t>2015-03K3</t>
  </si>
  <si>
    <t>2015-01HR2</t>
  </si>
  <si>
    <t>2015-01HR</t>
  </si>
  <si>
    <t>2015-02HR2</t>
  </si>
  <si>
    <t>2015-02HR</t>
  </si>
  <si>
    <t>2014-12WH2</t>
  </si>
  <si>
    <t>To be updated upon receipt of funds.</t>
  </si>
  <si>
    <t>2014-08WH2</t>
  </si>
  <si>
    <t xml:space="preserve">2014-12WH </t>
  </si>
  <si>
    <t>2014-10WH2</t>
  </si>
  <si>
    <t>2014-11WH2</t>
  </si>
  <si>
    <t>2015-07WH2</t>
  </si>
  <si>
    <t>WREGIS #</t>
  </si>
  <si>
    <t>W1364</t>
  </si>
  <si>
    <t>2012-01WH2</t>
  </si>
  <si>
    <t>W183</t>
  </si>
  <si>
    <t>2012-07WH2</t>
  </si>
  <si>
    <t>2012-08WH2</t>
  </si>
  <si>
    <t>2012-09WH2</t>
  </si>
  <si>
    <t>2012-10WH2</t>
  </si>
  <si>
    <t>2012-11WH2</t>
  </si>
  <si>
    <t>2012-12WH2</t>
  </si>
  <si>
    <t>W184</t>
  </si>
  <si>
    <t>W237</t>
  </si>
  <si>
    <t>W1382</t>
  </si>
  <si>
    <t>W2669</t>
  </si>
  <si>
    <t>2014-07DJ</t>
  </si>
  <si>
    <t>2014-08DJ</t>
  </si>
  <si>
    <t>W2670</t>
  </si>
  <si>
    <t>2014-07PG</t>
  </si>
  <si>
    <t>2014-08PG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</si>
  <si>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</si>
  <si>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</si>
  <si>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</si>
  <si>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</si>
  <si>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</si>
  <si>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</si>
  <si>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</si>
  <si>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</si>
  <si>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2015-01PG</t>
  </si>
  <si>
    <t>Attachment 4</t>
  </si>
  <si>
    <t>REC Revenues by Year by Resource</t>
  </si>
  <si>
    <t>Source</t>
  </si>
  <si>
    <t>REC Revenues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</si>
  <si>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</si>
  <si>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</si>
  <si>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</si>
  <si>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</si>
  <si>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</si>
  <si>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</si>
  <si>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</si>
  <si>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Facility</t>
  </si>
  <si>
    <t>Transaction</t>
  </si>
  <si>
    <t>Total REC</t>
  </si>
  <si>
    <t>Revenues</t>
  </si>
  <si>
    <t>Total Qty</t>
  </si>
  <si>
    <t xml:space="preserve"> Revenues</t>
  </si>
  <si>
    <t>2012 Vintage</t>
  </si>
  <si>
    <t>2013 Vintage</t>
  </si>
  <si>
    <t>2014 Vintage</t>
  </si>
  <si>
    <t>2015 Vintage</t>
  </si>
  <si>
    <t>GRAND TOTAL</t>
  </si>
  <si>
    <t>2015-07K3</t>
  </si>
  <si>
    <t>2015-08K3</t>
  </si>
  <si>
    <t>2015-07HR</t>
  </si>
  <si>
    <t>2015-08HR</t>
  </si>
  <si>
    <t>2015-09HR</t>
  </si>
  <si>
    <t>2015-09K3</t>
  </si>
  <si>
    <t>2015-07WH</t>
  </si>
  <si>
    <t>2016-07K3</t>
  </si>
  <si>
    <t>2016-08K3</t>
  </si>
  <si>
    <t>2016-09K3</t>
  </si>
  <si>
    <t>2016-10K3</t>
  </si>
  <si>
    <t>2016-11K3</t>
  </si>
  <si>
    <t>2016-12K3</t>
  </si>
  <si>
    <t>2016 Vintage</t>
  </si>
  <si>
    <t>2016-07HR</t>
  </si>
  <si>
    <t>2016-08HR</t>
  </si>
  <si>
    <t>2016-09HR</t>
  </si>
  <si>
    <t>2016-10HR</t>
  </si>
  <si>
    <t>2016-11HR</t>
  </si>
  <si>
    <t>2016-07WH</t>
  </si>
  <si>
    <t>2016-07HR2</t>
  </si>
  <si>
    <t>2016-08HR2</t>
  </si>
  <si>
    <t>2016-09HR2</t>
  </si>
  <si>
    <t>2016-10HR2</t>
  </si>
  <si>
    <t>2016-11HR2</t>
  </si>
  <si>
    <t>2016-12HR2</t>
  </si>
  <si>
    <t>2016-08WH</t>
  </si>
  <si>
    <t>2016-09WH</t>
  </si>
  <si>
    <t>2016-10WH</t>
  </si>
  <si>
    <t>2016-12HR</t>
  </si>
  <si>
    <t>Vintages 2012 through 2016</t>
  </si>
  <si>
    <t>DESIGNATED INFORMATION IS CONFIDENTIAL PER WAC 480-07-160</t>
  </si>
  <si>
    <t>Puget Sound Energy - 2018 RPS Report</t>
  </si>
  <si>
    <t>PUGET SOUND ENERGY - 2018 RPS Report</t>
  </si>
  <si>
    <t>REDACTED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</si>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</sst>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15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25" fillId="4" borderId="0" applyNumberFormat="0" applyBorder="0" applyAlignment="0" applyProtection="0"/>
    <xf numFmtId="0" fontId="29" fillId="7" borderId="18" applyNumberFormat="0" applyAlignment="0" applyProtection="0"/>
    <xf numFmtId="0" fontId="31" fillId="8" borderId="21" applyNumberFormat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7" fillId="6" borderId="18" applyNumberFormat="0" applyAlignment="0" applyProtection="0"/>
    <xf numFmtId="0" fontId="30" fillId="0" borderId="20" applyNumberFormat="0" applyFill="0" applyAlignment="0" applyProtection="0"/>
    <xf numFmtId="0" fontId="26" fillId="5" borderId="0" applyNumberFormat="0" applyBorder="0" applyAlignment="0" applyProtection="0"/>
    <xf numFmtId="0" fontId="1" fillId="0" borderId="0"/>
    <xf numFmtId="0" fontId="1" fillId="9" borderId="22" applyNumberFormat="0" applyFont="0" applyAlignment="0" applyProtection="0"/>
    <xf numFmtId="0" fontId="28" fillId="7" borderId="19" applyNumberFormat="0" applyAlignment="0" applyProtection="0"/>
    <xf numFmtId="0" fontId="34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4" fillId="0" borderId="0"/>
  </cellStyleXfs>
  <cellXfs count="131">
    <xf numFmtId="0" fontId="0" fillId="0" borderId="0" xfId="0"/>
    <xf numFmtId="40" fontId="5" fillId="0" borderId="0" xfId="0" applyNumberFormat="1" applyFont="1" applyFill="1" applyBorder="1" applyAlignment="1">
      <alignment horizontal="left"/>
    </xf>
    <xf numFmtId="1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40" fontId="6" fillId="0" borderId="0" xfId="1" applyNumberFormat="1" applyFont="1" applyFill="1" applyBorder="1" applyAlignment="1">
      <alignment horizontal="centerContinuous"/>
    </xf>
    <xf numFmtId="0" fontId="6" fillId="0" borderId="0" xfId="0" applyFont="1" applyFill="1" applyBorder="1"/>
    <xf numFmtId="40" fontId="5" fillId="0" borderId="0" xfId="0" quotePrefix="1" applyNumberFormat="1" applyFont="1" applyFill="1" applyBorder="1" applyAlignment="1">
      <alignment horizontal="left"/>
    </xf>
    <xf numFmtId="40" fontId="7" fillId="0" borderId="0" xfId="0" applyNumberFormat="1" applyFont="1" applyFill="1" applyBorder="1"/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0" fontId="6" fillId="0" borderId="0" xfId="1" applyNumberFormat="1" applyFont="1" applyFill="1" applyBorder="1"/>
    <xf numFmtId="40" fontId="6" fillId="0" borderId="0" xfId="1" applyNumberFormat="1" applyFont="1" applyFill="1" applyBorder="1" applyAlignment="1">
      <alignment horizontal="center"/>
    </xf>
    <xf numFmtId="40" fontId="8" fillId="0" borderId="0" xfId="0" applyNumberFormat="1" applyFont="1" applyFill="1" applyBorder="1"/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Continuous"/>
    </xf>
    <xf numFmtId="40" fontId="8" fillId="0" borderId="0" xfId="1" applyNumberFormat="1" applyFont="1" applyFill="1" applyBorder="1" applyAlignment="1">
      <alignment horizontal="centerContinuous"/>
    </xf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40" fontId="10" fillId="0" borderId="0" xfId="1" quotePrefix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40" fontId="8" fillId="0" borderId="0" xfId="1" applyNumberFormat="1" applyFont="1" applyFill="1" applyBorder="1" applyAlignment="1">
      <alignment horizontal="center"/>
    </xf>
    <xf numFmtId="40" fontId="8" fillId="0" borderId="1" xfId="0" quotePrefix="1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40" fontId="10" fillId="0" borderId="1" xfId="1" applyNumberFormat="1" applyFont="1" applyFill="1" applyBorder="1" applyAlignment="1">
      <alignment horizontal="center"/>
    </xf>
    <xf numFmtId="40" fontId="8" fillId="0" borderId="1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0" fontId="8" fillId="0" borderId="0" xfId="1" applyNumberFormat="1" applyFont="1" applyFill="1" applyBorder="1"/>
    <xf numFmtId="40" fontId="6" fillId="0" borderId="0" xfId="0" quotePrefix="1" applyNumberFormat="1" applyFont="1" applyFill="1" applyBorder="1" applyAlignment="1">
      <alignment horizontal="left"/>
    </xf>
    <xf numFmtId="40" fontId="7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4" fillId="0" borderId="0" xfId="1" applyNumberFormat="1"/>
    <xf numFmtId="165" fontId="8" fillId="0" borderId="0" xfId="1" applyNumberFormat="1" applyFont="1" applyFill="1" applyBorder="1"/>
    <xf numFmtId="43" fontId="8" fillId="0" borderId="0" xfId="1" applyFont="1" applyFill="1" applyBorder="1"/>
    <xf numFmtId="43" fontId="0" fillId="0" borderId="0" xfId="1" applyFont="1"/>
    <xf numFmtId="43" fontId="7" fillId="0" borderId="2" xfId="1" applyFont="1" applyFill="1" applyBorder="1"/>
    <xf numFmtId="166" fontId="7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4" fillId="0" borderId="1" xfId="1" applyNumberFormat="1" applyBorder="1"/>
    <xf numFmtId="0" fontId="0" fillId="0" borderId="0" xfId="0" applyBorder="1"/>
    <xf numFmtId="0" fontId="0" fillId="0" borderId="0" xfId="0" applyFill="1"/>
    <xf numFmtId="40" fontId="6" fillId="0" borderId="0" xfId="0" applyNumberFormat="1" applyFont="1" applyFill="1" applyBorder="1" applyAlignment="1">
      <alignment horizontal="left" vertical="top"/>
    </xf>
    <xf numFmtId="17" fontId="6" fillId="0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166" fontId="6" fillId="0" borderId="0" xfId="1" applyNumberFormat="1" applyFont="1" applyFill="1" applyBorder="1" applyAlignment="1">
      <alignment horizontal="center" vertical="top"/>
    </xf>
    <xf numFmtId="43" fontId="6" fillId="0" borderId="0" xfId="1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40" fontId="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quotePrefix="1" applyNumberFormat="1" applyFont="1" applyFill="1" applyBorder="1" applyAlignment="1">
      <alignment horizontal="center"/>
    </xf>
    <xf numFmtId="40" fontId="6" fillId="0" borderId="0" xfId="0" applyNumberFormat="1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/>
    <xf numFmtId="167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44" fontId="0" fillId="0" borderId="0" xfId="6" applyFont="1"/>
    <xf numFmtId="17" fontId="5" fillId="0" borderId="0" xfId="0" applyNumberFormat="1" applyFont="1" applyFill="1" applyBorder="1" applyAlignment="1">
      <alignment horizontal="right"/>
    </xf>
    <xf numFmtId="168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Fill="1"/>
    <xf numFmtId="166" fontId="4" fillId="0" borderId="0" xfId="0" applyNumberFormat="1" applyFont="1"/>
    <xf numFmtId="0" fontId="4" fillId="0" borderId="1" xfId="0" applyFont="1" applyFill="1" applyBorder="1"/>
    <xf numFmtId="0" fontId="4" fillId="0" borderId="1" xfId="0" applyFont="1" applyBorder="1"/>
    <xf numFmtId="0" fontId="4" fillId="0" borderId="9" xfId="0" applyFont="1" applyBorder="1"/>
    <xf numFmtId="44" fontId="4" fillId="0" borderId="0" xfId="6" applyFont="1"/>
    <xf numFmtId="0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0" fontId="5" fillId="0" borderId="0" xfId="1" quotePrefix="1" applyNumberFormat="1" applyFont="1" applyFill="1" applyBorder="1" applyAlignment="1">
      <alignment horizontal="center"/>
    </xf>
    <xf numFmtId="44" fontId="5" fillId="0" borderId="0" xfId="6" applyFont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0" fontId="4" fillId="0" borderId="1" xfId="9" applyNumberFormat="1" applyFont="1" applyFill="1" applyBorder="1" applyAlignment="1">
      <alignment horizontal="center"/>
    </xf>
    <xf numFmtId="0" fontId="4" fillId="0" borderId="0" xfId="9" applyNumberFormat="1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44" fontId="0" fillId="0" borderId="0" xfId="6" applyFont="1" applyAlignment="1"/>
    <xf numFmtId="40" fontId="5" fillId="0" borderId="1" xfId="1" applyNumberFormat="1" applyFont="1" applyFill="1" applyBorder="1" applyAlignment="1">
      <alignment horizontal="center"/>
    </xf>
    <xf numFmtId="44" fontId="5" fillId="0" borderId="1" xfId="6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2" borderId="0" xfId="0" applyFont="1" applyFill="1"/>
    <xf numFmtId="0" fontId="5" fillId="0" borderId="1" xfId="0" applyFont="1" applyBorder="1" applyAlignment="1">
      <alignment horizontal="center"/>
    </xf>
    <xf numFmtId="0" fontId="4" fillId="0" borderId="0" xfId="0" applyFont="1" applyBorder="1"/>
    <xf numFmtId="166" fontId="0" fillId="34" borderId="10" xfId="1" applyNumberFormat="1" applyFont="1" applyFill="1" applyBorder="1"/>
    <xf numFmtId="166" fontId="0" fillId="34" borderId="11" xfId="1" applyNumberFormat="1" applyFont="1" applyFill="1" applyBorder="1"/>
    <xf numFmtId="166" fontId="0" fillId="34" borderId="12" xfId="1" applyNumberFormat="1" applyFont="1" applyFill="1" applyBorder="1"/>
    <xf numFmtId="166" fontId="0" fillId="34" borderId="13" xfId="1" applyNumberFormat="1" applyFont="1" applyFill="1" applyBorder="1"/>
    <xf numFmtId="166" fontId="0" fillId="34" borderId="0" xfId="1" applyNumberFormat="1" applyFont="1" applyFill="1" applyBorder="1"/>
    <xf numFmtId="166" fontId="0" fillId="34" borderId="14" xfId="1" applyNumberFormat="1" applyFont="1" applyFill="1" applyBorder="1"/>
    <xf numFmtId="168" fontId="5" fillId="34" borderId="6" xfId="0" applyNumberFormat="1" applyFont="1" applyFill="1" applyBorder="1"/>
    <xf numFmtId="168" fontId="5" fillId="34" borderId="7" xfId="0" applyNumberFormat="1" applyFont="1" applyFill="1" applyBorder="1"/>
    <xf numFmtId="168" fontId="5" fillId="34" borderId="8" xfId="0" applyNumberFormat="1" applyFont="1" applyFill="1" applyBorder="1"/>
    <xf numFmtId="44" fontId="4" fillId="34" borderId="3" xfId="6" applyFont="1" applyFill="1" applyBorder="1"/>
    <xf numFmtId="0" fontId="4" fillId="34" borderId="3" xfId="0" applyFont="1" applyFill="1" applyBorder="1"/>
    <xf numFmtId="166" fontId="4" fillId="34" borderId="3" xfId="1" applyNumberFormat="1" applyFont="1" applyFill="1" applyBorder="1" applyAlignment="1">
      <alignment horizontal="center"/>
    </xf>
    <xf numFmtId="166" fontId="4" fillId="34" borderId="9" xfId="1" applyNumberFormat="1" applyFont="1" applyFill="1" applyBorder="1" applyAlignment="1">
      <alignment horizontal="center"/>
    </xf>
    <xf numFmtId="44" fontId="4" fillId="34" borderId="3" xfId="0" applyNumberFormat="1" applyFont="1" applyFill="1" applyBorder="1"/>
    <xf numFmtId="40" fontId="4" fillId="34" borderId="3" xfId="1" applyNumberFormat="1" applyFont="1" applyFill="1" applyBorder="1" applyAlignment="1">
      <alignment horizontal="right"/>
    </xf>
    <xf numFmtId="166" fontId="4" fillId="34" borderId="5" xfId="1" applyNumberFormat="1" applyFont="1" applyFill="1" applyBorder="1" applyAlignment="1">
      <alignment horizontal="center"/>
    </xf>
    <xf numFmtId="44" fontId="4" fillId="34" borderId="3" xfId="6" applyFont="1" applyFill="1" applyBorder="1" applyAlignment="1">
      <alignment horizontal="center"/>
    </xf>
    <xf numFmtId="166" fontId="4" fillId="34" borderId="3" xfId="0" applyNumberFormat="1" applyFont="1" applyFill="1" applyBorder="1"/>
    <xf numFmtId="44" fontId="5" fillId="34" borderId="4" xfId="6" applyFont="1" applyFill="1" applyBorder="1" applyAlignment="1">
      <alignment horizontal="center"/>
    </xf>
    <xf numFmtId="40" fontId="4" fillId="34" borderId="3" xfId="1" applyNumberFormat="1" applyFont="1" applyFill="1" applyBorder="1"/>
    <xf numFmtId="40" fontId="4" fillId="34" borderId="5" xfId="1" applyNumberFormat="1" applyFont="1" applyFill="1" applyBorder="1" applyAlignment="1">
      <alignment horizontal="right"/>
    </xf>
    <xf numFmtId="44" fontId="5" fillId="0" borderId="0" xfId="6" applyFont="1"/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44" fontId="0" fillId="0" borderId="0" xfId="6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95">
    <cellStyle name="20% - Accent1 2" xfId="14"/>
    <cellStyle name="20% - Accent1 2 2" xfId="58"/>
    <cellStyle name="20% - Accent2 2" xfId="15"/>
    <cellStyle name="20% - Accent2 2 2" xfId="59"/>
    <cellStyle name="20% - Accent3 2" xfId="16"/>
    <cellStyle name="20% - Accent3 2 2" xfId="60"/>
    <cellStyle name="20% - Accent4 2" xfId="17"/>
    <cellStyle name="20% - Accent4 2 2" xfId="61"/>
    <cellStyle name="20% - Accent5 2" xfId="18"/>
    <cellStyle name="20% - Accent5 2 2" xfId="62"/>
    <cellStyle name="20% - Accent6 2" xfId="19"/>
    <cellStyle name="20% - Accent6 2 2" xfId="63"/>
    <cellStyle name="40% - Accent1 2" xfId="20"/>
    <cellStyle name="40% - Accent1 2 2" xfId="64"/>
    <cellStyle name="40% - Accent2 2" xfId="21"/>
    <cellStyle name="40% - Accent2 2 2" xfId="65"/>
    <cellStyle name="40% - Accent3 2" xfId="22"/>
    <cellStyle name="40% - Accent3 2 2" xfId="66"/>
    <cellStyle name="40% - Accent4 2" xfId="23"/>
    <cellStyle name="40% - Accent4 2 2" xfId="67"/>
    <cellStyle name="40% - Accent5 2" xfId="24"/>
    <cellStyle name="40% - Accent5 2 2" xfId="68"/>
    <cellStyle name="40% - Accent6 2" xfId="25"/>
    <cellStyle name="40% - Accent6 2 2" xfId="69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5"/>
    <cellStyle name="Comma 2 2" xfId="72"/>
    <cellStyle name="Comma 2 3" xfId="13"/>
    <cellStyle name="Comma 3" xfId="41"/>
    <cellStyle name="Comma 3 2" xfId="57"/>
    <cellStyle name="Comma 4" xfId="74"/>
    <cellStyle name="Comma 5" xfId="11"/>
    <cellStyle name="Currency" xfId="6" builtinId="4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3"/>
    <cellStyle name="Normal 2 2" xfId="8"/>
    <cellStyle name="Normal 2 2 2" xfId="71"/>
    <cellStyle name="Normal 2 3" xfId="12"/>
    <cellStyle name="Normal 20" xfId="92"/>
    <cellStyle name="Normal 21" xfId="93"/>
    <cellStyle name="Normal 22" xfId="10"/>
    <cellStyle name="Normal 3" xfId="4"/>
    <cellStyle name="Normal 3 2" xfId="9"/>
    <cellStyle name="Normal 3 2 2" xfId="56"/>
    <cellStyle name="Normal 3 3" xfId="94"/>
    <cellStyle name="Normal 3 4" xfId="51"/>
    <cellStyle name="Normal 4" xfId="2"/>
    <cellStyle name="Normal 4 2" xfId="7"/>
    <cellStyle name="Normal 4 3" xfId="73"/>
    <cellStyle name="Normal 5" xfId="77"/>
    <cellStyle name="Normal 6" xfId="78"/>
    <cellStyle name="Normal 7" xfId="79"/>
    <cellStyle name="Normal 8" xfId="80"/>
    <cellStyle name="Normal 9" xfId="81"/>
    <cellStyle name="Note 2" xfId="52"/>
    <cellStyle name="Note 2 2" xfId="70"/>
    <cellStyle name="Output 2" xfId="53"/>
    <cellStyle name="Percent 2" xfId="75"/>
    <cellStyle name="Percent 3" xfId="76"/>
    <cellStyle name="Total 2" xfId="54"/>
    <cellStyle name="Warning Text 2" xfId="5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10</xdr:row>
      <xdr:rowOff>85726</xdr:rowOff>
    </xdr:from>
    <xdr:to>
      <xdr:col>5</xdr:col>
      <xdr:colOff>914400</xdr:colOff>
      <xdr:row>12</xdr:row>
      <xdr:rowOff>66676</xdr:rowOff>
    </xdr:to>
    <xdr:sp macro="" textlink="">
      <xdr:nvSpPr>
        <xdr:cNvPr id="2" name="TextBox 1"/>
        <xdr:cNvSpPr txBox="1"/>
      </xdr:nvSpPr>
      <xdr:spPr>
        <a:xfrm>
          <a:off x="5257800" y="1752601"/>
          <a:ext cx="11906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104775</xdr:rowOff>
    </xdr:from>
    <xdr:to>
      <xdr:col>7</xdr:col>
      <xdr:colOff>952500</xdr:colOff>
      <xdr:row>13</xdr:row>
      <xdr:rowOff>152400</xdr:rowOff>
    </xdr:to>
    <xdr:sp macro="" textlink="">
      <xdr:nvSpPr>
        <xdr:cNvPr id="2" name="TextBox 1"/>
        <xdr:cNvSpPr txBox="1"/>
      </xdr:nvSpPr>
      <xdr:spPr>
        <a:xfrm>
          <a:off x="6715125" y="2076450"/>
          <a:ext cx="9144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895350</xdr:colOff>
      <xdr:row>83</xdr:row>
      <xdr:rowOff>66675</xdr:rowOff>
    </xdr:to>
    <xdr:sp macro="" textlink="">
      <xdr:nvSpPr>
        <xdr:cNvPr id="4" name="TextBox 3"/>
        <xdr:cNvSpPr txBox="1"/>
      </xdr:nvSpPr>
      <xdr:spPr>
        <a:xfrm>
          <a:off x="4829175" y="133064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895350</xdr:colOff>
      <xdr:row>83</xdr:row>
      <xdr:rowOff>66675</xdr:rowOff>
    </xdr:to>
    <xdr:sp macro="" textlink="">
      <xdr:nvSpPr>
        <xdr:cNvPr id="5" name="TextBox 4"/>
        <xdr:cNvSpPr txBox="1"/>
      </xdr:nvSpPr>
      <xdr:spPr>
        <a:xfrm>
          <a:off x="6677025" y="133064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121</xdr:row>
      <xdr:rowOff>0</xdr:rowOff>
    </xdr:from>
    <xdr:to>
      <xdr:col>7</xdr:col>
      <xdr:colOff>895350</xdr:colOff>
      <xdr:row>122</xdr:row>
      <xdr:rowOff>66675</xdr:rowOff>
    </xdr:to>
    <xdr:sp macro="" textlink="">
      <xdr:nvSpPr>
        <xdr:cNvPr id="7" name="TextBox 6"/>
        <xdr:cNvSpPr txBox="1"/>
      </xdr:nvSpPr>
      <xdr:spPr>
        <a:xfrm>
          <a:off x="6677025" y="1962150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154</xdr:row>
      <xdr:rowOff>0</xdr:rowOff>
    </xdr:from>
    <xdr:to>
      <xdr:col>7</xdr:col>
      <xdr:colOff>895350</xdr:colOff>
      <xdr:row>155</xdr:row>
      <xdr:rowOff>66675</xdr:rowOff>
    </xdr:to>
    <xdr:sp macro="" textlink="">
      <xdr:nvSpPr>
        <xdr:cNvPr id="9" name="TextBox 8"/>
        <xdr:cNvSpPr txBox="1"/>
      </xdr:nvSpPr>
      <xdr:spPr>
        <a:xfrm>
          <a:off x="6677025" y="249650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895350</xdr:colOff>
      <xdr:row>192</xdr:row>
      <xdr:rowOff>66675</xdr:rowOff>
    </xdr:to>
    <xdr:sp macro="" textlink="">
      <xdr:nvSpPr>
        <xdr:cNvPr id="10" name="TextBox 9"/>
        <xdr:cNvSpPr txBox="1"/>
      </xdr:nvSpPr>
      <xdr:spPr>
        <a:xfrm>
          <a:off x="4829175" y="3095625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191</xdr:row>
      <xdr:rowOff>0</xdr:rowOff>
    </xdr:from>
    <xdr:to>
      <xdr:col>7</xdr:col>
      <xdr:colOff>895350</xdr:colOff>
      <xdr:row>192</xdr:row>
      <xdr:rowOff>66675</xdr:rowOff>
    </xdr:to>
    <xdr:sp macro="" textlink="">
      <xdr:nvSpPr>
        <xdr:cNvPr id="11" name="TextBox 10"/>
        <xdr:cNvSpPr txBox="1"/>
      </xdr:nvSpPr>
      <xdr:spPr>
        <a:xfrm>
          <a:off x="6677025" y="3095625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215</xdr:row>
      <xdr:rowOff>0</xdr:rowOff>
    </xdr:from>
    <xdr:to>
      <xdr:col>7</xdr:col>
      <xdr:colOff>895350</xdr:colOff>
      <xdr:row>216</xdr:row>
      <xdr:rowOff>66675</xdr:rowOff>
    </xdr:to>
    <xdr:sp macro="" textlink="">
      <xdr:nvSpPr>
        <xdr:cNvPr id="13" name="TextBox 12"/>
        <xdr:cNvSpPr txBox="1"/>
      </xdr:nvSpPr>
      <xdr:spPr>
        <a:xfrm>
          <a:off x="6677025" y="3484245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895350</xdr:colOff>
      <xdr:row>122</xdr:row>
      <xdr:rowOff>66675</xdr:rowOff>
    </xdr:to>
    <xdr:sp macro="" textlink="">
      <xdr:nvSpPr>
        <xdr:cNvPr id="14" name="TextBox 13"/>
        <xdr:cNvSpPr txBox="1"/>
      </xdr:nvSpPr>
      <xdr:spPr>
        <a:xfrm>
          <a:off x="4829175" y="1962150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895350</xdr:colOff>
      <xdr:row>51</xdr:row>
      <xdr:rowOff>66675</xdr:rowOff>
    </xdr:to>
    <xdr:sp macro="" textlink="">
      <xdr:nvSpPr>
        <xdr:cNvPr id="15" name="TextBox 14"/>
        <xdr:cNvSpPr txBox="1"/>
      </xdr:nvSpPr>
      <xdr:spPr>
        <a:xfrm>
          <a:off x="4829175" y="81248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895350</xdr:colOff>
      <xdr:row>51</xdr:row>
      <xdr:rowOff>66675</xdr:rowOff>
    </xdr:to>
    <xdr:sp macro="" textlink="">
      <xdr:nvSpPr>
        <xdr:cNvPr id="16" name="TextBox 15"/>
        <xdr:cNvSpPr txBox="1"/>
      </xdr:nvSpPr>
      <xdr:spPr>
        <a:xfrm>
          <a:off x="6677025" y="81248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895350</xdr:colOff>
      <xdr:row>14</xdr:row>
      <xdr:rowOff>66675</xdr:rowOff>
    </xdr:to>
    <xdr:sp macro="" textlink="">
      <xdr:nvSpPr>
        <xdr:cNvPr id="17" name="TextBox 16"/>
        <xdr:cNvSpPr txBox="1"/>
      </xdr:nvSpPr>
      <xdr:spPr>
        <a:xfrm>
          <a:off x="4829175" y="213360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895350</xdr:colOff>
      <xdr:row>216</xdr:row>
      <xdr:rowOff>66675</xdr:rowOff>
    </xdr:to>
    <xdr:sp macro="" textlink="">
      <xdr:nvSpPr>
        <xdr:cNvPr id="18" name="TextBox 17"/>
        <xdr:cNvSpPr txBox="1"/>
      </xdr:nvSpPr>
      <xdr:spPr>
        <a:xfrm>
          <a:off x="4800600" y="34842450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895350</xdr:colOff>
      <xdr:row>155</xdr:row>
      <xdr:rowOff>66675</xdr:rowOff>
    </xdr:to>
    <xdr:sp macro="" textlink="">
      <xdr:nvSpPr>
        <xdr:cNvPr id="19" name="TextBox 18"/>
        <xdr:cNvSpPr txBox="1"/>
      </xdr:nvSpPr>
      <xdr:spPr>
        <a:xfrm>
          <a:off x="4800600" y="24965025"/>
          <a:ext cx="8953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RowHeight="13.2" x14ac:dyDescent="0.25"/>
  <cols>
    <col min="1" max="1" width="35.33203125" bestFit="1" customWidth="1"/>
    <col min="2" max="2" width="9.33203125" bestFit="1" customWidth="1"/>
    <col min="3" max="3" width="11.6640625" bestFit="1" customWidth="1"/>
    <col min="4" max="4" width="10" style="35" bestFit="1" customWidth="1"/>
    <col min="5" max="5" width="11.109375" style="36" bestFit="1" customWidth="1"/>
    <col min="6" max="6" width="14.109375" customWidth="1"/>
    <col min="7" max="7" width="11.6640625" customWidth="1"/>
    <col min="8" max="8" width="14" customWidth="1"/>
    <col min="9" max="10" width="12.6640625" customWidth="1"/>
    <col min="11" max="11" width="33.33203125" bestFit="1" customWidth="1"/>
  </cols>
  <sheetData>
    <row r="1" spans="1:11" x14ac:dyDescent="0.25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5">
      <c r="A2" s="7" t="s">
        <v>21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5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5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5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5">
      <c r="A6" s="25" t="s">
        <v>5</v>
      </c>
      <c r="B6" s="26" t="s">
        <v>112</v>
      </c>
      <c r="C6" s="26" t="s">
        <v>113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5">
      <c r="A7" s="57" t="s">
        <v>40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5">
      <c r="A8" s="57" t="s">
        <v>20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5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5">
      <c r="A10" s="57" t="s">
        <v>116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154</v>
      </c>
    </row>
    <row r="11" spans="1:11" hidden="1" x14ac:dyDescent="0.25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5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5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5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5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5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5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5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5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5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5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5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5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5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5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5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5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5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5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5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5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5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5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5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5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5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5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5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5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5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5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5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5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5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5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5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5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5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5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5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5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5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5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5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5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5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5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5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5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5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5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5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5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5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5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5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5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5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5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5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5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5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5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5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5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5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5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5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5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5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5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5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5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5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5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5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5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5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5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5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5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5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5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5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5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5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5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5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5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5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5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5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5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5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5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5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5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5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5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5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5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5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5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5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5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5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5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5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5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5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5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5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5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5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5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5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5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5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5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5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5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5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5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5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5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5">
      <c r="A136" s="57"/>
      <c r="B136" s="58"/>
      <c r="C136" s="62"/>
      <c r="F136" s="39"/>
      <c r="G136" s="39"/>
      <c r="H136" s="39"/>
      <c r="I136" s="61"/>
      <c r="J136" s="61"/>
    </row>
    <row r="137" spans="1:11" ht="13.8" thickBot="1" x14ac:dyDescent="0.3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8" thickTop="1" x14ac:dyDescent="0.25"/>
    <row r="139" spans="1:11" x14ac:dyDescent="0.25">
      <c r="H139" s="37">
        <v>42400</v>
      </c>
      <c r="I139" s="32" t="s">
        <v>16</v>
      </c>
      <c r="J139" s="38">
        <v>-58735.32</v>
      </c>
    </row>
    <row r="140" spans="1:11" x14ac:dyDescent="0.25">
      <c r="H140" s="32"/>
      <c r="I140" s="32" t="s">
        <v>17</v>
      </c>
      <c r="J140" s="38">
        <f>+J139-J137</f>
        <v>-629.52999999755411</v>
      </c>
    </row>
    <row r="145" spans="1:11" x14ac:dyDescent="0.25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5">
      <c r="A146" t="s">
        <v>42</v>
      </c>
      <c r="E146" t="s">
        <v>44</v>
      </c>
      <c r="H146" t="s">
        <v>43</v>
      </c>
      <c r="K146" t="s">
        <v>44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0"/>
  <sheetViews>
    <sheetView tabSelected="1" topLeftCell="A13" workbookViewId="0">
      <selection activeCell="I5" sqref="I5"/>
    </sheetView>
  </sheetViews>
  <sheetFormatPr defaultColWidth="9.109375" defaultRowHeight="13.2" x14ac:dyDescent="0.25"/>
  <cols>
    <col min="1" max="9" width="9.109375" style="65"/>
    <col min="10" max="10" width="26" style="65" customWidth="1"/>
    <col min="11" max="16384" width="9.109375" style="65"/>
  </cols>
  <sheetData>
    <row r="2" spans="1:10" x14ac:dyDescent="0.25">
      <c r="A2" s="98" t="s">
        <v>242</v>
      </c>
      <c r="B2" s="98"/>
      <c r="C2" s="98"/>
      <c r="D2" s="98"/>
    </row>
    <row r="3" spans="1:10" ht="21" x14ac:dyDescent="0.25">
      <c r="A3" s="123" t="s">
        <v>241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98"/>
      <c r="B4" s="98"/>
    </row>
    <row r="5" spans="1:10" x14ac:dyDescent="0.25">
      <c r="E5" s="130" t="s">
        <v>245</v>
      </c>
      <c r="F5" s="130"/>
      <c r="G5" s="130"/>
      <c r="H5" s="130"/>
    </row>
    <row r="10" spans="1:10" ht="24.6" x14ac:dyDescent="0.4">
      <c r="A10" s="124" t="s">
        <v>188</v>
      </c>
      <c r="B10" s="125"/>
      <c r="C10" s="125"/>
      <c r="D10" s="125"/>
      <c r="E10" s="125"/>
      <c r="F10" s="125"/>
      <c r="G10" s="125"/>
      <c r="H10" s="125"/>
      <c r="I10" s="125"/>
      <c r="J10" s="125"/>
    </row>
  </sheetData>
  <mergeCells count="3">
    <mergeCell ref="A3:J3"/>
    <mergeCell ref="A10:J10"/>
    <mergeCell ref="E5:H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7"/>
  <sheetViews>
    <sheetView topLeftCell="A46" workbookViewId="0">
      <selection activeCell="D79" sqref="D79"/>
    </sheetView>
  </sheetViews>
  <sheetFormatPr defaultRowHeight="13.2" x14ac:dyDescent="0.25"/>
  <cols>
    <col min="1" max="1" width="30.109375" customWidth="1"/>
    <col min="2" max="2" width="13.5546875" bestFit="1" customWidth="1"/>
    <col min="3" max="3" width="13" bestFit="1" customWidth="1"/>
    <col min="4" max="5" width="13.109375" bestFit="1" customWidth="1"/>
    <col min="6" max="6" width="14.33203125" bestFit="1" customWidth="1"/>
    <col min="7" max="7" width="14.44140625" bestFit="1" customWidth="1"/>
    <col min="8" max="8" width="14.109375" bestFit="1" customWidth="1"/>
  </cols>
  <sheetData>
    <row r="1" spans="1:11" x14ac:dyDescent="0.25">
      <c r="A1" s="66" t="s">
        <v>242</v>
      </c>
      <c r="B1" s="66"/>
    </row>
    <row r="2" spans="1:11" x14ac:dyDescent="0.25">
      <c r="G2" s="97" t="s">
        <v>188</v>
      </c>
    </row>
    <row r="3" spans="1:11" x14ac:dyDescent="0.25">
      <c r="D3" s="2"/>
      <c r="G3" s="68" t="s">
        <v>241</v>
      </c>
      <c r="H3" s="5"/>
    </row>
    <row r="5" spans="1:11" ht="15.6" x14ac:dyDescent="0.3">
      <c r="A5" s="127" t="s">
        <v>189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7" spans="1:11" x14ac:dyDescent="0.25">
      <c r="A7" s="66"/>
      <c r="B7" s="66"/>
      <c r="C7" s="126" t="s">
        <v>7</v>
      </c>
      <c r="D7" s="126"/>
      <c r="E7" s="126"/>
      <c r="F7" s="126"/>
      <c r="G7" s="99"/>
      <c r="H7" s="99" t="s">
        <v>12</v>
      </c>
    </row>
    <row r="8" spans="1:11" ht="13.8" thickBot="1" x14ac:dyDescent="0.3">
      <c r="A8" s="66" t="s">
        <v>190</v>
      </c>
      <c r="B8" s="66" t="s">
        <v>160</v>
      </c>
      <c r="C8" s="66">
        <v>2012</v>
      </c>
      <c r="D8" s="66">
        <v>2013</v>
      </c>
      <c r="E8" s="66">
        <v>2014</v>
      </c>
      <c r="F8" s="66">
        <v>2015</v>
      </c>
      <c r="G8" s="66">
        <v>2016</v>
      </c>
      <c r="H8" s="64" t="s">
        <v>191</v>
      </c>
    </row>
    <row r="9" spans="1:11" x14ac:dyDescent="0.25">
      <c r="A9" t="s">
        <v>192</v>
      </c>
      <c r="B9" t="s">
        <v>163</v>
      </c>
      <c r="C9" s="101"/>
      <c r="D9" s="102"/>
      <c r="E9" s="102"/>
      <c r="F9" s="102"/>
      <c r="G9" s="102"/>
      <c r="H9" s="103"/>
    </row>
    <row r="10" spans="1:11" x14ac:dyDescent="0.25">
      <c r="A10" t="s">
        <v>193</v>
      </c>
      <c r="B10" t="s">
        <v>161</v>
      </c>
      <c r="C10" s="104"/>
      <c r="D10" s="105"/>
      <c r="E10" s="105"/>
      <c r="F10" s="105"/>
      <c r="G10" s="105"/>
      <c r="H10" s="106"/>
    </row>
    <row r="11" spans="1:11" x14ac:dyDescent="0.25">
      <c r="A11" t="s">
        <v>194</v>
      </c>
      <c r="B11" t="s">
        <v>170</v>
      </c>
      <c r="C11" s="104"/>
      <c r="D11" s="105"/>
      <c r="E11" s="105"/>
      <c r="F11" s="105"/>
      <c r="G11" s="105"/>
      <c r="H11" s="106"/>
    </row>
    <row r="12" spans="1:11" x14ac:dyDescent="0.25">
      <c r="A12" t="s">
        <v>195</v>
      </c>
      <c r="B12" t="s">
        <v>172</v>
      </c>
      <c r="C12" s="104"/>
      <c r="D12" s="105"/>
      <c r="E12" s="105"/>
      <c r="F12" s="105"/>
      <c r="G12" s="105"/>
      <c r="H12" s="106"/>
    </row>
    <row r="13" spans="1:11" x14ac:dyDescent="0.25">
      <c r="A13" t="s">
        <v>196</v>
      </c>
      <c r="B13" t="s">
        <v>171</v>
      </c>
      <c r="C13" s="104"/>
      <c r="D13" s="105"/>
      <c r="E13" s="105"/>
      <c r="F13" s="105"/>
      <c r="G13" s="105"/>
      <c r="H13" s="106"/>
    </row>
    <row r="14" spans="1:11" x14ac:dyDescent="0.25">
      <c r="A14" t="s">
        <v>197</v>
      </c>
      <c r="B14" t="s">
        <v>173</v>
      </c>
      <c r="C14" s="104"/>
      <c r="D14" s="105"/>
      <c r="E14" s="105"/>
      <c r="F14" s="105"/>
      <c r="G14" s="105"/>
      <c r="H14" s="106"/>
    </row>
    <row r="15" spans="1:11" x14ac:dyDescent="0.25">
      <c r="A15" t="s">
        <v>198</v>
      </c>
      <c r="B15" t="s">
        <v>176</v>
      </c>
      <c r="C15" s="104"/>
      <c r="D15" s="105"/>
      <c r="E15" s="105"/>
      <c r="F15" s="105"/>
      <c r="G15" s="105"/>
      <c r="H15" s="106"/>
    </row>
    <row r="16" spans="1:11" ht="13.8" thickBot="1" x14ac:dyDescent="0.3">
      <c r="C16" s="107"/>
      <c r="D16" s="108"/>
      <c r="E16" s="108"/>
      <c r="F16" s="108"/>
      <c r="G16" s="108"/>
      <c r="H16" s="109"/>
    </row>
    <row r="17" spans="7:7" x14ac:dyDescent="0.25">
      <c r="G17" s="69"/>
    </row>
  </sheetData>
  <mergeCells count="2">
    <mergeCell ref="C7:F7"/>
    <mergeCell ref="A5:K5"/>
  </mergeCells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2"/>
  <sheetViews>
    <sheetView zoomScaleNormal="100" workbookViewId="0">
      <selection activeCell="I23" sqref="I23"/>
    </sheetView>
  </sheetViews>
  <sheetFormatPr defaultRowHeight="13.2" x14ac:dyDescent="0.25"/>
  <cols>
    <col min="1" max="1" width="30.33203125" customWidth="1"/>
    <col min="2" max="2" width="11.109375" customWidth="1"/>
    <col min="3" max="3" width="10.5546875" style="46" customWidth="1"/>
    <col min="4" max="4" width="9.33203125" style="46" customWidth="1"/>
    <col min="5" max="5" width="10.6640625" style="46" customWidth="1"/>
    <col min="6" max="6" width="14.88671875" customWidth="1"/>
    <col min="7" max="7" width="10.33203125" customWidth="1"/>
    <col min="8" max="8" width="14.88671875" style="67" customWidth="1"/>
    <col min="9" max="9" width="12.33203125" customWidth="1"/>
    <col min="12" max="12" width="9.33203125" bestFit="1" customWidth="1"/>
  </cols>
  <sheetData>
    <row r="1" spans="1:10" x14ac:dyDescent="0.25">
      <c r="A1" s="1" t="s">
        <v>243</v>
      </c>
      <c r="B1" s="35"/>
      <c r="C1" s="2"/>
      <c r="D1" s="2"/>
      <c r="E1" s="4"/>
      <c r="F1" s="128" t="s">
        <v>188</v>
      </c>
      <c r="G1" s="128"/>
      <c r="H1" s="128"/>
      <c r="I1" s="94"/>
      <c r="J1" s="67"/>
    </row>
    <row r="2" spans="1:10" x14ac:dyDescent="0.25">
      <c r="A2" s="7" t="s">
        <v>21</v>
      </c>
      <c r="B2" s="35"/>
      <c r="C2" s="129" t="s">
        <v>241</v>
      </c>
      <c r="D2" s="129"/>
      <c r="E2" s="129"/>
      <c r="F2" s="129"/>
      <c r="G2" s="129"/>
      <c r="H2" s="129"/>
      <c r="I2" s="129"/>
      <c r="J2" s="129"/>
    </row>
    <row r="3" spans="1:10" x14ac:dyDescent="0.25">
      <c r="A3" s="8" t="s">
        <v>18</v>
      </c>
      <c r="B3" s="35"/>
      <c r="C3" s="9"/>
      <c r="D3" s="9"/>
      <c r="E3" s="11"/>
      <c r="F3" s="12"/>
      <c r="G3" s="66"/>
      <c r="H3" s="122" t="s">
        <v>244</v>
      </c>
    </row>
    <row r="4" spans="1:10" x14ac:dyDescent="0.25">
      <c r="A4" s="14" t="s">
        <v>240</v>
      </c>
      <c r="B4" s="35"/>
      <c r="C4" s="15"/>
      <c r="D4" s="15"/>
      <c r="E4" s="17"/>
      <c r="F4" s="18"/>
    </row>
    <row r="5" spans="1:10" x14ac:dyDescent="0.25">
      <c r="A5" s="73"/>
      <c r="B5" s="80"/>
      <c r="C5" s="2" t="s">
        <v>200</v>
      </c>
      <c r="D5" s="81"/>
      <c r="E5" s="82"/>
      <c r="F5" s="83" t="s">
        <v>1</v>
      </c>
      <c r="G5" s="73"/>
      <c r="H5" s="84" t="s">
        <v>201</v>
      </c>
      <c r="I5" s="73"/>
      <c r="J5" s="73"/>
    </row>
    <row r="6" spans="1:10" ht="15" customHeight="1" x14ac:dyDescent="0.25">
      <c r="A6" s="66" t="s">
        <v>199</v>
      </c>
      <c r="B6" s="85" t="s">
        <v>7</v>
      </c>
      <c r="C6" s="86" t="s">
        <v>6</v>
      </c>
      <c r="D6" s="86" t="s">
        <v>160</v>
      </c>
      <c r="E6" s="87" t="s">
        <v>8</v>
      </c>
      <c r="F6" s="95" t="s">
        <v>202</v>
      </c>
      <c r="G6" s="70" t="s">
        <v>203</v>
      </c>
      <c r="H6" s="96" t="s">
        <v>204</v>
      </c>
      <c r="I6" s="77"/>
      <c r="J6" s="73"/>
    </row>
    <row r="7" spans="1:10" x14ac:dyDescent="0.25">
      <c r="A7" s="74" t="s">
        <v>193</v>
      </c>
      <c r="B7" s="80" t="s">
        <v>162</v>
      </c>
      <c r="C7" s="81">
        <v>41041</v>
      </c>
      <c r="D7" s="81" t="s">
        <v>161</v>
      </c>
      <c r="E7" s="82">
        <v>11460</v>
      </c>
      <c r="F7" s="115"/>
      <c r="G7" s="75">
        <f>SUM(E7:E13)</f>
        <v>54206</v>
      </c>
      <c r="H7" s="110"/>
      <c r="I7" s="74" t="s">
        <v>205</v>
      </c>
      <c r="J7" s="73"/>
    </row>
    <row r="8" spans="1:10" x14ac:dyDescent="0.25">
      <c r="A8" s="74" t="s">
        <v>193</v>
      </c>
      <c r="B8" s="80" t="s">
        <v>164</v>
      </c>
      <c r="C8" s="81">
        <v>41579</v>
      </c>
      <c r="D8" s="81" t="s">
        <v>161</v>
      </c>
      <c r="E8" s="82">
        <v>5173</v>
      </c>
      <c r="F8" s="115"/>
      <c r="G8" s="75">
        <f>SUM(E14:E21)</f>
        <v>47386</v>
      </c>
      <c r="H8" s="110"/>
      <c r="I8" s="74" t="s">
        <v>206</v>
      </c>
      <c r="J8" s="73"/>
    </row>
    <row r="9" spans="1:10" x14ac:dyDescent="0.25">
      <c r="A9" s="74" t="s">
        <v>193</v>
      </c>
      <c r="B9" s="80" t="s">
        <v>165</v>
      </c>
      <c r="C9" s="81">
        <v>41579</v>
      </c>
      <c r="D9" s="81" t="s">
        <v>161</v>
      </c>
      <c r="E9" s="82">
        <v>7555</v>
      </c>
      <c r="F9" s="115"/>
      <c r="G9" s="75">
        <f>SUM(E22:E37)</f>
        <v>98496</v>
      </c>
      <c r="H9" s="110"/>
      <c r="I9" s="74" t="s">
        <v>207</v>
      </c>
      <c r="J9" s="73"/>
    </row>
    <row r="10" spans="1:10" x14ac:dyDescent="0.25">
      <c r="A10" s="74" t="s">
        <v>193</v>
      </c>
      <c r="B10" s="80" t="s">
        <v>166</v>
      </c>
      <c r="C10" s="81">
        <v>41579</v>
      </c>
      <c r="D10" s="81" t="s">
        <v>161</v>
      </c>
      <c r="E10" s="82">
        <v>5730</v>
      </c>
      <c r="F10" s="115"/>
      <c r="G10" s="75">
        <f>SUM(E38)</f>
        <v>10000</v>
      </c>
      <c r="H10" s="110"/>
      <c r="I10" s="74" t="s">
        <v>208</v>
      </c>
      <c r="J10" s="73"/>
    </row>
    <row r="11" spans="1:10" x14ac:dyDescent="0.25">
      <c r="A11" s="74" t="s">
        <v>193</v>
      </c>
      <c r="B11" s="80" t="s">
        <v>167</v>
      </c>
      <c r="C11" s="81">
        <v>41579</v>
      </c>
      <c r="D11" s="81" t="s">
        <v>161</v>
      </c>
      <c r="E11" s="82">
        <v>8749</v>
      </c>
      <c r="F11" s="115"/>
      <c r="G11" s="73"/>
      <c r="H11" s="110"/>
      <c r="I11" s="74"/>
      <c r="J11" s="73"/>
    </row>
    <row r="12" spans="1:10" x14ac:dyDescent="0.25">
      <c r="A12" s="74" t="s">
        <v>193</v>
      </c>
      <c r="B12" s="80" t="s">
        <v>168</v>
      </c>
      <c r="C12" s="81">
        <v>41579</v>
      </c>
      <c r="D12" s="81" t="s">
        <v>161</v>
      </c>
      <c r="E12" s="82">
        <v>6660</v>
      </c>
      <c r="F12" s="115"/>
      <c r="G12" s="73"/>
      <c r="H12" s="110"/>
      <c r="I12" s="73"/>
      <c r="J12" s="73"/>
    </row>
    <row r="13" spans="1:10" x14ac:dyDescent="0.25">
      <c r="A13" s="74" t="s">
        <v>193</v>
      </c>
      <c r="B13" s="80" t="s">
        <v>169</v>
      </c>
      <c r="C13" s="81">
        <v>41579</v>
      </c>
      <c r="D13" s="81" t="s">
        <v>161</v>
      </c>
      <c r="E13" s="82">
        <v>8879</v>
      </c>
      <c r="F13" s="115"/>
      <c r="G13" s="73"/>
      <c r="H13" s="110"/>
      <c r="I13" s="73"/>
      <c r="J13" s="73"/>
    </row>
    <row r="14" spans="1:10" x14ac:dyDescent="0.25">
      <c r="A14" s="74" t="s">
        <v>193</v>
      </c>
      <c r="B14" s="80" t="s">
        <v>99</v>
      </c>
      <c r="C14" s="81">
        <v>41913</v>
      </c>
      <c r="D14" s="81" t="s">
        <v>161</v>
      </c>
      <c r="E14" s="82">
        <v>8048</v>
      </c>
      <c r="F14" s="115"/>
      <c r="G14" s="73"/>
      <c r="H14" s="111"/>
      <c r="I14" s="73"/>
      <c r="J14" s="73"/>
    </row>
    <row r="15" spans="1:10" x14ac:dyDescent="0.25">
      <c r="A15" s="74" t="s">
        <v>193</v>
      </c>
      <c r="B15" s="80" t="s">
        <v>100</v>
      </c>
      <c r="C15" s="81">
        <v>41913</v>
      </c>
      <c r="D15" s="81" t="s">
        <v>161</v>
      </c>
      <c r="E15" s="82">
        <v>4733</v>
      </c>
      <c r="F15" s="115"/>
      <c r="G15" s="73"/>
      <c r="H15" s="110"/>
      <c r="I15" s="73"/>
      <c r="J15" s="73"/>
    </row>
    <row r="16" spans="1:10" x14ac:dyDescent="0.25">
      <c r="A16" s="74" t="s">
        <v>193</v>
      </c>
      <c r="B16" s="80" t="s">
        <v>101</v>
      </c>
      <c r="C16" s="81">
        <v>41913</v>
      </c>
      <c r="D16" s="81" t="s">
        <v>161</v>
      </c>
      <c r="E16" s="82">
        <v>7637</v>
      </c>
      <c r="F16" s="115"/>
      <c r="G16" s="73"/>
      <c r="H16" s="112"/>
      <c r="I16" s="73"/>
      <c r="J16" s="73"/>
    </row>
    <row r="17" spans="1:10" x14ac:dyDescent="0.25">
      <c r="A17" s="74" t="s">
        <v>193</v>
      </c>
      <c r="B17" s="80" t="s">
        <v>102</v>
      </c>
      <c r="C17" s="81">
        <v>41913</v>
      </c>
      <c r="D17" s="81" t="s">
        <v>161</v>
      </c>
      <c r="E17" s="82">
        <v>4582</v>
      </c>
      <c r="F17" s="115"/>
      <c r="G17" s="73"/>
      <c r="H17" s="112"/>
      <c r="I17" s="73"/>
      <c r="J17" s="73"/>
    </row>
    <row r="18" spans="1:10" x14ac:dyDescent="0.25">
      <c r="A18" s="74" t="s">
        <v>193</v>
      </c>
      <c r="B18" s="80" t="s">
        <v>102</v>
      </c>
      <c r="C18" s="81">
        <v>42005</v>
      </c>
      <c r="D18" s="81" t="s">
        <v>161</v>
      </c>
      <c r="E18" s="82">
        <v>1600</v>
      </c>
      <c r="F18" s="115"/>
      <c r="G18" s="73"/>
      <c r="H18" s="112"/>
      <c r="I18" s="73"/>
      <c r="J18" s="73"/>
    </row>
    <row r="19" spans="1:10" x14ac:dyDescent="0.25">
      <c r="A19" s="74" t="s">
        <v>193</v>
      </c>
      <c r="B19" s="80" t="s">
        <v>79</v>
      </c>
      <c r="C19" s="81">
        <v>41913</v>
      </c>
      <c r="D19" s="81" t="s">
        <v>161</v>
      </c>
      <c r="E19" s="82">
        <v>7682</v>
      </c>
      <c r="F19" s="115"/>
      <c r="G19" s="73"/>
      <c r="H19" s="112"/>
      <c r="I19" s="73"/>
      <c r="J19" s="73"/>
    </row>
    <row r="20" spans="1:10" x14ac:dyDescent="0.25">
      <c r="A20" s="74" t="s">
        <v>193</v>
      </c>
      <c r="B20" s="80" t="s">
        <v>80</v>
      </c>
      <c r="C20" s="81">
        <v>41913</v>
      </c>
      <c r="D20" s="81" t="s">
        <v>161</v>
      </c>
      <c r="E20" s="82">
        <v>9931</v>
      </c>
      <c r="F20" s="115"/>
      <c r="G20" s="73"/>
      <c r="H20" s="112"/>
      <c r="I20" s="73"/>
      <c r="J20" s="73"/>
    </row>
    <row r="21" spans="1:10" x14ac:dyDescent="0.25">
      <c r="A21" s="74" t="s">
        <v>193</v>
      </c>
      <c r="B21" s="80" t="s">
        <v>80</v>
      </c>
      <c r="C21" s="81">
        <v>42005</v>
      </c>
      <c r="D21" s="81" t="s">
        <v>161</v>
      </c>
      <c r="E21" s="82">
        <v>3173</v>
      </c>
      <c r="F21" s="115"/>
      <c r="G21" s="73"/>
      <c r="H21" s="112"/>
      <c r="I21" s="73"/>
      <c r="J21" s="73"/>
    </row>
    <row r="22" spans="1:10" x14ac:dyDescent="0.25">
      <c r="A22" s="74" t="s">
        <v>193</v>
      </c>
      <c r="B22" s="80" t="s">
        <v>140</v>
      </c>
      <c r="C22" s="81">
        <v>42095</v>
      </c>
      <c r="D22" s="81" t="s">
        <v>161</v>
      </c>
      <c r="E22" s="82">
        <v>5002</v>
      </c>
      <c r="F22" s="120"/>
      <c r="G22" s="73"/>
      <c r="H22" s="110"/>
      <c r="I22" s="73"/>
      <c r="J22" s="73"/>
    </row>
    <row r="23" spans="1:10" x14ac:dyDescent="0.25">
      <c r="A23" s="74" t="s">
        <v>193</v>
      </c>
      <c r="B23" s="80" t="s">
        <v>141</v>
      </c>
      <c r="C23" s="81">
        <v>42095</v>
      </c>
      <c r="D23" s="81" t="s">
        <v>161</v>
      </c>
      <c r="E23" s="82">
        <v>7583</v>
      </c>
      <c r="F23" s="120"/>
      <c r="G23" s="73"/>
      <c r="H23" s="110"/>
      <c r="I23" s="73"/>
      <c r="J23" s="73"/>
    </row>
    <row r="24" spans="1:10" x14ac:dyDescent="0.25">
      <c r="A24" s="74" t="s">
        <v>193</v>
      </c>
      <c r="B24" s="80" t="s">
        <v>142</v>
      </c>
      <c r="C24" s="81">
        <v>42095</v>
      </c>
      <c r="D24" s="81" t="s">
        <v>161</v>
      </c>
      <c r="E24" s="82">
        <v>11579</v>
      </c>
      <c r="F24" s="120"/>
      <c r="G24" s="73"/>
      <c r="H24" s="110"/>
      <c r="I24" s="73"/>
      <c r="J24" s="73"/>
    </row>
    <row r="25" spans="1:10" x14ac:dyDescent="0.25">
      <c r="A25" s="74" t="s">
        <v>193</v>
      </c>
      <c r="B25" s="80" t="s">
        <v>143</v>
      </c>
      <c r="C25" s="81">
        <v>42095</v>
      </c>
      <c r="D25" s="81" t="s">
        <v>161</v>
      </c>
      <c r="E25" s="82">
        <v>12732</v>
      </c>
      <c r="F25" s="120"/>
      <c r="G25" s="73"/>
      <c r="H25" s="110"/>
      <c r="I25" s="73"/>
      <c r="J25" s="73"/>
    </row>
    <row r="26" spans="1:10" x14ac:dyDescent="0.25">
      <c r="A26" s="74" t="s">
        <v>193</v>
      </c>
      <c r="B26" s="80" t="s">
        <v>144</v>
      </c>
      <c r="C26" s="81">
        <v>42095</v>
      </c>
      <c r="D26" s="81" t="s">
        <v>161</v>
      </c>
      <c r="E26" s="82">
        <v>9343</v>
      </c>
      <c r="F26" s="115"/>
      <c r="G26" s="73"/>
      <c r="H26" s="112"/>
      <c r="I26" s="73"/>
      <c r="J26" s="73"/>
    </row>
    <row r="27" spans="1:10" x14ac:dyDescent="0.25">
      <c r="A27" s="74" t="s">
        <v>193</v>
      </c>
      <c r="B27" s="80" t="s">
        <v>145</v>
      </c>
      <c r="C27" s="81">
        <v>42095</v>
      </c>
      <c r="D27" s="81" t="s">
        <v>161</v>
      </c>
      <c r="E27" s="82">
        <v>8109</v>
      </c>
      <c r="F27" s="115"/>
      <c r="G27" s="73"/>
      <c r="H27" s="112"/>
      <c r="I27" s="73"/>
      <c r="J27" s="73"/>
    </row>
    <row r="28" spans="1:10" x14ac:dyDescent="0.25">
      <c r="A28" s="74" t="s">
        <v>193</v>
      </c>
      <c r="B28" s="80" t="s">
        <v>145</v>
      </c>
      <c r="C28" s="81">
        <v>42217</v>
      </c>
      <c r="D28" s="81" t="s">
        <v>161</v>
      </c>
      <c r="E28" s="82">
        <v>3314</v>
      </c>
      <c r="F28" s="115"/>
      <c r="G28" s="73"/>
      <c r="H28" s="112"/>
      <c r="I28" s="73"/>
      <c r="J28" s="73"/>
    </row>
    <row r="29" spans="1:10" x14ac:dyDescent="0.25">
      <c r="A29" s="74" t="s">
        <v>193</v>
      </c>
      <c r="B29" s="80" t="s">
        <v>146</v>
      </c>
      <c r="C29" s="81">
        <v>42095</v>
      </c>
      <c r="D29" s="81" t="s">
        <v>161</v>
      </c>
      <c r="E29" s="82">
        <v>5008</v>
      </c>
      <c r="F29" s="115"/>
      <c r="G29" s="73"/>
      <c r="H29" s="112"/>
      <c r="I29" s="73"/>
      <c r="J29" s="73"/>
    </row>
    <row r="30" spans="1:10" x14ac:dyDescent="0.25">
      <c r="A30" s="74" t="s">
        <v>193</v>
      </c>
      <c r="B30" s="80" t="s">
        <v>155</v>
      </c>
      <c r="C30" s="81">
        <v>42430</v>
      </c>
      <c r="D30" s="81" t="s">
        <v>161</v>
      </c>
      <c r="E30" s="82">
        <v>290</v>
      </c>
      <c r="F30" s="115"/>
      <c r="G30" s="73"/>
      <c r="H30" s="112"/>
      <c r="I30" s="73"/>
      <c r="J30" s="73"/>
    </row>
    <row r="31" spans="1:10" x14ac:dyDescent="0.25">
      <c r="A31" s="74" t="s">
        <v>193</v>
      </c>
      <c r="B31" s="80" t="s">
        <v>147</v>
      </c>
      <c r="C31" s="81">
        <v>42095</v>
      </c>
      <c r="D31" s="81" t="s">
        <v>161</v>
      </c>
      <c r="E31" s="82">
        <v>6626</v>
      </c>
      <c r="F31" s="115"/>
      <c r="G31" s="73"/>
      <c r="H31" s="112"/>
      <c r="I31" s="73"/>
      <c r="J31" s="73"/>
    </row>
    <row r="32" spans="1:10" x14ac:dyDescent="0.25">
      <c r="A32" s="74" t="s">
        <v>193</v>
      </c>
      <c r="B32" s="80" t="s">
        <v>147</v>
      </c>
      <c r="C32" s="81">
        <v>42339</v>
      </c>
      <c r="D32" s="81" t="s">
        <v>161</v>
      </c>
      <c r="E32" s="82">
        <v>1440</v>
      </c>
      <c r="F32" s="115"/>
      <c r="G32" s="73"/>
      <c r="H32" s="112"/>
      <c r="I32" s="73"/>
      <c r="J32" s="73"/>
    </row>
    <row r="33" spans="1:10" x14ac:dyDescent="0.25">
      <c r="A33" s="74" t="s">
        <v>193</v>
      </c>
      <c r="B33" s="80" t="s">
        <v>157</v>
      </c>
      <c r="C33" s="81">
        <v>42370</v>
      </c>
      <c r="D33" s="81" t="s">
        <v>161</v>
      </c>
      <c r="E33" s="82">
        <v>7625</v>
      </c>
      <c r="F33" s="115"/>
      <c r="G33" s="73"/>
      <c r="H33" s="112"/>
      <c r="I33" s="73"/>
      <c r="J33" s="73"/>
    </row>
    <row r="34" spans="1:10" x14ac:dyDescent="0.25">
      <c r="A34" s="74" t="s">
        <v>193</v>
      </c>
      <c r="B34" s="80" t="s">
        <v>158</v>
      </c>
      <c r="C34" s="81">
        <v>42370</v>
      </c>
      <c r="D34" s="81" t="s">
        <v>161</v>
      </c>
      <c r="E34" s="82">
        <v>11591</v>
      </c>
      <c r="F34" s="115"/>
      <c r="G34" s="73"/>
      <c r="H34" s="112"/>
      <c r="I34" s="73"/>
      <c r="J34" s="73"/>
    </row>
    <row r="35" spans="1:10" x14ac:dyDescent="0.25">
      <c r="A35" s="74" t="s">
        <v>193</v>
      </c>
      <c r="B35" s="80" t="s">
        <v>153</v>
      </c>
      <c r="C35" s="81">
        <v>42339</v>
      </c>
      <c r="D35" s="81" t="s">
        <v>161</v>
      </c>
      <c r="E35" s="82">
        <v>500</v>
      </c>
      <c r="F35" s="115"/>
      <c r="G35" s="73"/>
      <c r="H35" s="112"/>
      <c r="I35" s="73"/>
      <c r="J35" s="73"/>
    </row>
    <row r="36" spans="1:10" x14ac:dyDescent="0.25">
      <c r="A36" s="74" t="s">
        <v>193</v>
      </c>
      <c r="B36" s="80" t="s">
        <v>153</v>
      </c>
      <c r="C36" s="81">
        <v>42339</v>
      </c>
      <c r="D36" s="81" t="s">
        <v>161</v>
      </c>
      <c r="E36" s="82">
        <v>7678</v>
      </c>
      <c r="F36" s="115"/>
      <c r="G36" s="73"/>
      <c r="H36" s="112"/>
      <c r="I36" s="73"/>
      <c r="J36" s="73"/>
    </row>
    <row r="37" spans="1:10" x14ac:dyDescent="0.25">
      <c r="A37" s="74" t="s">
        <v>193</v>
      </c>
      <c r="B37" s="80" t="s">
        <v>153</v>
      </c>
      <c r="C37" s="81">
        <v>42430</v>
      </c>
      <c r="D37" s="81" t="s">
        <v>161</v>
      </c>
      <c r="E37" s="82">
        <v>76</v>
      </c>
      <c r="F37" s="115"/>
      <c r="G37" s="73"/>
      <c r="H37" s="112"/>
      <c r="I37" s="73"/>
      <c r="J37" s="73"/>
    </row>
    <row r="38" spans="1:10" x14ac:dyDescent="0.25">
      <c r="A38" s="76" t="s">
        <v>193</v>
      </c>
      <c r="B38" s="88" t="s">
        <v>159</v>
      </c>
      <c r="C38" s="89">
        <v>42430</v>
      </c>
      <c r="D38" s="89" t="s">
        <v>161</v>
      </c>
      <c r="E38" s="90">
        <v>10000</v>
      </c>
      <c r="F38" s="121"/>
      <c r="G38" s="77"/>
      <c r="H38" s="113"/>
      <c r="I38" s="77"/>
      <c r="J38" s="73"/>
    </row>
    <row r="39" spans="1:10" x14ac:dyDescent="0.25">
      <c r="A39" s="73" t="s">
        <v>195</v>
      </c>
      <c r="B39" s="80" t="s">
        <v>61</v>
      </c>
      <c r="C39" s="81">
        <v>41913</v>
      </c>
      <c r="D39" s="81" t="s">
        <v>172</v>
      </c>
      <c r="E39" s="82">
        <v>1222</v>
      </c>
      <c r="F39" s="115"/>
      <c r="G39" s="75">
        <f>SUM(E39:E44)</f>
        <v>7309</v>
      </c>
      <c r="H39" s="110"/>
      <c r="I39" s="74" t="s">
        <v>206</v>
      </c>
      <c r="J39" s="73"/>
    </row>
    <row r="40" spans="1:10" x14ac:dyDescent="0.25">
      <c r="A40" s="73" t="s">
        <v>195</v>
      </c>
      <c r="B40" s="80" t="s">
        <v>62</v>
      </c>
      <c r="C40" s="81">
        <v>41913</v>
      </c>
      <c r="D40" s="81" t="s">
        <v>172</v>
      </c>
      <c r="E40" s="82">
        <v>932</v>
      </c>
      <c r="F40" s="115"/>
      <c r="G40" s="75">
        <f>SUM(E45:E57)</f>
        <v>18641</v>
      </c>
      <c r="H40" s="110"/>
      <c r="I40" s="74" t="s">
        <v>207</v>
      </c>
      <c r="J40" s="73"/>
    </row>
    <row r="41" spans="1:10" x14ac:dyDescent="0.25">
      <c r="A41" s="73" t="s">
        <v>195</v>
      </c>
      <c r="B41" s="80" t="s">
        <v>63</v>
      </c>
      <c r="C41" s="81">
        <v>41913</v>
      </c>
      <c r="D41" s="81" t="s">
        <v>172</v>
      </c>
      <c r="E41" s="82">
        <v>1486</v>
      </c>
      <c r="F41" s="115"/>
      <c r="G41" s="75">
        <f>SUM(E58:E59)</f>
        <v>1735</v>
      </c>
      <c r="H41" s="114"/>
      <c r="I41" s="74" t="s">
        <v>208</v>
      </c>
      <c r="J41" s="73"/>
    </row>
    <row r="42" spans="1:10" x14ac:dyDescent="0.25">
      <c r="A42" s="73" t="s">
        <v>195</v>
      </c>
      <c r="B42" s="80" t="s">
        <v>64</v>
      </c>
      <c r="C42" s="81">
        <v>41913</v>
      </c>
      <c r="D42" s="81" t="s">
        <v>172</v>
      </c>
      <c r="E42" s="82">
        <v>819</v>
      </c>
      <c r="F42" s="115"/>
      <c r="G42" s="75">
        <f>SUM(E60:E65)</f>
        <v>9184</v>
      </c>
      <c r="H42" s="110"/>
      <c r="I42" s="74" t="s">
        <v>223</v>
      </c>
      <c r="J42" s="73"/>
    </row>
    <row r="43" spans="1:10" x14ac:dyDescent="0.25">
      <c r="A43" s="73" t="s">
        <v>195</v>
      </c>
      <c r="B43" s="80" t="s">
        <v>65</v>
      </c>
      <c r="C43" s="81">
        <v>41913</v>
      </c>
      <c r="D43" s="81" t="s">
        <v>172</v>
      </c>
      <c r="E43" s="82">
        <v>1330</v>
      </c>
      <c r="F43" s="115"/>
      <c r="G43" s="73"/>
      <c r="H43" s="112"/>
      <c r="I43" s="73"/>
      <c r="J43" s="73"/>
    </row>
    <row r="44" spans="1:10" x14ac:dyDescent="0.25">
      <c r="A44" s="73" t="s">
        <v>195</v>
      </c>
      <c r="B44" s="80" t="s">
        <v>66</v>
      </c>
      <c r="C44" s="81">
        <v>41913</v>
      </c>
      <c r="D44" s="81" t="s">
        <v>172</v>
      </c>
      <c r="E44" s="82">
        <v>1520</v>
      </c>
      <c r="F44" s="115"/>
      <c r="G44" s="73"/>
      <c r="H44" s="112"/>
      <c r="I44" s="73"/>
      <c r="J44" s="73"/>
    </row>
    <row r="45" spans="1:10" x14ac:dyDescent="0.25">
      <c r="A45" s="73" t="s">
        <v>195</v>
      </c>
      <c r="B45" s="80" t="s">
        <v>87</v>
      </c>
      <c r="C45" s="81">
        <v>41913</v>
      </c>
      <c r="D45" s="81" t="s">
        <v>172</v>
      </c>
      <c r="E45" s="82">
        <v>1233</v>
      </c>
      <c r="F45" s="115"/>
      <c r="G45" s="73"/>
      <c r="H45" s="112"/>
      <c r="I45" s="73"/>
      <c r="J45" s="73"/>
    </row>
    <row r="46" spans="1:10" x14ac:dyDescent="0.25">
      <c r="A46" s="73" t="s">
        <v>195</v>
      </c>
      <c r="B46" s="80" t="s">
        <v>88</v>
      </c>
      <c r="C46" s="81">
        <v>41913</v>
      </c>
      <c r="D46" s="81" t="s">
        <v>172</v>
      </c>
      <c r="E46" s="82">
        <v>1376</v>
      </c>
      <c r="F46" s="115"/>
      <c r="G46" s="73"/>
      <c r="H46" s="112"/>
      <c r="I46" s="73"/>
      <c r="J46" s="73"/>
    </row>
    <row r="47" spans="1:10" x14ac:dyDescent="0.25">
      <c r="A47" s="73" t="s">
        <v>195</v>
      </c>
      <c r="B47" s="80" t="s">
        <v>89</v>
      </c>
      <c r="C47" s="81">
        <v>41913</v>
      </c>
      <c r="D47" s="81" t="s">
        <v>172</v>
      </c>
      <c r="E47" s="82">
        <v>2173</v>
      </c>
      <c r="F47" s="115"/>
      <c r="G47" s="73"/>
      <c r="H47" s="112"/>
      <c r="I47" s="73"/>
      <c r="J47" s="73"/>
    </row>
    <row r="48" spans="1:10" x14ac:dyDescent="0.25">
      <c r="A48" s="73" t="s">
        <v>195</v>
      </c>
      <c r="B48" s="80" t="s">
        <v>90</v>
      </c>
      <c r="C48" s="81">
        <v>41913</v>
      </c>
      <c r="D48" s="81" t="s">
        <v>172</v>
      </c>
      <c r="E48" s="82">
        <v>2147</v>
      </c>
      <c r="F48" s="115"/>
      <c r="G48" s="73"/>
      <c r="H48" s="112"/>
      <c r="I48" s="73"/>
      <c r="J48" s="73"/>
    </row>
    <row r="49" spans="1:10" x14ac:dyDescent="0.25">
      <c r="A49" s="73" t="s">
        <v>195</v>
      </c>
      <c r="B49" s="80" t="s">
        <v>91</v>
      </c>
      <c r="C49" s="81">
        <v>41913</v>
      </c>
      <c r="D49" s="81" t="s">
        <v>172</v>
      </c>
      <c r="E49" s="82">
        <v>1884</v>
      </c>
      <c r="F49" s="115"/>
      <c r="G49" s="73"/>
      <c r="H49" s="112"/>
      <c r="I49" s="73"/>
      <c r="J49" s="73"/>
    </row>
    <row r="50" spans="1:10" x14ac:dyDescent="0.25">
      <c r="A50" s="73" t="s">
        <v>195</v>
      </c>
      <c r="B50" s="80" t="s">
        <v>92</v>
      </c>
      <c r="C50" s="81">
        <v>41913</v>
      </c>
      <c r="D50" s="81" t="s">
        <v>172</v>
      </c>
      <c r="E50" s="82">
        <v>1883</v>
      </c>
      <c r="F50" s="115"/>
      <c r="G50" s="73"/>
      <c r="H50" s="112"/>
      <c r="I50" s="73"/>
      <c r="J50" s="73"/>
    </row>
    <row r="51" spans="1:10" x14ac:dyDescent="0.25">
      <c r="A51" s="73" t="s">
        <v>195</v>
      </c>
      <c r="B51" s="80" t="s">
        <v>134</v>
      </c>
      <c r="C51" s="81">
        <v>42005</v>
      </c>
      <c r="D51" s="81" t="s">
        <v>172</v>
      </c>
      <c r="E51" s="82">
        <v>1262</v>
      </c>
      <c r="F51" s="115"/>
      <c r="G51" s="73"/>
      <c r="H51" s="112"/>
      <c r="I51" s="73"/>
      <c r="J51" s="73"/>
    </row>
    <row r="52" spans="1:10" x14ac:dyDescent="0.25">
      <c r="A52" s="73" t="s">
        <v>195</v>
      </c>
      <c r="B52" s="80" t="s">
        <v>135</v>
      </c>
      <c r="C52" s="81">
        <v>42005</v>
      </c>
      <c r="D52" s="81" t="s">
        <v>172</v>
      </c>
      <c r="E52" s="82">
        <v>1165</v>
      </c>
      <c r="F52" s="115"/>
      <c r="G52" s="73"/>
      <c r="H52" s="112"/>
      <c r="I52" s="73"/>
      <c r="J52" s="73"/>
    </row>
    <row r="53" spans="1:10" x14ac:dyDescent="0.25">
      <c r="A53" s="73" t="s">
        <v>195</v>
      </c>
      <c r="B53" s="80" t="s">
        <v>136</v>
      </c>
      <c r="C53" s="81">
        <v>42005</v>
      </c>
      <c r="D53" s="81" t="s">
        <v>172</v>
      </c>
      <c r="E53" s="82">
        <v>693</v>
      </c>
      <c r="F53" s="115"/>
      <c r="G53" s="73"/>
      <c r="H53" s="112"/>
      <c r="I53" s="73"/>
      <c r="J53" s="73"/>
    </row>
    <row r="54" spans="1:10" x14ac:dyDescent="0.25">
      <c r="A54" s="73" t="s">
        <v>195</v>
      </c>
      <c r="B54" s="80" t="s">
        <v>136</v>
      </c>
      <c r="C54" s="81">
        <v>42095</v>
      </c>
      <c r="D54" s="81" t="s">
        <v>172</v>
      </c>
      <c r="E54" s="82">
        <v>437</v>
      </c>
      <c r="F54" s="115"/>
      <c r="G54" s="73"/>
      <c r="H54" s="112"/>
      <c r="I54" s="73"/>
      <c r="J54" s="73"/>
    </row>
    <row r="55" spans="1:10" x14ac:dyDescent="0.25">
      <c r="A55" s="73" t="s">
        <v>195</v>
      </c>
      <c r="B55" s="80" t="s">
        <v>137</v>
      </c>
      <c r="C55" s="81">
        <v>42095</v>
      </c>
      <c r="D55" s="81" t="s">
        <v>172</v>
      </c>
      <c r="E55" s="82">
        <v>1483</v>
      </c>
      <c r="F55" s="115"/>
      <c r="G55" s="73"/>
      <c r="H55" s="112"/>
      <c r="I55" s="73"/>
      <c r="J55" s="73"/>
    </row>
    <row r="56" spans="1:10" x14ac:dyDescent="0.25">
      <c r="A56" s="73" t="s">
        <v>195</v>
      </c>
      <c r="B56" s="80" t="s">
        <v>138</v>
      </c>
      <c r="C56" s="81">
        <v>42095</v>
      </c>
      <c r="D56" s="81" t="s">
        <v>172</v>
      </c>
      <c r="E56" s="82">
        <v>1813</v>
      </c>
      <c r="F56" s="115"/>
      <c r="G56" s="73"/>
      <c r="H56" s="112"/>
      <c r="I56" s="73"/>
      <c r="J56" s="73"/>
    </row>
    <row r="57" spans="1:10" x14ac:dyDescent="0.25">
      <c r="A57" s="73" t="s">
        <v>195</v>
      </c>
      <c r="B57" s="80" t="s">
        <v>139</v>
      </c>
      <c r="C57" s="81">
        <v>42095</v>
      </c>
      <c r="D57" s="81" t="s">
        <v>172</v>
      </c>
      <c r="E57" s="82">
        <v>1092</v>
      </c>
      <c r="F57" s="115"/>
      <c r="G57" s="73"/>
      <c r="H57" s="112"/>
      <c r="I57" s="73"/>
      <c r="J57" s="73"/>
    </row>
    <row r="58" spans="1:10" x14ac:dyDescent="0.25">
      <c r="A58" s="73" t="s">
        <v>195</v>
      </c>
      <c r="B58" s="80" t="s">
        <v>149</v>
      </c>
      <c r="C58" s="81">
        <v>42095</v>
      </c>
      <c r="D58" s="81" t="s">
        <v>172</v>
      </c>
      <c r="E58" s="82">
        <v>574</v>
      </c>
      <c r="F58" s="115"/>
      <c r="G58" s="73"/>
      <c r="H58" s="112"/>
      <c r="I58" s="73"/>
      <c r="J58" s="73"/>
    </row>
    <row r="59" spans="1:10" x14ac:dyDescent="0.25">
      <c r="A59" s="100" t="s">
        <v>195</v>
      </c>
      <c r="B59" s="80" t="s">
        <v>151</v>
      </c>
      <c r="C59" s="81">
        <v>42095</v>
      </c>
      <c r="D59" s="81" t="s">
        <v>172</v>
      </c>
      <c r="E59" s="82">
        <v>1161</v>
      </c>
      <c r="F59" s="115"/>
      <c r="G59" s="100"/>
      <c r="H59" s="115"/>
      <c r="I59" s="100"/>
      <c r="J59" s="73"/>
    </row>
    <row r="60" spans="1:10" s="72" customFormat="1" x14ac:dyDescent="0.25">
      <c r="A60" s="100" t="s">
        <v>195</v>
      </c>
      <c r="B60" s="80" t="s">
        <v>230</v>
      </c>
      <c r="C60" s="81">
        <v>43160</v>
      </c>
      <c r="D60" s="81" t="s">
        <v>172</v>
      </c>
      <c r="E60" s="82">
        <v>1583</v>
      </c>
      <c r="F60" s="115"/>
      <c r="G60" s="100"/>
      <c r="H60" s="112"/>
      <c r="I60" s="100"/>
      <c r="J60" s="73"/>
    </row>
    <row r="61" spans="1:10" s="72" customFormat="1" x14ac:dyDescent="0.25">
      <c r="A61" s="100" t="s">
        <v>195</v>
      </c>
      <c r="B61" s="80" t="s">
        <v>231</v>
      </c>
      <c r="C61" s="81">
        <v>43160</v>
      </c>
      <c r="D61" s="81" t="s">
        <v>172</v>
      </c>
      <c r="E61" s="82">
        <v>1129</v>
      </c>
      <c r="F61" s="115"/>
      <c r="G61" s="100"/>
      <c r="H61" s="112"/>
      <c r="I61" s="100"/>
      <c r="J61" s="73"/>
    </row>
    <row r="62" spans="1:10" s="72" customFormat="1" x14ac:dyDescent="0.25">
      <c r="A62" s="100" t="s">
        <v>195</v>
      </c>
      <c r="B62" s="80" t="s">
        <v>232</v>
      </c>
      <c r="C62" s="81">
        <v>43160</v>
      </c>
      <c r="D62" s="81" t="s">
        <v>172</v>
      </c>
      <c r="E62" s="82">
        <v>1478</v>
      </c>
      <c r="F62" s="115"/>
      <c r="G62" s="100"/>
      <c r="H62" s="112"/>
      <c r="I62" s="100"/>
      <c r="J62" s="73"/>
    </row>
    <row r="63" spans="1:10" s="72" customFormat="1" x14ac:dyDescent="0.25">
      <c r="A63" s="100" t="s">
        <v>195</v>
      </c>
      <c r="B63" s="80" t="s">
        <v>233</v>
      </c>
      <c r="C63" s="81">
        <v>43160</v>
      </c>
      <c r="D63" s="81" t="s">
        <v>172</v>
      </c>
      <c r="E63" s="82">
        <v>1724</v>
      </c>
      <c r="F63" s="115"/>
      <c r="G63" s="100"/>
      <c r="H63" s="112"/>
      <c r="I63" s="100"/>
      <c r="J63" s="73"/>
    </row>
    <row r="64" spans="1:10" s="72" customFormat="1" x14ac:dyDescent="0.25">
      <c r="A64" s="100" t="s">
        <v>195</v>
      </c>
      <c r="B64" s="80" t="s">
        <v>234</v>
      </c>
      <c r="C64" s="81">
        <v>43160</v>
      </c>
      <c r="D64" s="81" t="s">
        <v>172</v>
      </c>
      <c r="E64" s="82">
        <v>1705</v>
      </c>
      <c r="F64" s="115"/>
      <c r="G64" s="100"/>
      <c r="H64" s="112"/>
      <c r="I64" s="100"/>
      <c r="J64" s="73"/>
    </row>
    <row r="65" spans="1:10" s="72" customFormat="1" x14ac:dyDescent="0.25">
      <c r="A65" s="77" t="s">
        <v>195</v>
      </c>
      <c r="B65" s="88" t="s">
        <v>235</v>
      </c>
      <c r="C65" s="81">
        <v>43160</v>
      </c>
      <c r="D65" s="89" t="s">
        <v>172</v>
      </c>
      <c r="E65" s="90">
        <v>1565</v>
      </c>
      <c r="F65" s="121"/>
      <c r="G65" s="77"/>
      <c r="H65" s="116"/>
      <c r="I65" s="77"/>
      <c r="J65" s="73"/>
    </row>
    <row r="66" spans="1:10" x14ac:dyDescent="0.25">
      <c r="A66" s="73" t="s">
        <v>192</v>
      </c>
      <c r="B66" s="80" t="s">
        <v>19</v>
      </c>
      <c r="C66" s="81">
        <v>41041</v>
      </c>
      <c r="D66" s="81" t="s">
        <v>163</v>
      </c>
      <c r="E66" s="82">
        <v>38143</v>
      </c>
      <c r="F66" s="115"/>
      <c r="G66" s="75">
        <f>SUM(E66:E72)</f>
        <v>238143</v>
      </c>
      <c r="H66" s="110"/>
      <c r="I66" s="74" t="s">
        <v>205</v>
      </c>
      <c r="J66" s="73"/>
    </row>
    <row r="67" spans="1:10" x14ac:dyDescent="0.25">
      <c r="A67" s="73" t="s">
        <v>192</v>
      </c>
      <c r="B67" s="80" t="s">
        <v>34</v>
      </c>
      <c r="C67" s="81">
        <v>41609</v>
      </c>
      <c r="D67" s="81" t="s">
        <v>163</v>
      </c>
      <c r="E67" s="82">
        <v>26875</v>
      </c>
      <c r="F67" s="115"/>
      <c r="G67" s="75">
        <f>SUM(E73:E82)</f>
        <v>246192</v>
      </c>
      <c r="H67" s="110"/>
      <c r="I67" s="74" t="s">
        <v>206</v>
      </c>
      <c r="J67" s="73"/>
    </row>
    <row r="68" spans="1:10" x14ac:dyDescent="0.25">
      <c r="A68" s="73" t="s">
        <v>192</v>
      </c>
      <c r="B68" s="80" t="s">
        <v>35</v>
      </c>
      <c r="C68" s="81">
        <v>41609</v>
      </c>
      <c r="D68" s="81" t="s">
        <v>163</v>
      </c>
      <c r="E68" s="82">
        <v>39253</v>
      </c>
      <c r="F68" s="115"/>
      <c r="G68" s="75">
        <f>SUM(E83:E102)</f>
        <v>541930</v>
      </c>
      <c r="H68" s="114"/>
      <c r="I68" s="74" t="s">
        <v>207</v>
      </c>
      <c r="J68" s="73"/>
    </row>
    <row r="69" spans="1:10" x14ac:dyDescent="0.25">
      <c r="A69" s="73" t="s">
        <v>192</v>
      </c>
      <c r="B69" s="80" t="s">
        <v>36</v>
      </c>
      <c r="C69" s="81">
        <v>41609</v>
      </c>
      <c r="D69" s="81" t="s">
        <v>163</v>
      </c>
      <c r="E69" s="82">
        <v>29767</v>
      </c>
      <c r="F69" s="115"/>
      <c r="G69" s="75">
        <f>+E103</f>
        <v>43254</v>
      </c>
      <c r="H69" s="114"/>
      <c r="I69" s="74" t="s">
        <v>208</v>
      </c>
      <c r="J69" s="73"/>
    </row>
    <row r="70" spans="1:10" x14ac:dyDescent="0.25">
      <c r="A70" s="73" t="s">
        <v>192</v>
      </c>
      <c r="B70" s="80" t="s">
        <v>37</v>
      </c>
      <c r="C70" s="81">
        <v>41609</v>
      </c>
      <c r="D70" s="81" t="s">
        <v>163</v>
      </c>
      <c r="E70" s="82">
        <v>45454</v>
      </c>
      <c r="F70" s="115"/>
      <c r="G70" s="75">
        <f>SUM(E104:E110)</f>
        <v>138677</v>
      </c>
      <c r="H70" s="117"/>
      <c r="I70" s="74" t="s">
        <v>223</v>
      </c>
      <c r="J70" s="73"/>
    </row>
    <row r="71" spans="1:10" x14ac:dyDescent="0.25">
      <c r="A71" s="73" t="s">
        <v>192</v>
      </c>
      <c r="B71" s="80" t="s">
        <v>38</v>
      </c>
      <c r="C71" s="81">
        <v>41609</v>
      </c>
      <c r="D71" s="81" t="s">
        <v>163</v>
      </c>
      <c r="E71" s="82">
        <v>34606</v>
      </c>
      <c r="F71" s="115"/>
      <c r="G71" s="73"/>
      <c r="H71" s="112"/>
      <c r="I71" s="73"/>
      <c r="J71" s="73"/>
    </row>
    <row r="72" spans="1:10" x14ac:dyDescent="0.25">
      <c r="A72" s="73" t="s">
        <v>192</v>
      </c>
      <c r="B72" s="80" t="s">
        <v>39</v>
      </c>
      <c r="C72" s="81">
        <v>41609</v>
      </c>
      <c r="D72" s="81" t="s">
        <v>163</v>
      </c>
      <c r="E72" s="82">
        <v>24045</v>
      </c>
      <c r="F72" s="115"/>
      <c r="G72" s="73"/>
      <c r="H72" s="112"/>
      <c r="I72" s="73"/>
      <c r="J72" s="73"/>
    </row>
    <row r="73" spans="1:10" x14ac:dyDescent="0.25">
      <c r="A73" s="73" t="s">
        <v>192</v>
      </c>
      <c r="B73" s="80" t="s">
        <v>51</v>
      </c>
      <c r="C73" s="81">
        <v>41821</v>
      </c>
      <c r="D73" s="81" t="s">
        <v>163</v>
      </c>
      <c r="E73" s="82">
        <v>15535</v>
      </c>
      <c r="F73" s="115"/>
      <c r="G73" s="73"/>
      <c r="H73" s="112"/>
      <c r="I73" s="73"/>
      <c r="J73" s="73"/>
    </row>
    <row r="74" spans="1:10" x14ac:dyDescent="0.25">
      <c r="A74" s="73" t="s">
        <v>192</v>
      </c>
      <c r="B74" s="80" t="s">
        <v>51</v>
      </c>
      <c r="C74" s="81">
        <v>41913</v>
      </c>
      <c r="D74" s="81" t="s">
        <v>163</v>
      </c>
      <c r="E74" s="82">
        <v>26280</v>
      </c>
      <c r="F74" s="115"/>
      <c r="G74" s="73"/>
      <c r="H74" s="112"/>
      <c r="I74" s="73"/>
      <c r="J74" s="73"/>
    </row>
    <row r="75" spans="1:10" x14ac:dyDescent="0.25">
      <c r="A75" s="73" t="s">
        <v>192</v>
      </c>
      <c r="B75" s="80" t="s">
        <v>94</v>
      </c>
      <c r="C75" s="81">
        <v>41913</v>
      </c>
      <c r="D75" s="81" t="s">
        <v>163</v>
      </c>
      <c r="E75" s="82">
        <v>24591</v>
      </c>
      <c r="F75" s="115"/>
      <c r="G75" s="73"/>
      <c r="H75" s="112"/>
      <c r="I75" s="73"/>
      <c r="J75" s="73"/>
    </row>
    <row r="76" spans="1:10" x14ac:dyDescent="0.25">
      <c r="A76" s="73" t="s">
        <v>192</v>
      </c>
      <c r="B76" s="80" t="s">
        <v>95</v>
      </c>
      <c r="C76" s="81">
        <v>41913</v>
      </c>
      <c r="D76" s="81" t="s">
        <v>163</v>
      </c>
      <c r="E76" s="82">
        <v>39676</v>
      </c>
      <c r="F76" s="115"/>
      <c r="G76" s="73"/>
      <c r="H76" s="112"/>
      <c r="I76" s="73"/>
      <c r="J76" s="73"/>
    </row>
    <row r="77" spans="1:10" x14ac:dyDescent="0.25">
      <c r="A77" s="73" t="s">
        <v>192</v>
      </c>
      <c r="B77" s="80" t="s">
        <v>96</v>
      </c>
      <c r="C77" s="81">
        <v>41913</v>
      </c>
      <c r="D77" s="81" t="s">
        <v>163</v>
      </c>
      <c r="E77" s="82">
        <v>32117</v>
      </c>
      <c r="F77" s="115"/>
      <c r="G77" s="73"/>
      <c r="H77" s="112"/>
      <c r="I77" s="73"/>
      <c r="J77" s="73"/>
    </row>
    <row r="78" spans="1:10" x14ac:dyDescent="0.25">
      <c r="A78" s="73" t="s">
        <v>192</v>
      </c>
      <c r="B78" s="80" t="s">
        <v>97</v>
      </c>
      <c r="C78" s="81">
        <v>41913</v>
      </c>
      <c r="D78" s="81" t="s">
        <v>163</v>
      </c>
      <c r="E78" s="82">
        <v>27336</v>
      </c>
      <c r="F78" s="115"/>
      <c r="G78" s="73"/>
      <c r="H78" s="112"/>
      <c r="I78" s="73"/>
      <c r="J78" s="73"/>
    </row>
    <row r="79" spans="1:10" x14ac:dyDescent="0.25">
      <c r="A79" s="73" t="s">
        <v>192</v>
      </c>
      <c r="B79" s="80" t="s">
        <v>97</v>
      </c>
      <c r="C79" s="81">
        <v>42005</v>
      </c>
      <c r="D79" s="81" t="s">
        <v>163</v>
      </c>
      <c r="E79" s="82">
        <v>12577</v>
      </c>
      <c r="F79" s="115"/>
      <c r="G79" s="73"/>
      <c r="H79" s="112"/>
      <c r="I79" s="73"/>
      <c r="J79" s="73"/>
    </row>
    <row r="80" spans="1:10" x14ac:dyDescent="0.25">
      <c r="A80" s="73" t="s">
        <v>192</v>
      </c>
      <c r="B80" s="80" t="s">
        <v>117</v>
      </c>
      <c r="C80" s="81">
        <v>42005</v>
      </c>
      <c r="D80" s="81" t="s">
        <v>163</v>
      </c>
      <c r="E80" s="82">
        <v>25465</v>
      </c>
      <c r="F80" s="115"/>
      <c r="G80" s="73"/>
      <c r="H80" s="112"/>
      <c r="I80" s="73"/>
      <c r="J80" s="73"/>
    </row>
    <row r="81" spans="1:10" x14ac:dyDescent="0.25">
      <c r="A81" s="73" t="s">
        <v>192</v>
      </c>
      <c r="B81" s="80" t="s">
        <v>117</v>
      </c>
      <c r="C81" s="81">
        <v>42036</v>
      </c>
      <c r="D81" s="81" t="s">
        <v>163</v>
      </c>
      <c r="E81" s="82">
        <v>3000</v>
      </c>
      <c r="F81" s="115"/>
      <c r="G81" s="73"/>
      <c r="H81" s="112"/>
      <c r="I81" s="73"/>
      <c r="J81" s="73"/>
    </row>
    <row r="82" spans="1:10" x14ac:dyDescent="0.25">
      <c r="A82" s="73" t="s">
        <v>192</v>
      </c>
      <c r="B82" s="80" t="s">
        <v>117</v>
      </c>
      <c r="C82" s="81">
        <v>42095</v>
      </c>
      <c r="D82" s="81" t="s">
        <v>163</v>
      </c>
      <c r="E82" s="82">
        <v>39615</v>
      </c>
      <c r="F82" s="115"/>
      <c r="G82" s="73"/>
      <c r="H82" s="112"/>
      <c r="I82" s="73"/>
      <c r="J82" s="73"/>
    </row>
    <row r="83" spans="1:10" x14ac:dyDescent="0.25">
      <c r="A83" s="73" t="s">
        <v>192</v>
      </c>
      <c r="B83" s="80" t="s">
        <v>98</v>
      </c>
      <c r="C83" s="81">
        <v>41913</v>
      </c>
      <c r="D83" s="81" t="s">
        <v>163</v>
      </c>
      <c r="E83" s="82">
        <v>25000</v>
      </c>
      <c r="F83" s="115"/>
      <c r="G83" s="73"/>
      <c r="H83" s="112"/>
      <c r="I83" s="73"/>
      <c r="J83" s="73"/>
    </row>
    <row r="84" spans="1:10" x14ac:dyDescent="0.25">
      <c r="A84" s="73" t="s">
        <v>192</v>
      </c>
      <c r="B84" s="80" t="s">
        <v>98</v>
      </c>
      <c r="C84" s="81">
        <v>41944</v>
      </c>
      <c r="D84" s="81" t="s">
        <v>163</v>
      </c>
      <c r="E84" s="82">
        <v>991</v>
      </c>
      <c r="F84" s="115"/>
      <c r="G84" s="73"/>
      <c r="H84" s="112"/>
      <c r="I84" s="73"/>
      <c r="J84" s="73"/>
    </row>
    <row r="85" spans="1:10" x14ac:dyDescent="0.25">
      <c r="A85" s="73" t="s">
        <v>192</v>
      </c>
      <c r="B85" s="80" t="s">
        <v>103</v>
      </c>
      <c r="C85" s="81">
        <v>41944</v>
      </c>
      <c r="D85" s="81" t="s">
        <v>163</v>
      </c>
      <c r="E85" s="82">
        <v>39394</v>
      </c>
      <c r="F85" s="115"/>
      <c r="G85" s="73"/>
      <c r="H85" s="112"/>
      <c r="I85" s="73"/>
      <c r="J85" s="73"/>
    </row>
    <row r="86" spans="1:10" x14ac:dyDescent="0.25">
      <c r="A86" s="73" t="s">
        <v>192</v>
      </c>
      <c r="B86" s="80" t="s">
        <v>107</v>
      </c>
      <c r="C86" s="81">
        <v>41944</v>
      </c>
      <c r="D86" s="81" t="s">
        <v>163</v>
      </c>
      <c r="E86" s="82">
        <v>60000</v>
      </c>
      <c r="F86" s="115"/>
      <c r="G86" s="73"/>
      <c r="H86" s="112"/>
      <c r="I86" s="73"/>
      <c r="J86" s="73"/>
    </row>
    <row r="87" spans="1:10" x14ac:dyDescent="0.25">
      <c r="A87" s="73" t="s">
        <v>192</v>
      </c>
      <c r="B87" s="80" t="s">
        <v>107</v>
      </c>
      <c r="C87" s="81">
        <v>42095</v>
      </c>
      <c r="D87" s="81" t="s">
        <v>163</v>
      </c>
      <c r="E87" s="82">
        <v>160</v>
      </c>
      <c r="F87" s="115"/>
      <c r="G87" s="73"/>
      <c r="H87" s="112"/>
      <c r="I87" s="73"/>
      <c r="J87" s="73"/>
    </row>
    <row r="88" spans="1:10" x14ac:dyDescent="0.25">
      <c r="A88" s="73" t="s">
        <v>192</v>
      </c>
      <c r="B88" s="80" t="s">
        <v>104</v>
      </c>
      <c r="C88" s="81">
        <v>41944</v>
      </c>
      <c r="D88" s="81" t="s">
        <v>163</v>
      </c>
      <c r="E88" s="82">
        <v>66150</v>
      </c>
      <c r="F88" s="115"/>
      <c r="G88" s="73"/>
      <c r="H88" s="112"/>
      <c r="I88" s="73"/>
      <c r="J88" s="73"/>
    </row>
    <row r="89" spans="1:10" x14ac:dyDescent="0.25">
      <c r="A89" s="73" t="s">
        <v>192</v>
      </c>
      <c r="B89" s="80" t="s">
        <v>105</v>
      </c>
      <c r="C89" s="81">
        <v>41944</v>
      </c>
      <c r="D89" s="81" t="s">
        <v>163</v>
      </c>
      <c r="E89" s="82">
        <v>48537</v>
      </c>
      <c r="F89" s="115"/>
      <c r="G89" s="73"/>
      <c r="H89" s="112"/>
      <c r="I89" s="73"/>
      <c r="J89" s="73"/>
    </row>
    <row r="90" spans="1:10" x14ac:dyDescent="0.25">
      <c r="A90" s="73" t="s">
        <v>192</v>
      </c>
      <c r="B90" s="80" t="s">
        <v>106</v>
      </c>
      <c r="C90" s="81">
        <v>41944</v>
      </c>
      <c r="D90" s="81" t="s">
        <v>163</v>
      </c>
      <c r="E90" s="82">
        <v>39928</v>
      </c>
      <c r="F90" s="115"/>
      <c r="G90" s="73"/>
      <c r="H90" s="112"/>
      <c r="I90" s="73"/>
      <c r="J90" s="73"/>
    </row>
    <row r="91" spans="1:10" x14ac:dyDescent="0.25">
      <c r="A91" s="73" t="s">
        <v>192</v>
      </c>
      <c r="B91" s="80" t="s">
        <v>106</v>
      </c>
      <c r="C91" s="81">
        <v>42095</v>
      </c>
      <c r="D91" s="81" t="s">
        <v>163</v>
      </c>
      <c r="E91" s="82">
        <v>19422</v>
      </c>
      <c r="F91" s="115"/>
      <c r="G91" s="73"/>
      <c r="H91" s="112"/>
      <c r="I91" s="73"/>
      <c r="J91" s="73"/>
    </row>
    <row r="92" spans="1:10" x14ac:dyDescent="0.25">
      <c r="A92" s="73" t="s">
        <v>192</v>
      </c>
      <c r="B92" s="80" t="s">
        <v>123</v>
      </c>
      <c r="C92" s="81">
        <v>42095</v>
      </c>
      <c r="D92" s="81" t="s">
        <v>163</v>
      </c>
      <c r="E92" s="82">
        <v>26017</v>
      </c>
      <c r="F92" s="115"/>
      <c r="G92" s="73"/>
      <c r="H92" s="112"/>
      <c r="I92" s="73"/>
      <c r="J92" s="73"/>
    </row>
    <row r="93" spans="1:10" x14ac:dyDescent="0.25">
      <c r="A93" s="73" t="s">
        <v>192</v>
      </c>
      <c r="B93" s="80" t="s">
        <v>124</v>
      </c>
      <c r="C93" s="81">
        <v>42095</v>
      </c>
      <c r="D93" s="81" t="s">
        <v>163</v>
      </c>
      <c r="E93" s="82">
        <v>36234</v>
      </c>
      <c r="F93" s="115"/>
      <c r="G93" s="73"/>
      <c r="H93" s="112"/>
      <c r="I93" s="73"/>
      <c r="J93" s="73"/>
    </row>
    <row r="94" spans="1:10" x14ac:dyDescent="0.25">
      <c r="A94" s="73" t="s">
        <v>192</v>
      </c>
      <c r="B94" s="80" t="s">
        <v>125</v>
      </c>
      <c r="C94" s="81">
        <v>42095</v>
      </c>
      <c r="D94" s="81" t="s">
        <v>163</v>
      </c>
      <c r="E94" s="82">
        <v>41907</v>
      </c>
      <c r="F94" s="115"/>
      <c r="G94" s="73"/>
      <c r="H94" s="112"/>
      <c r="I94" s="73"/>
      <c r="J94" s="73"/>
    </row>
    <row r="95" spans="1:10" x14ac:dyDescent="0.25">
      <c r="A95" s="73" t="s">
        <v>192</v>
      </c>
      <c r="B95" s="80" t="s">
        <v>119</v>
      </c>
      <c r="C95" s="81">
        <v>42095</v>
      </c>
      <c r="D95" s="81" t="s">
        <v>163</v>
      </c>
      <c r="E95" s="82">
        <v>38734</v>
      </c>
      <c r="F95" s="115"/>
      <c r="G95" s="73"/>
      <c r="H95" s="112"/>
      <c r="I95" s="73"/>
      <c r="J95" s="73"/>
    </row>
    <row r="96" spans="1:10" x14ac:dyDescent="0.25">
      <c r="A96" s="73" t="s">
        <v>192</v>
      </c>
      <c r="B96" s="80" t="s">
        <v>119</v>
      </c>
      <c r="C96" s="81">
        <v>42339</v>
      </c>
      <c r="D96" s="81" t="s">
        <v>163</v>
      </c>
      <c r="E96" s="82">
        <v>882</v>
      </c>
      <c r="F96" s="115"/>
      <c r="G96" s="73"/>
      <c r="H96" s="112"/>
      <c r="I96" s="73"/>
      <c r="J96" s="73"/>
    </row>
    <row r="97" spans="1:12" x14ac:dyDescent="0.25">
      <c r="A97" s="73" t="s">
        <v>192</v>
      </c>
      <c r="B97" s="80" t="s">
        <v>131</v>
      </c>
      <c r="C97" s="81">
        <v>42156</v>
      </c>
      <c r="D97" s="81" t="s">
        <v>163</v>
      </c>
      <c r="E97" s="82">
        <v>30000</v>
      </c>
      <c r="F97" s="115"/>
      <c r="G97" s="73"/>
      <c r="H97" s="112"/>
      <c r="I97" s="73"/>
      <c r="J97" s="73"/>
    </row>
    <row r="98" spans="1:12" x14ac:dyDescent="0.25">
      <c r="A98" s="73" t="s">
        <v>192</v>
      </c>
      <c r="B98" s="80" t="s">
        <v>131</v>
      </c>
      <c r="C98" s="81">
        <v>42370</v>
      </c>
      <c r="D98" s="81" t="s">
        <v>163</v>
      </c>
      <c r="E98" s="82">
        <v>24038</v>
      </c>
      <c r="F98" s="115"/>
      <c r="G98" s="73"/>
      <c r="H98" s="112"/>
      <c r="I98" s="73"/>
      <c r="J98" s="73"/>
    </row>
    <row r="99" spans="1:12" x14ac:dyDescent="0.25">
      <c r="A99" s="73" t="s">
        <v>192</v>
      </c>
      <c r="B99" s="80" t="s">
        <v>131</v>
      </c>
      <c r="C99" s="81">
        <v>42401</v>
      </c>
      <c r="D99" s="81" t="s">
        <v>163</v>
      </c>
      <c r="E99" s="82">
        <v>1653</v>
      </c>
      <c r="F99" s="115"/>
      <c r="G99" s="73"/>
      <c r="H99" s="112"/>
      <c r="I99" s="73"/>
      <c r="J99" s="73"/>
    </row>
    <row r="100" spans="1:12" x14ac:dyDescent="0.25">
      <c r="A100" s="73" t="s">
        <v>192</v>
      </c>
      <c r="B100" s="80" t="s">
        <v>130</v>
      </c>
      <c r="C100" s="81">
        <v>42125</v>
      </c>
      <c r="D100" s="81" t="s">
        <v>163</v>
      </c>
      <c r="E100" s="82">
        <v>20000</v>
      </c>
      <c r="F100" s="115"/>
      <c r="G100" s="73"/>
      <c r="H100" s="112"/>
      <c r="I100" s="73"/>
      <c r="J100" s="73"/>
    </row>
    <row r="101" spans="1:12" x14ac:dyDescent="0.25">
      <c r="A101" s="73" t="s">
        <v>192</v>
      </c>
      <c r="B101" s="80" t="s">
        <v>130</v>
      </c>
      <c r="C101" s="81">
        <v>42339</v>
      </c>
      <c r="D101" s="81" t="s">
        <v>163</v>
      </c>
      <c r="E101" s="82">
        <v>22000</v>
      </c>
      <c r="F101" s="115"/>
      <c r="G101" s="73"/>
      <c r="H101" s="112"/>
      <c r="I101" s="73"/>
      <c r="J101" s="73"/>
      <c r="L101" s="72"/>
    </row>
    <row r="102" spans="1:12" s="71" customFormat="1" x14ac:dyDescent="0.25">
      <c r="A102" s="73" t="s">
        <v>192</v>
      </c>
      <c r="B102" s="80" t="s">
        <v>156</v>
      </c>
      <c r="C102" s="81">
        <v>42430</v>
      </c>
      <c r="D102" s="81" t="s">
        <v>163</v>
      </c>
      <c r="E102" s="82">
        <v>883</v>
      </c>
      <c r="F102" s="115"/>
      <c r="G102" s="73"/>
      <c r="H102" s="112"/>
      <c r="I102" s="73"/>
      <c r="J102" s="73"/>
    </row>
    <row r="103" spans="1:12" x14ac:dyDescent="0.25">
      <c r="A103" s="100" t="s">
        <v>192</v>
      </c>
      <c r="B103" s="92" t="s">
        <v>216</v>
      </c>
      <c r="C103" s="81">
        <v>42825</v>
      </c>
      <c r="D103" s="81" t="s">
        <v>163</v>
      </c>
      <c r="E103" s="82">
        <v>43254</v>
      </c>
      <c r="F103" s="115"/>
      <c r="G103" s="100"/>
      <c r="H103" s="115"/>
      <c r="I103" s="100"/>
      <c r="J103" s="73"/>
    </row>
    <row r="104" spans="1:12" s="72" customFormat="1" x14ac:dyDescent="0.25">
      <c r="A104" s="100" t="s">
        <v>192</v>
      </c>
      <c r="B104" s="80" t="s">
        <v>229</v>
      </c>
      <c r="C104" s="81">
        <v>43070</v>
      </c>
      <c r="D104" s="81" t="s">
        <v>163</v>
      </c>
      <c r="E104" s="82">
        <v>39127</v>
      </c>
      <c r="F104" s="115"/>
      <c r="G104" s="100"/>
      <c r="H104" s="112"/>
      <c r="I104" s="100"/>
      <c r="J104" s="73"/>
    </row>
    <row r="105" spans="1:12" s="72" customFormat="1" x14ac:dyDescent="0.25">
      <c r="A105" s="100" t="s">
        <v>192</v>
      </c>
      <c r="B105" s="80" t="s">
        <v>229</v>
      </c>
      <c r="C105" s="81">
        <v>43070</v>
      </c>
      <c r="D105" s="81" t="s">
        <v>163</v>
      </c>
      <c r="E105" s="82">
        <v>4603</v>
      </c>
      <c r="F105" s="115"/>
      <c r="G105" s="100"/>
      <c r="H105" s="112"/>
      <c r="I105" s="100"/>
      <c r="J105" s="73"/>
    </row>
    <row r="106" spans="1:12" s="72" customFormat="1" x14ac:dyDescent="0.25">
      <c r="A106" s="100" t="s">
        <v>192</v>
      </c>
      <c r="B106" s="80" t="s">
        <v>229</v>
      </c>
      <c r="C106" s="81">
        <v>43132</v>
      </c>
      <c r="D106" s="81" t="s">
        <v>163</v>
      </c>
      <c r="E106" s="82">
        <v>4837</v>
      </c>
      <c r="F106" s="115"/>
      <c r="G106" s="100"/>
      <c r="H106" s="112"/>
      <c r="I106" s="100"/>
      <c r="J106" s="73"/>
    </row>
    <row r="107" spans="1:12" s="72" customFormat="1" x14ac:dyDescent="0.25">
      <c r="A107" s="100" t="s">
        <v>192</v>
      </c>
      <c r="B107" s="80" t="s">
        <v>236</v>
      </c>
      <c r="C107" s="81">
        <v>43132</v>
      </c>
      <c r="D107" s="81" t="s">
        <v>163</v>
      </c>
      <c r="E107" s="82">
        <v>19294</v>
      </c>
      <c r="F107" s="115"/>
      <c r="G107" s="100"/>
      <c r="H107" s="112"/>
      <c r="I107" s="100"/>
      <c r="J107" s="73"/>
    </row>
    <row r="108" spans="1:12" s="72" customFormat="1" x14ac:dyDescent="0.25">
      <c r="A108" s="100" t="s">
        <v>192</v>
      </c>
      <c r="B108" s="80" t="s">
        <v>236</v>
      </c>
      <c r="C108" s="81">
        <v>43160</v>
      </c>
      <c r="D108" s="81" t="s">
        <v>163</v>
      </c>
      <c r="E108" s="82">
        <v>17912</v>
      </c>
      <c r="F108" s="115"/>
      <c r="G108" s="100"/>
      <c r="H108" s="112"/>
      <c r="I108" s="100"/>
      <c r="J108" s="73"/>
    </row>
    <row r="109" spans="1:12" s="72" customFormat="1" x14ac:dyDescent="0.25">
      <c r="A109" s="100" t="s">
        <v>192</v>
      </c>
      <c r="B109" s="80" t="s">
        <v>237</v>
      </c>
      <c r="C109" s="81">
        <v>43160</v>
      </c>
      <c r="D109" s="81" t="s">
        <v>163</v>
      </c>
      <c r="E109" s="82">
        <v>50678</v>
      </c>
      <c r="F109" s="115"/>
      <c r="G109" s="100"/>
      <c r="H109" s="112"/>
      <c r="I109" s="100"/>
      <c r="J109" s="73"/>
    </row>
    <row r="110" spans="1:12" s="72" customFormat="1" x14ac:dyDescent="0.25">
      <c r="A110" s="77" t="s">
        <v>192</v>
      </c>
      <c r="B110" s="88" t="s">
        <v>238</v>
      </c>
      <c r="C110" s="89">
        <v>43160</v>
      </c>
      <c r="D110" s="89" t="s">
        <v>163</v>
      </c>
      <c r="E110" s="90">
        <v>2226</v>
      </c>
      <c r="F110" s="121"/>
      <c r="G110" s="77"/>
      <c r="H110" s="116"/>
      <c r="I110" s="77"/>
      <c r="J110" s="73"/>
    </row>
    <row r="111" spans="1:12" x14ac:dyDescent="0.25">
      <c r="A111" s="73" t="s">
        <v>194</v>
      </c>
      <c r="B111" s="80" t="s">
        <v>31</v>
      </c>
      <c r="C111" s="81">
        <v>41579</v>
      </c>
      <c r="D111" s="81" t="s">
        <v>170</v>
      </c>
      <c r="E111" s="82">
        <v>22170</v>
      </c>
      <c r="F111" s="115"/>
      <c r="G111" s="75">
        <f>SUM(E111:E117)</f>
        <v>171359</v>
      </c>
      <c r="H111" s="110"/>
      <c r="I111" s="74" t="s">
        <v>205</v>
      </c>
      <c r="J111" s="73"/>
    </row>
    <row r="112" spans="1:12" x14ac:dyDescent="0.25">
      <c r="A112" s="73" t="s">
        <v>194</v>
      </c>
      <c r="B112" s="80" t="s">
        <v>32</v>
      </c>
      <c r="C112" s="81">
        <v>41579</v>
      </c>
      <c r="D112" s="81" t="s">
        <v>170</v>
      </c>
      <c r="E112" s="82">
        <v>23942</v>
      </c>
      <c r="F112" s="115"/>
      <c r="G112" s="75">
        <f>SUM(E118:E124)</f>
        <v>166117</v>
      </c>
      <c r="H112" s="110"/>
      <c r="I112" s="74" t="s">
        <v>206</v>
      </c>
      <c r="J112" s="73"/>
    </row>
    <row r="113" spans="1:10" x14ac:dyDescent="0.25">
      <c r="A113" s="73" t="s">
        <v>194</v>
      </c>
      <c r="B113" s="80" t="s">
        <v>33</v>
      </c>
      <c r="C113" s="81">
        <v>41579</v>
      </c>
      <c r="D113" s="81" t="s">
        <v>170</v>
      </c>
      <c r="E113" s="82">
        <v>17681</v>
      </c>
      <c r="F113" s="115"/>
      <c r="G113" s="75">
        <f>SUM(E125:E138)</f>
        <v>423662</v>
      </c>
      <c r="H113" s="114"/>
      <c r="I113" s="74" t="s">
        <v>207</v>
      </c>
      <c r="J113" s="73"/>
    </row>
    <row r="114" spans="1:10" x14ac:dyDescent="0.25">
      <c r="A114" s="73" t="s">
        <v>194</v>
      </c>
      <c r="B114" s="80" t="s">
        <v>27</v>
      </c>
      <c r="C114" s="81">
        <v>41579</v>
      </c>
      <c r="D114" s="81" t="s">
        <v>170</v>
      </c>
      <c r="E114" s="82">
        <v>32566</v>
      </c>
      <c r="F114" s="115"/>
      <c r="G114" s="75">
        <f>SUM(E139:E143)</f>
        <v>109781</v>
      </c>
      <c r="H114" s="114"/>
      <c r="I114" s="74" t="s">
        <v>208</v>
      </c>
      <c r="J114" s="73"/>
    </row>
    <row r="115" spans="1:10" x14ac:dyDescent="0.25">
      <c r="A115" s="73" t="s">
        <v>194</v>
      </c>
      <c r="B115" s="80" t="s">
        <v>27</v>
      </c>
      <c r="C115" s="81">
        <v>41579</v>
      </c>
      <c r="D115" s="81" t="s">
        <v>170</v>
      </c>
      <c r="E115" s="82">
        <v>833</v>
      </c>
      <c r="F115" s="115"/>
      <c r="G115" s="75">
        <f>SUM(E144:E150)</f>
        <v>190560</v>
      </c>
      <c r="H115" s="117"/>
      <c r="I115" s="74" t="s">
        <v>223</v>
      </c>
      <c r="J115" s="73"/>
    </row>
    <row r="116" spans="1:10" x14ac:dyDescent="0.25">
      <c r="A116" s="73" t="s">
        <v>194</v>
      </c>
      <c r="B116" s="80" t="s">
        <v>28</v>
      </c>
      <c r="C116" s="81">
        <v>41579</v>
      </c>
      <c r="D116" s="81" t="s">
        <v>170</v>
      </c>
      <c r="E116" s="82">
        <v>25218</v>
      </c>
      <c r="F116" s="115"/>
      <c r="G116" s="73"/>
      <c r="H116" s="112"/>
      <c r="I116" s="73"/>
      <c r="J116" s="73"/>
    </row>
    <row r="117" spans="1:10" x14ac:dyDescent="0.25">
      <c r="A117" s="73" t="s">
        <v>194</v>
      </c>
      <c r="B117" s="80" t="s">
        <v>29</v>
      </c>
      <c r="C117" s="81">
        <v>41579</v>
      </c>
      <c r="D117" s="81" t="s">
        <v>170</v>
      </c>
      <c r="E117" s="82">
        <v>48949</v>
      </c>
      <c r="F117" s="115"/>
      <c r="G117" s="73"/>
      <c r="H117" s="112"/>
      <c r="I117" s="73"/>
      <c r="J117" s="73"/>
    </row>
    <row r="118" spans="1:10" x14ac:dyDescent="0.25">
      <c r="A118" s="73" t="s">
        <v>194</v>
      </c>
      <c r="B118" s="80" t="s">
        <v>52</v>
      </c>
      <c r="C118" s="81">
        <v>41852</v>
      </c>
      <c r="D118" s="81" t="s">
        <v>170</v>
      </c>
      <c r="E118" s="82">
        <v>27772</v>
      </c>
      <c r="F118" s="115"/>
      <c r="G118" s="73"/>
      <c r="H118" s="112"/>
      <c r="I118" s="73"/>
      <c r="J118" s="73"/>
    </row>
    <row r="119" spans="1:10" x14ac:dyDescent="0.25">
      <c r="A119" s="73" t="s">
        <v>194</v>
      </c>
      <c r="B119" s="80" t="s">
        <v>53</v>
      </c>
      <c r="C119" s="81">
        <v>41852</v>
      </c>
      <c r="D119" s="81" t="s">
        <v>170</v>
      </c>
      <c r="E119" s="82">
        <v>7228</v>
      </c>
      <c r="F119" s="115"/>
      <c r="G119" s="73"/>
      <c r="H119" s="112"/>
      <c r="I119" s="73"/>
      <c r="J119" s="73"/>
    </row>
    <row r="120" spans="1:10" x14ac:dyDescent="0.25">
      <c r="A120" s="73" t="s">
        <v>194</v>
      </c>
      <c r="B120" s="80" t="s">
        <v>53</v>
      </c>
      <c r="C120" s="81">
        <v>41913</v>
      </c>
      <c r="D120" s="81" t="s">
        <v>170</v>
      </c>
      <c r="E120" s="82">
        <v>13962</v>
      </c>
      <c r="F120" s="115"/>
      <c r="G120" s="73"/>
      <c r="H120" s="112"/>
      <c r="I120" s="73"/>
      <c r="J120" s="73"/>
    </row>
    <row r="121" spans="1:10" x14ac:dyDescent="0.25">
      <c r="A121" s="73" t="s">
        <v>194</v>
      </c>
      <c r="B121" s="80" t="s">
        <v>58</v>
      </c>
      <c r="C121" s="81">
        <v>41913</v>
      </c>
      <c r="D121" s="81" t="s">
        <v>170</v>
      </c>
      <c r="E121" s="82">
        <v>33769</v>
      </c>
      <c r="F121" s="115"/>
      <c r="G121" s="73"/>
      <c r="H121" s="112"/>
      <c r="I121" s="73"/>
      <c r="J121" s="73"/>
    </row>
    <row r="122" spans="1:10" x14ac:dyDescent="0.25">
      <c r="A122" s="73" t="s">
        <v>194</v>
      </c>
      <c r="B122" s="80" t="s">
        <v>59</v>
      </c>
      <c r="C122" s="81">
        <v>41913</v>
      </c>
      <c r="D122" s="81" t="s">
        <v>170</v>
      </c>
      <c r="E122" s="82">
        <v>18608</v>
      </c>
      <c r="F122" s="115"/>
      <c r="G122" s="73"/>
      <c r="H122" s="112"/>
      <c r="I122" s="73"/>
      <c r="J122" s="73"/>
    </row>
    <row r="123" spans="1:10" x14ac:dyDescent="0.25">
      <c r="A123" s="73" t="s">
        <v>194</v>
      </c>
      <c r="B123" s="80" t="s">
        <v>60</v>
      </c>
      <c r="C123" s="81">
        <v>41913</v>
      </c>
      <c r="D123" s="81" t="s">
        <v>170</v>
      </c>
      <c r="E123" s="82">
        <v>30236</v>
      </c>
      <c r="F123" s="115"/>
      <c r="G123" s="73"/>
      <c r="H123" s="112"/>
      <c r="I123" s="73"/>
      <c r="J123" s="73"/>
    </row>
    <row r="124" spans="1:10" x14ac:dyDescent="0.25">
      <c r="A124" s="73" t="s">
        <v>194</v>
      </c>
      <c r="B124" s="80" t="s">
        <v>114</v>
      </c>
      <c r="C124" s="81">
        <v>41913</v>
      </c>
      <c r="D124" s="81" t="s">
        <v>170</v>
      </c>
      <c r="E124" s="82">
        <v>34542</v>
      </c>
      <c r="F124" s="115"/>
      <c r="G124" s="73"/>
      <c r="H124" s="112"/>
      <c r="I124" s="73"/>
      <c r="J124" s="73"/>
    </row>
    <row r="125" spans="1:10" x14ac:dyDescent="0.25">
      <c r="A125" s="73" t="s">
        <v>194</v>
      </c>
      <c r="B125" s="80" t="s">
        <v>81</v>
      </c>
      <c r="C125" s="81">
        <v>41913</v>
      </c>
      <c r="D125" s="81" t="s">
        <v>170</v>
      </c>
      <c r="E125" s="82">
        <v>28019</v>
      </c>
      <c r="F125" s="115"/>
      <c r="G125" s="73"/>
      <c r="H125" s="112"/>
      <c r="I125" s="73"/>
      <c r="J125" s="73"/>
    </row>
    <row r="126" spans="1:10" x14ac:dyDescent="0.25">
      <c r="A126" s="73" t="s">
        <v>194</v>
      </c>
      <c r="B126" s="80" t="s">
        <v>82</v>
      </c>
      <c r="C126" s="81">
        <v>41913</v>
      </c>
      <c r="D126" s="81" t="s">
        <v>170</v>
      </c>
      <c r="E126" s="82">
        <v>31279</v>
      </c>
      <c r="F126" s="115"/>
      <c r="G126" s="73"/>
      <c r="H126" s="112"/>
      <c r="I126" s="73"/>
      <c r="J126" s="73"/>
    </row>
    <row r="127" spans="1:10" x14ac:dyDescent="0.25">
      <c r="A127" s="73" t="s">
        <v>194</v>
      </c>
      <c r="B127" s="80" t="s">
        <v>83</v>
      </c>
      <c r="C127" s="81">
        <v>41913</v>
      </c>
      <c r="D127" s="81" t="s">
        <v>170</v>
      </c>
      <c r="E127" s="82">
        <v>49384</v>
      </c>
      <c r="F127" s="115"/>
      <c r="G127" s="73"/>
      <c r="H127" s="112"/>
      <c r="I127" s="73"/>
      <c r="J127" s="73"/>
    </row>
    <row r="128" spans="1:10" x14ac:dyDescent="0.25">
      <c r="A128" s="73" t="s">
        <v>194</v>
      </c>
      <c r="B128" s="80" t="s">
        <v>84</v>
      </c>
      <c r="C128" s="81">
        <v>41913</v>
      </c>
      <c r="D128" s="81" t="s">
        <v>170</v>
      </c>
      <c r="E128" s="82">
        <v>48790</v>
      </c>
      <c r="F128" s="115"/>
      <c r="G128" s="73"/>
      <c r="H128" s="112"/>
      <c r="I128" s="73"/>
      <c r="J128" s="73"/>
    </row>
    <row r="129" spans="1:10" x14ac:dyDescent="0.25">
      <c r="A129" s="73" t="s">
        <v>194</v>
      </c>
      <c r="B129" s="80" t="s">
        <v>85</v>
      </c>
      <c r="C129" s="81">
        <v>41913</v>
      </c>
      <c r="D129" s="81" t="s">
        <v>170</v>
      </c>
      <c r="E129" s="82">
        <v>42826</v>
      </c>
      <c r="F129" s="115"/>
      <c r="G129" s="73"/>
      <c r="H129" s="112"/>
      <c r="I129" s="73"/>
      <c r="J129" s="73"/>
    </row>
    <row r="130" spans="1:10" x14ac:dyDescent="0.25">
      <c r="A130" s="73" t="s">
        <v>194</v>
      </c>
      <c r="B130" s="80" t="s">
        <v>86</v>
      </c>
      <c r="C130" s="81">
        <v>41913</v>
      </c>
      <c r="D130" s="81" t="s">
        <v>170</v>
      </c>
      <c r="E130" s="82">
        <v>42793</v>
      </c>
      <c r="F130" s="115"/>
      <c r="G130" s="73"/>
      <c r="H130" s="112"/>
      <c r="I130" s="73"/>
      <c r="J130" s="73"/>
    </row>
    <row r="131" spans="1:10" x14ac:dyDescent="0.25">
      <c r="A131" s="73" t="s">
        <v>194</v>
      </c>
      <c r="B131" s="80" t="s">
        <v>108</v>
      </c>
      <c r="C131" s="81">
        <v>41913</v>
      </c>
      <c r="D131" s="81" t="s">
        <v>170</v>
      </c>
      <c r="E131" s="82">
        <v>17305</v>
      </c>
      <c r="F131" s="115"/>
      <c r="G131" s="73"/>
      <c r="H131" s="112"/>
      <c r="I131" s="73"/>
      <c r="J131" s="73"/>
    </row>
    <row r="132" spans="1:10" x14ac:dyDescent="0.25">
      <c r="A132" s="73" t="s">
        <v>194</v>
      </c>
      <c r="B132" s="80" t="s">
        <v>108</v>
      </c>
      <c r="C132" s="81">
        <v>42005</v>
      </c>
      <c r="D132" s="81" t="s">
        <v>170</v>
      </c>
      <c r="E132" s="82">
        <v>11371</v>
      </c>
      <c r="F132" s="115"/>
      <c r="G132" s="73"/>
      <c r="H132" s="112"/>
      <c r="I132" s="73"/>
      <c r="J132" s="73"/>
    </row>
    <row r="133" spans="1:10" x14ac:dyDescent="0.25">
      <c r="A133" s="73" t="s">
        <v>194</v>
      </c>
      <c r="B133" s="80" t="s">
        <v>111</v>
      </c>
      <c r="C133" s="81">
        <v>41913</v>
      </c>
      <c r="D133" s="81" t="s">
        <v>170</v>
      </c>
      <c r="E133" s="82">
        <v>5970</v>
      </c>
      <c r="F133" s="115"/>
      <c r="G133" s="73"/>
      <c r="H133" s="112"/>
      <c r="I133" s="73"/>
      <c r="J133" s="73"/>
    </row>
    <row r="134" spans="1:10" x14ac:dyDescent="0.25">
      <c r="A134" s="73" t="s">
        <v>194</v>
      </c>
      <c r="B134" s="80" t="s">
        <v>111</v>
      </c>
      <c r="C134" s="81">
        <v>42005</v>
      </c>
      <c r="D134" s="81" t="s">
        <v>170</v>
      </c>
      <c r="E134" s="82">
        <v>20509</v>
      </c>
      <c r="F134" s="115"/>
      <c r="G134" s="73"/>
      <c r="H134" s="112"/>
      <c r="I134" s="73"/>
      <c r="J134" s="73"/>
    </row>
    <row r="135" spans="1:10" x14ac:dyDescent="0.25">
      <c r="A135" s="73" t="s">
        <v>194</v>
      </c>
      <c r="B135" s="80" t="s">
        <v>118</v>
      </c>
      <c r="C135" s="81">
        <v>42095</v>
      </c>
      <c r="D135" s="81" t="s">
        <v>170</v>
      </c>
      <c r="E135" s="82">
        <v>25682</v>
      </c>
      <c r="F135" s="115"/>
      <c r="G135" s="73"/>
      <c r="H135" s="112"/>
      <c r="I135" s="73"/>
      <c r="J135" s="73"/>
    </row>
    <row r="136" spans="1:10" x14ac:dyDescent="0.25">
      <c r="A136" s="73" t="s">
        <v>194</v>
      </c>
      <c r="B136" s="80" t="s">
        <v>120</v>
      </c>
      <c r="C136" s="81">
        <v>42095</v>
      </c>
      <c r="D136" s="81" t="s">
        <v>170</v>
      </c>
      <c r="E136" s="82">
        <v>33693</v>
      </c>
      <c r="F136" s="115"/>
      <c r="G136" s="73"/>
      <c r="H136" s="112"/>
      <c r="I136" s="73"/>
      <c r="J136" s="73"/>
    </row>
    <row r="137" spans="1:10" x14ac:dyDescent="0.25">
      <c r="A137" s="73" t="s">
        <v>194</v>
      </c>
      <c r="B137" s="80" t="s">
        <v>121</v>
      </c>
      <c r="C137" s="81">
        <v>42095</v>
      </c>
      <c r="D137" s="81" t="s">
        <v>170</v>
      </c>
      <c r="E137" s="82">
        <v>41204</v>
      </c>
      <c r="F137" s="115"/>
      <c r="G137" s="73"/>
      <c r="H137" s="112"/>
      <c r="I137" s="73"/>
      <c r="J137" s="73"/>
    </row>
    <row r="138" spans="1:10" x14ac:dyDescent="0.25">
      <c r="A138" s="73" t="s">
        <v>194</v>
      </c>
      <c r="B138" s="80" t="s">
        <v>122</v>
      </c>
      <c r="C138" s="81">
        <v>42095</v>
      </c>
      <c r="D138" s="81" t="s">
        <v>170</v>
      </c>
      <c r="E138" s="82">
        <v>24837</v>
      </c>
      <c r="F138" s="115"/>
      <c r="G138" s="73"/>
      <c r="H138" s="112"/>
      <c r="I138" s="73"/>
      <c r="J138" s="73"/>
    </row>
    <row r="139" spans="1:10" s="72" customFormat="1" x14ac:dyDescent="0.25">
      <c r="A139" s="73" t="s">
        <v>194</v>
      </c>
      <c r="B139" s="80" t="s">
        <v>150</v>
      </c>
      <c r="C139" s="81">
        <v>42095</v>
      </c>
      <c r="D139" s="81" t="s">
        <v>170</v>
      </c>
      <c r="E139" s="82">
        <v>13037</v>
      </c>
      <c r="F139" s="115"/>
      <c r="G139" s="73"/>
      <c r="H139" s="112"/>
      <c r="I139" s="73"/>
      <c r="J139" s="73"/>
    </row>
    <row r="140" spans="1:10" s="72" customFormat="1" x14ac:dyDescent="0.25">
      <c r="A140" s="73" t="s">
        <v>194</v>
      </c>
      <c r="B140" s="80" t="s">
        <v>152</v>
      </c>
      <c r="C140" s="81">
        <v>42095</v>
      </c>
      <c r="D140" s="81" t="s">
        <v>170</v>
      </c>
      <c r="E140" s="82">
        <v>22496</v>
      </c>
      <c r="F140" s="115"/>
      <c r="G140" s="73"/>
      <c r="H140" s="112"/>
      <c r="I140" s="73"/>
      <c r="J140" s="73"/>
    </row>
    <row r="141" spans="1:10" s="72" customFormat="1" x14ac:dyDescent="0.25">
      <c r="A141" s="73" t="s">
        <v>194</v>
      </c>
      <c r="B141" s="92" t="s">
        <v>212</v>
      </c>
      <c r="C141" s="81">
        <v>42807</v>
      </c>
      <c r="D141" s="81" t="s">
        <v>170</v>
      </c>
      <c r="E141" s="82">
        <v>33651</v>
      </c>
      <c r="F141" s="115"/>
      <c r="G141" s="73"/>
      <c r="H141" s="112"/>
      <c r="I141" s="73"/>
      <c r="J141" s="73"/>
    </row>
    <row r="142" spans="1:10" s="72" customFormat="1" x14ac:dyDescent="0.25">
      <c r="A142" s="73" t="s">
        <v>194</v>
      </c>
      <c r="B142" s="92" t="s">
        <v>213</v>
      </c>
      <c r="C142" s="81">
        <v>42807</v>
      </c>
      <c r="D142" s="81" t="s">
        <v>170</v>
      </c>
      <c r="E142" s="82">
        <v>32313</v>
      </c>
      <c r="F142" s="115"/>
      <c r="G142" s="73"/>
      <c r="H142" s="112"/>
      <c r="I142" s="73"/>
      <c r="J142" s="73"/>
    </row>
    <row r="143" spans="1:10" x14ac:dyDescent="0.25">
      <c r="A143" s="100" t="s">
        <v>194</v>
      </c>
      <c r="B143" s="92" t="s">
        <v>214</v>
      </c>
      <c r="C143" s="81">
        <v>42807</v>
      </c>
      <c r="D143" s="81" t="s">
        <v>170</v>
      </c>
      <c r="E143" s="82">
        <v>8284</v>
      </c>
      <c r="F143" s="115"/>
      <c r="G143" s="100"/>
      <c r="H143" s="115"/>
      <c r="I143" s="100"/>
      <c r="J143" s="73"/>
    </row>
    <row r="144" spans="1:10" s="72" customFormat="1" x14ac:dyDescent="0.25">
      <c r="A144" s="100" t="s">
        <v>194</v>
      </c>
      <c r="B144" s="92" t="s">
        <v>224</v>
      </c>
      <c r="C144" s="81">
        <v>43040</v>
      </c>
      <c r="D144" s="81" t="s">
        <v>170</v>
      </c>
      <c r="E144" s="82">
        <v>32841</v>
      </c>
      <c r="F144" s="115"/>
      <c r="G144" s="100"/>
      <c r="H144" s="112"/>
      <c r="I144" s="100"/>
      <c r="J144" s="73"/>
    </row>
    <row r="145" spans="1:10" s="72" customFormat="1" x14ac:dyDescent="0.25">
      <c r="A145" s="100" t="s">
        <v>194</v>
      </c>
      <c r="B145" s="92" t="s">
        <v>225</v>
      </c>
      <c r="C145" s="81">
        <v>43040</v>
      </c>
      <c r="D145" s="81" t="s">
        <v>170</v>
      </c>
      <c r="E145" s="82">
        <v>23440</v>
      </c>
      <c r="F145" s="115"/>
      <c r="G145" s="100"/>
      <c r="H145" s="112"/>
      <c r="I145" s="100"/>
      <c r="J145" s="73"/>
    </row>
    <row r="146" spans="1:10" s="72" customFormat="1" x14ac:dyDescent="0.25">
      <c r="A146" s="100" t="s">
        <v>194</v>
      </c>
      <c r="B146" s="92" t="s">
        <v>226</v>
      </c>
      <c r="C146" s="81">
        <v>43040</v>
      </c>
      <c r="D146" s="81" t="s">
        <v>170</v>
      </c>
      <c r="E146" s="82">
        <v>30662</v>
      </c>
      <c r="F146" s="115"/>
      <c r="G146" s="100"/>
      <c r="H146" s="112"/>
      <c r="I146" s="100"/>
      <c r="J146" s="73"/>
    </row>
    <row r="147" spans="1:10" s="72" customFormat="1" x14ac:dyDescent="0.25">
      <c r="A147" s="100" t="s">
        <v>194</v>
      </c>
      <c r="B147" s="92" t="s">
        <v>227</v>
      </c>
      <c r="C147" s="81">
        <v>43040</v>
      </c>
      <c r="D147" s="81" t="s">
        <v>170</v>
      </c>
      <c r="E147" s="82">
        <v>35770</v>
      </c>
      <c r="F147" s="115"/>
      <c r="G147" s="100"/>
      <c r="H147" s="112"/>
      <c r="I147" s="100"/>
      <c r="J147" s="73"/>
    </row>
    <row r="148" spans="1:10" s="72" customFormat="1" x14ac:dyDescent="0.25">
      <c r="A148" s="100" t="s">
        <v>194</v>
      </c>
      <c r="B148" s="92" t="s">
        <v>228</v>
      </c>
      <c r="C148" s="81">
        <v>43040</v>
      </c>
      <c r="D148" s="81" t="s">
        <v>170</v>
      </c>
      <c r="E148" s="82">
        <v>14438</v>
      </c>
      <c r="F148" s="115"/>
      <c r="G148" s="100"/>
      <c r="H148" s="112"/>
      <c r="I148" s="100"/>
      <c r="J148" s="73"/>
    </row>
    <row r="149" spans="1:10" s="72" customFormat="1" x14ac:dyDescent="0.25">
      <c r="A149" s="100" t="s">
        <v>194</v>
      </c>
      <c r="B149" s="92" t="s">
        <v>228</v>
      </c>
      <c r="C149" s="81">
        <v>43132</v>
      </c>
      <c r="D149" s="81" t="s">
        <v>170</v>
      </c>
      <c r="E149" s="82">
        <v>20940</v>
      </c>
      <c r="F149" s="115"/>
      <c r="G149" s="100"/>
      <c r="H149" s="112"/>
      <c r="I149" s="100"/>
      <c r="J149" s="73"/>
    </row>
    <row r="150" spans="1:10" s="72" customFormat="1" x14ac:dyDescent="0.25">
      <c r="A150" s="77" t="s">
        <v>194</v>
      </c>
      <c r="B150" s="91" t="s">
        <v>239</v>
      </c>
      <c r="C150" s="89">
        <v>43132</v>
      </c>
      <c r="D150" s="89" t="s">
        <v>170</v>
      </c>
      <c r="E150" s="90">
        <v>32469</v>
      </c>
      <c r="F150" s="121"/>
      <c r="G150" s="77"/>
      <c r="H150" s="116"/>
      <c r="I150" s="77"/>
      <c r="J150" s="73"/>
    </row>
    <row r="151" spans="1:10" x14ac:dyDescent="0.25">
      <c r="A151" s="73" t="s">
        <v>196</v>
      </c>
      <c r="B151" s="80" t="s">
        <v>22</v>
      </c>
      <c r="C151" s="81">
        <v>41548</v>
      </c>
      <c r="D151" s="81" t="s">
        <v>171</v>
      </c>
      <c r="E151" s="82">
        <v>16041</v>
      </c>
      <c r="F151" s="115"/>
      <c r="G151" s="75">
        <f>SUM(E151:E158)</f>
        <v>58264</v>
      </c>
      <c r="H151" s="110"/>
      <c r="I151" s="74" t="s">
        <v>205</v>
      </c>
      <c r="J151" s="73"/>
    </row>
    <row r="152" spans="1:10" x14ac:dyDescent="0.25">
      <c r="A152" s="73" t="s">
        <v>196</v>
      </c>
      <c r="B152" s="80" t="s">
        <v>23</v>
      </c>
      <c r="C152" s="81">
        <v>41548</v>
      </c>
      <c r="D152" s="81" t="s">
        <v>171</v>
      </c>
      <c r="E152" s="82">
        <v>14164</v>
      </c>
      <c r="F152" s="115"/>
      <c r="G152" s="75">
        <f>SUM(E159:E165)</f>
        <v>68465</v>
      </c>
      <c r="H152" s="110"/>
      <c r="I152" s="74" t="s">
        <v>206</v>
      </c>
      <c r="J152" s="73"/>
    </row>
    <row r="153" spans="1:10" x14ac:dyDescent="0.25">
      <c r="A153" s="73" t="s">
        <v>196</v>
      </c>
      <c r="B153" s="80" t="s">
        <v>24</v>
      </c>
      <c r="C153" s="81">
        <v>41548</v>
      </c>
      <c r="D153" s="81" t="s">
        <v>171</v>
      </c>
      <c r="E153" s="82">
        <v>9214</v>
      </c>
      <c r="F153" s="115"/>
      <c r="G153" s="75">
        <f>SUM(E166:E180)</f>
        <v>133571</v>
      </c>
      <c r="H153" s="114"/>
      <c r="I153" s="74" t="s">
        <v>207</v>
      </c>
      <c r="J153" s="73"/>
    </row>
    <row r="154" spans="1:10" x14ac:dyDescent="0.25">
      <c r="A154" s="73" t="s">
        <v>196</v>
      </c>
      <c r="B154" s="80" t="s">
        <v>25</v>
      </c>
      <c r="C154" s="81">
        <v>41548</v>
      </c>
      <c r="D154" s="81" t="s">
        <v>171</v>
      </c>
      <c r="E154" s="82">
        <v>6499</v>
      </c>
      <c r="F154" s="115"/>
      <c r="G154" s="75">
        <f>SUM(E181:E188)</f>
        <v>60697</v>
      </c>
      <c r="H154" s="114"/>
      <c r="I154" s="74" t="s">
        <v>208</v>
      </c>
      <c r="J154" s="73"/>
    </row>
    <row r="155" spans="1:10" x14ac:dyDescent="0.25">
      <c r="A155" s="73" t="s">
        <v>196</v>
      </c>
      <c r="B155" s="80" t="s">
        <v>26</v>
      </c>
      <c r="C155" s="81">
        <v>41548</v>
      </c>
      <c r="D155" s="81" t="s">
        <v>171</v>
      </c>
      <c r="E155" s="82">
        <v>4082</v>
      </c>
      <c r="F155" s="115"/>
      <c r="G155" s="75">
        <f>SUM(E189:E194)</f>
        <v>62849</v>
      </c>
      <c r="H155" s="117"/>
      <c r="I155" s="74" t="s">
        <v>223</v>
      </c>
      <c r="J155" s="73"/>
    </row>
    <row r="156" spans="1:10" x14ac:dyDescent="0.25">
      <c r="A156" s="73" t="s">
        <v>196</v>
      </c>
      <c r="B156" s="80" t="s">
        <v>26</v>
      </c>
      <c r="C156" s="81">
        <v>41579</v>
      </c>
      <c r="D156" s="81" t="s">
        <v>171</v>
      </c>
      <c r="E156" s="82">
        <v>101</v>
      </c>
      <c r="F156" s="115"/>
      <c r="G156" s="73"/>
      <c r="H156" s="112"/>
      <c r="I156" s="73"/>
      <c r="J156" s="73"/>
    </row>
    <row r="157" spans="1:10" x14ac:dyDescent="0.25">
      <c r="A157" s="73" t="s">
        <v>196</v>
      </c>
      <c r="B157" s="80" t="s">
        <v>30</v>
      </c>
      <c r="C157" s="81">
        <v>41579</v>
      </c>
      <c r="D157" s="81" t="s">
        <v>171</v>
      </c>
      <c r="E157" s="82">
        <v>3641</v>
      </c>
      <c r="F157" s="115"/>
      <c r="G157" s="73"/>
      <c r="H157" s="112"/>
      <c r="I157" s="73"/>
      <c r="J157" s="73"/>
    </row>
    <row r="158" spans="1:10" x14ac:dyDescent="0.25">
      <c r="A158" s="73" t="s">
        <v>196</v>
      </c>
      <c r="B158" s="80" t="s">
        <v>30</v>
      </c>
      <c r="C158" s="81">
        <v>41579</v>
      </c>
      <c r="D158" s="81" t="s">
        <v>171</v>
      </c>
      <c r="E158" s="82">
        <v>4522</v>
      </c>
      <c r="F158" s="115"/>
      <c r="G158" s="73"/>
      <c r="H158" s="112"/>
      <c r="I158" s="73"/>
      <c r="J158" s="73"/>
    </row>
    <row r="159" spans="1:10" x14ac:dyDescent="0.25">
      <c r="A159" s="73" t="s">
        <v>196</v>
      </c>
      <c r="B159" s="80" t="s">
        <v>41</v>
      </c>
      <c r="C159" s="81">
        <v>41699</v>
      </c>
      <c r="D159" s="81" t="s">
        <v>171</v>
      </c>
      <c r="E159" s="82">
        <v>4000</v>
      </c>
      <c r="F159" s="115"/>
      <c r="G159" s="73"/>
      <c r="H159" s="112"/>
      <c r="I159" s="73"/>
      <c r="J159" s="73"/>
    </row>
    <row r="160" spans="1:10" x14ac:dyDescent="0.25">
      <c r="A160" s="73" t="s">
        <v>196</v>
      </c>
      <c r="B160" s="80" t="s">
        <v>50</v>
      </c>
      <c r="C160" s="81">
        <v>41821</v>
      </c>
      <c r="D160" s="81" t="s">
        <v>171</v>
      </c>
      <c r="E160" s="82">
        <v>18439</v>
      </c>
      <c r="F160" s="115"/>
      <c r="G160" s="73"/>
      <c r="H160" s="112"/>
      <c r="I160" s="73"/>
      <c r="J160" s="73"/>
    </row>
    <row r="161" spans="1:10" x14ac:dyDescent="0.25">
      <c r="A161" s="73" t="s">
        <v>196</v>
      </c>
      <c r="B161" s="80" t="s">
        <v>49</v>
      </c>
      <c r="C161" s="81">
        <v>41821</v>
      </c>
      <c r="D161" s="81" t="s">
        <v>171</v>
      </c>
      <c r="E161" s="82">
        <v>12249</v>
      </c>
      <c r="F161" s="115"/>
      <c r="G161" s="73"/>
      <c r="H161" s="112"/>
      <c r="I161" s="73"/>
      <c r="J161" s="73"/>
    </row>
    <row r="162" spans="1:10" x14ac:dyDescent="0.25">
      <c r="A162" s="73" t="s">
        <v>196</v>
      </c>
      <c r="B162" s="80" t="s">
        <v>48</v>
      </c>
      <c r="C162" s="81">
        <v>41821</v>
      </c>
      <c r="D162" s="81" t="s">
        <v>171</v>
      </c>
      <c r="E162" s="82">
        <v>10448</v>
      </c>
      <c r="F162" s="115"/>
      <c r="G162" s="73"/>
      <c r="H162" s="112"/>
      <c r="I162" s="73"/>
      <c r="J162" s="73"/>
    </row>
    <row r="163" spans="1:10" x14ac:dyDescent="0.25">
      <c r="A163" s="73" t="s">
        <v>196</v>
      </c>
      <c r="B163" s="80" t="s">
        <v>45</v>
      </c>
      <c r="C163" s="81">
        <v>41821</v>
      </c>
      <c r="D163" s="81" t="s">
        <v>171</v>
      </c>
      <c r="E163" s="82">
        <v>5856</v>
      </c>
      <c r="F163" s="115"/>
      <c r="G163" s="73"/>
      <c r="H163" s="112"/>
      <c r="I163" s="73"/>
      <c r="J163" s="73"/>
    </row>
    <row r="164" spans="1:10" x14ac:dyDescent="0.25">
      <c r="A164" s="73" t="s">
        <v>196</v>
      </c>
      <c r="B164" s="80" t="s">
        <v>46</v>
      </c>
      <c r="C164" s="81">
        <v>41821</v>
      </c>
      <c r="D164" s="81" t="s">
        <v>171</v>
      </c>
      <c r="E164" s="82">
        <v>7926</v>
      </c>
      <c r="F164" s="115"/>
      <c r="G164" s="73"/>
      <c r="H164" s="112"/>
      <c r="I164" s="73"/>
      <c r="J164" s="73"/>
    </row>
    <row r="165" spans="1:10" x14ac:dyDescent="0.25">
      <c r="A165" s="73" t="s">
        <v>196</v>
      </c>
      <c r="B165" s="80" t="s">
        <v>47</v>
      </c>
      <c r="C165" s="81">
        <v>41821</v>
      </c>
      <c r="D165" s="81" t="s">
        <v>171</v>
      </c>
      <c r="E165" s="82">
        <v>9547</v>
      </c>
      <c r="F165" s="115"/>
      <c r="G165" s="73"/>
      <c r="H165" s="112"/>
      <c r="I165" s="73"/>
      <c r="J165" s="73"/>
    </row>
    <row r="166" spans="1:10" x14ac:dyDescent="0.25">
      <c r="A166" s="73" t="s">
        <v>196</v>
      </c>
      <c r="B166" s="80" t="s">
        <v>54</v>
      </c>
      <c r="C166" s="81">
        <v>41852</v>
      </c>
      <c r="D166" s="81" t="s">
        <v>171</v>
      </c>
      <c r="E166" s="82">
        <v>6730</v>
      </c>
      <c r="F166" s="115"/>
      <c r="G166" s="73"/>
      <c r="H166" s="112"/>
      <c r="I166" s="73"/>
      <c r="J166" s="73"/>
    </row>
    <row r="167" spans="1:10" x14ac:dyDescent="0.25">
      <c r="A167" s="73" t="s">
        <v>196</v>
      </c>
      <c r="B167" s="80" t="s">
        <v>55</v>
      </c>
      <c r="C167" s="81">
        <v>41852</v>
      </c>
      <c r="D167" s="81" t="s">
        <v>171</v>
      </c>
      <c r="E167" s="82">
        <v>8102</v>
      </c>
      <c r="F167" s="115"/>
      <c r="G167" s="73"/>
      <c r="H167" s="112"/>
      <c r="I167" s="73"/>
      <c r="J167" s="73"/>
    </row>
    <row r="168" spans="1:10" x14ac:dyDescent="0.25">
      <c r="A168" s="73" t="s">
        <v>196</v>
      </c>
      <c r="B168" s="80" t="s">
        <v>56</v>
      </c>
      <c r="C168" s="81">
        <v>41852</v>
      </c>
      <c r="D168" s="81" t="s">
        <v>171</v>
      </c>
      <c r="E168" s="82">
        <v>9982</v>
      </c>
      <c r="F168" s="115"/>
      <c r="G168" s="73"/>
      <c r="H168" s="112"/>
      <c r="I168" s="73"/>
      <c r="J168" s="73"/>
    </row>
    <row r="169" spans="1:10" x14ac:dyDescent="0.25">
      <c r="A169" s="73" t="s">
        <v>196</v>
      </c>
      <c r="B169" s="80" t="s">
        <v>57</v>
      </c>
      <c r="C169" s="81">
        <v>41852</v>
      </c>
      <c r="D169" s="81" t="s">
        <v>171</v>
      </c>
      <c r="E169" s="82">
        <v>10186</v>
      </c>
      <c r="F169" s="115"/>
      <c r="G169" s="73"/>
      <c r="H169" s="112"/>
      <c r="I169" s="73"/>
      <c r="J169" s="73"/>
    </row>
    <row r="170" spans="1:10" x14ac:dyDescent="0.25">
      <c r="A170" s="73" t="s">
        <v>196</v>
      </c>
      <c r="B170" s="80" t="s">
        <v>57</v>
      </c>
      <c r="C170" s="81">
        <v>41913</v>
      </c>
      <c r="D170" s="81" t="s">
        <v>171</v>
      </c>
      <c r="E170" s="82">
        <v>2256</v>
      </c>
      <c r="F170" s="115"/>
      <c r="G170" s="73"/>
      <c r="H170" s="112"/>
      <c r="I170" s="73"/>
      <c r="J170" s="73"/>
    </row>
    <row r="171" spans="1:10" x14ac:dyDescent="0.25">
      <c r="A171" s="73" t="s">
        <v>196</v>
      </c>
      <c r="B171" s="80" t="s">
        <v>93</v>
      </c>
      <c r="C171" s="81">
        <v>41913</v>
      </c>
      <c r="D171" s="81" t="s">
        <v>171</v>
      </c>
      <c r="E171" s="82">
        <v>2957</v>
      </c>
      <c r="F171" s="115"/>
      <c r="G171" s="73"/>
      <c r="H171" s="112"/>
      <c r="I171" s="73"/>
      <c r="J171" s="73"/>
    </row>
    <row r="172" spans="1:10" x14ac:dyDescent="0.25">
      <c r="A172" s="73" t="s">
        <v>196</v>
      </c>
      <c r="B172" s="80" t="s">
        <v>93</v>
      </c>
      <c r="C172" s="81">
        <v>42005</v>
      </c>
      <c r="D172" s="81" t="s">
        <v>171</v>
      </c>
      <c r="E172" s="82">
        <v>11854</v>
      </c>
      <c r="F172" s="115"/>
      <c r="G172" s="73"/>
      <c r="H172" s="112"/>
      <c r="I172" s="73"/>
      <c r="J172" s="73"/>
    </row>
    <row r="173" spans="1:10" x14ac:dyDescent="0.25">
      <c r="A173" s="73" t="s">
        <v>196</v>
      </c>
      <c r="B173" s="80" t="s">
        <v>115</v>
      </c>
      <c r="C173" s="81">
        <v>42005</v>
      </c>
      <c r="D173" s="81" t="s">
        <v>171</v>
      </c>
      <c r="E173" s="82">
        <v>13146</v>
      </c>
      <c r="F173" s="115"/>
      <c r="G173" s="73"/>
      <c r="H173" s="112"/>
      <c r="I173" s="73"/>
      <c r="J173" s="73"/>
    </row>
    <row r="174" spans="1:10" x14ac:dyDescent="0.25">
      <c r="A174" s="73" t="s">
        <v>196</v>
      </c>
      <c r="B174" s="80" t="s">
        <v>115</v>
      </c>
      <c r="C174" s="81">
        <v>42095</v>
      </c>
      <c r="D174" s="81" t="s">
        <v>171</v>
      </c>
      <c r="E174" s="82">
        <v>6455</v>
      </c>
      <c r="F174" s="115"/>
      <c r="G174" s="73"/>
      <c r="H174" s="112"/>
      <c r="I174" s="73"/>
      <c r="J174" s="73"/>
    </row>
    <row r="175" spans="1:10" x14ac:dyDescent="0.25">
      <c r="A175" s="73" t="s">
        <v>196</v>
      </c>
      <c r="B175" s="80" t="s">
        <v>109</v>
      </c>
      <c r="C175" s="81">
        <v>41913</v>
      </c>
      <c r="D175" s="81" t="s">
        <v>171</v>
      </c>
      <c r="E175" s="82">
        <v>14575</v>
      </c>
      <c r="F175" s="115"/>
      <c r="G175" s="73"/>
      <c r="H175" s="112"/>
      <c r="I175" s="73"/>
      <c r="J175" s="73"/>
    </row>
    <row r="176" spans="1:10" x14ac:dyDescent="0.25">
      <c r="A176" s="73" t="s">
        <v>196</v>
      </c>
      <c r="B176" s="80" t="s">
        <v>110</v>
      </c>
      <c r="C176" s="81">
        <v>41913</v>
      </c>
      <c r="D176" s="81" t="s">
        <v>171</v>
      </c>
      <c r="E176" s="82">
        <v>13120</v>
      </c>
      <c r="F176" s="115"/>
      <c r="G176" s="73"/>
      <c r="H176" s="112"/>
      <c r="I176" s="73"/>
      <c r="J176" s="73"/>
    </row>
    <row r="177" spans="1:10" x14ac:dyDescent="0.25">
      <c r="A177" s="73" t="s">
        <v>196</v>
      </c>
      <c r="B177" s="80" t="s">
        <v>126</v>
      </c>
      <c r="C177" s="81">
        <v>42095</v>
      </c>
      <c r="D177" s="81" t="s">
        <v>171</v>
      </c>
      <c r="E177" s="82">
        <v>10070</v>
      </c>
      <c r="F177" s="115"/>
      <c r="G177" s="73"/>
      <c r="H177" s="112"/>
      <c r="I177" s="73"/>
      <c r="J177" s="73"/>
    </row>
    <row r="178" spans="1:10" x14ac:dyDescent="0.25">
      <c r="A178" s="73" t="s">
        <v>196</v>
      </c>
      <c r="B178" s="80" t="s">
        <v>127</v>
      </c>
      <c r="C178" s="81">
        <v>42095</v>
      </c>
      <c r="D178" s="81" t="s">
        <v>171</v>
      </c>
      <c r="E178" s="82">
        <v>6107</v>
      </c>
      <c r="F178" s="115"/>
      <c r="G178" s="73"/>
      <c r="H178" s="112"/>
      <c r="I178" s="73"/>
      <c r="J178" s="73"/>
    </row>
    <row r="179" spans="1:10" x14ac:dyDescent="0.25">
      <c r="A179" s="73" t="s">
        <v>196</v>
      </c>
      <c r="B179" s="80" t="s">
        <v>128</v>
      </c>
      <c r="C179" s="81">
        <v>42095</v>
      </c>
      <c r="D179" s="81" t="s">
        <v>171</v>
      </c>
      <c r="E179" s="82">
        <v>10298</v>
      </c>
      <c r="F179" s="115"/>
      <c r="G179" s="73"/>
      <c r="H179" s="112"/>
      <c r="I179" s="73"/>
      <c r="J179" s="73"/>
    </row>
    <row r="180" spans="1:10" x14ac:dyDescent="0.25">
      <c r="A180" s="73" t="s">
        <v>196</v>
      </c>
      <c r="B180" s="80" t="s">
        <v>129</v>
      </c>
      <c r="C180" s="81">
        <v>42095</v>
      </c>
      <c r="D180" s="81" t="s">
        <v>171</v>
      </c>
      <c r="E180" s="82">
        <v>7733</v>
      </c>
      <c r="F180" s="115"/>
      <c r="G180" s="73"/>
      <c r="H180" s="112"/>
      <c r="I180" s="73"/>
      <c r="J180" s="73"/>
    </row>
    <row r="181" spans="1:10" x14ac:dyDescent="0.25">
      <c r="A181" s="73" t="s">
        <v>196</v>
      </c>
      <c r="B181" s="80" t="s">
        <v>132</v>
      </c>
      <c r="C181" s="81">
        <v>42156</v>
      </c>
      <c r="D181" s="81" t="s">
        <v>171</v>
      </c>
      <c r="E181" s="82">
        <v>3410</v>
      </c>
      <c r="F181" s="115"/>
      <c r="G181" s="73"/>
      <c r="H181" s="112"/>
      <c r="I181" s="73"/>
      <c r="J181" s="73"/>
    </row>
    <row r="182" spans="1:10" x14ac:dyDescent="0.25">
      <c r="A182" s="73" t="s">
        <v>196</v>
      </c>
      <c r="B182" s="80" t="s">
        <v>133</v>
      </c>
      <c r="C182" s="81">
        <v>42156</v>
      </c>
      <c r="D182" s="81" t="s">
        <v>171</v>
      </c>
      <c r="E182" s="82">
        <v>6590</v>
      </c>
      <c r="F182" s="115"/>
      <c r="G182" s="73"/>
      <c r="H182" s="112"/>
      <c r="I182" s="73"/>
      <c r="J182" s="73"/>
    </row>
    <row r="183" spans="1:10" x14ac:dyDescent="0.25">
      <c r="A183" s="73" t="s">
        <v>196</v>
      </c>
      <c r="B183" s="80" t="s">
        <v>133</v>
      </c>
      <c r="C183" s="81">
        <v>42217</v>
      </c>
      <c r="D183" s="81" t="s">
        <v>171</v>
      </c>
      <c r="E183" s="82">
        <v>1516</v>
      </c>
      <c r="F183" s="115"/>
      <c r="G183" s="73"/>
      <c r="H183" s="112"/>
      <c r="I183" s="73"/>
      <c r="J183" s="73"/>
    </row>
    <row r="184" spans="1:10" s="72" customFormat="1" x14ac:dyDescent="0.25">
      <c r="A184" s="73" t="s">
        <v>196</v>
      </c>
      <c r="B184" s="80" t="s">
        <v>148</v>
      </c>
      <c r="C184" s="81">
        <v>42217</v>
      </c>
      <c r="D184" s="81" t="s">
        <v>171</v>
      </c>
      <c r="E184" s="82">
        <v>6429</v>
      </c>
      <c r="F184" s="115"/>
      <c r="G184" s="73"/>
      <c r="H184" s="112"/>
      <c r="I184" s="73"/>
      <c r="J184" s="73"/>
    </row>
    <row r="185" spans="1:10" s="72" customFormat="1" x14ac:dyDescent="0.25">
      <c r="A185" s="73" t="s">
        <v>196</v>
      </c>
      <c r="B185" s="92" t="s">
        <v>210</v>
      </c>
      <c r="C185" s="81">
        <v>42767</v>
      </c>
      <c r="D185" s="81" t="s">
        <v>171</v>
      </c>
      <c r="E185" s="82">
        <v>17267</v>
      </c>
      <c r="F185" s="115"/>
      <c r="G185" s="73"/>
      <c r="H185" s="112"/>
      <c r="I185" s="73"/>
      <c r="J185" s="73"/>
    </row>
    <row r="186" spans="1:10" s="72" customFormat="1" x14ac:dyDescent="0.25">
      <c r="A186" s="73" t="s">
        <v>196</v>
      </c>
      <c r="B186" s="92" t="s">
        <v>211</v>
      </c>
      <c r="C186" s="81">
        <v>42767</v>
      </c>
      <c r="D186" s="81" t="s">
        <v>171</v>
      </c>
      <c r="E186" s="82">
        <v>10233</v>
      </c>
      <c r="F186" s="115"/>
      <c r="G186" s="73"/>
      <c r="H186" s="112"/>
      <c r="I186" s="73"/>
      <c r="J186" s="73"/>
    </row>
    <row r="187" spans="1:10" s="72" customFormat="1" x14ac:dyDescent="0.25">
      <c r="A187" s="73" t="s">
        <v>196</v>
      </c>
      <c r="B187" s="92" t="s">
        <v>211</v>
      </c>
      <c r="C187" s="81">
        <v>42795</v>
      </c>
      <c r="D187" s="81" t="s">
        <v>171</v>
      </c>
      <c r="E187" s="82">
        <v>4674</v>
      </c>
      <c r="F187" s="115"/>
      <c r="G187" s="73"/>
      <c r="H187" s="112"/>
      <c r="I187" s="73"/>
      <c r="J187" s="73"/>
    </row>
    <row r="188" spans="1:10" s="72" customFormat="1" x14ac:dyDescent="0.25">
      <c r="A188" s="100" t="s">
        <v>196</v>
      </c>
      <c r="B188" s="92" t="s">
        <v>215</v>
      </c>
      <c r="C188" s="81">
        <v>42795</v>
      </c>
      <c r="D188" s="81" t="s">
        <v>171</v>
      </c>
      <c r="E188" s="82">
        <v>10578</v>
      </c>
      <c r="F188" s="115"/>
      <c r="G188" s="100"/>
      <c r="H188" s="115"/>
      <c r="I188" s="100"/>
      <c r="J188" s="73"/>
    </row>
    <row r="189" spans="1:10" s="72" customFormat="1" x14ac:dyDescent="0.25">
      <c r="A189" s="100" t="s">
        <v>196</v>
      </c>
      <c r="B189" s="92" t="s">
        <v>217</v>
      </c>
      <c r="C189" s="81">
        <v>43040</v>
      </c>
      <c r="D189" s="81" t="s">
        <v>171</v>
      </c>
      <c r="E189" s="82">
        <v>17398</v>
      </c>
      <c r="F189" s="115"/>
      <c r="G189" s="100"/>
      <c r="H189" s="112"/>
      <c r="I189" s="100"/>
      <c r="J189" s="73"/>
    </row>
    <row r="190" spans="1:10" s="72" customFormat="1" x14ac:dyDescent="0.25">
      <c r="A190" s="100" t="s">
        <v>196</v>
      </c>
      <c r="B190" s="92" t="s">
        <v>218</v>
      </c>
      <c r="C190" s="81">
        <v>43040</v>
      </c>
      <c r="D190" s="81" t="s">
        <v>171</v>
      </c>
      <c r="E190" s="82">
        <v>13079</v>
      </c>
      <c r="F190" s="115"/>
      <c r="G190" s="100"/>
      <c r="H190" s="112"/>
      <c r="I190" s="100"/>
      <c r="J190" s="73"/>
    </row>
    <row r="191" spans="1:10" s="72" customFormat="1" x14ac:dyDescent="0.25">
      <c r="A191" s="100" t="s">
        <v>196</v>
      </c>
      <c r="B191" s="92" t="s">
        <v>219</v>
      </c>
      <c r="C191" s="81">
        <v>43040</v>
      </c>
      <c r="D191" s="81" t="s">
        <v>171</v>
      </c>
      <c r="E191" s="82">
        <v>12312</v>
      </c>
      <c r="F191" s="115"/>
      <c r="G191" s="100"/>
      <c r="H191" s="112"/>
      <c r="I191" s="100"/>
      <c r="J191" s="73"/>
    </row>
    <row r="192" spans="1:10" s="72" customFormat="1" x14ac:dyDescent="0.25">
      <c r="A192" s="100" t="s">
        <v>196</v>
      </c>
      <c r="B192" s="92" t="s">
        <v>220</v>
      </c>
      <c r="C192" s="81">
        <v>43040</v>
      </c>
      <c r="D192" s="81" t="s">
        <v>171</v>
      </c>
      <c r="E192" s="82">
        <v>6457</v>
      </c>
      <c r="F192" s="115"/>
      <c r="G192" s="100"/>
      <c r="H192" s="112"/>
      <c r="I192" s="100"/>
      <c r="J192" s="73"/>
    </row>
    <row r="193" spans="1:10" s="72" customFormat="1" x14ac:dyDescent="0.25">
      <c r="A193" s="100" t="s">
        <v>196</v>
      </c>
      <c r="B193" s="92" t="s">
        <v>221</v>
      </c>
      <c r="C193" s="81">
        <v>43040</v>
      </c>
      <c r="D193" s="81" t="s">
        <v>171</v>
      </c>
      <c r="E193" s="82">
        <v>5775</v>
      </c>
      <c r="F193" s="115"/>
      <c r="G193" s="100"/>
      <c r="H193" s="112"/>
      <c r="I193" s="100"/>
      <c r="J193" s="73"/>
    </row>
    <row r="194" spans="1:10" s="72" customFormat="1" x14ac:dyDescent="0.25">
      <c r="A194" s="77" t="s">
        <v>196</v>
      </c>
      <c r="B194" s="91" t="s">
        <v>222</v>
      </c>
      <c r="C194" s="89">
        <v>43040</v>
      </c>
      <c r="D194" s="89" t="s">
        <v>171</v>
      </c>
      <c r="E194" s="90">
        <v>7828</v>
      </c>
      <c r="F194" s="121"/>
      <c r="G194" s="77"/>
      <c r="H194" s="116"/>
      <c r="I194" s="77"/>
      <c r="J194" s="73"/>
    </row>
    <row r="195" spans="1:10" x14ac:dyDescent="0.25">
      <c r="A195" s="73" t="s">
        <v>197</v>
      </c>
      <c r="B195" s="80" t="s">
        <v>67</v>
      </c>
      <c r="C195" s="81">
        <v>41913</v>
      </c>
      <c r="D195" s="81" t="s">
        <v>173</v>
      </c>
      <c r="E195" s="82">
        <v>32666</v>
      </c>
      <c r="F195" s="115"/>
      <c r="G195" s="75">
        <f>SUM(E195:E200)</f>
        <v>201751</v>
      </c>
      <c r="H195" s="110"/>
      <c r="I195" s="74" t="s">
        <v>206</v>
      </c>
      <c r="J195" s="73"/>
    </row>
    <row r="196" spans="1:10" x14ac:dyDescent="0.25">
      <c r="A196" s="73" t="s">
        <v>197</v>
      </c>
      <c r="B196" s="80" t="s">
        <v>68</v>
      </c>
      <c r="C196" s="81">
        <v>41913</v>
      </c>
      <c r="D196" s="81" t="s">
        <v>173</v>
      </c>
      <c r="E196" s="82">
        <v>26144</v>
      </c>
      <c r="F196" s="115"/>
      <c r="G196" s="75">
        <f>SUM(E201:E206)</f>
        <v>230247</v>
      </c>
      <c r="H196" s="110"/>
      <c r="I196" s="74" t="s">
        <v>207</v>
      </c>
      <c r="J196" s="73"/>
    </row>
    <row r="197" spans="1:10" x14ac:dyDescent="0.25">
      <c r="A197" s="73" t="s">
        <v>197</v>
      </c>
      <c r="B197" s="80" t="s">
        <v>69</v>
      </c>
      <c r="C197" s="81">
        <v>41913</v>
      </c>
      <c r="D197" s="81" t="s">
        <v>173</v>
      </c>
      <c r="E197" s="82">
        <v>43424</v>
      </c>
      <c r="F197" s="115"/>
      <c r="G197" s="75"/>
      <c r="H197" s="118"/>
      <c r="I197" s="74"/>
      <c r="J197" s="73"/>
    </row>
    <row r="198" spans="1:10" x14ac:dyDescent="0.25">
      <c r="A198" s="73" t="s">
        <v>197</v>
      </c>
      <c r="B198" s="80" t="s">
        <v>70</v>
      </c>
      <c r="C198" s="81">
        <v>41913</v>
      </c>
      <c r="D198" s="81" t="s">
        <v>173</v>
      </c>
      <c r="E198" s="82">
        <v>22926</v>
      </c>
      <c r="F198" s="115"/>
      <c r="G198" s="75"/>
      <c r="H198" s="118"/>
      <c r="I198" s="74"/>
      <c r="J198" s="73"/>
    </row>
    <row r="199" spans="1:10" x14ac:dyDescent="0.25">
      <c r="A199" s="73" t="s">
        <v>197</v>
      </c>
      <c r="B199" s="80" t="s">
        <v>71</v>
      </c>
      <c r="C199" s="81">
        <v>41913</v>
      </c>
      <c r="D199" s="81" t="s">
        <v>173</v>
      </c>
      <c r="E199" s="82">
        <v>37127</v>
      </c>
      <c r="F199" s="115"/>
      <c r="G199" s="73"/>
      <c r="H199" s="112"/>
      <c r="I199" s="73"/>
      <c r="J199" s="73"/>
    </row>
    <row r="200" spans="1:10" x14ac:dyDescent="0.25">
      <c r="A200" s="73" t="s">
        <v>197</v>
      </c>
      <c r="B200" s="80" t="s">
        <v>72</v>
      </c>
      <c r="C200" s="81">
        <v>41913</v>
      </c>
      <c r="D200" s="81" t="s">
        <v>173</v>
      </c>
      <c r="E200" s="82">
        <v>39464</v>
      </c>
      <c r="F200" s="115"/>
      <c r="G200" s="73"/>
      <c r="H200" s="112"/>
      <c r="I200" s="73"/>
      <c r="J200" s="73"/>
    </row>
    <row r="201" spans="1:10" x14ac:dyDescent="0.25">
      <c r="A201" s="73" t="s">
        <v>197</v>
      </c>
      <c r="B201" s="80" t="s">
        <v>174</v>
      </c>
      <c r="C201" s="81">
        <v>41913</v>
      </c>
      <c r="D201" s="81" t="s">
        <v>173</v>
      </c>
      <c r="E201" s="82">
        <v>38161</v>
      </c>
      <c r="F201" s="115"/>
      <c r="G201" s="73"/>
      <c r="H201" s="112"/>
      <c r="I201" s="73"/>
      <c r="J201" s="73"/>
    </row>
    <row r="202" spans="1:10" x14ac:dyDescent="0.25">
      <c r="A202" s="73" t="s">
        <v>197</v>
      </c>
      <c r="B202" s="80" t="s">
        <v>175</v>
      </c>
      <c r="C202" s="81">
        <v>41913</v>
      </c>
      <c r="D202" s="81" t="s">
        <v>173</v>
      </c>
      <c r="E202" s="82">
        <v>30132</v>
      </c>
      <c r="F202" s="115"/>
      <c r="G202" s="73"/>
      <c r="H202" s="112"/>
      <c r="I202" s="73"/>
      <c r="J202" s="73"/>
    </row>
    <row r="203" spans="1:10" x14ac:dyDescent="0.25">
      <c r="A203" s="73" t="s">
        <v>197</v>
      </c>
      <c r="B203" s="80" t="s">
        <v>179</v>
      </c>
      <c r="C203" s="81">
        <v>42095</v>
      </c>
      <c r="D203" s="81" t="s">
        <v>173</v>
      </c>
      <c r="E203" s="82">
        <v>34897</v>
      </c>
      <c r="F203" s="115"/>
      <c r="G203" s="73"/>
      <c r="H203" s="112"/>
      <c r="I203" s="73"/>
      <c r="J203" s="73"/>
    </row>
    <row r="204" spans="1:10" x14ac:dyDescent="0.25">
      <c r="A204" s="73" t="s">
        <v>197</v>
      </c>
      <c r="B204" s="80" t="s">
        <v>180</v>
      </c>
      <c r="C204" s="81">
        <v>42095</v>
      </c>
      <c r="D204" s="81" t="s">
        <v>173</v>
      </c>
      <c r="E204" s="82">
        <v>40553</v>
      </c>
      <c r="F204" s="115"/>
      <c r="G204" s="73"/>
      <c r="H204" s="112"/>
      <c r="I204" s="73"/>
      <c r="J204" s="73"/>
    </row>
    <row r="205" spans="1:10" x14ac:dyDescent="0.25">
      <c r="A205" s="73" t="s">
        <v>197</v>
      </c>
      <c r="B205" s="80" t="s">
        <v>181</v>
      </c>
      <c r="C205" s="81">
        <v>42095</v>
      </c>
      <c r="D205" s="81" t="s">
        <v>173</v>
      </c>
      <c r="E205" s="82">
        <v>50548</v>
      </c>
      <c r="F205" s="115"/>
      <c r="G205" s="73"/>
      <c r="H205" s="112"/>
      <c r="I205" s="73"/>
      <c r="J205" s="73"/>
    </row>
    <row r="206" spans="1:10" x14ac:dyDescent="0.25">
      <c r="A206" s="77" t="s">
        <v>197</v>
      </c>
      <c r="B206" s="88" t="s">
        <v>182</v>
      </c>
      <c r="C206" s="89">
        <v>42095</v>
      </c>
      <c r="D206" s="89" t="s">
        <v>173</v>
      </c>
      <c r="E206" s="90">
        <v>35956</v>
      </c>
      <c r="F206" s="121"/>
      <c r="G206" s="77"/>
      <c r="H206" s="116"/>
      <c r="I206" s="78"/>
      <c r="J206" s="73"/>
    </row>
    <row r="207" spans="1:10" x14ac:dyDescent="0.25">
      <c r="A207" s="73" t="s">
        <v>198</v>
      </c>
      <c r="B207" s="80" t="s">
        <v>73</v>
      </c>
      <c r="C207" s="81">
        <v>41913</v>
      </c>
      <c r="D207" s="81" t="s">
        <v>176</v>
      </c>
      <c r="E207" s="82">
        <v>22993</v>
      </c>
      <c r="F207" s="115"/>
      <c r="G207" s="75">
        <f>SUM(E207:E213)</f>
        <v>142210</v>
      </c>
      <c r="H207" s="110"/>
      <c r="I207" s="74" t="s">
        <v>206</v>
      </c>
      <c r="J207" s="73"/>
    </row>
    <row r="208" spans="1:10" x14ac:dyDescent="0.25">
      <c r="A208" s="73" t="s">
        <v>198</v>
      </c>
      <c r="B208" s="80" t="s">
        <v>74</v>
      </c>
      <c r="C208" s="81">
        <v>41913</v>
      </c>
      <c r="D208" s="81" t="s">
        <v>176</v>
      </c>
      <c r="E208" s="82">
        <v>18193</v>
      </c>
      <c r="F208" s="115"/>
      <c r="G208" s="75">
        <f>SUM(E214:E219)</f>
        <v>169808</v>
      </c>
      <c r="H208" s="110"/>
      <c r="I208" s="74" t="s">
        <v>207</v>
      </c>
      <c r="J208" s="73"/>
    </row>
    <row r="209" spans="1:10" x14ac:dyDescent="0.25">
      <c r="A209" s="73" t="s">
        <v>198</v>
      </c>
      <c r="B209" s="80" t="s">
        <v>75</v>
      </c>
      <c r="C209" s="81">
        <v>41913</v>
      </c>
      <c r="D209" s="81" t="s">
        <v>176</v>
      </c>
      <c r="E209" s="82">
        <v>13056</v>
      </c>
      <c r="F209" s="115"/>
      <c r="G209" s="75">
        <f>+E220</f>
        <v>12732</v>
      </c>
      <c r="H209" s="114"/>
      <c r="I209" s="74" t="s">
        <v>208</v>
      </c>
      <c r="J209" s="73"/>
    </row>
    <row r="210" spans="1:10" x14ac:dyDescent="0.25">
      <c r="A210" s="73" t="s">
        <v>198</v>
      </c>
      <c r="B210" s="80" t="s">
        <v>75</v>
      </c>
      <c r="C210" s="81">
        <v>41913</v>
      </c>
      <c r="D210" s="81" t="s">
        <v>176</v>
      </c>
      <c r="E210" s="82">
        <v>19776</v>
      </c>
      <c r="F210" s="115"/>
      <c r="G210" s="75"/>
      <c r="H210" s="118"/>
      <c r="I210" s="74"/>
      <c r="J210" s="73"/>
    </row>
    <row r="211" spans="1:10" x14ac:dyDescent="0.25">
      <c r="A211" s="73" t="s">
        <v>198</v>
      </c>
      <c r="B211" s="80" t="s">
        <v>76</v>
      </c>
      <c r="C211" s="81">
        <v>41913</v>
      </c>
      <c r="D211" s="81" t="s">
        <v>176</v>
      </c>
      <c r="E211" s="82">
        <v>16782</v>
      </c>
      <c r="F211" s="115"/>
      <c r="G211" s="73"/>
      <c r="H211" s="112"/>
      <c r="I211" s="73"/>
      <c r="J211" s="73"/>
    </row>
    <row r="212" spans="1:10" x14ac:dyDescent="0.25">
      <c r="A212" s="73" t="s">
        <v>198</v>
      </c>
      <c r="B212" s="80" t="s">
        <v>77</v>
      </c>
      <c r="C212" s="81">
        <v>41913</v>
      </c>
      <c r="D212" s="81" t="s">
        <v>176</v>
      </c>
      <c r="E212" s="82">
        <v>27555</v>
      </c>
      <c r="F212" s="115"/>
      <c r="G212" s="73"/>
      <c r="H212" s="112"/>
      <c r="I212" s="73"/>
      <c r="J212" s="73"/>
    </row>
    <row r="213" spans="1:10" x14ac:dyDescent="0.25">
      <c r="A213" s="73" t="s">
        <v>198</v>
      </c>
      <c r="B213" s="80" t="s">
        <v>78</v>
      </c>
      <c r="C213" s="81">
        <v>41913</v>
      </c>
      <c r="D213" s="81" t="s">
        <v>176</v>
      </c>
      <c r="E213" s="82">
        <v>23855</v>
      </c>
      <c r="F213" s="115"/>
      <c r="G213" s="73"/>
      <c r="H213" s="112"/>
      <c r="I213" s="73"/>
      <c r="J213" s="73"/>
    </row>
    <row r="214" spans="1:10" x14ac:dyDescent="0.25">
      <c r="A214" s="73" t="s">
        <v>198</v>
      </c>
      <c r="B214" s="80" t="s">
        <v>177</v>
      </c>
      <c r="C214" s="81">
        <v>41913</v>
      </c>
      <c r="D214" s="81" t="s">
        <v>176</v>
      </c>
      <c r="E214" s="82">
        <v>28789</v>
      </c>
      <c r="F214" s="115"/>
      <c r="G214" s="73"/>
      <c r="H214" s="112"/>
      <c r="I214" s="73"/>
      <c r="J214" s="73"/>
    </row>
    <row r="215" spans="1:10" x14ac:dyDescent="0.25">
      <c r="A215" s="73" t="s">
        <v>198</v>
      </c>
      <c r="B215" s="80" t="s">
        <v>178</v>
      </c>
      <c r="C215" s="81">
        <v>41913</v>
      </c>
      <c r="D215" s="81" t="s">
        <v>176</v>
      </c>
      <c r="E215" s="82">
        <v>21948</v>
      </c>
      <c r="F215" s="115"/>
      <c r="G215" s="73"/>
      <c r="H215" s="112"/>
      <c r="I215" s="73"/>
      <c r="J215" s="73"/>
    </row>
    <row r="216" spans="1:10" x14ac:dyDescent="0.25">
      <c r="A216" s="73" t="s">
        <v>198</v>
      </c>
      <c r="B216" s="80" t="s">
        <v>183</v>
      </c>
      <c r="C216" s="81">
        <v>42095</v>
      </c>
      <c r="D216" s="81" t="s">
        <v>176</v>
      </c>
      <c r="E216" s="82">
        <v>26547</v>
      </c>
      <c r="F216" s="115"/>
      <c r="G216" s="73"/>
      <c r="H216" s="112"/>
      <c r="I216" s="73"/>
      <c r="J216" s="73"/>
    </row>
    <row r="217" spans="1:10" x14ac:dyDescent="0.25">
      <c r="A217" s="73" t="s">
        <v>198</v>
      </c>
      <c r="B217" s="80" t="s">
        <v>184</v>
      </c>
      <c r="C217" s="81">
        <v>42095</v>
      </c>
      <c r="D217" s="81" t="s">
        <v>176</v>
      </c>
      <c r="E217" s="82">
        <v>30269</v>
      </c>
      <c r="F217" s="115"/>
      <c r="G217" s="73"/>
      <c r="H217" s="112"/>
      <c r="I217" s="73"/>
      <c r="J217" s="73"/>
    </row>
    <row r="218" spans="1:10" x14ac:dyDescent="0.25">
      <c r="A218" s="73" t="s">
        <v>198</v>
      </c>
      <c r="B218" s="80" t="s">
        <v>185</v>
      </c>
      <c r="C218" s="81">
        <v>42095</v>
      </c>
      <c r="D218" s="81" t="s">
        <v>176</v>
      </c>
      <c r="E218" s="82">
        <v>37582</v>
      </c>
      <c r="F218" s="115"/>
      <c r="G218" s="73"/>
      <c r="H218" s="112"/>
      <c r="I218" s="73"/>
      <c r="J218" s="73"/>
    </row>
    <row r="219" spans="1:10" x14ac:dyDescent="0.25">
      <c r="A219" s="73" t="s">
        <v>198</v>
      </c>
      <c r="B219" s="80" t="s">
        <v>186</v>
      </c>
      <c r="C219" s="81">
        <v>42095</v>
      </c>
      <c r="D219" s="81" t="s">
        <v>176</v>
      </c>
      <c r="E219" s="82">
        <v>24673</v>
      </c>
      <c r="F219" s="115"/>
      <c r="G219" s="73"/>
      <c r="H219" s="112"/>
      <c r="I219" s="73"/>
      <c r="J219" s="73"/>
    </row>
    <row r="220" spans="1:10" x14ac:dyDescent="0.25">
      <c r="A220" s="73" t="s">
        <v>198</v>
      </c>
      <c r="B220" s="80" t="s">
        <v>187</v>
      </c>
      <c r="C220" s="81">
        <v>42095</v>
      </c>
      <c r="D220" s="81" t="s">
        <v>176</v>
      </c>
      <c r="E220" s="82">
        <v>12732</v>
      </c>
      <c r="F220" s="115"/>
      <c r="G220" s="73"/>
      <c r="H220" s="112"/>
      <c r="I220" s="73"/>
      <c r="J220" s="73"/>
    </row>
    <row r="221" spans="1:10" ht="13.8" thickBot="1" x14ac:dyDescent="0.3">
      <c r="A221" s="73"/>
      <c r="B221" s="3" t="s">
        <v>209</v>
      </c>
      <c r="C221" s="81"/>
      <c r="D221" s="81"/>
      <c r="E221" s="93">
        <f>SUM(E7:E220)</f>
        <v>3657226</v>
      </c>
      <c r="F221" s="119"/>
      <c r="G221" s="93">
        <f>SUM(G7:G220)</f>
        <v>3657226</v>
      </c>
      <c r="H221" s="119"/>
      <c r="I221" s="73"/>
      <c r="J221" s="73"/>
    </row>
    <row r="222" spans="1:10" ht="13.8" thickTop="1" x14ac:dyDescent="0.25">
      <c r="A222" s="73"/>
      <c r="B222" s="73"/>
      <c r="C222" s="74"/>
      <c r="D222" s="74"/>
      <c r="E222" s="74"/>
      <c r="F222" s="73"/>
      <c r="G222" s="73"/>
      <c r="H222" s="79"/>
      <c r="I222" s="73"/>
      <c r="J222" s="73"/>
    </row>
  </sheetData>
  <sortState ref="B131:F168">
    <sortCondition ref="B131:B168"/>
    <sortCondition ref="C131:C168"/>
  </sortState>
  <mergeCells count="2">
    <mergeCell ref="F1:H1"/>
    <mergeCell ref="C2:J2"/>
  </mergeCells>
  <pageMargins left="0.5" right="0.5" top="0.75" bottom="0.75" header="0.3" footer="0.3"/>
  <pageSetup orientation="landscape" r:id="rId1"/>
  <headerFooter>
    <oddHeader xml:space="preserve">&amp;RREDACTED VERSION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180479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6313815DB2204E9684A51BC49D294E" ma:contentTypeVersion="76" ma:contentTypeDescription="" ma:contentTypeScope="" ma:versionID="e2b7b46bf0830207989a9b57eca1ec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68FFE-7033-4A9C-8E36-D46E8D448A19}"/>
</file>

<file path=customXml/itemProps2.xml><?xml version="1.0" encoding="utf-8"?>
<ds:datastoreItem xmlns:ds="http://schemas.openxmlformats.org/officeDocument/2006/customXml" ds:itemID="{D5C7608C-B033-4ABB-9FD2-8E0933B529D7}"/>
</file>

<file path=customXml/itemProps3.xml><?xml version="1.0" encoding="utf-8"?>
<ds:datastoreItem xmlns:ds="http://schemas.openxmlformats.org/officeDocument/2006/customXml" ds:itemID="{63DFECAE-203F-4F04-ACC3-A3A93C76F6F1}"/>
</file>

<file path=customXml/itemProps4.xml><?xml version="1.0" encoding="utf-8"?>
<ds:datastoreItem xmlns:ds="http://schemas.openxmlformats.org/officeDocument/2006/customXml" ds:itemID="{27161799-1E20-4BA5-9C98-44F15F6A2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Feb-2016</vt:lpstr>
      <vt:lpstr>REDACTED</vt:lpstr>
      <vt:lpstr>Summary Table (R)</vt:lpstr>
      <vt:lpstr>Revenue Detail (R)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Puget Sound Energy</cp:lastModifiedBy>
  <cp:lastPrinted>2018-05-30T18:20:15Z</cp:lastPrinted>
  <dcterms:created xsi:type="dcterms:W3CDTF">2010-10-28T15:20:36Z</dcterms:created>
  <dcterms:modified xsi:type="dcterms:W3CDTF">2018-05-30T18:21:05Z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0x0101006E56B4D1795A2E4DB2F0B01679ED314A00226313815DB2204E9684A51BC49D294E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