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dence4-my.sharepoint.com/personal/elena_argunov_providence_org/Documents/Desktop/ELENA/New folder/hearings/Exhibits/"/>
    </mc:Choice>
  </mc:AlternateContent>
  <xr:revisionPtr revIDLastSave="83" documentId="8_{AF744AB0-AC81-48E1-A0ED-ADC532E93E62}" xr6:coauthVersionLast="47" xr6:coauthVersionMax="47" xr10:uidLastSave="{F7B013C4-DCC6-4835-96FD-A619A36E1E4C}"/>
  <bookViews>
    <workbookView xWindow="-120" yWindow="-120" windowWidth="29040" windowHeight="17640" xr2:uid="{0964B88F-541C-4180-8C04-32B9B9BCA519}"/>
  </bookViews>
  <sheets>
    <sheet name="Sheet1" sheetId="2" r:id="rId1"/>
    <sheet name="Billing Summary" sheetId="1" r:id="rId2"/>
  </sheets>
  <definedNames>
    <definedName name="_xlnm._FilterDatabase" localSheetId="1" hidden="1">'Billing Summary'!$A$1:$S$98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  <c r="F83" i="1"/>
  <c r="F57" i="1"/>
  <c r="F2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2" i="1"/>
  <c r="K83" i="1" l="1"/>
  <c r="L83" i="1" s="1"/>
  <c r="K98" i="1"/>
  <c r="L98" i="1" s="1"/>
  <c r="F99" i="1"/>
  <c r="K57" i="1"/>
  <c r="L57" i="1" s="1"/>
  <c r="K28" i="1"/>
  <c r="L28" i="1" s="1"/>
  <c r="K99" i="1" l="1"/>
  <c r="L99" i="1" s="1"/>
</calcChain>
</file>

<file path=xl/sharedStrings.xml><?xml version="1.0" encoding="utf-8"?>
<sst xmlns="http://schemas.openxmlformats.org/spreadsheetml/2006/main" count="513" uniqueCount="34">
  <si>
    <t>TYPE</t>
  </si>
  <si>
    <t>START DATE</t>
  </si>
  <si>
    <t>END DATE</t>
  </si>
  <si>
    <t>USAGE</t>
  </si>
  <si>
    <t>UNITS</t>
  </si>
  <si>
    <t>COST</t>
  </si>
  <si>
    <t>NOTES</t>
  </si>
  <si>
    <t>Account</t>
  </si>
  <si>
    <t>Source</t>
  </si>
  <si>
    <t>Last Name</t>
  </si>
  <si>
    <t>Electric billing</t>
  </si>
  <si>
    <t>kWh</t>
  </si>
  <si>
    <t>* This data was estimated</t>
  </si>
  <si>
    <t>220023882420</t>
  </si>
  <si>
    <t>PSE Account</t>
  </si>
  <si>
    <t>Argunov</t>
  </si>
  <si>
    <t>modyfied</t>
  </si>
  <si>
    <t>220024363511</t>
  </si>
  <si>
    <t>GROESBECK</t>
  </si>
  <si>
    <t>220024547758</t>
  </si>
  <si>
    <t>Johnson</t>
  </si>
  <si>
    <t>modyfied (see File loaded on October20)</t>
  </si>
  <si>
    <t>220028367005</t>
  </si>
  <si>
    <t>EA Notes</t>
  </si>
  <si>
    <t>Projected Increase of 11.4%</t>
  </si>
  <si>
    <t>Grand Total</t>
  </si>
  <si>
    <t>220023882420 Total</t>
  </si>
  <si>
    <t>220024363511 Total</t>
  </si>
  <si>
    <t>220024547758 Total</t>
  </si>
  <si>
    <t>220028367005 Total</t>
  </si>
  <si>
    <t>Difrerence</t>
  </si>
  <si>
    <t>DOCKET UE-220701</t>
  </si>
  <si>
    <t>Rebuttal Testimony Elena Argunov</t>
  </si>
  <si>
    <t>Exh. EACCH-29C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</si>
</sst>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2" borderId="1" applyNumberFormat="0" applyAlignment="0" applyProtection="0"/>
  </cellStyleXfs>
  <cellXfs count="62">
    <xf numFmtId="0" fontId="0" fillId="0" borderId="0" xfId="0"/>
    <xf numFmtId="43" fontId="1" fillId="0" borderId="0" xfId="1" applyFont="1" applyBorder="1" applyAlignment="1"/>
    <xf numFmtId="44" fontId="1" fillId="0" borderId="0" xfId="2" applyFont="1" applyBorder="1" applyAlignment="1"/>
    <xf numFmtId="0" fontId="0" fillId="0" borderId="0" xfId="0" applyAlignment="1"/>
    <xf numFmtId="14" fontId="0" fillId="0" borderId="0" xfId="0" applyNumberFormat="1" applyAlignment="1"/>
    <xf numFmtId="0" fontId="6" fillId="2" borderId="1" xfId="5" applyAlignment="1"/>
    <xf numFmtId="14" fontId="6" fillId="2" borderId="1" xfId="5" applyNumberFormat="1" applyAlignment="1"/>
    <xf numFmtId="44" fontId="6" fillId="2" borderId="1" xfId="5" applyNumberFormat="1" applyAlignment="1"/>
    <xf numFmtId="49" fontId="6" fillId="2" borderId="1" xfId="5" applyNumberFormat="1" applyAlignment="1"/>
    <xf numFmtId="43" fontId="6" fillId="2" borderId="1" xfId="5" applyNumberFormat="1" applyAlignment="1"/>
    <xf numFmtId="44" fontId="0" fillId="0" borderId="0" xfId="2" applyFont="1" applyAlignment="1">
      <alignment horizontal="left"/>
    </xf>
    <xf numFmtId="44" fontId="6" fillId="2" borderId="1" xfId="2" applyFont="1" applyFill="1" applyBorder="1" applyAlignment="1">
      <alignment horizontal="left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43" fontId="1" fillId="3" borderId="0" xfId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43" fontId="3" fillId="3" borderId="0" xfId="1" applyFont="1" applyFill="1" applyBorder="1" applyAlignment="1">
      <alignment vertical="top" wrapText="1"/>
    </xf>
    <xf numFmtId="44" fontId="3" fillId="3" borderId="0" xfId="2" applyFont="1" applyFill="1" applyBorder="1" applyAlignment="1">
      <alignment vertical="top" wrapText="1"/>
    </xf>
    <xf numFmtId="49" fontId="3" fillId="3" borderId="0" xfId="0" applyNumberFormat="1" applyFont="1" applyFill="1" applyAlignment="1">
      <alignment vertical="top" wrapText="1"/>
    </xf>
    <xf numFmtId="44" fontId="3" fillId="3" borderId="0" xfId="2" applyFont="1" applyFill="1" applyAlignment="1">
      <alignment horizontal="left" vertical="top" wrapText="1"/>
    </xf>
    <xf numFmtId="0" fontId="0" fillId="3" borderId="0" xfId="0" applyFill="1" applyAlignment="1"/>
    <xf numFmtId="14" fontId="0" fillId="3" borderId="0" xfId="0" applyNumberFormat="1" applyFill="1" applyAlignment="1"/>
    <xf numFmtId="43" fontId="1" fillId="3" borderId="0" xfId="1" applyFont="1" applyFill="1" applyBorder="1" applyAlignment="1"/>
    <xf numFmtId="44" fontId="1" fillId="3" borderId="0" xfId="2" applyFont="1" applyFill="1" applyBorder="1" applyAlignment="1"/>
    <xf numFmtId="49" fontId="0" fillId="3" borderId="0" xfId="0" applyNumberFormat="1" applyFill="1" applyAlignment="1"/>
    <xf numFmtId="44" fontId="0" fillId="3" borderId="0" xfId="2" applyFont="1" applyFill="1" applyAlignment="1">
      <alignment horizontal="left"/>
    </xf>
    <xf numFmtId="43" fontId="0" fillId="3" borderId="0" xfId="1" applyFont="1" applyFill="1" applyBorder="1" applyAlignment="1"/>
    <xf numFmtId="0" fontId="2" fillId="3" borderId="0" xfId="0" applyFont="1" applyFill="1" applyAlignment="1"/>
    <xf numFmtId="14" fontId="2" fillId="3" borderId="0" xfId="0" applyNumberFormat="1" applyFont="1" applyFill="1" applyAlignment="1"/>
    <xf numFmtId="43" fontId="2" fillId="3" borderId="0" xfId="1" applyFont="1" applyFill="1" applyBorder="1" applyAlignment="1"/>
    <xf numFmtId="8" fontId="0" fillId="3" borderId="0" xfId="0" applyNumberFormat="1" applyFill="1" applyAlignment="1"/>
    <xf numFmtId="44" fontId="0" fillId="3" borderId="0" xfId="2" applyFont="1" applyFill="1" applyAlignment="1"/>
    <xf numFmtId="0" fontId="4" fillId="3" borderId="0" xfId="0" applyFont="1" applyFill="1" applyAlignment="1">
      <alignment vertical="center"/>
    </xf>
    <xf numFmtId="44" fontId="0" fillId="3" borderId="0" xfId="2" applyFont="1" applyFill="1" applyBorder="1" applyAlignment="1">
      <alignment vertical="top" wrapText="1"/>
    </xf>
    <xf numFmtId="49" fontId="1" fillId="3" borderId="0" xfId="4" applyNumberFormat="1" applyFill="1" applyAlignment="1"/>
    <xf numFmtId="0" fontId="3" fillId="3" borderId="0" xfId="0" applyFont="1" applyFill="1" applyAlignment="1"/>
    <xf numFmtId="0" fontId="2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vertical="top" wrapText="1"/>
    </xf>
    <xf numFmtId="43" fontId="2" fillId="3" borderId="0" xfId="1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44" fontId="2" fillId="3" borderId="0" xfId="2" applyFont="1" applyFill="1" applyBorder="1" applyAlignment="1">
      <alignment vertical="top" wrapText="1"/>
    </xf>
    <xf numFmtId="0" fontId="5" fillId="3" borderId="0" xfId="0" applyFont="1" applyFill="1" applyAlignment="1">
      <alignment vertical="center"/>
    </xf>
    <xf numFmtId="14" fontId="5" fillId="3" borderId="0" xfId="0" applyNumberFormat="1" applyFont="1" applyFill="1" applyAlignment="1">
      <alignment vertical="top" wrapText="1"/>
    </xf>
    <xf numFmtId="43" fontId="5" fillId="3" borderId="0" xfId="1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44" fontId="5" fillId="3" borderId="0" xfId="2" applyFont="1" applyFill="1" applyBorder="1" applyAlignment="1">
      <alignment vertical="top" wrapText="1"/>
    </xf>
    <xf numFmtId="43" fontId="0" fillId="3" borderId="0" xfId="1" applyFont="1" applyFill="1" applyBorder="1" applyAlignment="1">
      <alignment vertical="top" wrapText="1"/>
    </xf>
    <xf numFmtId="14" fontId="3" fillId="3" borderId="0" xfId="0" applyNumberFormat="1" applyFont="1" applyFill="1" applyAlignment="1"/>
    <xf numFmtId="43" fontId="3" fillId="3" borderId="0" xfId="1" applyFont="1" applyFill="1" applyBorder="1" applyAlignment="1"/>
    <xf numFmtId="44" fontId="3" fillId="3" borderId="0" xfId="2" applyFont="1" applyFill="1" applyBorder="1" applyAlignment="1"/>
    <xf numFmtId="49" fontId="3" fillId="3" borderId="0" xfId="0" applyNumberFormat="1" applyFont="1" applyFill="1" applyAlignment="1"/>
    <xf numFmtId="9" fontId="0" fillId="0" borderId="0" xfId="3" applyFont="1" applyFill="1" applyBorder="1" applyAlignment="1"/>
    <xf numFmtId="43" fontId="0" fillId="0" borderId="0" xfId="1" applyFont="1" applyFill="1" applyBorder="1" applyAlignment="1"/>
    <xf numFmtId="44" fontId="6" fillId="2" borderId="2" xfId="5" applyNumberFormat="1" applyBorder="1" applyAlignment="1"/>
    <xf numFmtId="0" fontId="6" fillId="2" borderId="2" xfId="5" applyBorder="1" applyAlignment="1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0" fontId="6" fillId="0" borderId="0" xfId="5" applyFill="1" applyBorder="1" applyAlignment="1"/>
    <xf numFmtId="0" fontId="3" fillId="0" borderId="0" xfId="0" applyFont="1" applyFill="1" applyBorder="1" applyAlignment="1"/>
    <xf numFmtId="14" fontId="0" fillId="0" borderId="0" xfId="0" applyNumberFormat="1" applyFill="1" applyBorder="1" applyAlignment="1"/>
    <xf numFmtId="0" fontId="7" fillId="4" borderId="0" xfId="0" applyFont="1" applyFill="1"/>
  </cellXfs>
  <cellStyles count="6">
    <cellStyle name="Comma" xfId="1" builtinId="3"/>
    <cellStyle name="Currency" xfId="2" builtinId="4"/>
    <cellStyle name="Input" xfId="5" builtinId="20"/>
    <cellStyle name="Normal" xfId="0" builtinId="0"/>
    <cellStyle name="Normal 2" xfId="4" xr:uid="{1FB14EFD-C719-43A5-B547-009C41B77C87}"/>
    <cellStyle name="Percent" xfId="3" builtinId="5"/>
  </cellStyles>
  <dxfs count="1">
    <dxf>
      <fill>
        <patternFill patternType="solid">
          <fgColor rgb="FFFFCC99"/>
          <bgColor rgb="FFFFFFFF"/>
        </patternFill>
      </fill>
    </dxf>
  </dxfs>
  <tableStyles count="1" defaultTableStyle="TableStyleMedium2" defaultPivotStyle="PivotStyleLight16">
    <tableStyle name="Invisible" pivot="0" table="0" count="0" xr9:uid="{FF751278-D33C-4EAF-A653-4ED02F58FDC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DEB08-4777-45FF-8557-4D624265335D}">
  <dimension ref="A1:A3"/>
  <sheetViews>
    <sheetView tabSelected="1" workbookViewId="0">
      <selection activeCell="K26" sqref="K26"/>
    </sheetView>
  </sheetViews>
  <sheetFormatPr defaultRowHeight="15" x14ac:dyDescent="0.25"/>
  <cols>
    <col min="1" max="1" width="35.42578125" bestFit="1" customWidth="1"/>
  </cols>
  <sheetData>
    <row r="1" spans="1:1" ht="15.75" x14ac:dyDescent="0.25">
      <c r="A1" s="61" t="s">
        <v>31</v>
      </c>
    </row>
    <row r="2" spans="1:1" ht="15.75" x14ac:dyDescent="0.25">
      <c r="A2" s="61" t="s">
        <v>32</v>
      </c>
    </row>
    <row r="3" spans="1:1" ht="15.75" x14ac:dyDescent="0.25">
      <c r="A3" s="61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35BC-9BC7-43F8-B60C-8B58380D094C}">
  <dimension ref="A1:S99"/>
  <sheetViews>
    <sheetView workbookViewId="0">
      <selection activeCell="D22" sqref="D22"/>
    </sheetView>
  </sheetViews>
  <sheetFormatPr defaultColWidth="9.140625" defaultRowHeight="15" outlineLevelRow="2" x14ac:dyDescent="0.25"/>
  <cols>
    <col min="1" max="1" width="14.140625" style="3" bestFit="1" customWidth="1"/>
    <col min="2" max="2" width="15.42578125" style="4" customWidth="1"/>
    <col min="3" max="3" width="34.5703125" style="4" customWidth="1"/>
    <col min="4" max="4" width="17.28515625" style="1" customWidth="1"/>
    <col min="5" max="5" width="6.28515625" style="3" bestFit="1" customWidth="1"/>
    <col min="6" max="6" width="11.5703125" style="2" bestFit="1" customWidth="1"/>
    <col min="7" max="7" width="24" style="3" bestFit="1" customWidth="1"/>
    <col min="8" max="8" width="13.140625" style="3" bestFit="1" customWidth="1"/>
    <col min="9" max="9" width="25" style="3" customWidth="1"/>
    <col min="10" max="10" width="12.42578125" style="3" bestFit="1" customWidth="1"/>
    <col min="11" max="11" width="12.42578125" style="10" customWidth="1"/>
    <col min="12" max="12" width="13.7109375" style="10" customWidth="1"/>
    <col min="13" max="13" width="38.140625" style="3" bestFit="1" customWidth="1"/>
    <col min="14" max="15" width="9.140625" style="57"/>
    <col min="16" max="16" width="11.5703125" style="57" bestFit="1" customWidth="1"/>
    <col min="17" max="17" width="9.85546875" style="57" bestFit="1" customWidth="1"/>
    <col min="18" max="18" width="10.85546875" style="57" bestFit="1" customWidth="1"/>
    <col min="19" max="19" width="15.85546875" style="57" customWidth="1"/>
    <col min="20" max="20" width="10" style="57" bestFit="1" customWidth="1"/>
    <col min="21" max="16384" width="9.140625" style="57"/>
  </cols>
  <sheetData>
    <row r="1" spans="1:13" s="56" customFormat="1" ht="45" x14ac:dyDescent="0.25">
      <c r="A1" s="15" t="s">
        <v>0</v>
      </c>
      <c r="B1" s="16" t="s">
        <v>1</v>
      </c>
      <c r="C1" s="16" t="s">
        <v>2</v>
      </c>
      <c r="D1" s="17" t="s">
        <v>3</v>
      </c>
      <c r="E1" s="15" t="s">
        <v>4</v>
      </c>
      <c r="F1" s="18" t="s">
        <v>5</v>
      </c>
      <c r="G1" s="15" t="s">
        <v>6</v>
      </c>
      <c r="H1" s="19" t="s">
        <v>7</v>
      </c>
      <c r="I1" s="15" t="s">
        <v>8</v>
      </c>
      <c r="J1" s="15" t="s">
        <v>9</v>
      </c>
      <c r="K1" s="20" t="s">
        <v>24</v>
      </c>
      <c r="L1" s="20" t="s">
        <v>30</v>
      </c>
      <c r="M1" s="15" t="s">
        <v>23</v>
      </c>
    </row>
    <row r="2" spans="1:13" outlineLevel="2" x14ac:dyDescent="0.25">
      <c r="A2" s="21" t="s">
        <v>10</v>
      </c>
      <c r="B2" s="22">
        <v>44035</v>
      </c>
      <c r="C2" s="22">
        <v>44056</v>
      </c>
      <c r="D2" s="23">
        <v>1923</v>
      </c>
      <c r="E2" s="21" t="s">
        <v>11</v>
      </c>
      <c r="F2" s="24">
        <v>185.52</v>
      </c>
      <c r="G2" s="21" t="s">
        <v>12</v>
      </c>
      <c r="H2" s="25" t="s">
        <v>13</v>
      </c>
      <c r="I2" s="21" t="s">
        <v>14</v>
      </c>
      <c r="J2" s="21" t="s">
        <v>15</v>
      </c>
      <c r="K2" s="26">
        <f>F2*1.114</f>
        <v>206.66928000000004</v>
      </c>
      <c r="L2" s="26"/>
      <c r="M2" s="21"/>
    </row>
    <row r="3" spans="1:13" outlineLevel="2" x14ac:dyDescent="0.25">
      <c r="A3" s="21" t="s">
        <v>10</v>
      </c>
      <c r="B3" s="22">
        <v>44057</v>
      </c>
      <c r="C3" s="22">
        <v>44088</v>
      </c>
      <c r="D3" s="23">
        <v>2797</v>
      </c>
      <c r="E3" s="21" t="s">
        <v>11</v>
      </c>
      <c r="F3" s="24">
        <v>269.77999999999997</v>
      </c>
      <c r="G3" s="21" t="s">
        <v>12</v>
      </c>
      <c r="H3" s="25" t="s">
        <v>13</v>
      </c>
      <c r="I3" s="21" t="s">
        <v>14</v>
      </c>
      <c r="J3" s="21" t="s">
        <v>15</v>
      </c>
      <c r="K3" s="26">
        <f t="shared" ref="K3:K68" si="0">F3*1.114</f>
        <v>300.53492</v>
      </c>
      <c r="L3" s="26"/>
      <c r="M3" s="21"/>
    </row>
    <row r="4" spans="1:13" outlineLevel="2" x14ac:dyDescent="0.25">
      <c r="A4" s="21" t="s">
        <v>10</v>
      </c>
      <c r="B4" s="22">
        <v>44089</v>
      </c>
      <c r="C4" s="22">
        <v>44117</v>
      </c>
      <c r="D4" s="23">
        <v>2534</v>
      </c>
      <c r="E4" s="21" t="s">
        <v>11</v>
      </c>
      <c r="F4" s="24">
        <v>247.89</v>
      </c>
      <c r="G4" s="21" t="s">
        <v>12</v>
      </c>
      <c r="H4" s="25" t="s">
        <v>13</v>
      </c>
      <c r="I4" s="21" t="s">
        <v>14</v>
      </c>
      <c r="J4" s="21" t="s">
        <v>15</v>
      </c>
      <c r="K4" s="26">
        <f t="shared" si="0"/>
        <v>276.14946000000003</v>
      </c>
      <c r="L4" s="26"/>
      <c r="M4" s="21"/>
    </row>
    <row r="5" spans="1:13" outlineLevel="2" x14ac:dyDescent="0.25">
      <c r="A5" s="21" t="s">
        <v>10</v>
      </c>
      <c r="B5" s="22">
        <v>44118</v>
      </c>
      <c r="C5" s="22">
        <v>44146</v>
      </c>
      <c r="D5" s="23">
        <v>2535</v>
      </c>
      <c r="E5" s="21" t="s">
        <v>11</v>
      </c>
      <c r="F5" s="24">
        <v>260.62</v>
      </c>
      <c r="G5" s="21" t="s">
        <v>12</v>
      </c>
      <c r="H5" s="25" t="s">
        <v>13</v>
      </c>
      <c r="I5" s="21" t="s">
        <v>14</v>
      </c>
      <c r="J5" s="21" t="s">
        <v>15</v>
      </c>
      <c r="K5" s="26">
        <f t="shared" si="0"/>
        <v>290.33068000000003</v>
      </c>
      <c r="L5" s="26"/>
      <c r="M5" s="21"/>
    </row>
    <row r="6" spans="1:13" outlineLevel="2" x14ac:dyDescent="0.25">
      <c r="A6" s="21" t="s">
        <v>10</v>
      </c>
      <c r="B6" s="22">
        <v>44147</v>
      </c>
      <c r="C6" s="22">
        <v>44179</v>
      </c>
      <c r="D6" s="23">
        <v>2884</v>
      </c>
      <c r="E6" s="21" t="s">
        <v>11</v>
      </c>
      <c r="F6" s="24">
        <v>299.48</v>
      </c>
      <c r="G6" s="21" t="s">
        <v>12</v>
      </c>
      <c r="H6" s="25" t="s">
        <v>13</v>
      </c>
      <c r="I6" s="21" t="s">
        <v>14</v>
      </c>
      <c r="J6" s="21" t="s">
        <v>15</v>
      </c>
      <c r="K6" s="26">
        <f t="shared" si="0"/>
        <v>333.62072000000006</v>
      </c>
      <c r="L6" s="26"/>
      <c r="M6" s="21"/>
    </row>
    <row r="7" spans="1:13" outlineLevel="2" x14ac:dyDescent="0.25">
      <c r="A7" s="21" t="s">
        <v>10</v>
      </c>
      <c r="B7" s="22">
        <v>44180</v>
      </c>
      <c r="C7" s="22">
        <v>44209</v>
      </c>
      <c r="D7" s="23">
        <v>2622</v>
      </c>
      <c r="E7" s="21" t="s">
        <v>11</v>
      </c>
      <c r="F7" s="24">
        <v>272.94</v>
      </c>
      <c r="G7" s="21" t="s">
        <v>12</v>
      </c>
      <c r="H7" s="25" t="s">
        <v>13</v>
      </c>
      <c r="I7" s="21" t="s">
        <v>14</v>
      </c>
      <c r="J7" s="21" t="s">
        <v>15</v>
      </c>
      <c r="K7" s="26">
        <f t="shared" si="0"/>
        <v>304.05516</v>
      </c>
      <c r="L7" s="26"/>
      <c r="M7" s="21"/>
    </row>
    <row r="8" spans="1:13" outlineLevel="2" x14ac:dyDescent="0.25">
      <c r="A8" s="21" t="s">
        <v>10</v>
      </c>
      <c r="B8" s="22">
        <v>44210</v>
      </c>
      <c r="C8" s="22">
        <v>44238</v>
      </c>
      <c r="D8" s="23">
        <v>2535</v>
      </c>
      <c r="E8" s="21" t="s">
        <v>11</v>
      </c>
      <c r="F8" s="24">
        <v>260.64</v>
      </c>
      <c r="G8" s="21" t="s">
        <v>12</v>
      </c>
      <c r="H8" s="25" t="s">
        <v>13</v>
      </c>
      <c r="I8" s="21" t="s">
        <v>14</v>
      </c>
      <c r="J8" s="21" t="s">
        <v>15</v>
      </c>
      <c r="K8" s="26">
        <f t="shared" si="0"/>
        <v>290.35296</v>
      </c>
      <c r="L8" s="26"/>
      <c r="M8" s="21"/>
    </row>
    <row r="9" spans="1:13" outlineLevel="2" x14ac:dyDescent="0.25">
      <c r="A9" s="21" t="s">
        <v>10</v>
      </c>
      <c r="B9" s="22">
        <v>44239</v>
      </c>
      <c r="C9" s="22">
        <v>44269</v>
      </c>
      <c r="D9" s="23">
        <v>2710</v>
      </c>
      <c r="E9" s="21" t="s">
        <v>11</v>
      </c>
      <c r="F9" s="24">
        <v>278.63</v>
      </c>
      <c r="G9" s="21" t="s">
        <v>12</v>
      </c>
      <c r="H9" s="25" t="s">
        <v>13</v>
      </c>
      <c r="I9" s="21" t="s">
        <v>14</v>
      </c>
      <c r="J9" s="21" t="s">
        <v>15</v>
      </c>
      <c r="K9" s="26">
        <f t="shared" si="0"/>
        <v>310.39382000000001</v>
      </c>
      <c r="L9" s="26"/>
      <c r="M9" s="21"/>
    </row>
    <row r="10" spans="1:13" outlineLevel="2" x14ac:dyDescent="0.25">
      <c r="A10" s="21" t="s">
        <v>10</v>
      </c>
      <c r="B10" s="22">
        <v>44270</v>
      </c>
      <c r="C10" s="22">
        <v>44299</v>
      </c>
      <c r="D10" s="23">
        <v>2622</v>
      </c>
      <c r="E10" s="21" t="s">
        <v>11</v>
      </c>
      <c r="F10" s="24">
        <v>265.8</v>
      </c>
      <c r="G10" s="21" t="s">
        <v>12</v>
      </c>
      <c r="H10" s="25" t="s">
        <v>13</v>
      </c>
      <c r="I10" s="21" t="s">
        <v>14</v>
      </c>
      <c r="J10" s="21" t="s">
        <v>15</v>
      </c>
      <c r="K10" s="26">
        <f t="shared" si="0"/>
        <v>296.10120000000006</v>
      </c>
      <c r="L10" s="26"/>
      <c r="M10" s="21"/>
    </row>
    <row r="11" spans="1:13" outlineLevel="2" x14ac:dyDescent="0.25">
      <c r="A11" s="21" t="s">
        <v>10</v>
      </c>
      <c r="B11" s="22">
        <v>44300</v>
      </c>
      <c r="C11" s="22">
        <v>44329</v>
      </c>
      <c r="D11" s="23">
        <v>2622</v>
      </c>
      <c r="E11" s="21" t="s">
        <v>11</v>
      </c>
      <c r="F11" s="24">
        <v>264.05</v>
      </c>
      <c r="G11" s="21" t="s">
        <v>12</v>
      </c>
      <c r="H11" s="25" t="s">
        <v>13</v>
      </c>
      <c r="I11" s="21" t="s">
        <v>14</v>
      </c>
      <c r="J11" s="21" t="s">
        <v>15</v>
      </c>
      <c r="K11" s="26">
        <f t="shared" si="0"/>
        <v>294.15170000000006</v>
      </c>
      <c r="L11" s="26"/>
      <c r="M11" s="21"/>
    </row>
    <row r="12" spans="1:13" outlineLevel="2" x14ac:dyDescent="0.25">
      <c r="A12" s="21" t="s">
        <v>10</v>
      </c>
      <c r="B12" s="22">
        <v>44330</v>
      </c>
      <c r="C12" s="22">
        <v>44390</v>
      </c>
      <c r="D12" s="23">
        <v>5334</v>
      </c>
      <c r="E12" s="21" t="s">
        <v>11</v>
      </c>
      <c r="F12" s="24">
        <v>549.59</v>
      </c>
      <c r="G12" s="21"/>
      <c r="H12" s="25" t="s">
        <v>13</v>
      </c>
      <c r="I12" s="21" t="s">
        <v>14</v>
      </c>
      <c r="J12" s="21" t="s">
        <v>15</v>
      </c>
      <c r="K12" s="26">
        <f t="shared" si="0"/>
        <v>612.24326000000008</v>
      </c>
      <c r="L12" s="26"/>
      <c r="M12" s="21"/>
    </row>
    <row r="13" spans="1:13" outlineLevel="2" x14ac:dyDescent="0.25">
      <c r="A13" s="21" t="s">
        <v>10</v>
      </c>
      <c r="B13" s="22">
        <v>44391</v>
      </c>
      <c r="C13" s="22">
        <v>44419</v>
      </c>
      <c r="D13" s="23">
        <v>326</v>
      </c>
      <c r="E13" s="21" t="s">
        <v>11</v>
      </c>
      <c r="F13" s="24">
        <v>141.79</v>
      </c>
      <c r="G13" s="21"/>
      <c r="H13" s="25" t="s">
        <v>13</v>
      </c>
      <c r="I13" s="21" t="s">
        <v>14</v>
      </c>
      <c r="J13" s="21" t="s">
        <v>15</v>
      </c>
      <c r="K13" s="26">
        <f t="shared" si="0"/>
        <v>157.95406</v>
      </c>
      <c r="L13" s="26"/>
      <c r="M13" s="21"/>
    </row>
    <row r="14" spans="1:13" outlineLevel="2" x14ac:dyDescent="0.25">
      <c r="A14" s="21" t="s">
        <v>10</v>
      </c>
      <c r="B14" s="22">
        <v>44420</v>
      </c>
      <c r="C14" s="22">
        <v>44452</v>
      </c>
      <c r="D14" s="23">
        <v>1308</v>
      </c>
      <c r="E14" s="21" t="s">
        <v>11</v>
      </c>
      <c r="F14" s="24">
        <v>138.34</v>
      </c>
      <c r="G14" s="21"/>
      <c r="H14" s="25" t="s">
        <v>13</v>
      </c>
      <c r="I14" s="21" t="s">
        <v>14</v>
      </c>
      <c r="J14" s="21" t="s">
        <v>15</v>
      </c>
      <c r="K14" s="26">
        <f t="shared" si="0"/>
        <v>154.11076000000003</v>
      </c>
      <c r="L14" s="26"/>
      <c r="M14" s="21"/>
    </row>
    <row r="15" spans="1:13" outlineLevel="2" x14ac:dyDescent="0.25">
      <c r="A15" s="21" t="s">
        <v>10</v>
      </c>
      <c r="B15" s="22">
        <v>44453</v>
      </c>
      <c r="C15" s="22">
        <v>44482</v>
      </c>
      <c r="D15" s="23">
        <v>1977</v>
      </c>
      <c r="E15" s="21" t="s">
        <v>11</v>
      </c>
      <c r="F15" s="24">
        <v>213.59</v>
      </c>
      <c r="G15" s="21"/>
      <c r="H15" s="25" t="s">
        <v>13</v>
      </c>
      <c r="I15" s="21" t="s">
        <v>14</v>
      </c>
      <c r="J15" s="21" t="s">
        <v>15</v>
      </c>
      <c r="K15" s="26">
        <f t="shared" si="0"/>
        <v>237.93926000000002</v>
      </c>
      <c r="L15" s="26"/>
      <c r="M15" s="21"/>
    </row>
    <row r="16" spans="1:13" outlineLevel="2" x14ac:dyDescent="0.25">
      <c r="A16" s="21" t="s">
        <v>10</v>
      </c>
      <c r="B16" s="22">
        <v>44483</v>
      </c>
      <c r="C16" s="22">
        <v>44511</v>
      </c>
      <c r="D16" s="23">
        <v>2585</v>
      </c>
      <c r="E16" s="21" t="s">
        <v>11</v>
      </c>
      <c r="F16" s="24">
        <v>288.45</v>
      </c>
      <c r="G16" s="21"/>
      <c r="H16" s="25" t="s">
        <v>13</v>
      </c>
      <c r="I16" s="21" t="s">
        <v>14</v>
      </c>
      <c r="J16" s="21" t="s">
        <v>15</v>
      </c>
      <c r="K16" s="26">
        <f t="shared" si="0"/>
        <v>321.33330000000001</v>
      </c>
      <c r="L16" s="26"/>
      <c r="M16" s="21"/>
    </row>
    <row r="17" spans="1:18" outlineLevel="2" x14ac:dyDescent="0.25">
      <c r="A17" s="21" t="s">
        <v>10</v>
      </c>
      <c r="B17" s="22">
        <v>44512</v>
      </c>
      <c r="C17" s="22">
        <v>44545</v>
      </c>
      <c r="D17" s="23">
        <v>2988.36</v>
      </c>
      <c r="E17" s="21" t="s">
        <v>11</v>
      </c>
      <c r="F17" s="24">
        <v>336.43</v>
      </c>
      <c r="G17" s="21" t="s">
        <v>12</v>
      </c>
      <c r="H17" s="25" t="s">
        <v>13</v>
      </c>
      <c r="I17" s="21" t="s">
        <v>14</v>
      </c>
      <c r="J17" s="21" t="s">
        <v>15</v>
      </c>
      <c r="K17" s="26">
        <f t="shared" si="0"/>
        <v>374.78302000000002</v>
      </c>
      <c r="L17" s="26"/>
      <c r="M17" s="21"/>
      <c r="R17" s="52"/>
    </row>
    <row r="18" spans="1:18" outlineLevel="2" x14ac:dyDescent="0.25">
      <c r="A18" s="21" t="s">
        <v>10</v>
      </c>
      <c r="B18" s="22">
        <v>44546</v>
      </c>
      <c r="C18" s="22">
        <v>44574</v>
      </c>
      <c r="D18" s="23">
        <v>2548.89</v>
      </c>
      <c r="E18" s="21" t="s">
        <v>11</v>
      </c>
      <c r="F18" s="24">
        <v>285.29000000000002</v>
      </c>
      <c r="G18" s="21" t="s">
        <v>12</v>
      </c>
      <c r="H18" s="25" t="s">
        <v>13</v>
      </c>
      <c r="I18" s="21" t="s">
        <v>14</v>
      </c>
      <c r="J18" s="21" t="s">
        <v>15</v>
      </c>
      <c r="K18" s="26">
        <f t="shared" si="0"/>
        <v>317.81306000000006</v>
      </c>
      <c r="L18" s="26"/>
      <c r="M18" s="21"/>
    </row>
    <row r="19" spans="1:18" outlineLevel="2" x14ac:dyDescent="0.25">
      <c r="A19" s="21" t="s">
        <v>10</v>
      </c>
      <c r="B19" s="22">
        <v>44575</v>
      </c>
      <c r="C19" s="22">
        <v>44602</v>
      </c>
      <c r="D19" s="23">
        <v>5843.75</v>
      </c>
      <c r="E19" s="21" t="s">
        <v>11</v>
      </c>
      <c r="F19" s="24">
        <v>669.68</v>
      </c>
      <c r="G19" s="21"/>
      <c r="H19" s="25" t="s">
        <v>13</v>
      </c>
      <c r="I19" s="21" t="s">
        <v>14</v>
      </c>
      <c r="J19" s="21" t="s">
        <v>15</v>
      </c>
      <c r="K19" s="26">
        <f t="shared" si="0"/>
        <v>746.02351999999996</v>
      </c>
      <c r="L19" s="26"/>
      <c r="M19" s="21"/>
      <c r="P19" s="53"/>
    </row>
    <row r="20" spans="1:18" outlineLevel="2" x14ac:dyDescent="0.25">
      <c r="A20" s="21" t="s">
        <v>10</v>
      </c>
      <c r="B20" s="22">
        <v>44603</v>
      </c>
      <c r="C20" s="22">
        <v>44634</v>
      </c>
      <c r="D20" s="23">
        <v>3560</v>
      </c>
      <c r="E20" s="21" t="s">
        <v>11</v>
      </c>
      <c r="F20" s="24">
        <v>403.34</v>
      </c>
      <c r="G20" s="21"/>
      <c r="H20" s="25" t="s">
        <v>13</v>
      </c>
      <c r="I20" s="21" t="s">
        <v>14</v>
      </c>
      <c r="J20" s="21" t="s">
        <v>15</v>
      </c>
      <c r="K20" s="26">
        <f t="shared" si="0"/>
        <v>449.32076000000001</v>
      </c>
      <c r="L20" s="26"/>
      <c r="M20" s="21"/>
    </row>
    <row r="21" spans="1:18" outlineLevel="2" x14ac:dyDescent="0.25">
      <c r="A21" s="21" t="s">
        <v>10</v>
      </c>
      <c r="B21" s="22">
        <v>44635</v>
      </c>
      <c r="C21" s="22">
        <v>44664</v>
      </c>
      <c r="D21" s="23">
        <v>3599</v>
      </c>
      <c r="E21" s="21" t="s">
        <v>11</v>
      </c>
      <c r="F21" s="24">
        <v>407.87</v>
      </c>
      <c r="G21" s="21"/>
      <c r="H21" s="25" t="s">
        <v>13</v>
      </c>
      <c r="I21" s="21" t="s">
        <v>14</v>
      </c>
      <c r="J21" s="21" t="s">
        <v>15</v>
      </c>
      <c r="K21" s="26">
        <f t="shared" si="0"/>
        <v>454.36718000000002</v>
      </c>
      <c r="L21" s="26"/>
      <c r="M21" s="21"/>
    </row>
    <row r="22" spans="1:18" outlineLevel="2" x14ac:dyDescent="0.25">
      <c r="A22" s="28" t="s">
        <v>10</v>
      </c>
      <c r="B22" s="29">
        <v>44665</v>
      </c>
      <c r="C22" s="29">
        <v>44693</v>
      </c>
      <c r="D22" s="30">
        <v>2935</v>
      </c>
      <c r="E22" s="28" t="s">
        <v>11</v>
      </c>
      <c r="F22" s="31">
        <v>327.81</v>
      </c>
      <c r="G22" s="21"/>
      <c r="H22" s="25" t="s">
        <v>13</v>
      </c>
      <c r="I22" s="21" t="s">
        <v>14</v>
      </c>
      <c r="J22" s="21" t="s">
        <v>15</v>
      </c>
      <c r="K22" s="26">
        <f t="shared" si="0"/>
        <v>365.18034000000006</v>
      </c>
      <c r="L22" s="26"/>
      <c r="M22" s="21" t="s">
        <v>16</v>
      </c>
    </row>
    <row r="23" spans="1:18" outlineLevel="2" x14ac:dyDescent="0.25">
      <c r="A23" s="21" t="s">
        <v>10</v>
      </c>
      <c r="B23" s="22">
        <v>44694</v>
      </c>
      <c r="C23" s="22">
        <v>44725</v>
      </c>
      <c r="D23" s="23">
        <v>1888</v>
      </c>
      <c r="E23" s="21" t="s">
        <v>11</v>
      </c>
      <c r="F23" s="24">
        <v>204.23</v>
      </c>
      <c r="G23" s="21"/>
      <c r="H23" s="25" t="s">
        <v>13</v>
      </c>
      <c r="I23" s="21" t="s">
        <v>14</v>
      </c>
      <c r="J23" s="21" t="s">
        <v>15</v>
      </c>
      <c r="K23" s="26">
        <f t="shared" si="0"/>
        <v>227.51222000000001</v>
      </c>
      <c r="L23" s="26"/>
      <c r="M23" s="21"/>
    </row>
    <row r="24" spans="1:18" outlineLevel="2" x14ac:dyDescent="0.25">
      <c r="A24" s="21" t="s">
        <v>10</v>
      </c>
      <c r="B24" s="22">
        <v>44726</v>
      </c>
      <c r="C24" s="22">
        <v>44785</v>
      </c>
      <c r="D24" s="23">
        <v>431</v>
      </c>
      <c r="E24" s="21" t="s">
        <v>11</v>
      </c>
      <c r="F24" s="24">
        <v>390.61</v>
      </c>
      <c r="G24" s="21"/>
      <c r="H24" s="25" t="s">
        <v>13</v>
      </c>
      <c r="I24" s="21" t="s">
        <v>14</v>
      </c>
      <c r="J24" s="21" t="s">
        <v>15</v>
      </c>
      <c r="K24" s="26">
        <f t="shared" si="0"/>
        <v>435.13954000000007</v>
      </c>
      <c r="L24" s="26"/>
      <c r="M24" s="21"/>
    </row>
    <row r="25" spans="1:18" outlineLevel="2" x14ac:dyDescent="0.25">
      <c r="A25" s="21" t="s">
        <v>10</v>
      </c>
      <c r="B25" s="22">
        <v>44786</v>
      </c>
      <c r="C25" s="22">
        <v>44846</v>
      </c>
      <c r="D25" s="23">
        <v>3353</v>
      </c>
      <c r="E25" s="21" t="s">
        <v>11</v>
      </c>
      <c r="F25" s="24">
        <v>360.87</v>
      </c>
      <c r="G25" s="21"/>
      <c r="H25" s="25" t="s">
        <v>13</v>
      </c>
      <c r="I25" s="21" t="s">
        <v>14</v>
      </c>
      <c r="J25" s="21" t="s">
        <v>15</v>
      </c>
      <c r="K25" s="26">
        <f t="shared" si="0"/>
        <v>402.00918000000001</v>
      </c>
      <c r="L25" s="26"/>
      <c r="M25" s="21"/>
    </row>
    <row r="26" spans="1:18" outlineLevel="2" x14ac:dyDescent="0.25">
      <c r="A26" s="21" t="s">
        <v>10</v>
      </c>
      <c r="B26" s="22">
        <v>44847</v>
      </c>
      <c r="C26" s="22">
        <v>44908</v>
      </c>
      <c r="D26" s="21">
        <v>5768</v>
      </c>
      <c r="E26" s="21" t="s">
        <v>11</v>
      </c>
      <c r="F26" s="32">
        <v>644.22</v>
      </c>
      <c r="G26" s="21"/>
      <c r="H26" s="25" t="s">
        <v>13</v>
      </c>
      <c r="I26" s="21" t="s">
        <v>14</v>
      </c>
      <c r="J26" s="21" t="s">
        <v>15</v>
      </c>
      <c r="K26" s="26">
        <f t="shared" si="0"/>
        <v>717.66108000000008</v>
      </c>
      <c r="L26" s="26"/>
      <c r="M26" s="21"/>
    </row>
    <row r="27" spans="1:18" outlineLevel="2" x14ac:dyDescent="0.25">
      <c r="A27" s="21" t="s">
        <v>10</v>
      </c>
      <c r="B27" s="22">
        <v>44909</v>
      </c>
      <c r="C27" s="22">
        <v>44968</v>
      </c>
      <c r="D27" s="21">
        <v>5794</v>
      </c>
      <c r="E27" s="21" t="s">
        <v>11</v>
      </c>
      <c r="F27" s="32">
        <v>692.91</v>
      </c>
      <c r="G27" s="21"/>
      <c r="H27" s="25" t="s">
        <v>13</v>
      </c>
      <c r="I27" s="21" t="s">
        <v>14</v>
      </c>
      <c r="J27" s="21" t="s">
        <v>15</v>
      </c>
      <c r="K27" s="26">
        <f t="shared" si="0"/>
        <v>771.90174000000002</v>
      </c>
      <c r="L27" s="26"/>
      <c r="M27" s="21"/>
    </row>
    <row r="28" spans="1:18" s="58" customFormat="1" outlineLevel="1" x14ac:dyDescent="0.25">
      <c r="A28" s="5"/>
      <c r="B28" s="6"/>
      <c r="C28" s="6"/>
      <c r="D28" s="5"/>
      <c r="E28" s="5"/>
      <c r="F28" s="7">
        <f>SUBTOTAL(9,F2:F27)</f>
        <v>8660.3700000000008</v>
      </c>
      <c r="G28" s="7" t="s">
        <v>26</v>
      </c>
      <c r="H28" s="8"/>
      <c r="I28" s="5"/>
      <c r="J28" s="5"/>
      <c r="K28" s="11">
        <f>SUBTOTAL(9,K2:K27)</f>
        <v>9647.6521799999991</v>
      </c>
      <c r="L28" s="11">
        <f>K28-F28</f>
        <v>987.28217999999833</v>
      </c>
      <c r="M28" s="54"/>
    </row>
    <row r="29" spans="1:18" outlineLevel="2" x14ac:dyDescent="0.25">
      <c r="A29" s="33" t="s">
        <v>10</v>
      </c>
      <c r="B29" s="13">
        <v>44147</v>
      </c>
      <c r="C29" s="13">
        <v>44158</v>
      </c>
      <c r="D29" s="14">
        <v>89</v>
      </c>
      <c r="E29" s="12" t="s">
        <v>11</v>
      </c>
      <c r="F29" s="34">
        <v>7.97</v>
      </c>
      <c r="G29" s="12"/>
      <c r="H29" s="35" t="s">
        <v>17</v>
      </c>
      <c r="I29" s="21" t="s">
        <v>14</v>
      </c>
      <c r="J29" s="21" t="s">
        <v>18</v>
      </c>
      <c r="K29" s="26">
        <f t="shared" si="0"/>
        <v>8.8785800000000012</v>
      </c>
      <c r="L29" s="26"/>
      <c r="M29" s="21"/>
    </row>
    <row r="30" spans="1:18" outlineLevel="2" x14ac:dyDescent="0.25">
      <c r="A30" s="33" t="s">
        <v>10</v>
      </c>
      <c r="B30" s="13">
        <v>44159</v>
      </c>
      <c r="C30" s="13">
        <v>44179</v>
      </c>
      <c r="D30" s="14">
        <v>45.59</v>
      </c>
      <c r="E30" s="12" t="s">
        <v>11</v>
      </c>
      <c r="F30" s="34">
        <v>4.1399999999999997</v>
      </c>
      <c r="G30" s="12" t="s">
        <v>12</v>
      </c>
      <c r="H30" s="35" t="s">
        <v>17</v>
      </c>
      <c r="I30" s="21" t="s">
        <v>14</v>
      </c>
      <c r="J30" s="21" t="s">
        <v>18</v>
      </c>
      <c r="K30" s="26">
        <f t="shared" si="0"/>
        <v>4.6119599999999998</v>
      </c>
      <c r="L30" s="26"/>
      <c r="M30" s="21"/>
    </row>
    <row r="31" spans="1:18" outlineLevel="2" x14ac:dyDescent="0.25">
      <c r="A31" s="33" t="s">
        <v>10</v>
      </c>
      <c r="B31" s="13">
        <v>44180</v>
      </c>
      <c r="C31" s="13">
        <v>44209</v>
      </c>
      <c r="D31" s="14">
        <v>3261.35</v>
      </c>
      <c r="E31" s="12" t="s">
        <v>11</v>
      </c>
      <c r="F31" s="34">
        <v>353.03</v>
      </c>
      <c r="G31" s="12" t="s">
        <v>12</v>
      </c>
      <c r="H31" s="35" t="s">
        <v>17</v>
      </c>
      <c r="I31" s="21" t="s">
        <v>14</v>
      </c>
      <c r="J31" s="21" t="s">
        <v>18</v>
      </c>
      <c r="K31" s="26">
        <f t="shared" si="0"/>
        <v>393.27542</v>
      </c>
      <c r="L31" s="26"/>
      <c r="M31" s="21"/>
    </row>
    <row r="32" spans="1:18" outlineLevel="2" x14ac:dyDescent="0.25">
      <c r="A32" s="33" t="s">
        <v>10</v>
      </c>
      <c r="B32" s="13">
        <v>44210</v>
      </c>
      <c r="C32" s="13">
        <v>44238</v>
      </c>
      <c r="D32" s="14">
        <v>3152.64</v>
      </c>
      <c r="E32" s="12" t="s">
        <v>11</v>
      </c>
      <c r="F32" s="34">
        <v>340.42</v>
      </c>
      <c r="G32" s="12" t="s">
        <v>12</v>
      </c>
      <c r="H32" s="35" t="s">
        <v>17</v>
      </c>
      <c r="I32" s="21" t="s">
        <v>14</v>
      </c>
      <c r="J32" s="21" t="s">
        <v>18</v>
      </c>
      <c r="K32" s="26">
        <f t="shared" si="0"/>
        <v>379.22788000000003</v>
      </c>
      <c r="L32" s="26"/>
      <c r="M32" s="21"/>
    </row>
    <row r="33" spans="1:19" outlineLevel="2" x14ac:dyDescent="0.25">
      <c r="A33" s="33" t="s">
        <v>10</v>
      </c>
      <c r="B33" s="13">
        <v>44239</v>
      </c>
      <c r="C33" s="13">
        <v>44270</v>
      </c>
      <c r="D33" s="14">
        <v>3478.77</v>
      </c>
      <c r="E33" s="12" t="s">
        <v>11</v>
      </c>
      <c r="F33" s="34">
        <v>376.91</v>
      </c>
      <c r="G33" s="12" t="s">
        <v>12</v>
      </c>
      <c r="H33" s="35" t="s">
        <v>17</v>
      </c>
      <c r="I33" s="21" t="s">
        <v>14</v>
      </c>
      <c r="J33" s="21" t="s">
        <v>18</v>
      </c>
      <c r="K33" s="26">
        <f t="shared" si="0"/>
        <v>419.87774000000007</v>
      </c>
      <c r="L33" s="26"/>
      <c r="M33" s="21"/>
    </row>
    <row r="34" spans="1:19" outlineLevel="2" x14ac:dyDescent="0.25">
      <c r="A34" s="33" t="s">
        <v>10</v>
      </c>
      <c r="B34" s="13">
        <v>44271</v>
      </c>
      <c r="C34" s="13">
        <v>44299</v>
      </c>
      <c r="D34" s="14">
        <v>3152.64</v>
      </c>
      <c r="E34" s="12" t="s">
        <v>11</v>
      </c>
      <c r="F34" s="34">
        <v>340.42</v>
      </c>
      <c r="G34" s="12" t="s">
        <v>12</v>
      </c>
      <c r="H34" s="35" t="s">
        <v>17</v>
      </c>
      <c r="I34" s="21" t="s">
        <v>14</v>
      </c>
      <c r="J34" s="21" t="s">
        <v>18</v>
      </c>
      <c r="K34" s="26">
        <f t="shared" si="0"/>
        <v>379.22788000000003</v>
      </c>
      <c r="L34" s="26"/>
      <c r="M34" s="21"/>
    </row>
    <row r="35" spans="1:19" outlineLevel="2" x14ac:dyDescent="0.25">
      <c r="A35" s="33" t="s">
        <v>10</v>
      </c>
      <c r="B35" s="13">
        <v>44300</v>
      </c>
      <c r="C35" s="13">
        <v>44329</v>
      </c>
      <c r="D35" s="14">
        <v>3261.35</v>
      </c>
      <c r="E35" s="12" t="s">
        <v>11</v>
      </c>
      <c r="F35" s="34">
        <v>350.63</v>
      </c>
      <c r="G35" s="12" t="s">
        <v>12</v>
      </c>
      <c r="H35" s="35" t="s">
        <v>17</v>
      </c>
      <c r="I35" s="21" t="s">
        <v>14</v>
      </c>
      <c r="J35" s="21" t="s">
        <v>18</v>
      </c>
      <c r="K35" s="26">
        <f t="shared" si="0"/>
        <v>390.60182000000003</v>
      </c>
      <c r="L35" s="26"/>
      <c r="M35" s="21"/>
    </row>
    <row r="36" spans="1:19" outlineLevel="2" x14ac:dyDescent="0.25">
      <c r="A36" s="33" t="s">
        <v>10</v>
      </c>
      <c r="B36" s="13">
        <v>44330</v>
      </c>
      <c r="C36" s="13">
        <v>44361</v>
      </c>
      <c r="D36" s="14">
        <v>3478.77</v>
      </c>
      <c r="E36" s="12" t="s">
        <v>11</v>
      </c>
      <c r="F36" s="34">
        <v>372.09</v>
      </c>
      <c r="G36" s="12" t="s">
        <v>12</v>
      </c>
      <c r="H36" s="35" t="s">
        <v>17</v>
      </c>
      <c r="I36" s="21" t="s">
        <v>14</v>
      </c>
      <c r="J36" s="21" t="s">
        <v>18</v>
      </c>
      <c r="K36" s="26">
        <f t="shared" si="0"/>
        <v>414.50826000000001</v>
      </c>
      <c r="L36" s="26"/>
      <c r="M36" s="21"/>
    </row>
    <row r="37" spans="1:19" outlineLevel="2" x14ac:dyDescent="0.25">
      <c r="A37" s="33" t="s">
        <v>10</v>
      </c>
      <c r="B37" s="13">
        <v>44362</v>
      </c>
      <c r="C37" s="13">
        <v>44391</v>
      </c>
      <c r="D37" s="14">
        <v>3261.35</v>
      </c>
      <c r="E37" s="12" t="s">
        <v>11</v>
      </c>
      <c r="F37" s="34">
        <v>353.09</v>
      </c>
      <c r="G37" s="12" t="s">
        <v>12</v>
      </c>
      <c r="H37" s="35" t="s">
        <v>17</v>
      </c>
      <c r="I37" s="21" t="s">
        <v>14</v>
      </c>
      <c r="J37" s="21" t="s">
        <v>18</v>
      </c>
      <c r="K37" s="26">
        <f t="shared" si="0"/>
        <v>393.34226000000001</v>
      </c>
      <c r="L37" s="26"/>
      <c r="M37" s="21"/>
    </row>
    <row r="38" spans="1:19" outlineLevel="2" x14ac:dyDescent="0.25">
      <c r="A38" s="33" t="s">
        <v>10</v>
      </c>
      <c r="B38" s="13">
        <v>44392</v>
      </c>
      <c r="C38" s="13">
        <v>44420</v>
      </c>
      <c r="D38" s="14">
        <v>3152.64</v>
      </c>
      <c r="E38" s="12" t="s">
        <v>11</v>
      </c>
      <c r="F38" s="34">
        <v>346.5</v>
      </c>
      <c r="G38" s="12" t="s">
        <v>12</v>
      </c>
      <c r="H38" s="35" t="s">
        <v>17</v>
      </c>
      <c r="I38" s="21" t="s">
        <v>14</v>
      </c>
      <c r="J38" s="21" t="s">
        <v>18</v>
      </c>
      <c r="K38" s="26">
        <f t="shared" si="0"/>
        <v>386.00100000000003</v>
      </c>
      <c r="L38" s="26"/>
      <c r="M38" s="21"/>
    </row>
    <row r="39" spans="1:19" s="59" customFormat="1" outlineLevel="2" x14ac:dyDescent="0.25">
      <c r="A39" s="33" t="s">
        <v>10</v>
      </c>
      <c r="B39" s="13">
        <v>44421</v>
      </c>
      <c r="C39" s="13">
        <v>44452</v>
      </c>
      <c r="D39" s="14">
        <v>123.58</v>
      </c>
      <c r="E39" s="12" t="s">
        <v>11</v>
      </c>
      <c r="F39" s="34">
        <v>46.28</v>
      </c>
      <c r="G39" s="12"/>
      <c r="H39" s="35" t="s">
        <v>17</v>
      </c>
      <c r="I39" s="21" t="s">
        <v>14</v>
      </c>
      <c r="J39" s="21" t="s">
        <v>18</v>
      </c>
      <c r="K39" s="26">
        <f t="shared" si="0"/>
        <v>51.555920000000008</v>
      </c>
      <c r="L39" s="26"/>
      <c r="M39" s="36"/>
    </row>
    <row r="40" spans="1:19" outlineLevel="2" x14ac:dyDescent="0.25">
      <c r="A40" s="33" t="s">
        <v>10</v>
      </c>
      <c r="B40" s="13">
        <v>44453</v>
      </c>
      <c r="C40" s="13">
        <v>44482</v>
      </c>
      <c r="D40" s="14">
        <v>621</v>
      </c>
      <c r="E40" s="12" t="s">
        <v>11</v>
      </c>
      <c r="F40" s="34">
        <v>59.2</v>
      </c>
      <c r="G40" s="12"/>
      <c r="H40" s="35" t="s">
        <v>17</v>
      </c>
      <c r="I40" s="21" t="s">
        <v>14</v>
      </c>
      <c r="J40" s="21" t="s">
        <v>18</v>
      </c>
      <c r="K40" s="26">
        <f t="shared" si="0"/>
        <v>65.948800000000006</v>
      </c>
      <c r="L40" s="26"/>
      <c r="M40" s="21"/>
    </row>
    <row r="41" spans="1:19" outlineLevel="2" x14ac:dyDescent="0.25">
      <c r="A41" s="33" t="s">
        <v>10</v>
      </c>
      <c r="B41" s="13">
        <v>44483</v>
      </c>
      <c r="C41" s="13">
        <v>44511</v>
      </c>
      <c r="D41" s="14">
        <v>1003</v>
      </c>
      <c r="E41" s="12" t="s">
        <v>11</v>
      </c>
      <c r="F41" s="34">
        <v>104.6</v>
      </c>
      <c r="G41" s="12"/>
      <c r="H41" s="35" t="s">
        <v>17</v>
      </c>
      <c r="I41" s="21" t="s">
        <v>14</v>
      </c>
      <c r="J41" s="21" t="s">
        <v>18</v>
      </c>
      <c r="K41" s="26">
        <f t="shared" si="0"/>
        <v>116.5244</v>
      </c>
      <c r="L41" s="26"/>
      <c r="M41" s="21"/>
    </row>
    <row r="42" spans="1:19" outlineLevel="2" x14ac:dyDescent="0.25">
      <c r="A42" s="37" t="s">
        <v>10</v>
      </c>
      <c r="B42" s="38">
        <v>44512</v>
      </c>
      <c r="C42" s="38">
        <v>44545</v>
      </c>
      <c r="D42" s="39">
        <v>2373</v>
      </c>
      <c r="E42" s="40" t="s">
        <v>11</v>
      </c>
      <c r="F42" s="41">
        <v>264.70999999999998</v>
      </c>
      <c r="G42" s="40" t="s">
        <v>12</v>
      </c>
      <c r="H42" s="35" t="s">
        <v>17</v>
      </c>
      <c r="I42" s="21" t="s">
        <v>14</v>
      </c>
      <c r="J42" s="21" t="s">
        <v>18</v>
      </c>
      <c r="K42" s="26">
        <f t="shared" si="0"/>
        <v>294.88693999999998</v>
      </c>
      <c r="L42" s="26"/>
      <c r="M42" s="21"/>
    </row>
    <row r="43" spans="1:19" outlineLevel="2" x14ac:dyDescent="0.25">
      <c r="A43" s="42" t="s">
        <v>10</v>
      </c>
      <c r="B43" s="43">
        <v>44546</v>
      </c>
      <c r="C43" s="43">
        <v>44574</v>
      </c>
      <c r="D43" s="44">
        <v>2025</v>
      </c>
      <c r="E43" s="45" t="s">
        <v>11</v>
      </c>
      <c r="F43" s="46">
        <v>224.2</v>
      </c>
      <c r="G43" s="45" t="s">
        <v>12</v>
      </c>
      <c r="H43" s="35" t="s">
        <v>17</v>
      </c>
      <c r="I43" s="21" t="s">
        <v>14</v>
      </c>
      <c r="J43" s="21" t="s">
        <v>18</v>
      </c>
      <c r="K43" s="26">
        <f t="shared" si="0"/>
        <v>249.75880000000001</v>
      </c>
      <c r="L43" s="26"/>
      <c r="M43" s="21"/>
    </row>
    <row r="44" spans="1:19" outlineLevel="2" x14ac:dyDescent="0.25">
      <c r="A44" s="33" t="s">
        <v>10</v>
      </c>
      <c r="B44" s="13">
        <v>44575</v>
      </c>
      <c r="C44" s="13">
        <v>44602</v>
      </c>
      <c r="D44" s="14">
        <v>2917</v>
      </c>
      <c r="E44" s="12" t="s">
        <v>11</v>
      </c>
      <c r="F44" s="34">
        <v>328.33</v>
      </c>
      <c r="G44" s="12"/>
      <c r="H44" s="35" t="s">
        <v>17</v>
      </c>
      <c r="I44" s="21" t="s">
        <v>14</v>
      </c>
      <c r="J44" s="21" t="s">
        <v>18</v>
      </c>
      <c r="K44" s="26">
        <f t="shared" si="0"/>
        <v>365.75962000000004</v>
      </c>
      <c r="L44" s="26"/>
      <c r="M44" s="21"/>
    </row>
    <row r="45" spans="1:19" outlineLevel="2" x14ac:dyDescent="0.25">
      <c r="A45" s="33" t="s">
        <v>10</v>
      </c>
      <c r="B45" s="13">
        <v>44603</v>
      </c>
      <c r="C45" s="13">
        <v>44634</v>
      </c>
      <c r="D45" s="14">
        <v>4477</v>
      </c>
      <c r="E45" s="12" t="s">
        <v>11</v>
      </c>
      <c r="F45" s="34">
        <v>510.28</v>
      </c>
      <c r="G45" s="12"/>
      <c r="H45" s="35" t="s">
        <v>17</v>
      </c>
      <c r="I45" s="21" t="s">
        <v>14</v>
      </c>
      <c r="J45" s="21" t="s">
        <v>18</v>
      </c>
      <c r="K45" s="26">
        <f t="shared" si="0"/>
        <v>568.45191999999997</v>
      </c>
      <c r="L45" s="26"/>
      <c r="M45" s="21"/>
    </row>
    <row r="46" spans="1:19" outlineLevel="2" x14ac:dyDescent="0.25">
      <c r="A46" s="33" t="s">
        <v>10</v>
      </c>
      <c r="B46" s="13">
        <v>44635</v>
      </c>
      <c r="C46" s="13">
        <v>44665</v>
      </c>
      <c r="D46" s="14">
        <v>2416.9699999999998</v>
      </c>
      <c r="E46" s="12" t="s">
        <v>11</v>
      </c>
      <c r="F46" s="34">
        <v>270</v>
      </c>
      <c r="G46" s="12" t="s">
        <v>12</v>
      </c>
      <c r="H46" s="35" t="s">
        <v>17</v>
      </c>
      <c r="I46" s="21" t="s">
        <v>14</v>
      </c>
      <c r="J46" s="21" t="s">
        <v>18</v>
      </c>
      <c r="K46" s="26">
        <f t="shared" si="0"/>
        <v>300.78000000000003</v>
      </c>
      <c r="L46" s="26"/>
      <c r="M46" s="21"/>
    </row>
    <row r="47" spans="1:19" outlineLevel="2" x14ac:dyDescent="0.25">
      <c r="A47" s="33" t="s">
        <v>10</v>
      </c>
      <c r="B47" s="13">
        <v>44666</v>
      </c>
      <c r="C47" s="13">
        <v>44693</v>
      </c>
      <c r="D47" s="14">
        <v>1429.03</v>
      </c>
      <c r="E47" s="12" t="s">
        <v>11</v>
      </c>
      <c r="F47" s="34">
        <v>153.44999999999999</v>
      </c>
      <c r="G47" s="12"/>
      <c r="H47" s="35" t="s">
        <v>17</v>
      </c>
      <c r="I47" s="21" t="s">
        <v>14</v>
      </c>
      <c r="J47" s="21" t="s">
        <v>18</v>
      </c>
      <c r="K47" s="26">
        <f t="shared" si="0"/>
        <v>170.94329999999999</v>
      </c>
      <c r="L47" s="26"/>
      <c r="M47" s="21"/>
      <c r="Q47" s="60"/>
      <c r="R47" s="60"/>
      <c r="S47" s="53"/>
    </row>
    <row r="48" spans="1:19" outlineLevel="2" x14ac:dyDescent="0.25">
      <c r="A48" s="33" t="s">
        <v>10</v>
      </c>
      <c r="B48" s="13">
        <v>44694</v>
      </c>
      <c r="C48" s="13">
        <v>44725</v>
      </c>
      <c r="D48" s="47">
        <v>869</v>
      </c>
      <c r="E48" s="12" t="s">
        <v>11</v>
      </c>
      <c r="F48" s="34">
        <v>87.59</v>
      </c>
      <c r="G48" s="12"/>
      <c r="H48" s="35" t="s">
        <v>17</v>
      </c>
      <c r="I48" s="21" t="s">
        <v>14</v>
      </c>
      <c r="J48" s="21" t="s">
        <v>18</v>
      </c>
      <c r="K48" s="26">
        <f t="shared" si="0"/>
        <v>97.575260000000014</v>
      </c>
      <c r="L48" s="26"/>
      <c r="M48" s="21"/>
    </row>
    <row r="49" spans="1:13" outlineLevel="2" x14ac:dyDescent="0.25">
      <c r="A49" s="33" t="s">
        <v>10</v>
      </c>
      <c r="B49" s="13">
        <v>44726</v>
      </c>
      <c r="C49" s="13">
        <v>44755</v>
      </c>
      <c r="D49" s="47">
        <v>842</v>
      </c>
      <c r="E49" s="12" t="s">
        <v>11</v>
      </c>
      <c r="F49" s="34">
        <v>84.5</v>
      </c>
      <c r="G49" s="12"/>
      <c r="H49" s="35" t="s">
        <v>17</v>
      </c>
      <c r="I49" s="21" t="s">
        <v>14</v>
      </c>
      <c r="J49" s="21" t="s">
        <v>18</v>
      </c>
      <c r="K49" s="26">
        <f t="shared" si="0"/>
        <v>94.13300000000001</v>
      </c>
      <c r="L49" s="26"/>
      <c r="M49" s="21"/>
    </row>
    <row r="50" spans="1:13" outlineLevel="2" x14ac:dyDescent="0.25">
      <c r="A50" s="33" t="s">
        <v>10</v>
      </c>
      <c r="B50" s="13">
        <v>44756</v>
      </c>
      <c r="C50" s="13">
        <v>44785</v>
      </c>
      <c r="D50" s="47">
        <v>1084</v>
      </c>
      <c r="E50" s="12" t="s">
        <v>11</v>
      </c>
      <c r="F50" s="34">
        <v>112.21</v>
      </c>
      <c r="G50" s="12"/>
      <c r="H50" s="35" t="s">
        <v>17</v>
      </c>
      <c r="I50" s="21" t="s">
        <v>14</v>
      </c>
      <c r="J50" s="21" t="s">
        <v>18</v>
      </c>
      <c r="K50" s="26">
        <f t="shared" si="0"/>
        <v>125.00194</v>
      </c>
      <c r="L50" s="26"/>
      <c r="M50" s="21"/>
    </row>
    <row r="51" spans="1:13" outlineLevel="2" x14ac:dyDescent="0.25">
      <c r="A51" s="33" t="s">
        <v>10</v>
      </c>
      <c r="B51" s="13">
        <v>44786</v>
      </c>
      <c r="C51" s="13">
        <v>44817</v>
      </c>
      <c r="D51" s="47">
        <v>890</v>
      </c>
      <c r="E51" s="12" t="s">
        <v>11</v>
      </c>
      <c r="F51" s="34">
        <v>89.99</v>
      </c>
      <c r="G51" s="12"/>
      <c r="H51" s="35" t="s">
        <v>17</v>
      </c>
      <c r="I51" s="21" t="s">
        <v>14</v>
      </c>
      <c r="J51" s="21" t="s">
        <v>18</v>
      </c>
      <c r="K51" s="26">
        <f t="shared" si="0"/>
        <v>100.24886000000001</v>
      </c>
      <c r="L51" s="26"/>
      <c r="M51" s="21"/>
    </row>
    <row r="52" spans="1:13" outlineLevel="2" x14ac:dyDescent="0.25">
      <c r="A52" s="21" t="s">
        <v>10</v>
      </c>
      <c r="B52" s="22">
        <v>44818</v>
      </c>
      <c r="C52" s="22">
        <v>44846</v>
      </c>
      <c r="D52" s="23">
        <v>635</v>
      </c>
      <c r="E52" s="21" t="s">
        <v>11</v>
      </c>
      <c r="F52" s="24">
        <v>61.12</v>
      </c>
      <c r="G52" s="21"/>
      <c r="H52" s="35" t="s">
        <v>17</v>
      </c>
      <c r="I52" s="21" t="s">
        <v>14</v>
      </c>
      <c r="J52" s="21" t="s">
        <v>18</v>
      </c>
      <c r="K52" s="26">
        <f t="shared" si="0"/>
        <v>68.087680000000006</v>
      </c>
      <c r="L52" s="26"/>
      <c r="M52" s="21"/>
    </row>
    <row r="53" spans="1:13" outlineLevel="2" x14ac:dyDescent="0.25">
      <c r="A53" s="21" t="s">
        <v>10</v>
      </c>
      <c r="B53" s="22">
        <v>44847</v>
      </c>
      <c r="C53" s="22">
        <v>44876</v>
      </c>
      <c r="D53" s="23">
        <v>1132</v>
      </c>
      <c r="E53" s="21" t="s">
        <v>11</v>
      </c>
      <c r="F53" s="24">
        <v>119.21</v>
      </c>
      <c r="G53" s="21"/>
      <c r="H53" s="35" t="s">
        <v>17</v>
      </c>
      <c r="I53" s="21" t="s">
        <v>14</v>
      </c>
      <c r="J53" s="21" t="s">
        <v>18</v>
      </c>
      <c r="K53" s="26">
        <f t="shared" si="0"/>
        <v>132.79993999999999</v>
      </c>
      <c r="L53" s="26"/>
      <c r="M53" s="21"/>
    </row>
    <row r="54" spans="1:13" outlineLevel="2" x14ac:dyDescent="0.25">
      <c r="A54" s="21" t="s">
        <v>10</v>
      </c>
      <c r="B54" s="22">
        <v>44877</v>
      </c>
      <c r="C54" s="22">
        <v>44908</v>
      </c>
      <c r="D54" s="23">
        <v>2370</v>
      </c>
      <c r="E54" s="21" t="s">
        <v>11</v>
      </c>
      <c r="F54" s="24">
        <v>262.58</v>
      </c>
      <c r="G54" s="21"/>
      <c r="H54" s="35" t="s">
        <v>17</v>
      </c>
      <c r="I54" s="21" t="s">
        <v>14</v>
      </c>
      <c r="J54" s="21" t="s">
        <v>18</v>
      </c>
      <c r="K54" s="26">
        <f t="shared" si="0"/>
        <v>292.51411999999999</v>
      </c>
      <c r="L54" s="26"/>
      <c r="M54" s="21"/>
    </row>
    <row r="55" spans="1:13" outlineLevel="2" x14ac:dyDescent="0.25">
      <c r="A55" s="21" t="s">
        <v>10</v>
      </c>
      <c r="B55" s="22">
        <v>44909</v>
      </c>
      <c r="C55" s="22">
        <v>44938</v>
      </c>
      <c r="D55" s="23">
        <v>2023</v>
      </c>
      <c r="E55" s="21" t="s">
        <v>11</v>
      </c>
      <c r="F55" s="24">
        <v>224.77</v>
      </c>
      <c r="G55" s="21"/>
      <c r="H55" s="35" t="s">
        <v>17</v>
      </c>
      <c r="I55" s="21" t="s">
        <v>14</v>
      </c>
      <c r="J55" s="21" t="s">
        <v>18</v>
      </c>
      <c r="K55" s="26">
        <f t="shared" si="0"/>
        <v>250.39378000000002</v>
      </c>
      <c r="L55" s="26"/>
      <c r="M55" s="21"/>
    </row>
    <row r="56" spans="1:13" outlineLevel="2" x14ac:dyDescent="0.25">
      <c r="A56" s="21" t="s">
        <v>10</v>
      </c>
      <c r="B56" s="22">
        <v>44939</v>
      </c>
      <c r="C56" s="22">
        <v>44968</v>
      </c>
      <c r="D56" s="23">
        <v>1947</v>
      </c>
      <c r="E56" s="21" t="s">
        <v>11</v>
      </c>
      <c r="F56" s="24">
        <v>242.1</v>
      </c>
      <c r="G56" s="21"/>
      <c r="H56" s="35" t="s">
        <v>17</v>
      </c>
      <c r="I56" s="21" t="s">
        <v>14</v>
      </c>
      <c r="J56" s="21" t="s">
        <v>18</v>
      </c>
      <c r="K56" s="26">
        <f t="shared" si="0"/>
        <v>269.69940000000003</v>
      </c>
      <c r="L56" s="26"/>
      <c r="M56" s="21"/>
    </row>
    <row r="57" spans="1:13" s="58" customFormat="1" outlineLevel="1" x14ac:dyDescent="0.25">
      <c r="A57" s="5"/>
      <c r="B57" s="6"/>
      <c r="C57" s="6"/>
      <c r="D57" s="9"/>
      <c r="E57" s="5"/>
      <c r="F57" s="7">
        <f>SUBTOTAL(9,F29:F56)</f>
        <v>6090.3200000000006</v>
      </c>
      <c r="G57" s="5" t="s">
        <v>27</v>
      </c>
      <c r="H57" s="8"/>
      <c r="I57" s="5"/>
      <c r="J57" s="5"/>
      <c r="K57" s="11">
        <f>SUBTOTAL(9,K29:K56)</f>
        <v>6784.6164799999997</v>
      </c>
      <c r="L57" s="11">
        <f>K57-F57</f>
        <v>694.29647999999906</v>
      </c>
      <c r="M57" s="55"/>
    </row>
    <row r="58" spans="1:13" outlineLevel="2" x14ac:dyDescent="0.25">
      <c r="A58" s="21" t="s">
        <v>10</v>
      </c>
      <c r="B58" s="22">
        <v>44210</v>
      </c>
      <c r="C58" s="22">
        <v>44238</v>
      </c>
      <c r="D58" s="23">
        <v>778</v>
      </c>
      <c r="E58" s="21" t="s">
        <v>11</v>
      </c>
      <c r="F58" s="24">
        <v>80</v>
      </c>
      <c r="G58" s="21"/>
      <c r="H58" s="25" t="s">
        <v>19</v>
      </c>
      <c r="I58" s="21" t="s">
        <v>14</v>
      </c>
      <c r="J58" s="21" t="s">
        <v>20</v>
      </c>
      <c r="K58" s="26">
        <f t="shared" si="0"/>
        <v>89.12</v>
      </c>
      <c r="L58" s="26"/>
      <c r="M58" s="21"/>
    </row>
    <row r="59" spans="1:13" outlineLevel="2" x14ac:dyDescent="0.25">
      <c r="A59" s="21" t="s">
        <v>10</v>
      </c>
      <c r="B59" s="22">
        <v>44239</v>
      </c>
      <c r="C59" s="22">
        <v>44269</v>
      </c>
      <c r="D59" s="23">
        <v>625</v>
      </c>
      <c r="E59" s="21" t="s">
        <v>11</v>
      </c>
      <c r="F59" s="24">
        <v>64.260000000000005</v>
      </c>
      <c r="G59" s="21"/>
      <c r="H59" s="25" t="s">
        <v>19</v>
      </c>
      <c r="I59" s="21" t="s">
        <v>14</v>
      </c>
      <c r="J59" s="21" t="s">
        <v>20</v>
      </c>
      <c r="K59" s="26">
        <f t="shared" si="0"/>
        <v>71.585640000000012</v>
      </c>
      <c r="L59" s="26"/>
      <c r="M59" s="21"/>
    </row>
    <row r="60" spans="1:13" outlineLevel="2" x14ac:dyDescent="0.25">
      <c r="A60" s="21" t="s">
        <v>10</v>
      </c>
      <c r="B60" s="22">
        <v>44270</v>
      </c>
      <c r="C60" s="22">
        <v>44299</v>
      </c>
      <c r="D60" s="23">
        <v>403</v>
      </c>
      <c r="E60" s="21" t="s">
        <v>11</v>
      </c>
      <c r="F60" s="24">
        <v>40.85</v>
      </c>
      <c r="G60" s="21"/>
      <c r="H60" s="25" t="s">
        <v>19</v>
      </c>
      <c r="I60" s="21" t="s">
        <v>14</v>
      </c>
      <c r="J60" s="21" t="s">
        <v>20</v>
      </c>
      <c r="K60" s="26">
        <f t="shared" si="0"/>
        <v>45.506900000000009</v>
      </c>
      <c r="L60" s="26"/>
      <c r="M60" s="21"/>
    </row>
    <row r="61" spans="1:13" outlineLevel="2" x14ac:dyDescent="0.25">
      <c r="A61" s="21" t="s">
        <v>10</v>
      </c>
      <c r="B61" s="22">
        <v>44300</v>
      </c>
      <c r="C61" s="22">
        <v>44329</v>
      </c>
      <c r="D61" s="23">
        <v>403</v>
      </c>
      <c r="E61" s="21" t="s">
        <v>11</v>
      </c>
      <c r="F61" s="24">
        <v>40.590000000000003</v>
      </c>
      <c r="G61" s="21"/>
      <c r="H61" s="25" t="s">
        <v>19</v>
      </c>
      <c r="I61" s="21" t="s">
        <v>14</v>
      </c>
      <c r="J61" s="21" t="s">
        <v>20</v>
      </c>
      <c r="K61" s="26">
        <f t="shared" si="0"/>
        <v>45.21726000000001</v>
      </c>
      <c r="L61" s="26"/>
      <c r="M61" s="21"/>
    </row>
    <row r="62" spans="1:13" outlineLevel="2" x14ac:dyDescent="0.25">
      <c r="A62" s="21" t="s">
        <v>10</v>
      </c>
      <c r="B62" s="22">
        <v>44330</v>
      </c>
      <c r="C62" s="22">
        <v>44361</v>
      </c>
      <c r="D62" s="23">
        <v>668.5</v>
      </c>
      <c r="E62" s="21" t="s">
        <v>11</v>
      </c>
      <c r="F62" s="24">
        <v>68.38</v>
      </c>
      <c r="G62" s="21"/>
      <c r="H62" s="25" t="s">
        <v>19</v>
      </c>
      <c r="I62" s="21" t="s">
        <v>14</v>
      </c>
      <c r="J62" s="21" t="s">
        <v>20</v>
      </c>
      <c r="K62" s="26">
        <f t="shared" si="0"/>
        <v>76.175319999999999</v>
      </c>
      <c r="L62" s="26"/>
      <c r="M62" s="21"/>
    </row>
    <row r="63" spans="1:13" outlineLevel="2" x14ac:dyDescent="0.25">
      <c r="A63" s="21" t="s">
        <v>10</v>
      </c>
      <c r="B63" s="22">
        <v>44362</v>
      </c>
      <c r="C63" s="22">
        <v>44391</v>
      </c>
      <c r="D63" s="23">
        <v>825</v>
      </c>
      <c r="E63" s="21" t="s">
        <v>11</v>
      </c>
      <c r="F63" s="24">
        <v>85.73</v>
      </c>
      <c r="G63" s="21"/>
      <c r="H63" s="25" t="s">
        <v>19</v>
      </c>
      <c r="I63" s="21" t="s">
        <v>14</v>
      </c>
      <c r="J63" s="21" t="s">
        <v>20</v>
      </c>
      <c r="K63" s="26">
        <f t="shared" si="0"/>
        <v>95.503220000000013</v>
      </c>
      <c r="L63" s="26"/>
      <c r="M63" s="21"/>
    </row>
    <row r="64" spans="1:13" outlineLevel="2" x14ac:dyDescent="0.25">
      <c r="A64" s="21" t="s">
        <v>10</v>
      </c>
      <c r="B64" s="22">
        <v>44392</v>
      </c>
      <c r="C64" s="22">
        <v>44420</v>
      </c>
      <c r="D64" s="23">
        <v>797.5</v>
      </c>
      <c r="E64" s="21" t="s">
        <v>11</v>
      </c>
      <c r="F64" s="24">
        <v>84.33</v>
      </c>
      <c r="G64" s="21"/>
      <c r="H64" s="25" t="s">
        <v>19</v>
      </c>
      <c r="I64" s="21" t="s">
        <v>14</v>
      </c>
      <c r="J64" s="21" t="s">
        <v>20</v>
      </c>
      <c r="K64" s="26">
        <f t="shared" si="0"/>
        <v>93.94362000000001</v>
      </c>
      <c r="L64" s="26"/>
      <c r="M64" s="21"/>
    </row>
    <row r="65" spans="1:13" outlineLevel="2" x14ac:dyDescent="0.25">
      <c r="A65" s="21" t="s">
        <v>10</v>
      </c>
      <c r="B65" s="22">
        <v>44421</v>
      </c>
      <c r="C65" s="22">
        <v>44452</v>
      </c>
      <c r="D65" s="23">
        <v>218</v>
      </c>
      <c r="E65" s="21" t="s">
        <v>11</v>
      </c>
      <c r="F65" s="24">
        <v>77.63</v>
      </c>
      <c r="G65" s="21"/>
      <c r="H65" s="25" t="s">
        <v>19</v>
      </c>
      <c r="I65" s="21" t="s">
        <v>14</v>
      </c>
      <c r="J65" s="21" t="s">
        <v>20</v>
      </c>
      <c r="K65" s="26">
        <f t="shared" si="0"/>
        <v>86.479820000000004</v>
      </c>
      <c r="L65" s="26"/>
      <c r="M65" s="21"/>
    </row>
    <row r="66" spans="1:13" outlineLevel="2" x14ac:dyDescent="0.25">
      <c r="A66" s="21" t="s">
        <v>10</v>
      </c>
      <c r="B66" s="22">
        <v>44453</v>
      </c>
      <c r="C66" s="22">
        <v>44482</v>
      </c>
      <c r="D66" s="23">
        <v>480</v>
      </c>
      <c r="E66" s="21" t="s">
        <v>11</v>
      </c>
      <c r="F66" s="24">
        <v>51.86</v>
      </c>
      <c r="G66" s="21"/>
      <c r="H66" s="25" t="s">
        <v>19</v>
      </c>
      <c r="I66" s="21" t="s">
        <v>14</v>
      </c>
      <c r="J66" s="21" t="s">
        <v>20</v>
      </c>
      <c r="K66" s="26">
        <f t="shared" si="0"/>
        <v>57.772040000000004</v>
      </c>
      <c r="L66" s="26"/>
      <c r="M66" s="21"/>
    </row>
    <row r="67" spans="1:13" outlineLevel="2" x14ac:dyDescent="0.25">
      <c r="A67" s="21" t="s">
        <v>10</v>
      </c>
      <c r="B67" s="22">
        <v>44483</v>
      </c>
      <c r="C67" s="22">
        <v>44511</v>
      </c>
      <c r="D67" s="23">
        <v>551</v>
      </c>
      <c r="E67" s="21" t="s">
        <v>11</v>
      </c>
      <c r="F67" s="24">
        <v>61.15</v>
      </c>
      <c r="G67" s="21"/>
      <c r="H67" s="25" t="s">
        <v>19</v>
      </c>
      <c r="I67" s="21" t="s">
        <v>14</v>
      </c>
      <c r="J67" s="21" t="s">
        <v>20</v>
      </c>
      <c r="K67" s="26">
        <f t="shared" si="0"/>
        <v>68.121099999999998</v>
      </c>
      <c r="L67" s="26"/>
      <c r="M67" s="21"/>
    </row>
    <row r="68" spans="1:13" outlineLevel="2" x14ac:dyDescent="0.25">
      <c r="A68" s="21" t="s">
        <v>10</v>
      </c>
      <c r="B68" s="22">
        <v>44512</v>
      </c>
      <c r="C68" s="22">
        <v>44545</v>
      </c>
      <c r="D68" s="23">
        <v>646</v>
      </c>
      <c r="E68" s="21" t="s">
        <v>11</v>
      </c>
      <c r="F68" s="24">
        <v>71.69</v>
      </c>
      <c r="G68" s="21"/>
      <c r="H68" s="25" t="s">
        <v>19</v>
      </c>
      <c r="I68" s="21" t="s">
        <v>14</v>
      </c>
      <c r="J68" s="21" t="s">
        <v>20</v>
      </c>
      <c r="K68" s="26">
        <f t="shared" si="0"/>
        <v>79.862660000000005</v>
      </c>
      <c r="L68" s="26"/>
      <c r="M68" s="21"/>
    </row>
    <row r="69" spans="1:13" outlineLevel="2" x14ac:dyDescent="0.25">
      <c r="A69" s="21" t="s">
        <v>10</v>
      </c>
      <c r="B69" s="22">
        <v>44546</v>
      </c>
      <c r="C69" s="22">
        <v>44574</v>
      </c>
      <c r="D69" s="23">
        <v>551</v>
      </c>
      <c r="E69" s="21" t="s">
        <v>11</v>
      </c>
      <c r="F69" s="24">
        <v>61.16</v>
      </c>
      <c r="G69" s="21"/>
      <c r="H69" s="25" t="s">
        <v>19</v>
      </c>
      <c r="I69" s="21" t="s">
        <v>14</v>
      </c>
      <c r="J69" s="21" t="s">
        <v>20</v>
      </c>
      <c r="K69" s="26">
        <f t="shared" ref="K69:K97" si="1">F69*1.114</f>
        <v>68.132239999999996</v>
      </c>
      <c r="L69" s="26"/>
      <c r="M69" s="21"/>
    </row>
    <row r="70" spans="1:13" outlineLevel="2" x14ac:dyDescent="0.25">
      <c r="A70" s="36" t="s">
        <v>10</v>
      </c>
      <c r="B70" s="48">
        <v>44575</v>
      </c>
      <c r="C70" s="48">
        <v>44602</v>
      </c>
      <c r="D70" s="49">
        <v>2382</v>
      </c>
      <c r="E70" s="36" t="s">
        <v>11</v>
      </c>
      <c r="F70" s="50">
        <v>264.45999999999998</v>
      </c>
      <c r="G70" s="36"/>
      <c r="H70" s="51" t="s">
        <v>19</v>
      </c>
      <c r="I70" s="36" t="s">
        <v>14</v>
      </c>
      <c r="J70" s="36" t="s">
        <v>20</v>
      </c>
      <c r="K70" s="26">
        <f t="shared" si="1"/>
        <v>294.60844000000003</v>
      </c>
      <c r="L70" s="26"/>
      <c r="M70" s="21"/>
    </row>
    <row r="71" spans="1:13" outlineLevel="2" x14ac:dyDescent="0.25">
      <c r="A71" s="21" t="s">
        <v>10</v>
      </c>
      <c r="B71" s="22">
        <v>44603</v>
      </c>
      <c r="C71" s="22">
        <v>44634</v>
      </c>
      <c r="D71" s="23">
        <v>866</v>
      </c>
      <c r="E71" s="21" t="s">
        <v>11</v>
      </c>
      <c r="F71" s="24">
        <v>96.14</v>
      </c>
      <c r="G71" s="21"/>
      <c r="H71" s="25" t="s">
        <v>19</v>
      </c>
      <c r="I71" s="21" t="s">
        <v>14</v>
      </c>
      <c r="J71" s="21" t="s">
        <v>20</v>
      </c>
      <c r="K71" s="26">
        <f t="shared" si="1"/>
        <v>107.09996000000001</v>
      </c>
      <c r="L71" s="26"/>
      <c r="M71" s="21"/>
    </row>
    <row r="72" spans="1:13" outlineLevel="2" x14ac:dyDescent="0.25">
      <c r="A72" s="21" t="s">
        <v>10</v>
      </c>
      <c r="B72" s="22">
        <v>44635</v>
      </c>
      <c r="C72" s="22">
        <v>44664</v>
      </c>
      <c r="D72" s="23">
        <v>821</v>
      </c>
      <c r="E72" s="21" t="s">
        <v>11</v>
      </c>
      <c r="F72" s="24">
        <v>89.99</v>
      </c>
      <c r="G72" s="21"/>
      <c r="H72" s="25" t="s">
        <v>19</v>
      </c>
      <c r="I72" s="21" t="s">
        <v>14</v>
      </c>
      <c r="J72" s="21" t="s">
        <v>20</v>
      </c>
      <c r="K72" s="26">
        <f t="shared" si="1"/>
        <v>100.24886000000001</v>
      </c>
      <c r="L72" s="26"/>
      <c r="M72" s="21"/>
    </row>
    <row r="73" spans="1:13" outlineLevel="2" x14ac:dyDescent="0.25">
      <c r="A73" s="21" t="s">
        <v>10</v>
      </c>
      <c r="B73" s="22">
        <v>44665</v>
      </c>
      <c r="C73" s="22">
        <v>44693</v>
      </c>
      <c r="D73" s="23">
        <v>967</v>
      </c>
      <c r="E73" s="21" t="s">
        <v>11</v>
      </c>
      <c r="F73" s="24">
        <v>103.46</v>
      </c>
      <c r="G73" s="21"/>
      <c r="H73" s="25" t="s">
        <v>19</v>
      </c>
      <c r="I73" s="21" t="s">
        <v>14</v>
      </c>
      <c r="J73" s="21" t="s">
        <v>20</v>
      </c>
      <c r="K73" s="26">
        <f t="shared" si="1"/>
        <v>115.25444</v>
      </c>
      <c r="L73" s="26"/>
      <c r="M73" s="21"/>
    </row>
    <row r="74" spans="1:13" outlineLevel="2" x14ac:dyDescent="0.25">
      <c r="A74" s="21" t="s">
        <v>10</v>
      </c>
      <c r="B74" s="22">
        <v>44694</v>
      </c>
      <c r="C74" s="22">
        <v>44725</v>
      </c>
      <c r="D74" s="23">
        <v>629</v>
      </c>
      <c r="E74" s="21" t="s">
        <v>11</v>
      </c>
      <c r="F74" s="24">
        <v>66.63</v>
      </c>
      <c r="G74" s="21"/>
      <c r="H74" s="25" t="s">
        <v>19</v>
      </c>
      <c r="I74" s="21" t="s">
        <v>14</v>
      </c>
      <c r="J74" s="21" t="s">
        <v>20</v>
      </c>
      <c r="K74" s="26">
        <f t="shared" si="1"/>
        <v>74.225819999999999</v>
      </c>
      <c r="L74" s="26"/>
      <c r="M74" s="21"/>
    </row>
    <row r="75" spans="1:13" outlineLevel="2" x14ac:dyDescent="0.25">
      <c r="A75" s="21" t="s">
        <v>10</v>
      </c>
      <c r="B75" s="22">
        <v>44726</v>
      </c>
      <c r="C75" s="22">
        <v>44755</v>
      </c>
      <c r="D75" s="23">
        <v>702</v>
      </c>
      <c r="E75" s="21" t="s">
        <v>11</v>
      </c>
      <c r="F75" s="24">
        <v>74.36</v>
      </c>
      <c r="G75" s="21"/>
      <c r="H75" s="25" t="s">
        <v>19</v>
      </c>
      <c r="I75" s="21" t="s">
        <v>14</v>
      </c>
      <c r="J75" s="21" t="s">
        <v>20</v>
      </c>
      <c r="K75" s="26">
        <f t="shared" si="1"/>
        <v>82.837040000000002</v>
      </c>
      <c r="L75" s="26"/>
      <c r="M75" s="21"/>
    </row>
    <row r="76" spans="1:13" outlineLevel="2" x14ac:dyDescent="0.25">
      <c r="A76" s="21" t="s">
        <v>10</v>
      </c>
      <c r="B76" s="22">
        <v>44756</v>
      </c>
      <c r="C76" s="22">
        <v>44785</v>
      </c>
      <c r="D76" s="23">
        <v>943</v>
      </c>
      <c r="E76" s="21" t="s">
        <v>11</v>
      </c>
      <c r="F76" s="24">
        <v>99.88</v>
      </c>
      <c r="G76" s="21"/>
      <c r="H76" s="25" t="s">
        <v>19</v>
      </c>
      <c r="I76" s="21" t="s">
        <v>14</v>
      </c>
      <c r="J76" s="21" t="s">
        <v>20</v>
      </c>
      <c r="K76" s="26">
        <f t="shared" si="1"/>
        <v>111.26632000000001</v>
      </c>
      <c r="L76" s="26"/>
      <c r="M76" s="21"/>
    </row>
    <row r="77" spans="1:13" outlineLevel="2" x14ac:dyDescent="0.25">
      <c r="A77" s="21" t="s">
        <v>10</v>
      </c>
      <c r="B77" s="22">
        <v>44786</v>
      </c>
      <c r="C77" s="22">
        <v>44817</v>
      </c>
      <c r="D77" s="23">
        <v>583</v>
      </c>
      <c r="E77" s="21" t="s">
        <v>11</v>
      </c>
      <c r="F77" s="24">
        <v>61.76</v>
      </c>
      <c r="G77" s="21"/>
      <c r="H77" s="25" t="s">
        <v>19</v>
      </c>
      <c r="I77" s="21" t="s">
        <v>14</v>
      </c>
      <c r="J77" s="21" t="s">
        <v>20</v>
      </c>
      <c r="K77" s="26">
        <f t="shared" si="1"/>
        <v>68.800640000000001</v>
      </c>
      <c r="L77" s="26"/>
      <c r="M77" s="21"/>
    </row>
    <row r="78" spans="1:13" outlineLevel="2" x14ac:dyDescent="0.25">
      <c r="A78" s="21" t="s">
        <v>10</v>
      </c>
      <c r="B78" s="22">
        <v>44818</v>
      </c>
      <c r="C78" s="22">
        <v>44846</v>
      </c>
      <c r="D78" s="23">
        <v>201</v>
      </c>
      <c r="E78" s="21" t="s">
        <v>11</v>
      </c>
      <c r="F78" s="24">
        <v>21.66</v>
      </c>
      <c r="G78" s="21"/>
      <c r="H78" s="25" t="s">
        <v>19</v>
      </c>
      <c r="I78" s="21" t="s">
        <v>14</v>
      </c>
      <c r="J78" s="21" t="s">
        <v>20</v>
      </c>
      <c r="K78" s="26">
        <f t="shared" si="1"/>
        <v>24.129240000000003</v>
      </c>
      <c r="L78" s="26"/>
      <c r="M78" s="21" t="s">
        <v>21</v>
      </c>
    </row>
    <row r="79" spans="1:13" outlineLevel="2" x14ac:dyDescent="0.25">
      <c r="A79" s="21" t="s">
        <v>10</v>
      </c>
      <c r="B79" s="22">
        <v>44847</v>
      </c>
      <c r="C79" s="22">
        <v>44876</v>
      </c>
      <c r="D79" s="23">
        <v>6</v>
      </c>
      <c r="E79" s="21" t="s">
        <v>11</v>
      </c>
      <c r="F79" s="24">
        <v>0.66</v>
      </c>
      <c r="G79" s="21"/>
      <c r="H79" s="21" t="s">
        <v>19</v>
      </c>
      <c r="I79" s="21" t="s">
        <v>14</v>
      </c>
      <c r="J79" s="21" t="s">
        <v>20</v>
      </c>
      <c r="K79" s="26">
        <f t="shared" si="1"/>
        <v>0.73524000000000012</v>
      </c>
      <c r="L79" s="26"/>
      <c r="M79" s="21"/>
    </row>
    <row r="80" spans="1:13" outlineLevel="2" x14ac:dyDescent="0.25">
      <c r="A80" s="21" t="s">
        <v>10</v>
      </c>
      <c r="B80" s="22">
        <v>44877</v>
      </c>
      <c r="C80" s="22">
        <v>44908</v>
      </c>
      <c r="D80" s="23">
        <v>25</v>
      </c>
      <c r="E80" s="21" t="s">
        <v>11</v>
      </c>
      <c r="F80" s="24">
        <v>2.76</v>
      </c>
      <c r="G80" s="21"/>
      <c r="H80" s="21" t="s">
        <v>19</v>
      </c>
      <c r="I80" s="21" t="s">
        <v>14</v>
      </c>
      <c r="J80" s="21" t="s">
        <v>20</v>
      </c>
      <c r="K80" s="26">
        <f t="shared" si="1"/>
        <v>3.07464</v>
      </c>
      <c r="L80" s="26"/>
      <c r="M80" s="21"/>
    </row>
    <row r="81" spans="1:13" outlineLevel="2" x14ac:dyDescent="0.25">
      <c r="A81" s="21" t="s">
        <v>10</v>
      </c>
      <c r="B81" s="22">
        <v>44909</v>
      </c>
      <c r="C81" s="22">
        <v>44938</v>
      </c>
      <c r="D81" s="23">
        <v>23</v>
      </c>
      <c r="E81" s="21" t="s">
        <v>11</v>
      </c>
      <c r="F81" s="24">
        <v>2.56</v>
      </c>
      <c r="G81" s="21"/>
      <c r="H81" s="21" t="s">
        <v>19</v>
      </c>
      <c r="I81" s="21" t="s">
        <v>14</v>
      </c>
      <c r="J81" s="21" t="s">
        <v>20</v>
      </c>
      <c r="K81" s="26">
        <f t="shared" si="1"/>
        <v>2.8518400000000002</v>
      </c>
      <c r="L81" s="26"/>
      <c r="M81" s="21"/>
    </row>
    <row r="82" spans="1:13" outlineLevel="2" x14ac:dyDescent="0.25">
      <c r="A82" s="21" t="s">
        <v>10</v>
      </c>
      <c r="B82" s="22">
        <v>44939</v>
      </c>
      <c r="C82" s="22">
        <v>44968</v>
      </c>
      <c r="D82" s="23">
        <v>19</v>
      </c>
      <c r="E82" s="21" t="s">
        <v>11</v>
      </c>
      <c r="F82" s="24">
        <v>2.31</v>
      </c>
      <c r="G82" s="21"/>
      <c r="H82" s="21" t="s">
        <v>19</v>
      </c>
      <c r="I82" s="21" t="s">
        <v>14</v>
      </c>
      <c r="J82" s="21" t="s">
        <v>20</v>
      </c>
      <c r="K82" s="26">
        <f t="shared" si="1"/>
        <v>2.5733400000000004</v>
      </c>
      <c r="L82" s="26"/>
      <c r="M82" s="21"/>
    </row>
    <row r="83" spans="1:13" s="58" customFormat="1" outlineLevel="1" x14ac:dyDescent="0.25">
      <c r="A83" s="5"/>
      <c r="B83" s="6"/>
      <c r="C83" s="6"/>
      <c r="D83" s="9"/>
      <c r="E83" s="5"/>
      <c r="F83" s="7">
        <f>SUBTOTAL(9,F58:F82)</f>
        <v>1674.2599999999998</v>
      </c>
      <c r="G83" s="5" t="s">
        <v>28</v>
      </c>
      <c r="H83" s="5"/>
      <c r="I83" s="5"/>
      <c r="J83" s="5"/>
      <c r="K83" s="11">
        <f>SUBTOTAL(9,K58:K82)</f>
        <v>1865.1256399999997</v>
      </c>
      <c r="L83" s="11">
        <f>K83-F83</f>
        <v>190.86563999999998</v>
      </c>
      <c r="M83" s="55"/>
    </row>
    <row r="84" spans="1:13" outlineLevel="2" x14ac:dyDescent="0.25">
      <c r="A84" s="21" t="s">
        <v>10</v>
      </c>
      <c r="B84" s="22">
        <v>44546</v>
      </c>
      <c r="C84" s="22">
        <v>44574</v>
      </c>
      <c r="D84" s="27">
        <v>572.04999999999995</v>
      </c>
      <c r="E84" s="21" t="s">
        <v>11</v>
      </c>
      <c r="F84" s="31">
        <v>55.36</v>
      </c>
      <c r="G84" s="21" t="s">
        <v>12</v>
      </c>
      <c r="H84" s="25" t="s">
        <v>22</v>
      </c>
      <c r="I84" s="21" t="s">
        <v>14</v>
      </c>
      <c r="J84" s="21" t="s">
        <v>20</v>
      </c>
      <c r="K84" s="26">
        <f t="shared" si="1"/>
        <v>61.671040000000005</v>
      </c>
      <c r="L84" s="26"/>
      <c r="M84" s="21"/>
    </row>
    <row r="85" spans="1:13" outlineLevel="2" x14ac:dyDescent="0.25">
      <c r="A85" s="21" t="s">
        <v>10</v>
      </c>
      <c r="B85" s="22">
        <v>44575</v>
      </c>
      <c r="C85" s="22">
        <v>44602</v>
      </c>
      <c r="D85" s="27">
        <v>2634.95</v>
      </c>
      <c r="E85" s="21" t="s">
        <v>11</v>
      </c>
      <c r="F85" s="31">
        <v>295.42</v>
      </c>
      <c r="G85" s="21"/>
      <c r="H85" s="25" t="s">
        <v>22</v>
      </c>
      <c r="I85" s="21" t="s">
        <v>14</v>
      </c>
      <c r="J85" s="21" t="s">
        <v>20</v>
      </c>
      <c r="K85" s="26">
        <f t="shared" si="1"/>
        <v>329.09788000000003</v>
      </c>
      <c r="L85" s="26"/>
      <c r="M85" s="21"/>
    </row>
    <row r="86" spans="1:13" outlineLevel="2" x14ac:dyDescent="0.25">
      <c r="A86" s="21" t="s">
        <v>10</v>
      </c>
      <c r="B86" s="22">
        <v>44603</v>
      </c>
      <c r="C86" s="22">
        <v>44634</v>
      </c>
      <c r="D86" s="27">
        <v>15803</v>
      </c>
      <c r="E86" s="21" t="s">
        <v>11</v>
      </c>
      <c r="F86" s="31">
        <v>1831.29</v>
      </c>
      <c r="G86" s="21"/>
      <c r="H86" s="25" t="s">
        <v>22</v>
      </c>
      <c r="I86" s="21" t="s">
        <v>14</v>
      </c>
      <c r="J86" s="21" t="s">
        <v>20</v>
      </c>
      <c r="K86" s="26">
        <f t="shared" si="1"/>
        <v>2040.0570600000001</v>
      </c>
      <c r="L86" s="26"/>
      <c r="M86" s="21"/>
    </row>
    <row r="87" spans="1:13" outlineLevel="2" x14ac:dyDescent="0.25">
      <c r="A87" s="21" t="s">
        <v>10</v>
      </c>
      <c r="B87" s="22">
        <v>44635</v>
      </c>
      <c r="C87" s="22">
        <v>44664</v>
      </c>
      <c r="D87" s="27">
        <v>14540</v>
      </c>
      <c r="E87" s="21" t="s">
        <v>11</v>
      </c>
      <c r="F87" s="31">
        <v>1683.97</v>
      </c>
      <c r="G87" s="21"/>
      <c r="H87" s="25" t="s">
        <v>22</v>
      </c>
      <c r="I87" s="21" t="s">
        <v>14</v>
      </c>
      <c r="J87" s="21" t="s">
        <v>20</v>
      </c>
      <c r="K87" s="26">
        <f t="shared" si="1"/>
        <v>1875.9425800000001</v>
      </c>
      <c r="L87" s="26"/>
      <c r="M87" s="21"/>
    </row>
    <row r="88" spans="1:13" outlineLevel="2" x14ac:dyDescent="0.25">
      <c r="A88" s="21" t="s">
        <v>10</v>
      </c>
      <c r="B88" s="22">
        <v>44665</v>
      </c>
      <c r="C88" s="22">
        <v>44693</v>
      </c>
      <c r="D88" s="27">
        <v>8592</v>
      </c>
      <c r="E88" s="21" t="s">
        <v>11</v>
      </c>
      <c r="F88" s="31">
        <v>982.57</v>
      </c>
      <c r="G88" s="21"/>
      <c r="H88" s="25" t="s">
        <v>22</v>
      </c>
      <c r="I88" s="21" t="s">
        <v>14</v>
      </c>
      <c r="J88" s="21" t="s">
        <v>20</v>
      </c>
      <c r="K88" s="26">
        <f t="shared" si="1"/>
        <v>1094.5829800000001</v>
      </c>
      <c r="L88" s="26"/>
      <c r="M88" s="21"/>
    </row>
    <row r="89" spans="1:13" outlineLevel="2" x14ac:dyDescent="0.25">
      <c r="A89" s="21" t="s">
        <v>10</v>
      </c>
      <c r="B89" s="22">
        <v>44694</v>
      </c>
      <c r="C89" s="22">
        <v>44725</v>
      </c>
      <c r="D89" s="21">
        <v>4187</v>
      </c>
      <c r="E89" s="21" t="s">
        <v>11</v>
      </c>
      <c r="F89" s="31">
        <v>467.42</v>
      </c>
      <c r="G89" s="21"/>
      <c r="H89" s="25" t="s">
        <v>22</v>
      </c>
      <c r="I89" s="21" t="s">
        <v>14</v>
      </c>
      <c r="J89" s="21" t="s">
        <v>20</v>
      </c>
      <c r="K89" s="26">
        <f t="shared" si="1"/>
        <v>520.70588000000009</v>
      </c>
      <c r="L89" s="26"/>
      <c r="M89" s="21"/>
    </row>
    <row r="90" spans="1:13" outlineLevel="2" x14ac:dyDescent="0.25">
      <c r="A90" s="21" t="s">
        <v>10</v>
      </c>
      <c r="B90" s="22">
        <v>44726</v>
      </c>
      <c r="C90" s="22">
        <v>44755</v>
      </c>
      <c r="D90" s="27">
        <v>694</v>
      </c>
      <c r="E90" s="21" t="s">
        <v>11</v>
      </c>
      <c r="F90" s="31">
        <v>67.56</v>
      </c>
      <c r="G90" s="21"/>
      <c r="H90" s="25" t="s">
        <v>22</v>
      </c>
      <c r="I90" s="21" t="s">
        <v>14</v>
      </c>
      <c r="J90" s="21" t="s">
        <v>20</v>
      </c>
      <c r="K90" s="26">
        <f t="shared" si="1"/>
        <v>75.261840000000007</v>
      </c>
      <c r="L90" s="26"/>
      <c r="M90" s="21"/>
    </row>
    <row r="91" spans="1:13" outlineLevel="2" x14ac:dyDescent="0.25">
      <c r="A91" s="21" t="s">
        <v>10</v>
      </c>
      <c r="B91" s="22">
        <v>44756</v>
      </c>
      <c r="C91" s="22">
        <v>44785</v>
      </c>
      <c r="D91" s="27">
        <v>1355</v>
      </c>
      <c r="E91" s="21" t="s">
        <v>11</v>
      </c>
      <c r="F91" s="31">
        <v>143.22999999999999</v>
      </c>
      <c r="G91" s="21"/>
      <c r="H91" s="25" t="s">
        <v>22</v>
      </c>
      <c r="I91" s="21" t="s">
        <v>14</v>
      </c>
      <c r="J91" s="21" t="s">
        <v>20</v>
      </c>
      <c r="K91" s="26">
        <f t="shared" si="1"/>
        <v>159.55822000000001</v>
      </c>
      <c r="L91" s="26"/>
      <c r="M91" s="21"/>
    </row>
    <row r="92" spans="1:13" outlineLevel="2" x14ac:dyDescent="0.25">
      <c r="A92" s="21" t="s">
        <v>10</v>
      </c>
      <c r="B92" s="22">
        <v>44786</v>
      </c>
      <c r="C92" s="22">
        <v>44817</v>
      </c>
      <c r="D92" s="27">
        <v>1208</v>
      </c>
      <c r="E92" s="21" t="s">
        <v>11</v>
      </c>
      <c r="F92" s="31">
        <v>126.39</v>
      </c>
      <c r="G92" s="21"/>
      <c r="H92" s="25" t="s">
        <v>22</v>
      </c>
      <c r="I92" s="21" t="s">
        <v>14</v>
      </c>
      <c r="J92" s="21" t="s">
        <v>20</v>
      </c>
      <c r="K92" s="26">
        <f t="shared" si="1"/>
        <v>140.79846000000001</v>
      </c>
      <c r="L92" s="26"/>
      <c r="M92" s="21"/>
    </row>
    <row r="93" spans="1:13" outlineLevel="2" x14ac:dyDescent="0.25">
      <c r="A93" s="21" t="s">
        <v>10</v>
      </c>
      <c r="B93" s="22">
        <v>44818</v>
      </c>
      <c r="C93" s="22">
        <v>44846</v>
      </c>
      <c r="D93" s="27">
        <v>838</v>
      </c>
      <c r="E93" s="21" t="s">
        <v>11</v>
      </c>
      <c r="F93" s="31">
        <v>84.45</v>
      </c>
      <c r="G93" s="21"/>
      <c r="H93" s="25" t="s">
        <v>22</v>
      </c>
      <c r="I93" s="21" t="s">
        <v>14</v>
      </c>
      <c r="J93" s="21" t="s">
        <v>20</v>
      </c>
      <c r="K93" s="26">
        <f t="shared" si="1"/>
        <v>94.077300000000008</v>
      </c>
      <c r="L93" s="26"/>
      <c r="M93" s="21"/>
    </row>
    <row r="94" spans="1:13" outlineLevel="2" x14ac:dyDescent="0.25">
      <c r="A94" s="21" t="s">
        <v>10</v>
      </c>
      <c r="B94" s="22">
        <v>44847</v>
      </c>
      <c r="C94" s="22">
        <v>44876</v>
      </c>
      <c r="D94" s="23">
        <v>1703</v>
      </c>
      <c r="E94" s="21" t="s">
        <v>11</v>
      </c>
      <c r="F94" s="24">
        <v>185.33</v>
      </c>
      <c r="G94" s="21"/>
      <c r="H94" s="21" t="s">
        <v>22</v>
      </c>
      <c r="I94" s="21" t="s">
        <v>14</v>
      </c>
      <c r="J94" s="21" t="s">
        <v>20</v>
      </c>
      <c r="K94" s="26">
        <f t="shared" si="1"/>
        <v>206.45762000000002</v>
      </c>
      <c r="L94" s="26"/>
      <c r="M94" s="21"/>
    </row>
    <row r="95" spans="1:13" outlineLevel="2" x14ac:dyDescent="0.25">
      <c r="A95" s="21" t="s">
        <v>10</v>
      </c>
      <c r="B95" s="22">
        <v>44877</v>
      </c>
      <c r="C95" s="22">
        <v>44908</v>
      </c>
      <c r="D95" s="23">
        <v>3271</v>
      </c>
      <c r="E95" s="21" t="s">
        <v>11</v>
      </c>
      <c r="F95" s="24">
        <v>366.92</v>
      </c>
      <c r="G95" s="21"/>
      <c r="H95" s="21" t="s">
        <v>22</v>
      </c>
      <c r="I95" s="21" t="s">
        <v>14</v>
      </c>
      <c r="J95" s="21" t="s">
        <v>20</v>
      </c>
      <c r="K95" s="26">
        <f t="shared" si="1"/>
        <v>408.74888000000004</v>
      </c>
      <c r="L95" s="26"/>
      <c r="M95" s="21"/>
    </row>
    <row r="96" spans="1:13" outlineLevel="2" x14ac:dyDescent="0.25">
      <c r="A96" s="21" t="s">
        <v>10</v>
      </c>
      <c r="B96" s="22">
        <v>44909</v>
      </c>
      <c r="C96" s="22">
        <v>44938</v>
      </c>
      <c r="D96" s="23">
        <v>3915</v>
      </c>
      <c r="E96" s="21" t="s">
        <v>11</v>
      </c>
      <c r="F96" s="24">
        <v>446.12</v>
      </c>
      <c r="G96" s="21"/>
      <c r="H96" s="21" t="s">
        <v>22</v>
      </c>
      <c r="I96" s="21" t="s">
        <v>14</v>
      </c>
      <c r="J96" s="21" t="s">
        <v>20</v>
      </c>
      <c r="K96" s="26">
        <f t="shared" si="1"/>
        <v>496.97768000000008</v>
      </c>
      <c r="L96" s="26"/>
      <c r="M96" s="21"/>
    </row>
    <row r="97" spans="1:13" outlineLevel="2" x14ac:dyDescent="0.25">
      <c r="A97" s="21" t="s">
        <v>10</v>
      </c>
      <c r="B97" s="22">
        <v>44939</v>
      </c>
      <c r="C97" s="22">
        <v>44968</v>
      </c>
      <c r="D97" s="23">
        <v>3226</v>
      </c>
      <c r="E97" s="21" t="s">
        <v>11</v>
      </c>
      <c r="F97" s="24">
        <v>408.77</v>
      </c>
      <c r="G97" s="21"/>
      <c r="H97" s="21" t="s">
        <v>22</v>
      </c>
      <c r="I97" s="21" t="s">
        <v>14</v>
      </c>
      <c r="J97" s="21" t="s">
        <v>20</v>
      </c>
      <c r="K97" s="26">
        <f t="shared" si="1"/>
        <v>455.36978000000005</v>
      </c>
      <c r="L97" s="26"/>
      <c r="M97" s="21"/>
    </row>
    <row r="98" spans="1:13" s="58" customFormat="1" outlineLevel="1" x14ac:dyDescent="0.25">
      <c r="A98" s="5"/>
      <c r="B98" s="6"/>
      <c r="C98" s="6"/>
      <c r="D98" s="9"/>
      <c r="E98" s="5"/>
      <c r="F98" s="7">
        <f>SUBTOTAL(9,F84:F97)</f>
        <v>7144.7999999999993</v>
      </c>
      <c r="G98" s="5" t="s">
        <v>29</v>
      </c>
      <c r="H98" s="5"/>
      <c r="I98" s="5"/>
      <c r="J98" s="5"/>
      <c r="K98" s="11">
        <f>SUBTOTAL(9,K84:K97)</f>
        <v>7959.3072000000011</v>
      </c>
      <c r="L98" s="11">
        <f t="shared" ref="L98:L99" si="2">K98-F98</f>
        <v>814.50720000000183</v>
      </c>
      <c r="M98" s="55"/>
    </row>
    <row r="99" spans="1:13" s="58" customFormat="1" x14ac:dyDescent="0.25">
      <c r="A99" s="5"/>
      <c r="B99" s="6"/>
      <c r="C99" s="6"/>
      <c r="D99" s="9"/>
      <c r="E99" s="5"/>
      <c r="F99" s="7">
        <f>SUBTOTAL(9,F2:F97)</f>
        <v>23569.749999999996</v>
      </c>
      <c r="G99" s="5" t="s">
        <v>25</v>
      </c>
      <c r="H99" s="5"/>
      <c r="I99" s="5"/>
      <c r="J99" s="5"/>
      <c r="K99" s="11">
        <f>SUBTOTAL(9,K2:K97)</f>
        <v>26256.701500000003</v>
      </c>
      <c r="L99" s="11">
        <f t="shared" si="2"/>
        <v>2686.9515000000065</v>
      </c>
      <c r="M99" s="55"/>
    </row>
  </sheetData>
  <autoFilter ref="A1:S98" xr:uid="{695D35BC-9BC7-43F8-B60C-8B58380D094C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AD79EEC3618428DF97170364E38D6" ma:contentTypeVersion="20" ma:contentTypeDescription="" ma:contentTypeScope="" ma:versionID="4797e930d9cf86cbc93514a27ac803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Formal</CaseStatus>
    <OpenedDate xmlns="dc463f71-b30c-4ab2-9473-d307f9d35888">2022-09-15T07:00:00+00:00</OpenedDate>
    <SignificantOrder xmlns="dc463f71-b30c-4ab2-9473-d307f9d35888">false</SignificantOrder>
    <Date1 xmlns="dc463f71-b30c-4ab2-9473-d307f9d35888">2023-02-24T08:00:00+00:00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ECA0C6-4616-4545-A494-62D78611D891}"/>
</file>

<file path=customXml/itemProps2.xml><?xml version="1.0" encoding="utf-8"?>
<ds:datastoreItem xmlns:ds="http://schemas.openxmlformats.org/officeDocument/2006/customXml" ds:itemID="{707DA3FE-2CCE-461D-87DA-629957464206}"/>
</file>

<file path=customXml/itemProps3.xml><?xml version="1.0" encoding="utf-8"?>
<ds:datastoreItem xmlns:ds="http://schemas.openxmlformats.org/officeDocument/2006/customXml" ds:itemID="{77A137E1-94D6-49AD-9E29-CCE7ACC240D9}"/>
</file>

<file path=customXml/itemProps4.xml><?xml version="1.0" encoding="utf-8"?>
<ds:datastoreItem xmlns:ds="http://schemas.openxmlformats.org/officeDocument/2006/customXml" ds:itemID="{0CB228EF-4054-44B1-BACB-1412D7106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Billing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Argunov, Elena</dc:creator>
  <cp:lastModifiedBy>Argunov, Elena</cp:lastModifiedBy>
  <dcterms:created xsi:type="dcterms:W3CDTF">2023-02-15T15:23:17Z</dcterms:created>
  <dcterms:modified xsi:type="dcterms:W3CDTF">2023-02-22T19:57:59Z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0x0101006E56B4D1795A2E4DB2F0B01679ED314A00AA7AD79EEC3618428DF97170364E38D6</vt:lpwstr>
  </property>
  <property fmtid="{D5CDD505-2E9C-101B-9397-08002B2CF9AE}" pid="5" name="IsEFSEC">
    <vt:bool>false</vt:bool>
  </property>
  <property fmtid="{D5CDD505-2E9C-101B-9397-08002B2CF9AE}" pid="6" name="_docset_NoMedatataSyncRequired">
    <vt:lpwstr>False</vt:lpwstr>
  </property>
</Properties>
</file>