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56" windowWidth="14520" windowHeight="9276" tabRatio="832" activeTab="7"/>
  </bookViews>
  <sheets>
    <sheet name="Check Sheet" sheetId="1" r:id="rId1"/>
    <sheet name="Item 5" sheetId="2" state="hidden" r:id="rId2"/>
    <sheet name="Item 100, page 1" sheetId="3" r:id="rId3"/>
    <sheet name="Item 100, page 2" sheetId="4" state="hidden" r:id="rId4"/>
    <sheet name="Item 100, page 3" sheetId="5" r:id="rId5"/>
    <sheet name="Item 105, page 1" sheetId="6" r:id="rId6"/>
    <sheet name="Item 106, page 1 " sheetId="7" r:id="rId7"/>
    <sheet name="Item 106, page 2" sheetId="8" r:id="rId8"/>
    <sheet name="Item 107" sheetId="9" state="hidden" r:id="rId9"/>
    <sheet name="Item 110" sheetId="10" state="hidden" r:id="rId10"/>
    <sheet name="Item 230" sheetId="11" state="hidden" r:id="rId11"/>
    <sheet name="Item 240" sheetId="12" state="hidden" r:id="rId12"/>
    <sheet name="Item 245" sheetId="13" state="hidden" r:id="rId13"/>
    <sheet name="Item 255, page 1" sheetId="14" state="hidden" r:id="rId14"/>
    <sheet name="Item 255, page 2" sheetId="15" state="hidden" r:id="rId15"/>
    <sheet name="Sheet1" sheetId="16" state="hidden" r:id="rId16"/>
  </sheets>
  <definedNames>
    <definedName name="_xlnm.Print_Area" localSheetId="4">'Item 100, page 3'!$A$1:$L$60</definedName>
    <definedName name="_xlnm.Print_Area" localSheetId="5">'Item 105, page 1'!$A$1:$L$64</definedName>
    <definedName name="_xlnm.Print_Area" localSheetId="6">'Item 106, page 1 '!$A$1:$J$60</definedName>
    <definedName name="_xlnm.Print_Area" localSheetId="7">'Item 106, page 2'!$A$1:$J$60</definedName>
    <definedName name="_xlnm.Print_Area" localSheetId="8">'Item 107'!$A$2:$J$61</definedName>
    <definedName name="_xlnm.Print_Area" localSheetId="9">'Item 110'!$A$1:$J$49</definedName>
  </definedNames>
  <calcPr fullCalcOnLoad="1"/>
</workbook>
</file>

<file path=xl/sharedStrings.xml><?xml version="1.0" encoding="utf-8"?>
<sst xmlns="http://schemas.openxmlformats.org/spreadsheetml/2006/main" count="886" uniqueCount="380">
  <si>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</si>
  <si>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</si>
  <si>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</si>
  <si>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</si>
  <si>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</si>
  <si>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</si>
  <si>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</si>
  <si>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</si>
  <si>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</si>
  <si>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</si>
  <si>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</si>
  <si>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</si>
  <si>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</si>
  <si>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</si>
  <si>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</si>
  <si>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</si>
  <si>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</si>
  <si>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</si>
  <si>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</si>
  <si>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</si>
  <si>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</si>
  <si>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</si>
  <si>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</si>
  <si>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</si>
  <si>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</si>
  <si>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</si>
  <si>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</si>
  <si>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</si>
  <si>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</si>
  <si>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</si>
  <si>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</si>
  <si>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</si>
  <si>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</si>
  <si>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</si>
  <si>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</si>
  <si>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</si>
  <si>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</si>
  <si>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</si>
  <si>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</si>
  <si>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</si>
  <si>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</si>
  <si>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</si>
  <si>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</si>
  <si>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</si>
  <si>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</si>
  <si>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</si>
  <si>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</si>
  <si>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</si>
  <si>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</si>
  <si>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</si>
  <si>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</si>
  <si>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</si>
  <si>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</si>
  <si>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</si>
  <si>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</si>
  <si>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</si>
  <si>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</si>
  <si>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</si>
  <si>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</si>
  <si>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</si>
  <si>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</si>
  <si>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</si>
  <si>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</si>
  <si>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</si>
  <si>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</si>
  <si>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</si>
  <si>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</si>
  <si>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</si>
  <si>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</si>
  <si>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</si>
  <si>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</si>
  <si>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</si>
  <si>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</si>
  <si>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</si>
  <si>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</si>
  <si>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</si>
  <si>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</si>
  <si>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</si>
  <si>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</si>
  <si>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</si>
  <si>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</si>
  <si>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</si>
  <si>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</si>
  <si>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</si>
  <si>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</si>
  <si>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</si>
  <si>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</si>
  <si>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</si>
  <si>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</si>
  <si>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</si>
  <si>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</si>
  <si>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</si>
  <si>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</si>
  <si>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</si>
  <si>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</si>
  <si>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</si>
  <si>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</si>
  <si>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</si>
  <si>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</si>
  <si>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</si>
  <si>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</si>
  <si>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</si>
  <si>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</si>
  <si>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</si>
  <si>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</si>
  <si>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</si>
  <si>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</si>
  <si>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</si>
  <si>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</si>
  <si>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</si>
  <si>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</si>
  <si>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</si>
  <si>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</si>
  <si>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</si>
  <si>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</si>
  <si>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</si>
  <si>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</si>
  <si>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</si>
  <si>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</si>
  <si>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</si>
  <si>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</si>
  <si>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</si>
  <si>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</si>
  <si>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</si>
  <si>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</si>
  <si>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</si>
  <si>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</si>
  <si>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</si>
  <si>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</si>
  <si>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</si>
  <si>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</si>
  <si>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</si>
  <si>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</si>
  <si>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</si>
  <si>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</si>
  <si>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</si>
  <si>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</si>
  <si>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</si>
  <si>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</si>
  <si>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</si>
  <si>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</si>
  <si>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</si>
  <si>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</si>
  <si>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</si>
  <si>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</si>
  <si>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</si>
  <si>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</si>
  <si>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</si>
  <si>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</si>
  <si>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</si>
  <si>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</si>
  <si>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</si>
  <si>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</si>
  <si>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</si>
  <si>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</si>
  <si>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</si>
  <si>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</si>
  <si>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</si>
  <si>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</si>
  <si>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</si>
  <si>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</si>
  <si>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</si>
  <si>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</si>
  <si>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</si>
  <si>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</si>
  <si>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</si>
  <si>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</si>
  <si>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</si>
  <si>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</si>
  <si>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</si>
  <si>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</si>
  <si>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</si>
  <si>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</si>
  <si>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</si>
  <si>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</si>
  <si>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</si>
  <si>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</si>
  <si>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</si>
  <si>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</si>
  <si>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</si>
  <si>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</si>
  <si>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</si>
  <si>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</si>
  <si>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</si>
  <si>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</si>
  <si>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</si>
  <si>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</si>
  <si>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</si>
  <si>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</si>
  <si>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</si>
  <si>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</si>
  <si>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</si>
  <si>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</si>
  <si>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</si>
  <si>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</si>
  <si>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</si>
  <si>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</si>
  <si>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</si>
  <si>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</si>
  <si>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</si>
  <si>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</si>
  <si>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</si>
  <si>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</si>
  <si>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</si>
  <si>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</si>
  <si>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</si>
  <si>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</si>
  <si>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</si>
  <si>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Add'l Pick-up rate per can/unit.  Service will be rendered on the normal scheduled pickup day for the</t>
  </si>
  <si>
    <t>20 Gal Toter</t>
  </si>
  <si>
    <t>Lock rental  $10.00/mo./locking device</t>
  </si>
  <si>
    <t>Rates contained in this item include $ 2.64 per yard for recycling services.</t>
  </si>
  <si>
    <t>A gate obstruction charge of $1.53 will be assessed per pick up for opening, unlocking, or closing gates, or moving obstructions in order to pick up solid waste.</t>
  </si>
  <si>
    <t>Service Area: As defined on Appendices A and B</t>
  </si>
  <si>
    <t>Rates contained in this item include $ 9.24 per yard for recycling services.</t>
  </si>
  <si>
    <t>Service Area: As defined in Appendices A and B</t>
  </si>
  <si>
    <t>Rates contained in this item include $ 13.20 per yard for recycling services.</t>
  </si>
  <si>
    <t>to the disposal site.  Excess miles will be charged for at $2.77 per mile or fraction of a</t>
  </si>
  <si>
    <t>Rick Waldren, Business Unit Controller</t>
  </si>
  <si>
    <t>14th</t>
  </si>
  <si>
    <r>
      <t xml:space="preserve">                   The recycling processing surcharge on this page will expire: </t>
    </r>
    <r>
      <rPr>
        <b/>
        <sz val="10"/>
        <rFont val="Arial"/>
        <family val="2"/>
      </rPr>
      <t>December 31, 2018 (N)</t>
    </r>
  </si>
  <si>
    <t>Recycling debit/&lt;credit&gt; (if applicable) is: ($2.80) per yard.</t>
  </si>
  <si>
    <t>Recycling (credit)/debit (if applicable) is: ($0.80) per yard.</t>
  </si>
  <si>
    <r>
      <t xml:space="preserve">Note 6: 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</si>
  <si>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r>
      <t xml:space="preserve">Note 6: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</si>
  <si>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t>20th</t>
  </si>
  <si>
    <t>15th</t>
  </si>
  <si>
    <t>Rabanco LTD  G-12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</si>
  <si>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</si>
  <si>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</si>
  <si>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</si>
  <si>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</si>
  <si>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</si>
  <si>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</si>
  <si>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</si>
  <si>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</si>
  <si>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</si>
  <si>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</si>
  <si>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</si>
  <si>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</si>
  <si>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</si>
  <si>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</si>
  <si>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Issue Date:  November 16, 2007</t>
  </si>
  <si>
    <t>6th</t>
  </si>
  <si>
    <t>Rick Waldren, Division Controller</t>
  </si>
  <si>
    <t>Effective Date:  January 1, 2019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</si>
  <si>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</si>
  <si>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</si>
  <si>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</si>
  <si>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</si>
  <si>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</si>
  <si>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</si>
  <si>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</si>
  <si>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</si>
  <si>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yardwaste</t>
  </si>
  <si>
    <t>Cedar Grove Composting, Inc.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</si>
  <si>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</si>
  <si>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</si>
  <si>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</si>
  <si>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Revised Page No. 44</t>
  </si>
  <si>
    <t>RO Organics</t>
  </si>
  <si>
    <t>$140.82 (A) per ton</t>
  </si>
  <si>
    <t>$169.00 (A) per ton</t>
  </si>
  <si>
    <t>7th</t>
  </si>
  <si>
    <t>Item 240 -- Container Service -- Dumped in Company's Vehicle</t>
  </si>
  <si>
    <t>Non-compacted Material (Company-owned container)</t>
  </si>
  <si>
    <t>Service Area:  As defined in appendicies A and B.</t>
  </si>
  <si>
    <t>32 Gal</t>
  </si>
  <si>
    <t>64 Gal</t>
  </si>
  <si>
    <t>96 Gal</t>
  </si>
  <si>
    <t>Revised Page No. 45</t>
  </si>
  <si>
    <t>$70.03 (A)</t>
  </si>
  <si>
    <t>$5.15 (A)</t>
  </si>
  <si>
    <t>$22.14 (A)</t>
  </si>
  <si>
    <t>$29.07 (A)</t>
  </si>
  <si>
    <t>$38.48 (A)</t>
  </si>
  <si>
    <t>$53.75 (A)</t>
  </si>
  <si>
    <t>$101.79 (A)</t>
  </si>
  <si>
    <t>$137.22 (A)</t>
  </si>
  <si>
    <t>pro-rata basis) will be assessed if containers are filled past their visible full limit, container</t>
  </si>
  <si>
    <t>lids will not close due to overfilling, or additional materials are placed on or near containers.</t>
  </si>
  <si>
    <t xml:space="preserve">Note 3: </t>
  </si>
  <si>
    <t>Lock rental $10.00/mo./locking device</t>
  </si>
  <si>
    <t>A gate obstruction charge of $1.53 will be assessed per pick up for opening, unlocking, or closing</t>
  </si>
  <si>
    <t>gates, or moving obstructions in order to pick up solid waste.</t>
  </si>
  <si>
    <t>In addition to all other applicable charges, a charge of $14.82 (A) per yard (assessed on a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</si>
  <si>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</si>
  <si>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</si>
  <si>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</si>
  <si>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</si>
  <si>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</si>
  <si>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</si>
  <si>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Revised Page No. 46</t>
  </si>
  <si>
    <t>A gate obstruction charge of $1.53 will be assessed per pick up for opening, unlocking, or closing gates, or</t>
  </si>
  <si>
    <t>moving obstructions in order to pick up solid waste.</t>
  </si>
  <si>
    <t>Item 255 -- Container Service -- Dumped in Company's Vehicle</t>
  </si>
  <si>
    <t>Compacted Material (Customer-owned container)</t>
  </si>
  <si>
    <t>Revised Page No. 47</t>
  </si>
  <si>
    <t>NOTE:  The rates on this page apply to compactors with compaction ratios between 3.5 to 1 and 5 to 1.</t>
  </si>
  <si>
    <t>Revised Page No. 48</t>
  </si>
  <si>
    <t>$44.37 (A) per ton</t>
  </si>
  <si>
    <t>$65.76 (A) per ton</t>
  </si>
  <si>
    <t>Rabanco LTD &amp; Rabanco Recycling, Inc.  G-12</t>
  </si>
  <si>
    <t>Rabanco Companies &amp; Sea Tac Disposal Company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</si>
  <si>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</si>
  <si>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</si>
  <si>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</si>
  <si>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</si>
  <si>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</si>
  <si>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King County BOH</t>
  </si>
  <si>
    <t>King County</t>
  </si>
  <si>
    <t>3rd Revised Page No. 5</t>
  </si>
  <si>
    <t>King Co. Board of Health Rules &amp; Regulations 14-03</t>
  </si>
  <si>
    <t>Residential customers in King County</t>
  </si>
  <si>
    <t>BOH R&amp;R 14-03</t>
  </si>
  <si>
    <t>$0.89 per month (A)</t>
  </si>
  <si>
    <t>$1.54 per month per service unit** (A)</t>
  </si>
  <si>
    <t>$12.66 per month per service unit** (A)</t>
  </si>
  <si>
    <t xml:space="preserve">Non-Residential***service unit in King County less than or equal to 0.48 cubic yards (Carts and cans up to 96 gallons) </t>
  </si>
  <si>
    <t xml:space="preserve">Non-Residential***service unit in King County between 0.48 and 10 cubic yards (Dumpsters) </t>
  </si>
  <si>
    <t>$48.64 per month per service unit** (A)</t>
  </si>
  <si>
    <t xml:space="preserve">Non-Residential***service unit in King County greater than or equal to 10 cubic yards (Roll off Containers) </t>
  </si>
  <si>
    <t>$0.22 per month</t>
  </si>
  <si>
    <t>Residential and Multifamily Customers in Unincorporated King County</t>
  </si>
  <si>
    <t>City of Auburn</t>
  </si>
  <si>
    <t>On Garbage, Recyclables &amp; Yard Debris</t>
  </si>
  <si>
    <t>King County BOH*</t>
  </si>
  <si>
    <t>*No alternative treatment for compactors (i.e. 8 yard compactor is treated the same as a 8 yard dumpser)</t>
  </si>
  <si>
    <t>**A service unit is defined as "one or more solid waste containers of the same size from which solid waste is collected on</t>
  </si>
  <si>
    <t>the regular or on-call service schedule from one site, containing only either compacted or non-compacted solid waste"</t>
  </si>
  <si>
    <t>***Non-Residential is defined as Commercial, Industrial, &amp; Multi-family</t>
  </si>
  <si>
    <t>$3.91(A)</t>
  </si>
  <si>
    <t>$6.79 (A)</t>
  </si>
  <si>
    <t>$9.33 (A)</t>
  </si>
  <si>
    <t>$19.71 (A)</t>
  </si>
  <si>
    <t>$26.60 (A)</t>
  </si>
  <si>
    <t>$34.72 (A)</t>
  </si>
  <si>
    <t>$48.75(A)</t>
  </si>
  <si>
    <t>$70.40 (A)</t>
  </si>
  <si>
    <t>$94.23 (A)</t>
  </si>
  <si>
    <t>$126.43 (A)</t>
  </si>
  <si>
    <t>$4.59 (A)</t>
  </si>
  <si>
    <t>$5.19 (A)</t>
  </si>
  <si>
    <t>$7.34 (A)</t>
  </si>
  <si>
    <t>$9.89 (A)</t>
  </si>
  <si>
    <t>$22.29 (A)</t>
  </si>
  <si>
    <t>$29.25 (A)</t>
  </si>
  <si>
    <t>$38.70 (A)</t>
  </si>
  <si>
    <t>$102.17 (A)</t>
  </si>
  <si>
    <t>$54.06 (A)</t>
  </si>
  <si>
    <t>$137.42 (A)</t>
  </si>
  <si>
    <t>$222.94 (A)</t>
  </si>
  <si>
    <t>$273.76 (A)</t>
  </si>
  <si>
    <t>$309.87 (A)</t>
  </si>
  <si>
    <t>$366.42 (A)</t>
  </si>
  <si>
    <t>$130.79 (A)</t>
  </si>
  <si>
    <t>$204.75 (A)</t>
  </si>
  <si>
    <t>$261.19 (A)</t>
  </si>
  <si>
    <t>$326.93 (A)</t>
  </si>
  <si>
    <t>$368.93 (A)</t>
  </si>
  <si>
    <t>$421.85 (A)</t>
  </si>
  <si>
    <t>Issue Date:  November 12, 2018</t>
  </si>
  <si>
    <t>Effective Date:  January 31, 2019</t>
  </si>
  <si>
    <t>21st</t>
  </si>
  <si>
    <t>27th</t>
  </si>
  <si>
    <t>22nd</t>
  </si>
  <si>
    <r>
      <t xml:space="preserve">Note 4: Recycling rates shown above are subject to an additional recycling processing surcharge of </t>
    </r>
    <r>
      <rPr>
        <b/>
        <sz val="10"/>
        <rFont val="Arial"/>
        <family val="2"/>
      </rPr>
      <t xml:space="preserve">$0.35 </t>
    </r>
    <r>
      <rPr>
        <sz val="10"/>
        <rFont val="Arial"/>
        <family val="0"/>
      </rPr>
      <t xml:space="preserve">per month. </t>
    </r>
  </si>
  <si>
    <t>7/31/2019 (C)</t>
  </si>
  <si>
    <r>
      <t xml:space="preserve">             The recycling processing surcharge on this page will expire: </t>
    </r>
    <r>
      <rPr>
        <b/>
        <sz val="10"/>
        <rFont val="Arial"/>
        <family val="2"/>
      </rPr>
      <t>June 30, 2019</t>
    </r>
  </si>
  <si>
    <r>
      <t xml:space="preserve">Note 4: Recycling rates shown above are subject to an additional recycling processing surcharge of </t>
    </r>
    <r>
      <rPr>
        <b/>
        <sz val="10"/>
        <rFont val="Arial"/>
        <family val="2"/>
      </rPr>
      <t xml:space="preserve">$0.35 </t>
    </r>
    <r>
      <rPr>
        <sz val="10"/>
        <rFont val="Arial"/>
        <family val="0"/>
      </rPr>
      <t xml:space="preserve"> per month. </t>
    </r>
  </si>
  <si>
    <r>
      <t xml:space="preserve">             The recycling processing surcharge on this page will expire: </t>
    </r>
    <r>
      <rPr>
        <b/>
        <sz val="10"/>
        <rFont val="Arial"/>
        <family val="2"/>
      </rPr>
      <t xml:space="preserve">June 30, 2019 </t>
    </r>
  </si>
  <si>
    <r>
      <t xml:space="preserve">Note 8:                                           Rates shown above are subject to an additional recycling processing surcharge of </t>
    </r>
    <r>
      <rPr>
        <b/>
        <sz val="10"/>
        <rFont val="Arial"/>
        <family val="2"/>
      </rPr>
      <t xml:space="preserve">$0.15 </t>
    </r>
    <r>
      <rPr>
        <sz val="10"/>
        <rFont val="Arial"/>
        <family val="0"/>
      </rPr>
      <t xml:space="preserve"> per yard. </t>
    </r>
  </si>
  <si>
    <r>
      <t xml:space="preserve">                                                          The recycling processing surcharge on this page will expire: </t>
    </r>
    <r>
      <rPr>
        <b/>
        <sz val="10"/>
        <rFont val="Arial"/>
        <family val="2"/>
      </rPr>
      <t>June 30, 2019</t>
    </r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</si>
  <si>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 xml:space="preserve">June 30, 2019 </t>
    </r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</si>
  <si>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>June 30, 2019</t>
    </r>
  </si>
  <si>
    <t>Note 3:  In addition to the recycling rates shown above, a recycling debit/(credit) of ($.10) (A) applies.</t>
  </si>
  <si>
    <t>Recycling (credit)/debit (if applicable) is: ($0.10) (R) per yard.</t>
  </si>
  <si>
    <t>Recycling debit/&lt;credit&gt; (if applicable) is: ($0.35) (R) per yard.</t>
  </si>
  <si>
    <t>Recycling debit/&lt;credit&gt; (if applicable) is: ($.35) (R) per yard.</t>
  </si>
  <si>
    <r>
      <t xml:space="preserve">Note 5:           Rates shown above are subject to an additional recycling processing surcharge of </t>
    </r>
    <r>
      <rPr>
        <b/>
        <sz val="10"/>
        <rFont val="Arial"/>
        <family val="2"/>
      </rPr>
      <t xml:space="preserve">$0.52 </t>
    </r>
    <r>
      <rPr>
        <sz val="10"/>
        <rFont val="Arial"/>
        <family val="0"/>
      </rPr>
      <t xml:space="preserve"> per yard.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</si>
</sst>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* #,##0_);_(* \(#,##0\);_(* &quot;-&quot;??_);_(@_)"/>
    <numFmt numFmtId="174" formatCode="_(* #,##0.000000_);_(* \(#,##0.000000\);_(* &quot;-&quot;??_);_(@_)"/>
    <numFmt numFmtId="175" formatCode="0.0000%"/>
    <numFmt numFmtId="176" formatCode="_(&quot;$&quot;* #,##0.000000_);_(&quot;$&quot;* \(#,##0.000000\);_(&quot;$&quot;* &quot;-&quot;??_);_(@_)"/>
    <numFmt numFmtId="177" formatCode="0.000000"/>
    <numFmt numFmtId="178" formatCode="#,##0.000_);\(#,##0.000\)"/>
    <numFmt numFmtId="179" formatCode="#,##0.0_);\(#,##0.0\)"/>
    <numFmt numFmtId="180" formatCode="0.000"/>
    <numFmt numFmtId="181" formatCode="0.0"/>
    <numFmt numFmtId="182" formatCode="[$-409]dddd\,\ mmmm\ dd\,\ yyyy"/>
    <numFmt numFmtId="183" formatCode="[$-409]h:mm:ss\ AM/PM"/>
    <numFmt numFmtId="184" formatCode="[$-F800]dddd\,\ mmmm\ dd\,\ yyyy"/>
    <numFmt numFmtId="185" formatCode="[$-409]mmmm\ d\,\ yyyy;@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2"/>
      <name val="Helv"/>
      <family val="0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12"/>
      <name val="Arial MT"/>
      <family val="0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6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6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6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6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0" borderId="0" applyNumberFormat="0" applyBorder="0" applyAlignment="0" applyProtection="0"/>
    <xf numFmtId="0" fontId="62" fillId="31" borderId="0" applyNumberFormat="0" applyBorder="0" applyAlignment="0" applyProtection="0"/>
    <xf numFmtId="0" fontId="10" fillId="8" borderId="0" applyNumberFormat="0" applyBorder="0" applyAlignment="0" applyProtection="0"/>
    <xf numFmtId="0" fontId="10" fillId="32" borderId="0" applyNumberFormat="0" applyBorder="0" applyAlignment="0" applyProtection="0"/>
    <xf numFmtId="0" fontId="62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62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35" borderId="0" applyNumberFormat="0" applyBorder="0" applyAlignment="0" applyProtection="0"/>
    <xf numFmtId="0" fontId="62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62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6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62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2" borderId="0" applyNumberFormat="0" applyBorder="0" applyAlignment="0" applyProtection="0"/>
    <xf numFmtId="0" fontId="62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26" borderId="0" applyNumberFormat="0" applyBorder="0" applyAlignment="0" applyProtection="0"/>
    <xf numFmtId="0" fontId="62" fillId="46" borderId="0" applyNumberFormat="0" applyBorder="0" applyAlignment="0" applyProtection="0"/>
    <xf numFmtId="0" fontId="10" fillId="32" borderId="0" applyNumberFormat="0" applyBorder="0" applyAlignment="0" applyProtection="0"/>
    <xf numFmtId="0" fontId="10" fillId="47" borderId="0" applyNumberFormat="0" applyBorder="0" applyAlignment="0" applyProtection="0"/>
    <xf numFmtId="0" fontId="10" fillId="35" borderId="0" applyNumberFormat="0" applyBorder="0" applyAlignment="0" applyProtection="0"/>
    <xf numFmtId="0" fontId="62" fillId="4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2" fillId="49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43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63" fillId="50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64" fillId="51" borderId="1" applyNumberFormat="0" applyAlignment="0" applyProtection="0"/>
    <xf numFmtId="0" fontId="39" fillId="52" borderId="2" applyNumberFormat="0" applyAlignment="0" applyProtection="0"/>
    <xf numFmtId="0" fontId="12" fillId="52" borderId="2" applyNumberFormat="0" applyAlignment="0" applyProtection="0"/>
    <xf numFmtId="0" fontId="30" fillId="52" borderId="2" applyNumberFormat="0" applyAlignment="0" applyProtection="0"/>
    <xf numFmtId="0" fontId="12" fillId="4" borderId="2" applyNumberFormat="0" applyAlignment="0" applyProtection="0"/>
    <xf numFmtId="0" fontId="65" fillId="53" borderId="3" applyNumberFormat="0" applyAlignment="0" applyProtection="0"/>
    <xf numFmtId="0" fontId="13" fillId="54" borderId="4" applyNumberFormat="0" applyAlignment="0" applyProtection="0"/>
    <xf numFmtId="0" fontId="13" fillId="55" borderId="5" applyNumberFormat="0" applyAlignment="0" applyProtection="0"/>
    <xf numFmtId="0" fontId="0" fillId="9" borderId="0">
      <alignment horizontal="center"/>
      <protection/>
    </xf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56" borderId="6" applyAlignment="0">
      <protection locked="0"/>
    </xf>
    <xf numFmtId="44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57" borderId="0">
      <alignment horizontal="right"/>
      <protection locked="0"/>
    </xf>
    <xf numFmtId="14" fontId="0" fillId="0" borderId="0">
      <alignment/>
      <protection/>
    </xf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42" fillId="57" borderId="0">
      <alignment horizontal="right"/>
      <protection locked="0"/>
    </xf>
    <xf numFmtId="1" fontId="0" fillId="0" borderId="0">
      <alignment horizontal="center"/>
      <protection/>
    </xf>
    <xf numFmtId="0" fontId="67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68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10" applyNumberFormat="0" applyFill="0" applyAlignment="0" applyProtection="0"/>
    <xf numFmtId="0" fontId="16" fillId="0" borderId="11" applyNumberFormat="0" applyFill="0" applyAlignment="0" applyProtection="0"/>
    <xf numFmtId="0" fontId="69" fillId="0" borderId="12" applyNumberFormat="0" applyFill="0" applyAlignment="0" applyProtection="0"/>
    <xf numFmtId="0" fontId="4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4" applyNumberFormat="0" applyFill="0" applyAlignment="0" applyProtection="0"/>
    <xf numFmtId="0" fontId="17" fillId="0" borderId="13" applyNumberFormat="0" applyFill="0" applyAlignment="0" applyProtection="0"/>
    <xf numFmtId="0" fontId="70" fillId="0" borderId="15" applyNumberFormat="0" applyFill="0" applyAlignment="0" applyProtection="0"/>
    <xf numFmtId="0" fontId="45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8" applyNumberFormat="0" applyFill="0" applyAlignment="0" applyProtection="0"/>
    <xf numFmtId="0" fontId="18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9" borderId="1" applyNumberFormat="0" applyAlignment="0" applyProtection="0"/>
    <xf numFmtId="0" fontId="48" fillId="21" borderId="2" applyNumberFormat="0" applyAlignment="0" applyProtection="0"/>
    <xf numFmtId="0" fontId="19" fillId="21" borderId="2" applyNumberFormat="0" applyAlignment="0" applyProtection="0"/>
    <xf numFmtId="0" fontId="19" fillId="3" borderId="2" applyNumberFormat="0" applyAlignment="0" applyProtection="0"/>
    <xf numFmtId="3" fontId="29" fillId="4" borderId="0">
      <alignment/>
      <protection locked="0"/>
    </xf>
    <xf numFmtId="4" fontId="29" fillId="4" borderId="0">
      <alignment/>
      <protection locked="0"/>
    </xf>
    <xf numFmtId="0" fontId="73" fillId="0" borderId="20" applyNumberFormat="0" applyFill="0" applyAlignment="0" applyProtection="0"/>
    <xf numFmtId="0" fontId="49" fillId="0" borderId="21" applyNumberFormat="0" applyFill="0" applyAlignment="0" applyProtection="0"/>
    <xf numFmtId="0" fontId="20" fillId="0" borderId="22" applyNumberFormat="0" applyFill="0" applyAlignment="0" applyProtection="0"/>
    <xf numFmtId="0" fontId="24" fillId="0" borderId="23" applyNumberFormat="0" applyFill="0" applyAlignment="0" applyProtection="0"/>
    <xf numFmtId="0" fontId="74" fillId="60" borderId="0" applyNumberFormat="0" applyBorder="0" applyAlignment="0" applyProtection="0"/>
    <xf numFmtId="0" fontId="50" fillId="21" borderId="0" applyNumberFormat="0" applyBorder="0" applyAlignment="0" applyProtection="0"/>
    <xf numFmtId="0" fontId="21" fillId="21" borderId="0" applyNumberFormat="0" applyBorder="0" applyAlignment="0" applyProtection="0"/>
    <xf numFmtId="0" fontId="36" fillId="21" borderId="0" applyNumberFormat="0" applyBorder="0" applyAlignment="0" applyProtection="0"/>
    <xf numFmtId="43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1" fillId="0" borderId="0">
      <alignment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61" borderId="24" applyNumberFormat="0" applyFont="0" applyAlignment="0" applyProtection="0"/>
    <xf numFmtId="0" fontId="31" fillId="11" borderId="25" applyNumberFormat="0" applyFont="0" applyAlignment="0" applyProtection="0"/>
    <xf numFmtId="0" fontId="1" fillId="11" borderId="25" applyNumberFormat="0" applyFont="0" applyAlignment="0" applyProtection="0"/>
    <xf numFmtId="0" fontId="37" fillId="11" borderId="25" applyNumberFormat="0" applyFont="0" applyAlignment="0" applyProtection="0"/>
    <xf numFmtId="0" fontId="5" fillId="11" borderId="25" applyNumberFormat="0" applyFont="0" applyAlignment="0" applyProtection="0"/>
    <xf numFmtId="0" fontId="5" fillId="11" borderId="25" applyNumberFormat="0" applyFont="0" applyAlignment="0" applyProtection="0"/>
    <xf numFmtId="164" fontId="51" fillId="0" borderId="0" applyNumberFormat="0">
      <alignment/>
      <protection/>
    </xf>
    <xf numFmtId="0" fontId="76" fillId="51" borderId="26" applyNumberFormat="0" applyAlignment="0" applyProtection="0"/>
    <xf numFmtId="0" fontId="35" fillId="52" borderId="27" applyNumberFormat="0" applyAlignment="0" applyProtection="0"/>
    <xf numFmtId="0" fontId="22" fillId="52" borderId="28" applyNumberFormat="0" applyAlignment="0" applyProtection="0"/>
    <xf numFmtId="0" fontId="22" fillId="4" borderId="2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6" fillId="0" borderId="0" applyNumberFormat="0" applyFont="0" applyFill="0" applyBorder="0">
      <alignment horizontal="left" indent="4"/>
      <protection locked="0"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29">
      <alignment horizontal="center"/>
      <protection/>
    </xf>
    <xf numFmtId="3" fontId="27" fillId="0" borderId="0" applyFont="0" applyFill="0" applyBorder="0" applyAlignment="0" applyProtection="0"/>
    <xf numFmtId="0" fontId="27" fillId="62" borderId="0" applyNumberFormat="0" applyFon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 applyNumberFormat="0" applyBorder="0" applyAlignment="0">
      <protection/>
    </xf>
    <xf numFmtId="37" fontId="55" fillId="0" borderId="0">
      <alignment/>
      <protection/>
    </xf>
    <xf numFmtId="0" fontId="7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7" fontId="56" fillId="0" borderId="0">
      <alignment/>
      <protection/>
    </xf>
    <xf numFmtId="0" fontId="78" fillId="0" borderId="30" applyNumberFormat="0" applyFill="0" applyAlignment="0" applyProtection="0"/>
    <xf numFmtId="0" fontId="23" fillId="0" borderId="31" applyNumberFormat="0" applyFill="0" applyAlignment="0" applyProtection="0"/>
    <xf numFmtId="0" fontId="23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4" applyNumberFormat="0" applyFill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25" fillId="21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0" xfId="292" applyFill="1">
      <alignment/>
      <protection/>
    </xf>
    <xf numFmtId="164" fontId="0" fillId="0" borderId="0" xfId="415" applyNumberFormat="1" applyFont="1" applyFill="1" applyAlignment="1">
      <alignment/>
    </xf>
    <xf numFmtId="0" fontId="0" fillId="0" borderId="39" xfId="0" applyFill="1" applyBorder="1" applyAlignment="1">
      <alignment horizontal="left"/>
    </xf>
    <xf numFmtId="0" fontId="0" fillId="0" borderId="39" xfId="0" applyFill="1" applyBorder="1" applyAlignment="1">
      <alignment horizontal="left" indent="2"/>
    </xf>
    <xf numFmtId="0" fontId="0" fillId="0" borderId="39" xfId="0" applyFill="1" applyBorder="1" applyAlignment="1" quotePrefix="1">
      <alignment horizontal="left"/>
    </xf>
    <xf numFmtId="0" fontId="0" fillId="0" borderId="39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3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44" fontId="0" fillId="0" borderId="0" xfId="176" applyFont="1" applyFill="1" applyBorder="1" applyAlignment="1">
      <alignment/>
    </xf>
    <xf numFmtId="44" fontId="0" fillId="0" borderId="46" xfId="176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horizontal="center"/>
    </xf>
    <xf numFmtId="44" fontId="3" fillId="0" borderId="0" xfId="176" applyFont="1" applyFill="1" applyBorder="1" applyAlignment="1">
      <alignment horizontal="center"/>
    </xf>
    <xf numFmtId="44" fontId="3" fillId="0" borderId="46" xfId="176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65" fontId="0" fillId="0" borderId="46" xfId="176" applyNumberFormat="1" applyFont="1" applyFill="1" applyBorder="1" applyAlignment="1">
      <alignment horizontal="center"/>
    </xf>
    <xf numFmtId="165" fontId="0" fillId="0" borderId="46" xfId="184" applyNumberFormat="1" applyFont="1" applyFill="1" applyBorder="1" applyAlignment="1">
      <alignment horizontal="center"/>
    </xf>
    <xf numFmtId="44" fontId="0" fillId="0" borderId="46" xfId="176" applyFont="1" applyFill="1" applyBorder="1" applyAlignment="1">
      <alignment horizontal="right"/>
    </xf>
    <xf numFmtId="0" fontId="0" fillId="0" borderId="46" xfId="0" applyFont="1" applyFill="1" applyBorder="1" applyAlignment="1">
      <alignment horizontal="left"/>
    </xf>
    <xf numFmtId="44" fontId="0" fillId="0" borderId="0" xfId="176" applyFont="1" applyFill="1" applyBorder="1" applyAlignment="1">
      <alignment horizontal="left"/>
    </xf>
    <xf numFmtId="0" fontId="6" fillId="0" borderId="46" xfId="0" applyFont="1" applyFill="1" applyBorder="1" applyAlignment="1">
      <alignment/>
    </xf>
    <xf numFmtId="44" fontId="0" fillId="0" borderId="46" xfId="184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4" fontId="0" fillId="0" borderId="46" xfId="176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43" fontId="0" fillId="0" borderId="0" xfId="143" applyFont="1" applyFill="1" applyBorder="1" applyAlignment="1">
      <alignment/>
    </xf>
    <xf numFmtId="0" fontId="5" fillId="0" borderId="43" xfId="0" applyFont="1" applyFill="1" applyBorder="1" applyAlignment="1">
      <alignment/>
    </xf>
    <xf numFmtId="44" fontId="0" fillId="0" borderId="45" xfId="176" applyFont="1" applyFill="1" applyBorder="1" applyAlignment="1">
      <alignment/>
    </xf>
    <xf numFmtId="44" fontId="0" fillId="0" borderId="43" xfId="176" applyFont="1" applyFill="1" applyBorder="1" applyAlignment="1">
      <alignment horizontal="center"/>
    </xf>
    <xf numFmtId="44" fontId="0" fillId="0" borderId="43" xfId="176" applyFont="1" applyFill="1" applyBorder="1" applyAlignment="1">
      <alignment/>
    </xf>
    <xf numFmtId="44" fontId="0" fillId="0" borderId="45" xfId="176" applyFont="1" applyFill="1" applyBorder="1" applyAlignment="1">
      <alignment horizontal="left"/>
    </xf>
    <xf numFmtId="43" fontId="0" fillId="0" borderId="0" xfId="143" applyFont="1" applyFill="1" applyBorder="1" applyAlignment="1">
      <alignment/>
    </xf>
    <xf numFmtId="43" fontId="0" fillId="0" borderId="0" xfId="143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82" fillId="0" borderId="0" xfId="0" applyFont="1" applyFill="1" applyAlignment="1">
      <alignment/>
    </xf>
    <xf numFmtId="0" fontId="5" fillId="0" borderId="45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48" xfId="0" applyFont="1" applyFill="1" applyBorder="1" applyAlignment="1" quotePrefix="1">
      <alignment horizontal="left"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48" xfId="0" applyFill="1" applyBorder="1" applyAlignment="1">
      <alignment horizontal="left" indent="1"/>
    </xf>
    <xf numFmtId="0" fontId="0" fillId="0" borderId="36" xfId="0" applyFill="1" applyBorder="1" applyAlignment="1">
      <alignment/>
    </xf>
    <xf numFmtId="0" fontId="0" fillId="0" borderId="48" xfId="0" applyFont="1" applyFill="1" applyBorder="1" applyAlignment="1">
      <alignment horizontal="left" indent="1"/>
    </xf>
    <xf numFmtId="0" fontId="0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43" fontId="0" fillId="0" borderId="0" xfId="143" applyFont="1" applyFill="1" applyAlignment="1">
      <alignment/>
    </xf>
    <xf numFmtId="0" fontId="0" fillId="0" borderId="35" xfId="292" applyFill="1" applyBorder="1">
      <alignment/>
      <protection/>
    </xf>
    <xf numFmtId="0" fontId="0" fillId="0" borderId="37" xfId="292" applyFill="1" applyBorder="1">
      <alignment/>
      <protection/>
    </xf>
    <xf numFmtId="0" fontId="0" fillId="0" borderId="47" xfId="292" applyFill="1" applyBorder="1">
      <alignment/>
      <protection/>
    </xf>
    <xf numFmtId="0" fontId="0" fillId="0" borderId="39" xfId="292" applyFill="1" applyBorder="1">
      <alignment/>
      <protection/>
    </xf>
    <xf numFmtId="0" fontId="0" fillId="0" borderId="0" xfId="292" applyFill="1" applyBorder="1">
      <alignment/>
      <protection/>
    </xf>
    <xf numFmtId="0" fontId="0" fillId="0" borderId="0" xfId="292" applyFill="1" applyBorder="1" applyAlignment="1">
      <alignment/>
      <protection/>
    </xf>
    <xf numFmtId="0" fontId="0" fillId="0" borderId="40" xfId="292" applyFill="1" applyBorder="1">
      <alignment/>
      <protection/>
    </xf>
    <xf numFmtId="0" fontId="0" fillId="0" borderId="41" xfId="292" applyFill="1" applyBorder="1">
      <alignment/>
      <protection/>
    </xf>
    <xf numFmtId="0" fontId="0" fillId="0" borderId="6" xfId="292" applyFill="1" applyBorder="1">
      <alignment/>
      <protection/>
    </xf>
    <xf numFmtId="0" fontId="0" fillId="0" borderId="42" xfId="292" applyFill="1" applyBorder="1">
      <alignment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4" fillId="0" borderId="48" xfId="292" applyFont="1" applyFill="1" applyBorder="1" applyAlignment="1" quotePrefix="1">
      <alignment horizontal="left"/>
      <protection/>
    </xf>
    <xf numFmtId="0" fontId="4" fillId="0" borderId="36" xfId="292" applyFont="1" applyFill="1" applyBorder="1" applyAlignment="1">
      <alignment horizontal="center"/>
      <protection/>
    </xf>
    <xf numFmtId="0" fontId="4" fillId="0" borderId="38" xfId="292" applyFont="1" applyFill="1" applyBorder="1" applyAlignment="1">
      <alignment horizontal="center"/>
      <protection/>
    </xf>
    <xf numFmtId="0" fontId="0" fillId="0" borderId="46" xfId="292" applyFill="1" applyBorder="1" applyAlignment="1">
      <alignment horizontal="center"/>
      <protection/>
    </xf>
    <xf numFmtId="0" fontId="0" fillId="0" borderId="48" xfId="292" applyFill="1" applyBorder="1" applyAlignment="1">
      <alignment horizontal="left" indent="1"/>
      <protection/>
    </xf>
    <xf numFmtId="0" fontId="0" fillId="0" borderId="36" xfId="292" applyFill="1" applyBorder="1">
      <alignment/>
      <protection/>
    </xf>
    <xf numFmtId="0" fontId="0" fillId="0" borderId="38" xfId="292" applyFill="1" applyBorder="1">
      <alignment/>
      <protection/>
    </xf>
    <xf numFmtId="0" fontId="0" fillId="0" borderId="48" xfId="292" applyFont="1" applyFill="1" applyBorder="1" applyAlignment="1">
      <alignment horizontal="left" indent="1"/>
      <protection/>
    </xf>
    <xf numFmtId="0" fontId="0" fillId="0" borderId="36" xfId="292" applyFont="1" applyFill="1" applyBorder="1" applyAlignment="1">
      <alignment horizontal="center"/>
      <protection/>
    </xf>
    <xf numFmtId="0" fontId="3" fillId="0" borderId="38" xfId="292" applyFont="1" applyFill="1" applyBorder="1" applyAlignment="1">
      <alignment horizontal="center"/>
      <protection/>
    </xf>
    <xf numFmtId="0" fontId="4" fillId="0" borderId="48" xfId="292" applyFont="1" applyFill="1" applyBorder="1">
      <alignment/>
      <protection/>
    </xf>
    <xf numFmtId="44" fontId="0" fillId="0" borderId="0" xfId="184" applyFill="1" applyBorder="1" applyAlignment="1">
      <alignment/>
    </xf>
    <xf numFmtId="44" fontId="0" fillId="0" borderId="40" xfId="184" applyFill="1" applyBorder="1" applyAlignment="1">
      <alignment/>
    </xf>
    <xf numFmtId="44" fontId="0" fillId="0" borderId="46" xfId="184" applyFill="1" applyBorder="1" applyAlignment="1">
      <alignment/>
    </xf>
    <xf numFmtId="0" fontId="0" fillId="0" borderId="39" xfId="292" applyFill="1" applyBorder="1" applyAlignment="1">
      <alignment horizontal="left"/>
      <protection/>
    </xf>
    <xf numFmtId="0" fontId="0" fillId="0" borderId="0" xfId="292" applyFill="1" applyBorder="1" applyAlignment="1">
      <alignment horizontal="left"/>
      <protection/>
    </xf>
    <xf numFmtId="0" fontId="0" fillId="0" borderId="39" xfId="292" applyFill="1" applyBorder="1" applyAlignment="1" quotePrefix="1">
      <alignment horizontal="left"/>
      <protection/>
    </xf>
    <xf numFmtId="0" fontId="0" fillId="0" borderId="39" xfId="292" applyFont="1" applyFill="1" applyBorder="1" applyAlignment="1">
      <alignment horizontal="left"/>
      <protection/>
    </xf>
    <xf numFmtId="0" fontId="0" fillId="0" borderId="0" xfId="292" applyFont="1" applyFill="1" applyBorder="1" applyAlignment="1">
      <alignment horizontal="left"/>
      <protection/>
    </xf>
    <xf numFmtId="0" fontId="4" fillId="0" borderId="39" xfId="292" applyFont="1" applyFill="1" applyBorder="1" applyAlignment="1">
      <alignment horizontal="left"/>
      <protection/>
    </xf>
    <xf numFmtId="0" fontId="4" fillId="0" borderId="0" xfId="292" applyFont="1" applyFill="1" applyBorder="1" applyAlignment="1">
      <alignment horizontal="right"/>
      <protection/>
    </xf>
    <xf numFmtId="0" fontId="0" fillId="0" borderId="46" xfId="292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2" fillId="0" borderId="0" xfId="292" applyFont="1" applyFill="1" applyBorder="1">
      <alignment/>
      <protection/>
    </xf>
    <xf numFmtId="0" fontId="2" fillId="0" borderId="6" xfId="292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46" xfId="176" applyFont="1" applyFill="1" applyBorder="1" applyAlignment="1">
      <alignment horizontal="center"/>
    </xf>
    <xf numFmtId="165" fontId="0" fillId="0" borderId="45" xfId="176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44" fontId="0" fillId="0" borderId="46" xfId="184" applyFont="1" applyFill="1" applyBorder="1" applyAlignment="1">
      <alignment horizontal="center"/>
    </xf>
    <xf numFmtId="44" fontId="0" fillId="0" borderId="45" xfId="176" applyNumberFormat="1" applyFont="1" applyFill="1" applyBorder="1" applyAlignment="1">
      <alignment horizontal="center"/>
    </xf>
    <xf numFmtId="0" fontId="0" fillId="0" borderId="6" xfId="292" applyFill="1" applyBorder="1" applyAlignment="1">
      <alignment horizontal="center"/>
      <protection/>
    </xf>
    <xf numFmtId="0" fontId="0" fillId="0" borderId="40" xfId="292" applyFill="1" applyBorder="1" applyAlignment="1">
      <alignment horizontal="right"/>
      <protection/>
    </xf>
    <xf numFmtId="0" fontId="4" fillId="0" borderId="39" xfId="292" applyFont="1" applyFill="1" applyBorder="1">
      <alignment/>
      <protection/>
    </xf>
    <xf numFmtId="0" fontId="0" fillId="0" borderId="0" xfId="292" applyFont="1" applyFill="1" applyBorder="1">
      <alignment/>
      <protection/>
    </xf>
    <xf numFmtId="0" fontId="0" fillId="0" borderId="6" xfId="292" applyFont="1" applyFill="1" applyBorder="1">
      <alignment/>
      <protection/>
    </xf>
    <xf numFmtId="8" fontId="0" fillId="0" borderId="46" xfId="184" applyNumberFormat="1" applyFont="1" applyFill="1" applyBorder="1" applyAlignment="1">
      <alignment horizontal="right"/>
    </xf>
    <xf numFmtId="8" fontId="0" fillId="0" borderId="45" xfId="176" applyNumberFormat="1" applyFont="1" applyFill="1" applyBorder="1" applyAlignment="1">
      <alignment horizontal="right"/>
    </xf>
    <xf numFmtId="8" fontId="0" fillId="0" borderId="43" xfId="176" applyNumberFormat="1" applyFont="1" applyFill="1" applyBorder="1" applyAlignment="1">
      <alignment/>
    </xf>
    <xf numFmtId="8" fontId="0" fillId="0" borderId="46" xfId="184" applyNumberFormat="1" applyFont="1" applyFill="1" applyBorder="1" applyAlignment="1">
      <alignment horizontal="center"/>
    </xf>
    <xf numFmtId="8" fontId="0" fillId="0" borderId="45" xfId="176" applyNumberFormat="1" applyFont="1" applyFill="1" applyBorder="1" applyAlignment="1">
      <alignment horizontal="center"/>
    </xf>
    <xf numFmtId="8" fontId="0" fillId="0" borderId="46" xfId="17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292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0" fontId="0" fillId="0" borderId="4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6" xfId="0" applyBorder="1" applyAlignment="1">
      <alignment/>
    </xf>
    <xf numFmtId="0" fontId="0" fillId="0" borderId="42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44" fontId="0" fillId="0" borderId="48" xfId="183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 horizontal="left"/>
    </xf>
    <xf numFmtId="0" fontId="0" fillId="0" borderId="39" xfId="0" applyBorder="1" applyAlignment="1" quotePrefix="1">
      <alignment horizontal="left"/>
    </xf>
    <xf numFmtId="185" fontId="0" fillId="0" borderId="6" xfId="0" applyNumberFormat="1" applyFill="1" applyBorder="1" applyAlignment="1">
      <alignment horizontal="left"/>
    </xf>
    <xf numFmtId="185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5" xfId="258" applyBorder="1">
      <alignment/>
      <protection/>
    </xf>
    <xf numFmtId="0" fontId="0" fillId="0" borderId="37" xfId="258" applyBorder="1">
      <alignment/>
      <protection/>
    </xf>
    <xf numFmtId="0" fontId="0" fillId="0" borderId="47" xfId="258" applyBorder="1">
      <alignment/>
      <protection/>
    </xf>
    <xf numFmtId="0" fontId="0" fillId="0" borderId="0" xfId="258">
      <alignment/>
      <protection/>
    </xf>
    <xf numFmtId="0" fontId="0" fillId="0" borderId="39" xfId="258" applyBorder="1">
      <alignment/>
      <protection/>
    </xf>
    <xf numFmtId="0" fontId="0" fillId="0" borderId="6" xfId="258" applyBorder="1" applyAlignment="1">
      <alignment horizontal="center"/>
      <protection/>
    </xf>
    <xf numFmtId="0" fontId="0" fillId="0" borderId="0" xfId="258" applyBorder="1">
      <alignment/>
      <protection/>
    </xf>
    <xf numFmtId="0" fontId="0" fillId="0" borderId="0" xfId="258" applyBorder="1" applyAlignment="1">
      <alignment horizontal="center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>
      <alignment/>
      <protection/>
    </xf>
    <xf numFmtId="0" fontId="0" fillId="0" borderId="41" xfId="258" applyBorder="1">
      <alignment/>
      <protection/>
    </xf>
    <xf numFmtId="0" fontId="0" fillId="0" borderId="6" xfId="258" applyBorder="1">
      <alignment/>
      <protection/>
    </xf>
    <xf numFmtId="0" fontId="0" fillId="0" borderId="42" xfId="258" applyBorder="1">
      <alignment/>
      <protection/>
    </xf>
    <xf numFmtId="0" fontId="3" fillId="0" borderId="0" xfId="258" applyFont="1" applyBorder="1" applyAlignment="1">
      <alignment horizontal="center"/>
      <protection/>
    </xf>
    <xf numFmtId="0" fontId="4" fillId="0" borderId="39" xfId="258" applyFont="1" applyBorder="1">
      <alignment/>
      <protection/>
    </xf>
    <xf numFmtId="0" fontId="0" fillId="0" borderId="0" xfId="258" applyFill="1" applyBorder="1">
      <alignment/>
      <protection/>
    </xf>
    <xf numFmtId="0" fontId="0" fillId="0" borderId="0" xfId="258" applyFill="1" applyBorder="1" applyAlignment="1">
      <alignment horizontal="center"/>
      <protection/>
    </xf>
    <xf numFmtId="0" fontId="0" fillId="0" borderId="36" xfId="258" applyBorder="1">
      <alignment/>
      <protection/>
    </xf>
    <xf numFmtId="0" fontId="0" fillId="0" borderId="38" xfId="258" applyBorder="1">
      <alignment/>
      <protection/>
    </xf>
    <xf numFmtId="0" fontId="4" fillId="0" borderId="48" xfId="258" applyFont="1" applyBorder="1" applyAlignment="1" quotePrefix="1">
      <alignment horizontal="left"/>
      <protection/>
    </xf>
    <xf numFmtId="0" fontId="4" fillId="0" borderId="36" xfId="258" applyFont="1" applyFill="1" applyBorder="1" applyAlignment="1">
      <alignment horizontal="center"/>
      <protection/>
    </xf>
    <xf numFmtId="0" fontId="4" fillId="0" borderId="38" xfId="258" applyFont="1" applyBorder="1" applyAlignment="1">
      <alignment horizontal="center"/>
      <protection/>
    </xf>
    <xf numFmtId="0" fontId="0" fillId="0" borderId="46" xfId="258" applyBorder="1" applyAlignment="1">
      <alignment horizontal="center"/>
      <protection/>
    </xf>
    <xf numFmtId="0" fontId="0" fillId="0" borderId="48" xfId="258" applyBorder="1" applyAlignment="1">
      <alignment horizontal="left" indent="1"/>
      <protection/>
    </xf>
    <xf numFmtId="44" fontId="0" fillId="0" borderId="46" xfId="176" applyBorder="1" applyAlignment="1">
      <alignment/>
    </xf>
    <xf numFmtId="8" fontId="0" fillId="0" borderId="46" xfId="176" applyNumberFormat="1" applyFont="1" applyBorder="1" applyAlignment="1">
      <alignment/>
    </xf>
    <xf numFmtId="44" fontId="0" fillId="0" borderId="46" xfId="176" applyFont="1" applyBorder="1" applyAlignment="1">
      <alignment/>
    </xf>
    <xf numFmtId="0" fontId="0" fillId="0" borderId="48" xfId="258" applyFont="1" applyBorder="1" applyAlignment="1">
      <alignment horizontal="left" indent="1"/>
      <protection/>
    </xf>
    <xf numFmtId="0" fontId="0" fillId="0" borderId="36" xfId="258" applyFont="1" applyBorder="1" applyAlignment="1">
      <alignment horizontal="center"/>
      <protection/>
    </xf>
    <xf numFmtId="0" fontId="3" fillId="0" borderId="38" xfId="258" applyFont="1" applyBorder="1" applyAlignment="1">
      <alignment horizontal="center"/>
      <protection/>
    </xf>
    <xf numFmtId="0" fontId="4" fillId="0" borderId="48" xfId="258" applyFont="1" applyBorder="1">
      <alignment/>
      <protection/>
    </xf>
    <xf numFmtId="0" fontId="0" fillId="4" borderId="0" xfId="258" applyFill="1" applyBorder="1">
      <alignment/>
      <protection/>
    </xf>
    <xf numFmtId="0" fontId="0" fillId="4" borderId="40" xfId="258" applyFill="1" applyBorder="1">
      <alignment/>
      <protection/>
    </xf>
    <xf numFmtId="0" fontId="0" fillId="0" borderId="46" xfId="258" applyBorder="1">
      <alignment/>
      <protection/>
    </xf>
    <xf numFmtId="0" fontId="0" fillId="0" borderId="48" xfId="258" applyBorder="1">
      <alignment/>
      <protection/>
    </xf>
    <xf numFmtId="0" fontId="0" fillId="0" borderId="39" xfId="258" applyBorder="1" applyAlignment="1">
      <alignment horizontal="left"/>
      <protection/>
    </xf>
    <xf numFmtId="0" fontId="0" fillId="0" borderId="39" xfId="258" applyFont="1" applyBorder="1" applyAlignment="1" quotePrefix="1">
      <alignment horizontal="left"/>
      <protection/>
    </xf>
    <xf numFmtId="0" fontId="0" fillId="0" borderId="0" xfId="258" applyFont="1" applyBorder="1" applyAlignment="1" quotePrefix="1">
      <alignment horizontal="left"/>
      <protection/>
    </xf>
    <xf numFmtId="0" fontId="4" fillId="0" borderId="39" xfId="258" applyFont="1" applyBorder="1" applyAlignment="1">
      <alignment horizontal="left"/>
      <protection/>
    </xf>
    <xf numFmtId="44" fontId="0" fillId="0" borderId="46" xfId="176" applyNumberFormat="1" applyFont="1" applyBorder="1" applyAlignment="1">
      <alignment/>
    </xf>
    <xf numFmtId="0" fontId="0" fillId="0" borderId="39" xfId="258" applyFont="1" applyBorder="1" applyAlignment="1">
      <alignment horizontal="left"/>
      <protection/>
    </xf>
    <xf numFmtId="185" fontId="0" fillId="0" borderId="6" xfId="0" applyNumberFormat="1" applyBorder="1" applyAlignment="1">
      <alignment horizontal="left" wrapText="1"/>
    </xf>
    <xf numFmtId="0" fontId="3" fillId="0" borderId="40" xfId="258" applyFont="1" applyBorder="1" applyAlignment="1">
      <alignment horizontal="center"/>
      <protection/>
    </xf>
    <xf numFmtId="0" fontId="5" fillId="0" borderId="46" xfId="258" applyFont="1" applyBorder="1" applyAlignment="1">
      <alignment horizontal="center"/>
      <protection/>
    </xf>
    <xf numFmtId="0" fontId="0" fillId="0" borderId="48" xfId="258" applyBorder="1" applyAlignment="1" quotePrefix="1">
      <alignment horizontal="left" indent="1"/>
      <protection/>
    </xf>
    <xf numFmtId="0" fontId="0" fillId="0" borderId="0" xfId="258" applyFont="1" applyBorder="1" applyAlignment="1">
      <alignment horizontal="left"/>
      <protection/>
    </xf>
    <xf numFmtId="44" fontId="0" fillId="0" borderId="46" xfId="176" applyFont="1" applyBorder="1" applyAlignment="1">
      <alignment/>
    </xf>
    <xf numFmtId="44" fontId="0" fillId="0" borderId="46" xfId="176" applyNumberFormat="1" applyFont="1" applyBorder="1" applyAlignment="1">
      <alignment/>
    </xf>
    <xf numFmtId="10" fontId="0" fillId="0" borderId="48" xfId="183" applyNumberFormat="1" applyFont="1" applyBorder="1" applyAlignment="1">
      <alignment/>
    </xf>
    <xf numFmtId="165" fontId="0" fillId="0" borderId="46" xfId="184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8" fontId="0" fillId="0" borderId="46" xfId="184" applyNumberFormat="1" applyFont="1" applyFill="1" applyBorder="1" applyAlignment="1">
      <alignment horizontal="right"/>
    </xf>
    <xf numFmtId="8" fontId="0" fillId="0" borderId="46" xfId="18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6" xfId="258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66" fontId="0" fillId="63" borderId="6" xfId="0" applyNumberFormat="1" applyFill="1" applyBorder="1" applyAlignment="1">
      <alignment horizontal="left"/>
    </xf>
    <xf numFmtId="166" fontId="0" fillId="0" borderId="6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46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4" fontId="0" fillId="0" borderId="48" xfId="183" applyFont="1" applyFill="1" applyBorder="1" applyAlignment="1">
      <alignment horizontal="center"/>
    </xf>
    <xf numFmtId="44" fontId="0" fillId="0" borderId="38" xfId="183" applyFont="1" applyFill="1" applyBorder="1" applyAlignment="1">
      <alignment horizontal="center"/>
    </xf>
    <xf numFmtId="44" fontId="0" fillId="0" borderId="48" xfId="183" applyFont="1" applyFill="1" applyBorder="1" applyAlignment="1">
      <alignment horizontal="center" wrapText="1"/>
    </xf>
    <xf numFmtId="44" fontId="0" fillId="0" borderId="38" xfId="183" applyFont="1" applyFill="1" applyBorder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/>
    </xf>
    <xf numFmtId="166" fontId="0" fillId="0" borderId="6" xfId="0" applyNumberForma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39" xfId="0" applyFont="1" applyFill="1" applyBorder="1" applyAlignment="1" quotePrefix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9" xfId="0" applyFill="1" applyBorder="1" applyAlignment="1" quotePrefix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6" fontId="4" fillId="0" borderId="42" xfId="0" applyNumberFormat="1" applyFont="1" applyFill="1" applyBorder="1" applyAlignment="1">
      <alignment/>
    </xf>
    <xf numFmtId="166" fontId="0" fillId="64" borderId="6" xfId="0" applyNumberFormat="1" applyFill="1" applyBorder="1" applyAlignment="1">
      <alignment horizontal="left"/>
    </xf>
    <xf numFmtId="166" fontId="0" fillId="64" borderId="6" xfId="0" applyNumberFormat="1" applyFill="1" applyBorder="1" applyAlignment="1">
      <alignment/>
    </xf>
    <xf numFmtId="166" fontId="0" fillId="64" borderId="42" xfId="0" applyNumberFormat="1" applyFill="1" applyBorder="1" applyAlignment="1">
      <alignment/>
    </xf>
    <xf numFmtId="0" fontId="6" fillId="0" borderId="35" xfId="292" applyFont="1" applyFill="1" applyBorder="1" applyAlignment="1">
      <alignment horizontal="center"/>
      <protection/>
    </xf>
    <xf numFmtId="0" fontId="6" fillId="0" borderId="37" xfId="292" applyFont="1" applyFill="1" applyBorder="1" applyAlignment="1">
      <alignment horizontal="center"/>
      <protection/>
    </xf>
    <xf numFmtId="0" fontId="6" fillId="0" borderId="47" xfId="292" applyFont="1" applyFill="1" applyBorder="1" applyAlignment="1">
      <alignment horizontal="center"/>
      <protection/>
    </xf>
    <xf numFmtId="0" fontId="3" fillId="0" borderId="39" xfId="292" applyFont="1" applyFill="1" applyBorder="1" applyAlignment="1" quotePrefix="1">
      <alignment horizontal="center"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39" xfId="292" applyFill="1" applyBorder="1" applyAlignment="1" quotePrefix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0" fillId="0" borderId="40" xfId="292" applyFill="1" applyBorder="1" applyAlignment="1">
      <alignment horizontal="center"/>
      <protection/>
    </xf>
    <xf numFmtId="0" fontId="0" fillId="0" borderId="48" xfId="292" applyFill="1" applyBorder="1" applyAlignment="1">
      <alignment horizontal="center"/>
      <protection/>
    </xf>
    <xf numFmtId="0" fontId="0" fillId="0" borderId="36" xfId="292" applyFill="1" applyBorder="1" applyAlignment="1">
      <alignment horizontal="center"/>
      <protection/>
    </xf>
    <xf numFmtId="0" fontId="0" fillId="0" borderId="38" xfId="292" applyFill="1" applyBorder="1" applyAlignment="1">
      <alignment horizontal="center"/>
      <protection/>
    </xf>
    <xf numFmtId="166" fontId="4" fillId="64" borderId="6" xfId="0" applyNumberFormat="1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5" xfId="258" applyFont="1" applyBorder="1" applyAlignment="1">
      <alignment horizontal="center"/>
      <protection/>
    </xf>
    <xf numFmtId="0" fontId="6" fillId="0" borderId="37" xfId="258" applyFont="1" applyBorder="1" applyAlignment="1">
      <alignment horizontal="center"/>
      <protection/>
    </xf>
    <xf numFmtId="0" fontId="0" fillId="0" borderId="0" xfId="258" applyBorder="1" applyAlignment="1">
      <alignment horizontal="right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 applyAlignment="1">
      <alignment horizontal="left"/>
      <protection/>
    </xf>
    <xf numFmtId="0" fontId="3" fillId="0" borderId="39" xfId="258" applyFont="1" applyBorder="1" applyAlignment="1">
      <alignment horizontal="center"/>
      <protection/>
    </xf>
    <xf numFmtId="0" fontId="3" fillId="0" borderId="0" xfId="258" applyFont="1" applyBorder="1" applyAlignment="1">
      <alignment horizontal="center"/>
      <protection/>
    </xf>
    <xf numFmtId="0" fontId="0" fillId="0" borderId="39" xfId="258" applyBorder="1" applyAlignment="1">
      <alignment horizontal="center"/>
      <protection/>
    </xf>
    <xf numFmtId="0" fontId="0" fillId="0" borderId="0" xfId="258" applyBorder="1" applyAlignment="1">
      <alignment horizontal="center"/>
      <protection/>
    </xf>
    <xf numFmtId="0" fontId="0" fillId="0" borderId="48" xfId="258" applyBorder="1" applyAlignment="1">
      <alignment horizontal="center"/>
      <protection/>
    </xf>
    <xf numFmtId="0" fontId="0" fillId="0" borderId="36" xfId="258" applyBorder="1" applyAlignment="1">
      <alignment horizontal="center"/>
      <protection/>
    </xf>
    <xf numFmtId="0" fontId="3" fillId="0" borderId="39" xfId="258" applyFont="1" applyBorder="1" applyAlignment="1" quotePrefix="1">
      <alignment horizontal="center"/>
      <protection/>
    </xf>
    <xf numFmtId="0" fontId="3" fillId="0" borderId="40" xfId="258" applyFont="1" applyBorder="1" applyAlignment="1">
      <alignment horizontal="center"/>
      <protection/>
    </xf>
    <xf numFmtId="0" fontId="0" fillId="0" borderId="39" xfId="258" applyBorder="1" applyAlignment="1" quotePrefix="1">
      <alignment horizontal="center"/>
      <protection/>
    </xf>
    <xf numFmtId="0" fontId="0" fillId="0" borderId="40" xfId="258" applyBorder="1" applyAlignment="1">
      <alignment horizontal="center"/>
      <protection/>
    </xf>
    <xf numFmtId="0" fontId="0" fillId="0" borderId="0" xfId="258" applyBorder="1" applyAlignment="1" quotePrefix="1">
      <alignment horizontal="center"/>
      <protection/>
    </xf>
    <xf numFmtId="0" fontId="0" fillId="0" borderId="40" xfId="258" applyBorder="1" applyAlignment="1" quotePrefix="1">
      <alignment horizontal="center"/>
      <protection/>
    </xf>
    <xf numFmtId="0" fontId="0" fillId="0" borderId="38" xfId="258" applyBorder="1" applyAlignment="1">
      <alignment horizontal="center"/>
      <protection/>
    </xf>
    <xf numFmtId="0" fontId="6" fillId="0" borderId="47" xfId="258" applyFont="1" applyBorder="1" applyAlignment="1">
      <alignment horizontal="center"/>
      <protection/>
    </xf>
  </cellXfs>
  <cellStyles count="46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2" xfId="20"/>
    <cellStyle name="20% - Accent2 2" xfId="21"/>
    <cellStyle name="20% - Accent2 3" xfId="22"/>
    <cellStyle name="20% - Accent2 4" xfId="23"/>
    <cellStyle name="20% - Accent3" xfId="24"/>
    <cellStyle name="20% - Accent3 2" xfId="25"/>
    <cellStyle name="20% - Accent3 3" xfId="26"/>
    <cellStyle name="20% - Accent3 4" xfId="27"/>
    <cellStyle name="20% - Accent4" xfId="28"/>
    <cellStyle name="20% - Accent4 2" xfId="29"/>
    <cellStyle name="20% - Accent4 2 2" xfId="30"/>
    <cellStyle name="20% - Accent4 3" xfId="31"/>
    <cellStyle name="20% - Accent4 3 2" xfId="32"/>
    <cellStyle name="20% - Accent5" xfId="33"/>
    <cellStyle name="20% - Accent5 2" xfId="34"/>
    <cellStyle name="20% - Accent5 3" xfId="35"/>
    <cellStyle name="20% - Accent6" xfId="36"/>
    <cellStyle name="20% - Accent6 2" xfId="37"/>
    <cellStyle name="20% - Accent6 3" xfId="38"/>
    <cellStyle name="20% - Accent6 4" xfId="39"/>
    <cellStyle name="40% - Accent1" xfId="40"/>
    <cellStyle name="40% - Accent1 2" xfId="41"/>
    <cellStyle name="40% - Accent1 3" xfId="42"/>
    <cellStyle name="40% - Accent1 3 2" xfId="43"/>
    <cellStyle name="40% - Accent2" xfId="44"/>
    <cellStyle name="40% - Accent2 2" xfId="45"/>
    <cellStyle name="40% - Accent2 3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6" xfId="58"/>
    <cellStyle name="40% - Accent6 2" xfId="59"/>
    <cellStyle name="40% - Accent6 3" xfId="60"/>
    <cellStyle name="40% - Accent6 3 2" xfId="61"/>
    <cellStyle name="60% - Accent1" xfId="62"/>
    <cellStyle name="60% - Accent1 2" xfId="63"/>
    <cellStyle name="60% - Accent1 2 2" xfId="64"/>
    <cellStyle name="60% - Accent1 3" xfId="65"/>
    <cellStyle name="60% - Accent1 3 2" xfId="66"/>
    <cellStyle name="60% - Accent2" xfId="67"/>
    <cellStyle name="60% - Accent2 2" xfId="68"/>
    <cellStyle name="60% - Accent2 3" xfId="69"/>
    <cellStyle name="60% - Accent3" xfId="70"/>
    <cellStyle name="60% - Accent3 2" xfId="71"/>
    <cellStyle name="60% - Accent3 3" xfId="72"/>
    <cellStyle name="60% - Accent3 3 2" xfId="73"/>
    <cellStyle name="60% - Accent4" xfId="74"/>
    <cellStyle name="60% - Accent4 2" xfId="75"/>
    <cellStyle name="60% - Accent4 3" xfId="76"/>
    <cellStyle name="60% - Accent4 3 2" xfId="77"/>
    <cellStyle name="60% - Accent5" xfId="78"/>
    <cellStyle name="60% - Accent5 2" xfId="79"/>
    <cellStyle name="60% - Accent5 2 2" xfId="80"/>
    <cellStyle name="60% - Accent5 3" xfId="81"/>
    <cellStyle name="60% - Accent6" xfId="82"/>
    <cellStyle name="60% - Accent6 2" xfId="83"/>
    <cellStyle name="60% - Accent6 3" xfId="84"/>
    <cellStyle name="60% - Accent6 4" xfId="85"/>
    <cellStyle name="Accent1" xfId="86"/>
    <cellStyle name="Accent1 2" xfId="87"/>
    <cellStyle name="Accent1 2 2" xfId="88"/>
    <cellStyle name="Accent1 3" xfId="89"/>
    <cellStyle name="Accent1 3 2" xfId="90"/>
    <cellStyle name="Accent2" xfId="91"/>
    <cellStyle name="Accent2 2" xfId="92"/>
    <cellStyle name="Accent2 3" xfId="93"/>
    <cellStyle name="Accent3" xfId="94"/>
    <cellStyle name="Accent3 2" xfId="95"/>
    <cellStyle name="Accent3 2 2" xfId="96"/>
    <cellStyle name="Accent3 3" xfId="97"/>
    <cellStyle name="Accent4" xfId="98"/>
    <cellStyle name="Accent4 2" xfId="99"/>
    <cellStyle name="Accent4 3" xfId="100"/>
    <cellStyle name="Accent4 4" xfId="101"/>
    <cellStyle name="Accent5" xfId="102"/>
    <cellStyle name="Accent5 2" xfId="103"/>
    <cellStyle name="Accent5 3" xfId="104"/>
    <cellStyle name="Accent6" xfId="105"/>
    <cellStyle name="Accent6 2" xfId="106"/>
    <cellStyle name="Accent6 2 2" xfId="107"/>
    <cellStyle name="Accent6 3" xfId="108"/>
    <cellStyle name="Accounting" xfId="109"/>
    <cellStyle name="Accounting 2" xfId="110"/>
    <cellStyle name="Accounting 3" xfId="111"/>
    <cellStyle name="Accounting_2011-11" xfId="112"/>
    <cellStyle name="Bad" xfId="113"/>
    <cellStyle name="Bad 2" xfId="114"/>
    <cellStyle name="Bad 3" xfId="115"/>
    <cellStyle name="Budget" xfId="116"/>
    <cellStyle name="Budget 2" xfId="117"/>
    <cellStyle name="Budget 3" xfId="118"/>
    <cellStyle name="Budget_2011-11" xfId="119"/>
    <cellStyle name="Calculation" xfId="120"/>
    <cellStyle name="Calculation 2" xfId="121"/>
    <cellStyle name="Calculation 2 2" xfId="122"/>
    <cellStyle name="Calculation 3" xfId="123"/>
    <cellStyle name="Calculation 3 2" xfId="124"/>
    <cellStyle name="Check Cell" xfId="125"/>
    <cellStyle name="Check Cell 2" xfId="126"/>
    <cellStyle name="Check Cell 3" xfId="127"/>
    <cellStyle name="combo" xfId="128"/>
    <cellStyle name="Comma" xfId="129"/>
    <cellStyle name="Comma [0]" xfId="130"/>
    <cellStyle name="Comma 10" xfId="131"/>
    <cellStyle name="Comma 11" xfId="132"/>
    <cellStyle name="Comma 12" xfId="133"/>
    <cellStyle name="Comma 12 2" xfId="134"/>
    <cellStyle name="Comma 12 3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3" xfId="146"/>
    <cellStyle name="Comma 2 4" xfId="147"/>
    <cellStyle name="Comma 2 6" xfId="148"/>
    <cellStyle name="Comma 2 6 2" xfId="149"/>
    <cellStyle name="Comma 20" xfId="150"/>
    <cellStyle name="Comma 20 2" xfId="151"/>
    <cellStyle name="Comma 21" xfId="152"/>
    <cellStyle name="Comma 3" xfId="153"/>
    <cellStyle name="Comma 3 2" xfId="154"/>
    <cellStyle name="Comma 3 2 2" xfId="155"/>
    <cellStyle name="Comma 3 3" xfId="156"/>
    <cellStyle name="Comma 3 4" xfId="157"/>
    <cellStyle name="Comma 4" xfId="158"/>
    <cellStyle name="Comma 4 2" xfId="159"/>
    <cellStyle name="Comma 4 2 2" xfId="160"/>
    <cellStyle name="Comma 4 3" xfId="161"/>
    <cellStyle name="Comma 4 3 2" xfId="162"/>
    <cellStyle name="Comma 4 4" xfId="163"/>
    <cellStyle name="Comma 4 5" xfId="164"/>
    <cellStyle name="Comma 4 6" xfId="165"/>
    <cellStyle name="Comma 5" xfId="166"/>
    <cellStyle name="Comma 6" xfId="167"/>
    <cellStyle name="Comma 6 2" xfId="168"/>
    <cellStyle name="Comma 7" xfId="169"/>
    <cellStyle name="Comma 8" xfId="170"/>
    <cellStyle name="Comma 9" xfId="171"/>
    <cellStyle name="Comma(2)" xfId="172"/>
    <cellStyle name="Comma0 - Style2" xfId="173"/>
    <cellStyle name="Comma1 - Style1" xfId="174"/>
    <cellStyle name="Comments" xfId="175"/>
    <cellStyle name="Currency" xfId="176"/>
    <cellStyle name="Currency [0]" xfId="177"/>
    <cellStyle name="Currency 10" xfId="178"/>
    <cellStyle name="Currency 11" xfId="179"/>
    <cellStyle name="Currency 11 2" xfId="180"/>
    <cellStyle name="Currency 12" xfId="181"/>
    <cellStyle name="Currency 13" xfId="182"/>
    <cellStyle name="Currency 14" xfId="183"/>
    <cellStyle name="Currency 2" xfId="184"/>
    <cellStyle name="Currency 2 2" xfId="185"/>
    <cellStyle name="Currency 2 2 2" xfId="186"/>
    <cellStyle name="Currency 2 3" xfId="187"/>
    <cellStyle name="Currency 2 3 2" xfId="188"/>
    <cellStyle name="Currency 2 4" xfId="189"/>
    <cellStyle name="Currency 2 6" xfId="190"/>
    <cellStyle name="Currency 2 6 2" xfId="191"/>
    <cellStyle name="Currency 3" xfId="192"/>
    <cellStyle name="Currency 3 2" xfId="193"/>
    <cellStyle name="Currency 3 3" xfId="194"/>
    <cellStyle name="Currency 3 4" xfId="195"/>
    <cellStyle name="Currency 3 5" xfId="196"/>
    <cellStyle name="Currency 4" xfId="197"/>
    <cellStyle name="Currency 4 2" xfId="198"/>
    <cellStyle name="Currency 5" xfId="199"/>
    <cellStyle name="Currency 5 2" xfId="200"/>
    <cellStyle name="Currency 5 3" xfId="201"/>
    <cellStyle name="Currency 6" xfId="202"/>
    <cellStyle name="Currency 7" xfId="203"/>
    <cellStyle name="Currency 8" xfId="204"/>
    <cellStyle name="Currency 9" xfId="205"/>
    <cellStyle name="Data Enter" xfId="206"/>
    <cellStyle name="date" xfId="207"/>
    <cellStyle name="Explanatory Text" xfId="208"/>
    <cellStyle name="Explanatory Text 2" xfId="209"/>
    <cellStyle name="Explanatory Text 3" xfId="210"/>
    <cellStyle name="FactSheet" xfId="211"/>
    <cellStyle name="fish" xfId="212"/>
    <cellStyle name="Good" xfId="213"/>
    <cellStyle name="Good 2" xfId="214"/>
    <cellStyle name="Good 3" xfId="215"/>
    <cellStyle name="Heading 1" xfId="216"/>
    <cellStyle name="Heading 1 2" xfId="217"/>
    <cellStyle name="Heading 1 2 2" xfId="218"/>
    <cellStyle name="Heading 1 3" xfId="219"/>
    <cellStyle name="Heading 1 3 2" xfId="220"/>
    <cellStyle name="Heading 2" xfId="221"/>
    <cellStyle name="Heading 2 2" xfId="222"/>
    <cellStyle name="Heading 2 2 2" xfId="223"/>
    <cellStyle name="Heading 2 3" xfId="224"/>
    <cellStyle name="Heading 2 3 2" xfId="225"/>
    <cellStyle name="Heading 3" xfId="226"/>
    <cellStyle name="Heading 3 2" xfId="227"/>
    <cellStyle name="Heading 3 2 2" xfId="228"/>
    <cellStyle name="Heading 3 3" xfId="229"/>
    <cellStyle name="Heading 3 3 2" xfId="230"/>
    <cellStyle name="Heading 4" xfId="231"/>
    <cellStyle name="Heading 4 2" xfId="232"/>
    <cellStyle name="Heading 4 3" xfId="233"/>
    <cellStyle name="Heading 4 4" xfId="234"/>
    <cellStyle name="Hyperlink 2" xfId="235"/>
    <cellStyle name="Hyperlink 3" xfId="236"/>
    <cellStyle name="Hyperlink 3 2" xfId="237"/>
    <cellStyle name="Input" xfId="238"/>
    <cellStyle name="Input 2" xfId="239"/>
    <cellStyle name="Input 3" xfId="240"/>
    <cellStyle name="Input 4" xfId="241"/>
    <cellStyle name="input(0)" xfId="242"/>
    <cellStyle name="Input(2)" xfId="243"/>
    <cellStyle name="Linked Cell" xfId="244"/>
    <cellStyle name="Linked Cell 2" xfId="245"/>
    <cellStyle name="Linked Cell 2 2" xfId="246"/>
    <cellStyle name="Linked Cell 3" xfId="247"/>
    <cellStyle name="Neutral" xfId="248"/>
    <cellStyle name="Neutral 2" xfId="249"/>
    <cellStyle name="Neutral 2 2" xfId="250"/>
    <cellStyle name="Neutral 3" xfId="251"/>
    <cellStyle name="New_normal" xfId="252"/>
    <cellStyle name="Normal - Style1" xfId="253"/>
    <cellStyle name="Normal - Style2" xfId="254"/>
    <cellStyle name="Normal - Style3" xfId="255"/>
    <cellStyle name="Normal - Style4" xfId="256"/>
    <cellStyle name="Normal - Style5" xfId="257"/>
    <cellStyle name="Normal 10" xfId="258"/>
    <cellStyle name="Normal 10 2" xfId="259"/>
    <cellStyle name="Normal 10 2 2" xfId="260"/>
    <cellStyle name="Normal 10 2 3" xfId="261"/>
    <cellStyle name="Normal 10_2112 DF Schedule" xfId="262"/>
    <cellStyle name="Normal 100" xfId="263"/>
    <cellStyle name="Normal 101" xfId="264"/>
    <cellStyle name="Normal 102" xfId="265"/>
    <cellStyle name="Normal 103" xfId="266"/>
    <cellStyle name="Normal 104" xfId="267"/>
    <cellStyle name="Normal 105" xfId="268"/>
    <cellStyle name="Normal 106" xfId="269"/>
    <cellStyle name="Normal 107" xfId="270"/>
    <cellStyle name="Normal 108" xfId="271"/>
    <cellStyle name="Normal 109" xfId="272"/>
    <cellStyle name="Normal 109 2" xfId="273"/>
    <cellStyle name="Normal 11" xfId="274"/>
    <cellStyle name="Normal 110" xfId="275"/>
    <cellStyle name="Normal 12" xfId="276"/>
    <cellStyle name="Normal 12 2" xfId="277"/>
    <cellStyle name="Normal 13" xfId="278"/>
    <cellStyle name="Normal 13 2" xfId="279"/>
    <cellStyle name="Normal 14" xfId="280"/>
    <cellStyle name="Normal 14 2" xfId="281"/>
    <cellStyle name="Normal 15" xfId="282"/>
    <cellStyle name="Normal 15 2" xfId="283"/>
    <cellStyle name="Normal 16" xfId="284"/>
    <cellStyle name="Normal 16 2" xfId="285"/>
    <cellStyle name="Normal 17" xfId="286"/>
    <cellStyle name="Normal 17 2" xfId="287"/>
    <cellStyle name="Normal 18" xfId="288"/>
    <cellStyle name="Normal 18 2" xfId="289"/>
    <cellStyle name="Normal 19" xfId="290"/>
    <cellStyle name="Normal 19 2" xfId="291"/>
    <cellStyle name="Normal 2" xfId="292"/>
    <cellStyle name="Normal 2 2" xfId="293"/>
    <cellStyle name="Normal 2 2 2" xfId="294"/>
    <cellStyle name="Normal 2 2 3" xfId="295"/>
    <cellStyle name="Normal 2 2_Actual_Fuel" xfId="296"/>
    <cellStyle name="Normal 2 3" xfId="297"/>
    <cellStyle name="Normal 2 3 2" xfId="298"/>
    <cellStyle name="Normal 2 3 3" xfId="299"/>
    <cellStyle name="Normal 2 4" xfId="300"/>
    <cellStyle name="Normal 2 5" xfId="301"/>
    <cellStyle name="Normal 2 6" xfId="302"/>
    <cellStyle name="Normal 2_2012-10" xfId="303"/>
    <cellStyle name="Normal 20" xfId="304"/>
    <cellStyle name="Normal 21" xfId="305"/>
    <cellStyle name="Normal 22" xfId="306"/>
    <cellStyle name="Normal 23" xfId="307"/>
    <cellStyle name="Normal 24" xfId="308"/>
    <cellStyle name="Normal 25" xfId="309"/>
    <cellStyle name="Normal 26" xfId="310"/>
    <cellStyle name="Normal 27" xfId="311"/>
    <cellStyle name="Normal 28" xfId="312"/>
    <cellStyle name="Normal 29" xfId="313"/>
    <cellStyle name="Normal 3" xfId="314"/>
    <cellStyle name="Normal 3 2" xfId="315"/>
    <cellStyle name="Normal 3 3" xfId="316"/>
    <cellStyle name="Normal 3 4" xfId="317"/>
    <cellStyle name="Normal 3_2012 PR" xfId="318"/>
    <cellStyle name="Normal 30" xfId="319"/>
    <cellStyle name="Normal 31" xfId="320"/>
    <cellStyle name="Normal 32" xfId="321"/>
    <cellStyle name="Normal 33" xfId="322"/>
    <cellStyle name="Normal 34" xfId="323"/>
    <cellStyle name="Normal 35" xfId="324"/>
    <cellStyle name="Normal 36" xfId="325"/>
    <cellStyle name="Normal 37" xfId="326"/>
    <cellStyle name="Normal 38" xfId="327"/>
    <cellStyle name="Normal 39" xfId="328"/>
    <cellStyle name="Normal 4" xfId="329"/>
    <cellStyle name="Normal 4 2" xfId="330"/>
    <cellStyle name="Normal 40" xfId="331"/>
    <cellStyle name="Normal 41" xfId="332"/>
    <cellStyle name="Normal 42" xfId="333"/>
    <cellStyle name="Normal 43" xfId="334"/>
    <cellStyle name="Normal 44" xfId="335"/>
    <cellStyle name="Normal 45" xfId="336"/>
    <cellStyle name="Normal 46" xfId="337"/>
    <cellStyle name="Normal 47" xfId="338"/>
    <cellStyle name="Normal 48" xfId="339"/>
    <cellStyle name="Normal 49" xfId="340"/>
    <cellStyle name="Normal 5" xfId="341"/>
    <cellStyle name="Normal 5 2" xfId="342"/>
    <cellStyle name="Normal 5 3" xfId="343"/>
    <cellStyle name="Normal 5_2112 DF Schedule" xfId="344"/>
    <cellStyle name="Normal 50" xfId="345"/>
    <cellStyle name="Normal 51" xfId="346"/>
    <cellStyle name="Normal 52" xfId="347"/>
    <cellStyle name="Normal 53" xfId="348"/>
    <cellStyle name="Normal 54" xfId="349"/>
    <cellStyle name="Normal 55" xfId="350"/>
    <cellStyle name="Normal 56" xfId="351"/>
    <cellStyle name="Normal 57" xfId="352"/>
    <cellStyle name="Normal 58" xfId="353"/>
    <cellStyle name="Normal 59" xfId="354"/>
    <cellStyle name="Normal 6" xfId="355"/>
    <cellStyle name="Normal 6 2" xfId="356"/>
    <cellStyle name="Normal 60" xfId="357"/>
    <cellStyle name="Normal 61" xfId="358"/>
    <cellStyle name="Normal 62" xfId="359"/>
    <cellStyle name="Normal 63" xfId="360"/>
    <cellStyle name="Normal 64" xfId="361"/>
    <cellStyle name="Normal 65" xfId="362"/>
    <cellStyle name="Normal 66" xfId="363"/>
    <cellStyle name="Normal 67" xfId="364"/>
    <cellStyle name="Normal 68" xfId="365"/>
    <cellStyle name="Normal 69" xfId="366"/>
    <cellStyle name="Normal 7" xfId="367"/>
    <cellStyle name="Normal 70" xfId="368"/>
    <cellStyle name="Normal 71" xfId="369"/>
    <cellStyle name="Normal 72" xfId="370"/>
    <cellStyle name="Normal 73" xfId="371"/>
    <cellStyle name="Normal 74" xfId="372"/>
    <cellStyle name="Normal 75" xfId="373"/>
    <cellStyle name="Normal 76" xfId="374"/>
    <cellStyle name="Normal 77" xfId="375"/>
    <cellStyle name="Normal 78" xfId="376"/>
    <cellStyle name="Normal 79" xfId="377"/>
    <cellStyle name="Normal 8" xfId="378"/>
    <cellStyle name="Normal 80" xfId="379"/>
    <cellStyle name="Normal 81" xfId="380"/>
    <cellStyle name="Normal 82" xfId="381"/>
    <cellStyle name="Normal 83" xfId="382"/>
    <cellStyle name="Normal 84" xfId="383"/>
    <cellStyle name="Normal 84 2" xfId="384"/>
    <cellStyle name="Normal 84 3" xfId="385"/>
    <cellStyle name="Normal 85" xfId="386"/>
    <cellStyle name="Normal 86" xfId="387"/>
    <cellStyle name="Normal 87" xfId="388"/>
    <cellStyle name="Normal 88" xfId="389"/>
    <cellStyle name="Normal 89" xfId="390"/>
    <cellStyle name="Normal 9" xfId="391"/>
    <cellStyle name="Normal 90" xfId="392"/>
    <cellStyle name="Normal 91" xfId="393"/>
    <cellStyle name="Normal 92" xfId="394"/>
    <cellStyle name="Normal 92 2" xfId="395"/>
    <cellStyle name="Normal 93" xfId="396"/>
    <cellStyle name="Normal 93 2" xfId="397"/>
    <cellStyle name="Normal 94" xfId="398"/>
    <cellStyle name="Normal 95" xfId="399"/>
    <cellStyle name="Normal 96" xfId="400"/>
    <cellStyle name="Normal 97" xfId="401"/>
    <cellStyle name="Normal 98" xfId="402"/>
    <cellStyle name="Normal 99" xfId="403"/>
    <cellStyle name="Note" xfId="404"/>
    <cellStyle name="Note 2" xfId="405"/>
    <cellStyle name="Note 2 2" xfId="406"/>
    <cellStyle name="Note 3" xfId="407"/>
    <cellStyle name="Note 3 2" xfId="408"/>
    <cellStyle name="Note 4" xfId="409"/>
    <cellStyle name="Notes" xfId="410"/>
    <cellStyle name="Output" xfId="411"/>
    <cellStyle name="Output 2" xfId="412"/>
    <cellStyle name="Output 3" xfId="413"/>
    <cellStyle name="Output 4" xfId="414"/>
    <cellStyle name="Percent" xfId="415"/>
    <cellStyle name="Percent 10" xfId="416"/>
    <cellStyle name="Percent 11" xfId="417"/>
    <cellStyle name="Percent 12" xfId="418"/>
    <cellStyle name="Percent 2" xfId="419"/>
    <cellStyle name="Percent 2 2" xfId="420"/>
    <cellStyle name="Percent 2 2 2" xfId="421"/>
    <cellStyle name="Percent 2 3" xfId="422"/>
    <cellStyle name="Percent 2 6" xfId="423"/>
    <cellStyle name="Percent 3" xfId="424"/>
    <cellStyle name="Percent 3 2" xfId="425"/>
    <cellStyle name="Percent 4" xfId="426"/>
    <cellStyle name="Percent 4 2" xfId="427"/>
    <cellStyle name="Percent 4 3" xfId="428"/>
    <cellStyle name="Percent 5" xfId="429"/>
    <cellStyle name="Percent 6" xfId="430"/>
    <cellStyle name="Percent 7" xfId="431"/>
    <cellStyle name="Percent 7 2" xfId="432"/>
    <cellStyle name="Percent 7 3" xfId="433"/>
    <cellStyle name="Percent 8" xfId="434"/>
    <cellStyle name="Percent 9" xfId="435"/>
    <cellStyle name="Percent 9 2" xfId="436"/>
    <cellStyle name="Percent(1)" xfId="437"/>
    <cellStyle name="Percent(2)" xfId="438"/>
    <cellStyle name="PRM" xfId="439"/>
    <cellStyle name="PRM 2" xfId="440"/>
    <cellStyle name="PRM 3" xfId="441"/>
    <cellStyle name="PRM_2011-11" xfId="442"/>
    <cellStyle name="PS_Comma" xfId="443"/>
    <cellStyle name="PSChar" xfId="444"/>
    <cellStyle name="PSDate" xfId="445"/>
    <cellStyle name="PSDec" xfId="446"/>
    <cellStyle name="PSHeading" xfId="447"/>
    <cellStyle name="PSInt" xfId="448"/>
    <cellStyle name="PSSpacer" xfId="449"/>
    <cellStyle name="STYL0 - Style1" xfId="450"/>
    <cellStyle name="STYL1 - Style2" xfId="451"/>
    <cellStyle name="STYL2 - Style3" xfId="452"/>
    <cellStyle name="STYL3 - Style4" xfId="453"/>
    <cellStyle name="STYL4 - Style5" xfId="454"/>
    <cellStyle name="STYL5 - Style6" xfId="455"/>
    <cellStyle name="STYL6 - Style7" xfId="456"/>
    <cellStyle name="STYL7 - Style8" xfId="457"/>
    <cellStyle name="Style 1" xfId="458"/>
    <cellStyle name="Style 1 2" xfId="459"/>
    <cellStyle name="STYLE1" xfId="460"/>
    <cellStyle name="sub heading" xfId="461"/>
    <cellStyle name="Title" xfId="462"/>
    <cellStyle name="Title 2" xfId="463"/>
    <cellStyle name="Title 3" xfId="464"/>
    <cellStyle name="title 4" xfId="465"/>
    <cellStyle name="Total" xfId="466"/>
    <cellStyle name="Total 2" xfId="467"/>
    <cellStyle name="Total 2 2" xfId="468"/>
    <cellStyle name="Total 3" xfId="469"/>
    <cellStyle name="Total 3 2" xfId="470"/>
    <cellStyle name="Warning Text" xfId="471"/>
    <cellStyle name="Warning Text 2" xfId="472"/>
    <cellStyle name="Warning Text 3" xfId="473"/>
    <cellStyle name="WM_STANDARD" xfId="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zoomScale="85" zoomScaleNormal="85" zoomScalePageLayoutView="0" workbookViewId="0" topLeftCell="A1">
      <selection activeCell="F26" sqref="F26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60" t="s">
        <v>364</v>
      </c>
      <c r="H2" s="251" t="s">
        <v>1</v>
      </c>
      <c r="I2" s="251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6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7" t="s">
        <v>76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251" t="s">
        <v>77</v>
      </c>
      <c r="D7" s="251"/>
      <c r="E7" s="251"/>
      <c r="F7" s="251"/>
      <c r="G7" s="251"/>
      <c r="H7" s="251"/>
      <c r="I7" s="7"/>
      <c r="J7" s="8"/>
    </row>
    <row r="8" spans="1:10" ht="12.75">
      <c r="A8" s="6"/>
      <c r="B8" s="7" t="s">
        <v>78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79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80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81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82</v>
      </c>
      <c r="C13" s="54" t="s">
        <v>83</v>
      </c>
      <c r="D13" s="21"/>
      <c r="E13" s="54" t="s">
        <v>82</v>
      </c>
      <c r="F13" s="54" t="s">
        <v>83</v>
      </c>
      <c r="G13" s="21"/>
      <c r="H13" s="54" t="s">
        <v>82</v>
      </c>
      <c r="I13" s="54" t="s">
        <v>83</v>
      </c>
      <c r="J13" s="8"/>
    </row>
    <row r="14" spans="1:10" ht="12.75">
      <c r="A14" s="6"/>
      <c r="B14" s="55" t="s">
        <v>84</v>
      </c>
      <c r="C14" s="55" t="s">
        <v>85</v>
      </c>
      <c r="D14" s="21"/>
      <c r="E14" s="55" t="s">
        <v>84</v>
      </c>
      <c r="F14" s="55" t="s">
        <v>85</v>
      </c>
      <c r="G14" s="21"/>
      <c r="H14" s="55" t="s">
        <v>84</v>
      </c>
      <c r="I14" s="55" t="s">
        <v>85</v>
      </c>
      <c r="J14" s="8"/>
    </row>
    <row r="15" spans="1:10" ht="12.75">
      <c r="A15" s="6"/>
      <c r="B15" s="28" t="s">
        <v>86</v>
      </c>
      <c r="C15" s="28">
        <v>2</v>
      </c>
      <c r="D15" s="21"/>
      <c r="E15" s="28">
        <v>25</v>
      </c>
      <c r="F15" s="28">
        <v>22</v>
      </c>
      <c r="G15" s="21"/>
      <c r="H15" s="31">
        <v>51</v>
      </c>
      <c r="I15" s="56" t="s">
        <v>87</v>
      </c>
      <c r="J15" s="8"/>
    </row>
    <row r="16" spans="1:10" ht="12.75">
      <c r="A16" s="6"/>
      <c r="B16" s="28" t="s">
        <v>88</v>
      </c>
      <c r="C16" s="28">
        <v>27</v>
      </c>
      <c r="D16" s="21"/>
      <c r="E16" s="28">
        <v>26</v>
      </c>
      <c r="F16" s="28" t="s">
        <v>206</v>
      </c>
      <c r="G16" s="21"/>
      <c r="H16" s="31"/>
      <c r="I16" s="31"/>
      <c r="J16" s="8"/>
    </row>
    <row r="17" spans="1:10" ht="12.75">
      <c r="A17" s="6"/>
      <c r="B17" s="28" t="s">
        <v>89</v>
      </c>
      <c r="C17" s="28" t="s">
        <v>87</v>
      </c>
      <c r="D17" s="21"/>
      <c r="E17" s="28">
        <v>27</v>
      </c>
      <c r="F17" s="32" t="s">
        <v>87</v>
      </c>
      <c r="G17" s="21"/>
      <c r="H17" s="31"/>
      <c r="I17" s="31"/>
      <c r="J17" s="8"/>
    </row>
    <row r="18" spans="1:10" ht="12.75">
      <c r="A18" s="6"/>
      <c r="B18" s="28" t="s">
        <v>90</v>
      </c>
      <c r="C18" s="28" t="s">
        <v>87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90</v>
      </c>
      <c r="C19" s="28" t="s">
        <v>87</v>
      </c>
      <c r="D19" s="21"/>
      <c r="E19" s="28">
        <v>29</v>
      </c>
      <c r="F19" s="32" t="s">
        <v>87</v>
      </c>
      <c r="G19" s="21"/>
      <c r="H19" s="31"/>
      <c r="I19" s="31"/>
      <c r="J19" s="8"/>
    </row>
    <row r="20" spans="1:10" ht="12.75">
      <c r="A20" s="6"/>
      <c r="B20" s="28" t="s">
        <v>91</v>
      </c>
      <c r="C20" s="28">
        <v>3</v>
      </c>
      <c r="D20" s="21"/>
      <c r="E20" s="28">
        <v>30</v>
      </c>
      <c r="F20" s="32" t="s">
        <v>87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87</v>
      </c>
      <c r="D21" s="21"/>
      <c r="E21" s="28">
        <v>31</v>
      </c>
      <c r="F21" s="28">
        <v>22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87</v>
      </c>
      <c r="D22" s="21"/>
      <c r="E22" s="28">
        <v>32</v>
      </c>
      <c r="F22" s="28" t="s">
        <v>87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87</v>
      </c>
      <c r="D23" s="21"/>
      <c r="E23" s="28">
        <v>33</v>
      </c>
      <c r="F23" s="28" t="s">
        <v>87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87</v>
      </c>
      <c r="D24" s="21"/>
      <c r="E24" s="28">
        <v>34</v>
      </c>
      <c r="F24" s="28">
        <v>21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87</v>
      </c>
      <c r="D25" s="21"/>
      <c r="E25" s="28">
        <v>35</v>
      </c>
      <c r="F25" s="28">
        <v>21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87</v>
      </c>
      <c r="D26" s="21"/>
      <c r="E26" s="28">
        <v>36</v>
      </c>
      <c r="F26" s="28">
        <v>14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87</v>
      </c>
      <c r="D27" s="21"/>
      <c r="E27" s="28">
        <v>37</v>
      </c>
      <c r="F27" s="28">
        <v>15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206</v>
      </c>
      <c r="G28" s="21"/>
      <c r="H28" s="31"/>
      <c r="I28" s="31"/>
      <c r="J28" s="8"/>
    </row>
    <row r="29" spans="1:10" ht="12.75">
      <c r="A29" s="6"/>
      <c r="B29" s="32" t="s">
        <v>92</v>
      </c>
      <c r="C29" s="28" t="s">
        <v>87</v>
      </c>
      <c r="D29" s="21"/>
      <c r="E29" s="28">
        <v>39</v>
      </c>
      <c r="F29" s="28" t="s">
        <v>207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87</v>
      </c>
      <c r="D30" s="21"/>
      <c r="E30" s="28">
        <v>40</v>
      </c>
      <c r="F30" s="32" t="s">
        <v>87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207</v>
      </c>
      <c r="D31" s="21"/>
      <c r="E31" s="28">
        <v>41</v>
      </c>
      <c r="F31" s="28" t="s">
        <v>207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206</v>
      </c>
      <c r="D32" s="21"/>
      <c r="E32" s="28">
        <v>42</v>
      </c>
      <c r="F32" s="32" t="s">
        <v>87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207</v>
      </c>
      <c r="D33" s="21"/>
      <c r="E33" s="28">
        <v>43</v>
      </c>
      <c r="F33" s="28" t="s">
        <v>207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87</v>
      </c>
      <c r="D34" s="21"/>
      <c r="E34" s="28">
        <v>44</v>
      </c>
      <c r="F34" s="28">
        <v>6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207</v>
      </c>
      <c r="D35" s="21"/>
      <c r="E35" s="28">
        <v>45</v>
      </c>
      <c r="F35" s="28">
        <v>7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207</v>
      </c>
      <c r="D36" s="21"/>
      <c r="E36" s="28">
        <v>46</v>
      </c>
      <c r="F36" s="28">
        <v>7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20</v>
      </c>
      <c r="D37" s="21"/>
      <c r="E37" s="28">
        <v>47</v>
      </c>
      <c r="F37" s="28">
        <v>7</v>
      </c>
      <c r="G37" s="21"/>
      <c r="H37" s="31"/>
      <c r="I37" s="31"/>
      <c r="J37" s="8"/>
    </row>
    <row r="38" spans="1:10" ht="12.75">
      <c r="A38" s="6"/>
      <c r="B38" s="28">
        <v>22</v>
      </c>
      <c r="C38" s="28">
        <v>7</v>
      </c>
      <c r="D38" s="58"/>
      <c r="E38" s="28">
        <v>48</v>
      </c>
      <c r="F38" s="28">
        <v>7</v>
      </c>
      <c r="G38" s="21"/>
      <c r="H38" s="31"/>
      <c r="I38" s="31"/>
      <c r="J38" s="8"/>
    </row>
    <row r="39" spans="1:10" ht="12.75">
      <c r="A39" s="6"/>
      <c r="B39" s="28">
        <v>23</v>
      </c>
      <c r="C39" s="138" t="s">
        <v>93</v>
      </c>
      <c r="D39" s="58"/>
      <c r="E39" s="28">
        <v>49</v>
      </c>
      <c r="F39" s="28" t="s">
        <v>206</v>
      </c>
      <c r="G39" s="21"/>
      <c r="H39" s="31"/>
      <c r="I39" s="31"/>
      <c r="J39" s="8"/>
    </row>
    <row r="40" spans="1:10" ht="12.75">
      <c r="A40" s="6"/>
      <c r="B40" s="28">
        <v>24</v>
      </c>
      <c r="C40" s="138" t="s">
        <v>93</v>
      </c>
      <c r="D40" s="21"/>
      <c r="E40" s="28">
        <v>50</v>
      </c>
      <c r="F40" s="28" t="s">
        <v>206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94</v>
      </c>
      <c r="E43" s="7" t="s">
        <v>14</v>
      </c>
      <c r="F43" s="7"/>
      <c r="G43" s="13"/>
      <c r="I43" s="13" t="s">
        <v>95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96</v>
      </c>
      <c r="B52" s="158" t="s">
        <v>218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252">
        <v>43439</v>
      </c>
      <c r="C54" s="252"/>
      <c r="D54" s="10"/>
      <c r="E54" s="10"/>
      <c r="F54" s="10"/>
      <c r="G54" s="10"/>
      <c r="H54" s="46" t="s">
        <v>61</v>
      </c>
      <c r="I54" s="253">
        <v>43497</v>
      </c>
      <c r="J54" s="254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showGridLines="0" zoomScale="120" zoomScaleNormal="120" zoomScalePageLayoutView="0" workbookViewId="0" topLeftCell="A6">
      <selection activeCell="B45" sqref="B45:C45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61" t="s">
        <v>226</v>
      </c>
      <c r="I2" s="106" t="s">
        <v>197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0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1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6" t="s">
        <v>198</v>
      </c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>
      <c r="A8" s="309" t="s">
        <v>199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176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312" t="s">
        <v>156</v>
      </c>
      <c r="E13" s="313"/>
      <c r="F13" s="313"/>
      <c r="G13" s="313"/>
      <c r="H13" s="313"/>
      <c r="I13" s="313"/>
      <c r="J13" s="314"/>
    </row>
    <row r="14" spans="1:10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</row>
    <row r="15" spans="1:10" ht="12.75">
      <c r="A15" s="118" t="s">
        <v>160</v>
      </c>
      <c r="B15" s="119"/>
      <c r="C15" s="120"/>
      <c r="D15" s="155">
        <v>271.16</v>
      </c>
      <c r="E15" s="155">
        <v>317.37</v>
      </c>
      <c r="F15" s="155">
        <v>363.58</v>
      </c>
      <c r="G15" s="155">
        <v>409.79</v>
      </c>
      <c r="H15" s="155">
        <v>456</v>
      </c>
      <c r="I15" s="155">
        <v>502.22</v>
      </c>
      <c r="J15" s="155">
        <v>548.43</v>
      </c>
    </row>
    <row r="16" spans="1:10" ht="12.75">
      <c r="A16" s="118" t="s">
        <v>161</v>
      </c>
      <c r="B16" s="119"/>
      <c r="C16" s="120"/>
      <c r="D16" s="157">
        <v>271.16</v>
      </c>
      <c r="E16" s="157">
        <v>317.37</v>
      </c>
      <c r="F16" s="157">
        <v>363.58</v>
      </c>
      <c r="G16" s="157">
        <v>409.79</v>
      </c>
      <c r="H16" s="157">
        <v>456</v>
      </c>
      <c r="I16" s="157">
        <v>502.22</v>
      </c>
      <c r="J16" s="157">
        <v>548.43</v>
      </c>
    </row>
    <row r="17" spans="1:10" ht="12.75">
      <c r="A17" s="124" t="s">
        <v>163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117</v>
      </c>
      <c r="B18" s="119"/>
      <c r="C18" s="120"/>
      <c r="D18" s="135" t="s">
        <v>184</v>
      </c>
      <c r="E18" s="135" t="s">
        <v>184</v>
      </c>
      <c r="F18" s="135" t="s">
        <v>184</v>
      </c>
      <c r="G18" s="135" t="s">
        <v>184</v>
      </c>
      <c r="H18" s="135" t="s">
        <v>184</v>
      </c>
      <c r="I18" s="135" t="s">
        <v>184</v>
      </c>
      <c r="J18" s="135" t="s">
        <v>184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165</v>
      </c>
      <c r="B21" s="129" t="s">
        <v>185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186</v>
      </c>
      <c r="B22" s="129" t="s">
        <v>200</v>
      </c>
      <c r="C22" s="105"/>
      <c r="D22" s="105"/>
      <c r="E22" s="105"/>
      <c r="F22" s="105"/>
      <c r="G22" s="105"/>
      <c r="H22" s="105"/>
      <c r="I22" s="105"/>
      <c r="J22" s="107"/>
    </row>
    <row r="23" spans="1:10" ht="12.75">
      <c r="A23" s="128"/>
      <c r="B23" s="129" t="s">
        <v>217</v>
      </c>
      <c r="C23" s="105"/>
      <c r="D23" s="105"/>
      <c r="E23" s="105"/>
      <c r="F23" s="105"/>
      <c r="G23" s="105"/>
      <c r="H23" s="105"/>
      <c r="I23" s="105"/>
      <c r="J23" s="107"/>
    </row>
    <row r="24" spans="1:10" ht="12.75">
      <c r="A24" s="128"/>
      <c r="B24" s="129" t="s">
        <v>201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202</v>
      </c>
      <c r="B25" s="129" t="s">
        <v>203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189</v>
      </c>
      <c r="B26" s="132" t="s">
        <v>204</v>
      </c>
      <c r="C26" s="111"/>
      <c r="D26" s="111"/>
      <c r="E26" s="111"/>
      <c r="F26" s="111"/>
      <c r="G26" s="111"/>
      <c r="H26" s="111"/>
      <c r="I26" s="111"/>
      <c r="J26" s="112" t="s">
        <v>189</v>
      </c>
    </row>
    <row r="27" spans="1:10" ht="12.75">
      <c r="A27" s="128" t="s">
        <v>126</v>
      </c>
      <c r="B27" s="162" t="s">
        <v>221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130</v>
      </c>
      <c r="B29" s="59" t="s">
        <v>214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59" t="s">
        <v>224</v>
      </c>
      <c r="B30" s="7"/>
      <c r="C30" s="7"/>
      <c r="D30" s="7"/>
      <c r="E30" s="105"/>
      <c r="F30" s="105"/>
      <c r="G30" s="105"/>
      <c r="H30" s="105"/>
      <c r="I30" s="105"/>
      <c r="J30" s="107"/>
    </row>
    <row r="31" spans="1:10" ht="12.75">
      <c r="A31" s="159" t="s">
        <v>220</v>
      </c>
      <c r="B31" s="7"/>
      <c r="C31" s="7"/>
      <c r="D31" s="13"/>
      <c r="E31" s="105"/>
      <c r="F31" s="105"/>
      <c r="G31" s="105"/>
      <c r="H31" s="105"/>
      <c r="I31" s="105"/>
      <c r="J31" s="107"/>
    </row>
    <row r="32" spans="1:10" ht="12.75">
      <c r="A32" s="128" t="s">
        <v>150</v>
      </c>
      <c r="B32" s="129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8"/>
      <c r="B33" s="129"/>
      <c r="C33" s="105"/>
      <c r="D33" s="111"/>
      <c r="E33" s="111"/>
      <c r="F33" s="111"/>
      <c r="G33" s="111"/>
      <c r="H33" s="105"/>
      <c r="I33" s="105"/>
      <c r="J33" s="107"/>
    </row>
    <row r="34" spans="1:10" ht="12.75">
      <c r="A34" s="128"/>
      <c r="B34" s="129" t="s">
        <v>210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9"/>
      <c r="B35" s="129"/>
      <c r="C35" s="105"/>
      <c r="D35" s="105"/>
      <c r="E35" s="105"/>
      <c r="F35" s="105"/>
      <c r="G35" s="105"/>
      <c r="H35" s="105"/>
      <c r="I35" s="105"/>
      <c r="J35" s="107"/>
    </row>
    <row r="36" spans="2:10" ht="12.75">
      <c r="B36" s="290" t="s">
        <v>212</v>
      </c>
      <c r="C36" s="290"/>
      <c r="D36" s="290"/>
      <c r="E36" s="290"/>
      <c r="F36" s="290"/>
      <c r="G36" s="290"/>
      <c r="H36" s="290"/>
      <c r="I36" s="290"/>
      <c r="J36" s="107"/>
    </row>
    <row r="37" spans="1:10" ht="12.75">
      <c r="A37" s="128"/>
      <c r="B37" s="290"/>
      <c r="C37" s="290"/>
      <c r="D37" s="290"/>
      <c r="E37" s="290"/>
      <c r="F37" s="290"/>
      <c r="G37" s="290"/>
      <c r="H37" s="290"/>
      <c r="I37" s="290"/>
      <c r="J37" s="107"/>
    </row>
    <row r="38" spans="1:10" ht="12.75">
      <c r="A38" s="104"/>
      <c r="B38" s="105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04"/>
      <c r="B39" s="129"/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34" t="s">
        <v>57</v>
      </c>
      <c r="I40" s="315" t="str">
        <f>+'Item 100, page 1'!$I$50</f>
        <v>7/31/2019 (C)</v>
      </c>
      <c r="J40" s="315" t="s">
        <v>58</v>
      </c>
    </row>
    <row r="41" spans="1:10" ht="12.75">
      <c r="A41" s="104"/>
      <c r="B41" s="105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6" t="s">
        <v>59</v>
      </c>
      <c r="B43" s="7" t="str">
        <f>+'Check Sheet'!$B$52</f>
        <v>Rick Waldren, Business Unit Controller</v>
      </c>
      <c r="C43" s="7"/>
      <c r="D43" s="105"/>
      <c r="E43" s="105"/>
      <c r="F43" s="105"/>
      <c r="G43" s="105"/>
      <c r="H43" s="105"/>
      <c r="I43" s="105"/>
      <c r="J43" s="107"/>
    </row>
    <row r="44" spans="1:10" ht="12.75">
      <c r="A44" s="6"/>
      <c r="B44" s="7"/>
      <c r="C44" s="7"/>
      <c r="D44" s="105"/>
      <c r="E44" s="105"/>
      <c r="F44" s="105"/>
      <c r="J44" s="107"/>
    </row>
    <row r="45" spans="1:10" ht="12.75">
      <c r="A45" s="9" t="s">
        <v>60</v>
      </c>
      <c r="B45" s="300">
        <f>+'Check Sheet'!$B$54</f>
        <v>43439</v>
      </c>
      <c r="C45" s="300">
        <v>0</v>
      </c>
      <c r="D45" s="109"/>
      <c r="E45" s="109"/>
      <c r="F45" s="109"/>
      <c r="H45" s="46" t="s">
        <v>61</v>
      </c>
      <c r="I45" s="301">
        <v>43282</v>
      </c>
      <c r="J45" s="302" t="s">
        <v>95</v>
      </c>
    </row>
    <row r="46" spans="1:10" ht="12.75">
      <c r="A46" s="303" t="s">
        <v>62</v>
      </c>
      <c r="B46" s="304"/>
      <c r="C46" s="304"/>
      <c r="D46" s="304"/>
      <c r="E46" s="304"/>
      <c r="F46" s="304"/>
      <c r="G46" s="304"/>
      <c r="H46" s="304"/>
      <c r="I46" s="304"/>
      <c r="J46" s="305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 t="s">
        <v>63</v>
      </c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7">
      <selection activeCell="H16" sqref="H16"/>
    </sheetView>
  </sheetViews>
  <sheetFormatPr defaultColWidth="9.140625" defaultRowHeight="12.75"/>
  <cols>
    <col min="2" max="2" width="16.8515625" style="0" bestFit="1" customWidth="1"/>
    <col min="7" max="7" width="12.8515625" style="0" customWidth="1"/>
    <col min="9" max="9" width="11.8515625" style="0" customWidth="1"/>
    <col min="10" max="10" width="7.2812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0" ht="12.75">
      <c r="A2" s="168" t="s">
        <v>0</v>
      </c>
      <c r="B2" s="169">
        <v>26</v>
      </c>
      <c r="C2" s="170"/>
      <c r="D2" s="170"/>
      <c r="E2" s="170"/>
      <c r="F2" s="170"/>
      <c r="G2" s="194" t="s">
        <v>243</v>
      </c>
      <c r="H2" s="259" t="s">
        <v>259</v>
      </c>
      <c r="I2" s="259"/>
      <c r="J2" s="17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227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tr">
        <f>'Item 110'!D5</f>
        <v>Republic Services, Rabanco Companies, Sea Tac Disposal 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278" t="s">
        <v>246</v>
      </c>
      <c r="B7" s="258"/>
      <c r="C7" s="258"/>
      <c r="D7" s="258"/>
      <c r="E7" s="258"/>
      <c r="F7" s="258"/>
      <c r="G7" s="258"/>
      <c r="H7" s="258"/>
      <c r="I7" s="258"/>
      <c r="J7" s="279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2.75">
      <c r="A9" s="168" t="s">
        <v>247</v>
      </c>
      <c r="B9" s="170"/>
      <c r="C9" s="170"/>
      <c r="D9" s="170"/>
      <c r="E9" s="170"/>
      <c r="F9" s="170"/>
      <c r="G9" s="170"/>
      <c r="H9" s="170"/>
      <c r="I9" s="170"/>
      <c r="J9" s="171"/>
    </row>
    <row r="10" spans="1:10" ht="12.75">
      <c r="A10" s="168"/>
      <c r="B10" s="170"/>
      <c r="C10" s="170"/>
      <c r="D10" s="170"/>
      <c r="E10" s="170"/>
      <c r="F10" s="170"/>
      <c r="G10" s="170"/>
      <c r="H10" s="170"/>
      <c r="I10" s="170"/>
      <c r="J10" s="171"/>
    </row>
    <row r="11" spans="1:10" ht="12.75">
      <c r="A11" s="316" t="s">
        <v>248</v>
      </c>
      <c r="B11" s="317"/>
      <c r="C11" s="317"/>
      <c r="D11" s="317"/>
      <c r="E11" s="318"/>
      <c r="F11" s="316" t="s">
        <v>249</v>
      </c>
      <c r="G11" s="318"/>
      <c r="H11" s="316" t="s">
        <v>250</v>
      </c>
      <c r="I11" s="317"/>
      <c r="J11" s="318"/>
    </row>
    <row r="12" spans="1:10" ht="12.75">
      <c r="A12" s="183" t="s">
        <v>251</v>
      </c>
      <c r="B12" s="187"/>
      <c r="C12" s="187"/>
      <c r="D12" s="187"/>
      <c r="E12" s="184"/>
      <c r="F12" s="183" t="s">
        <v>252</v>
      </c>
      <c r="G12" s="184"/>
      <c r="H12" s="193" t="s">
        <v>261</v>
      </c>
      <c r="I12" s="187"/>
      <c r="J12" s="184"/>
    </row>
    <row r="13" spans="1:10" ht="12.75">
      <c r="A13" s="183" t="s">
        <v>251</v>
      </c>
      <c r="B13" s="187"/>
      <c r="C13" s="187"/>
      <c r="D13" s="187"/>
      <c r="E13" s="184"/>
      <c r="F13" s="183" t="s">
        <v>253</v>
      </c>
      <c r="G13" s="184"/>
      <c r="H13" s="193" t="s">
        <v>262</v>
      </c>
      <c r="I13" s="187"/>
      <c r="J13" s="184"/>
    </row>
    <row r="14" spans="1:10" ht="12.75">
      <c r="A14" s="183" t="s">
        <v>255</v>
      </c>
      <c r="B14" s="187"/>
      <c r="C14" s="187"/>
      <c r="D14" s="187"/>
      <c r="E14" s="184"/>
      <c r="F14" s="183" t="s">
        <v>254</v>
      </c>
      <c r="G14" s="184"/>
      <c r="H14" s="193" t="s">
        <v>300</v>
      </c>
      <c r="I14" s="187"/>
      <c r="J14" s="184"/>
    </row>
    <row r="15" spans="1:10" ht="12.75">
      <c r="A15" s="183" t="s">
        <v>255</v>
      </c>
      <c r="B15" s="187"/>
      <c r="C15" s="187"/>
      <c r="D15" s="187"/>
      <c r="E15" s="184"/>
      <c r="F15" s="183" t="s">
        <v>260</v>
      </c>
      <c r="G15" s="184"/>
      <c r="H15" s="193" t="s">
        <v>301</v>
      </c>
      <c r="I15" s="187"/>
      <c r="J15" s="184"/>
    </row>
    <row r="16" spans="1:10" ht="12.75">
      <c r="A16" s="183"/>
      <c r="B16" s="187"/>
      <c r="C16" s="187"/>
      <c r="D16" s="187"/>
      <c r="E16" s="184"/>
      <c r="F16" s="183"/>
      <c r="G16" s="184"/>
      <c r="H16" s="183"/>
      <c r="I16" s="187"/>
      <c r="J16" s="184"/>
    </row>
    <row r="17" spans="1:10" ht="12.75">
      <c r="A17" s="183"/>
      <c r="B17" s="187"/>
      <c r="C17" s="187"/>
      <c r="D17" s="187"/>
      <c r="E17" s="184"/>
      <c r="F17" s="183"/>
      <c r="G17" s="184"/>
      <c r="H17" s="183"/>
      <c r="I17" s="187"/>
      <c r="J17" s="184"/>
    </row>
    <row r="18" spans="1:10" ht="12.75">
      <c r="A18" s="183"/>
      <c r="B18" s="187"/>
      <c r="C18" s="187"/>
      <c r="D18" s="187"/>
      <c r="E18" s="184"/>
      <c r="F18" s="183"/>
      <c r="G18" s="184"/>
      <c r="H18" s="183"/>
      <c r="I18" s="187"/>
      <c r="J18" s="184"/>
    </row>
    <row r="19" spans="1:10" ht="12.75">
      <c r="A19" s="183"/>
      <c r="B19" s="187"/>
      <c r="C19" s="187"/>
      <c r="D19" s="187"/>
      <c r="E19" s="184"/>
      <c r="F19" s="183"/>
      <c r="G19" s="184"/>
      <c r="H19" s="183"/>
      <c r="I19" s="187"/>
      <c r="J19" s="184"/>
    </row>
    <row r="20" spans="1:10" ht="12.75">
      <c r="A20" s="183"/>
      <c r="B20" s="187"/>
      <c r="C20" s="187"/>
      <c r="D20" s="187"/>
      <c r="E20" s="184"/>
      <c r="F20" s="183"/>
      <c r="G20" s="184"/>
      <c r="H20" s="183"/>
      <c r="I20" s="187"/>
      <c r="J20" s="184"/>
    </row>
    <row r="21" spans="1:10" ht="12.75">
      <c r="A21" s="183"/>
      <c r="B21" s="187"/>
      <c r="C21" s="187"/>
      <c r="D21" s="187"/>
      <c r="E21" s="184"/>
      <c r="F21" s="183"/>
      <c r="G21" s="184"/>
      <c r="H21" s="183"/>
      <c r="I21" s="187"/>
      <c r="J21" s="184"/>
    </row>
    <row r="22" spans="1:10" ht="12.75">
      <c r="A22" s="183"/>
      <c r="B22" s="187"/>
      <c r="C22" s="187"/>
      <c r="D22" s="187"/>
      <c r="E22" s="184"/>
      <c r="F22" s="183"/>
      <c r="G22" s="184"/>
      <c r="H22" s="183"/>
      <c r="I22" s="187"/>
      <c r="J22" s="184"/>
    </row>
    <row r="23" spans="1:10" ht="12.75">
      <c r="A23" s="183"/>
      <c r="B23" s="187"/>
      <c r="C23" s="187"/>
      <c r="D23" s="187"/>
      <c r="E23" s="184"/>
      <c r="F23" s="183"/>
      <c r="G23" s="184"/>
      <c r="H23" s="183"/>
      <c r="I23" s="187"/>
      <c r="J23" s="184"/>
    </row>
    <row r="24" spans="1:10" ht="12.75">
      <c r="A24" s="183"/>
      <c r="B24" s="187"/>
      <c r="C24" s="187"/>
      <c r="D24" s="187"/>
      <c r="E24" s="184"/>
      <c r="F24" s="183"/>
      <c r="G24" s="184"/>
      <c r="H24" s="183"/>
      <c r="I24" s="187"/>
      <c r="J24" s="184"/>
    </row>
    <row r="25" spans="1:10" ht="12.75">
      <c r="A25" s="183"/>
      <c r="B25" s="187"/>
      <c r="C25" s="187"/>
      <c r="D25" s="187"/>
      <c r="E25" s="184"/>
      <c r="F25" s="183"/>
      <c r="G25" s="184"/>
      <c r="H25" s="183"/>
      <c r="I25" s="187"/>
      <c r="J25" s="184"/>
    </row>
    <row r="26" spans="1:10" ht="12.75">
      <c r="A26" s="183"/>
      <c r="B26" s="187"/>
      <c r="C26" s="187"/>
      <c r="D26" s="187"/>
      <c r="E26" s="184"/>
      <c r="F26" s="183"/>
      <c r="G26" s="184"/>
      <c r="H26" s="183"/>
      <c r="I26" s="187"/>
      <c r="J26" s="184"/>
    </row>
    <row r="27" spans="1:10" ht="12.75">
      <c r="A27" s="183"/>
      <c r="B27" s="187"/>
      <c r="C27" s="187"/>
      <c r="D27" s="187"/>
      <c r="E27" s="184"/>
      <c r="F27" s="183"/>
      <c r="G27" s="184"/>
      <c r="H27" s="183"/>
      <c r="I27" s="187"/>
      <c r="J27" s="184"/>
    </row>
    <row r="28" spans="1:10" ht="12.75">
      <c r="A28" s="183"/>
      <c r="B28" s="187"/>
      <c r="C28" s="187"/>
      <c r="D28" s="187"/>
      <c r="E28" s="184"/>
      <c r="F28" s="183"/>
      <c r="G28" s="184"/>
      <c r="H28" s="183"/>
      <c r="I28" s="187"/>
      <c r="J28" s="184"/>
    </row>
    <row r="29" spans="1:10" ht="12.75">
      <c r="A29" s="183"/>
      <c r="B29" s="187"/>
      <c r="C29" s="187"/>
      <c r="D29" s="187"/>
      <c r="E29" s="184"/>
      <c r="F29" s="183"/>
      <c r="G29" s="184"/>
      <c r="H29" s="183"/>
      <c r="I29" s="187"/>
      <c r="J29" s="184"/>
    </row>
    <row r="30" spans="1:10" ht="12.75">
      <c r="A30" s="183"/>
      <c r="B30" s="187"/>
      <c r="C30" s="187"/>
      <c r="D30" s="187"/>
      <c r="E30" s="184"/>
      <c r="F30" s="183"/>
      <c r="G30" s="184"/>
      <c r="H30" s="183"/>
      <c r="I30" s="187"/>
      <c r="J30" s="184"/>
    </row>
    <row r="31" spans="1:10" ht="12.75">
      <c r="A31" s="168"/>
      <c r="B31" s="170"/>
      <c r="C31" s="170"/>
      <c r="D31" s="170"/>
      <c r="E31" s="170"/>
      <c r="F31" s="170"/>
      <c r="G31" s="170"/>
      <c r="H31" s="170"/>
      <c r="I31" s="170"/>
      <c r="J31" s="171"/>
    </row>
    <row r="32" spans="1:10" ht="12.75">
      <c r="A32" s="168"/>
      <c r="B32" s="170"/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68"/>
      <c r="B33" s="170"/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 t="s">
        <v>256</v>
      </c>
      <c r="B34" s="170"/>
      <c r="C34" s="170"/>
      <c r="D34" s="176"/>
      <c r="E34" s="176"/>
      <c r="F34" s="176"/>
      <c r="G34" s="176"/>
      <c r="H34" s="170"/>
      <c r="I34" s="170"/>
      <c r="J34" s="171"/>
    </row>
    <row r="35" spans="1:10" ht="12.75">
      <c r="A35" s="188" t="s">
        <v>257</v>
      </c>
      <c r="B35" s="170"/>
      <c r="C35" s="170"/>
      <c r="D35" s="170"/>
      <c r="E35" s="170"/>
      <c r="F35" s="170"/>
      <c r="G35" s="170"/>
      <c r="H35" s="170"/>
      <c r="I35" s="170"/>
      <c r="J35" s="171"/>
    </row>
    <row r="36" spans="1:10" ht="12.75">
      <c r="A36" s="189" t="s">
        <v>258</v>
      </c>
      <c r="B36" s="17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68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0" ht="12.75">
      <c r="A41" s="168"/>
      <c r="B41" s="170"/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72"/>
      <c r="B42" s="173"/>
      <c r="C42" s="173"/>
      <c r="D42" s="173"/>
      <c r="E42" s="173"/>
      <c r="F42" s="173"/>
      <c r="G42" s="173"/>
      <c r="H42" s="173"/>
      <c r="I42" s="173"/>
      <c r="J42" s="174"/>
    </row>
    <row r="43" spans="1:10" ht="12.75">
      <c r="A43" s="168" t="s">
        <v>59</v>
      </c>
      <c r="B43" s="170" t="str">
        <f>'Item 100, page 2'!B52</f>
        <v>Rick Waldren, Division Controller</v>
      </c>
      <c r="C43" s="170"/>
      <c r="D43" s="170"/>
      <c r="E43" s="170"/>
      <c r="F43" s="170"/>
      <c r="G43" s="170"/>
      <c r="H43" s="170"/>
      <c r="I43" s="170"/>
      <c r="J43" s="171"/>
    </row>
    <row r="44" spans="1:10" ht="12.75">
      <c r="A44" s="168"/>
      <c r="B44" s="170"/>
      <c r="C44" s="170"/>
      <c r="D44" s="170"/>
      <c r="E44" s="170"/>
      <c r="F44" s="170"/>
      <c r="G44" s="170"/>
      <c r="H44" s="170"/>
      <c r="I44" s="170"/>
      <c r="J44" s="171"/>
    </row>
    <row r="45" spans="1:10" ht="12.75">
      <c r="A45" s="172" t="str">
        <f>'Item 100, page 1'!A56</f>
        <v>Issue Date:</v>
      </c>
      <c r="B45" s="191">
        <f>'Item 100, page 1'!B56:C56</f>
        <v>43439</v>
      </c>
      <c r="C45" s="173"/>
      <c r="D45" s="173"/>
      <c r="E45" s="173"/>
      <c r="F45" s="173"/>
      <c r="G45" s="192" t="s">
        <v>245</v>
      </c>
      <c r="I45" s="173"/>
      <c r="J45" s="174"/>
    </row>
    <row r="46" spans="1:10" ht="12.75">
      <c r="A46" s="262" t="s">
        <v>62</v>
      </c>
      <c r="B46" s="263"/>
      <c r="C46" s="263"/>
      <c r="D46" s="263"/>
      <c r="E46" s="263"/>
      <c r="F46" s="263"/>
      <c r="G46" s="263"/>
      <c r="H46" s="263"/>
      <c r="I46" s="263"/>
      <c r="J46" s="264"/>
    </row>
    <row r="47" spans="1:10" ht="12.75">
      <c r="A47" s="168"/>
      <c r="B47" s="170"/>
      <c r="C47" s="170"/>
      <c r="D47" s="170"/>
      <c r="E47" s="170"/>
      <c r="F47" s="170"/>
      <c r="G47" s="170"/>
      <c r="H47" s="170"/>
      <c r="I47" s="170"/>
      <c r="J47" s="171"/>
    </row>
    <row r="48" spans="1:10" ht="12.75">
      <c r="A48" s="168" t="s">
        <v>63</v>
      </c>
      <c r="B48" s="170"/>
      <c r="C48" s="170"/>
      <c r="D48" s="170"/>
      <c r="E48" s="170"/>
      <c r="F48" s="170"/>
      <c r="G48" s="170"/>
      <c r="H48" s="170"/>
      <c r="I48" s="170"/>
      <c r="J48" s="171"/>
    </row>
    <row r="49" spans="1:10" ht="12.75">
      <c r="A49" s="172"/>
      <c r="B49" s="173"/>
      <c r="C49" s="173"/>
      <c r="D49" s="173"/>
      <c r="E49" s="173"/>
      <c r="F49" s="173"/>
      <c r="G49" s="173"/>
      <c r="H49" s="173"/>
      <c r="I49" s="173"/>
      <c r="J49" s="174"/>
    </row>
  </sheetData>
  <sheetProtection/>
  <mergeCells count="6">
    <mergeCell ref="H2:I2"/>
    <mergeCell ref="A7:J7"/>
    <mergeCell ref="A11:E11"/>
    <mergeCell ref="F11:G11"/>
    <mergeCell ref="H11:J11"/>
    <mergeCell ref="A46:J4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28">
      <selection activeCell="M21" sqref="M21"/>
    </sheetView>
  </sheetViews>
  <sheetFormatPr defaultColWidth="9.140625" defaultRowHeight="12.75"/>
  <cols>
    <col min="1" max="1" width="8.8515625" style="199" customWidth="1"/>
    <col min="2" max="2" width="16.57421875" style="199" customWidth="1"/>
    <col min="3" max="3" width="2.421875" style="199" customWidth="1"/>
    <col min="4" max="4" width="10.140625" style="199" customWidth="1"/>
    <col min="5" max="5" width="9.7109375" style="199" customWidth="1"/>
    <col min="6" max="6" width="9.28125" style="199" customWidth="1"/>
    <col min="7" max="7" width="10.28125" style="199" customWidth="1"/>
    <col min="8" max="8" width="11.140625" style="199" customWidth="1"/>
    <col min="9" max="9" width="10.421875" style="199" customWidth="1"/>
    <col min="10" max="10" width="10.8515625" style="199" customWidth="1"/>
    <col min="11" max="11" width="10.57421875" style="199" customWidth="1"/>
    <col min="12" max="12" width="12.8515625" style="199" customWidth="1"/>
    <col min="13" max="13" width="12.140625" style="199" customWidth="1"/>
    <col min="14" max="16384" width="8.8515625" style="199" customWidth="1"/>
  </cols>
  <sheetData>
    <row r="1" spans="1:13" ht="12.7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1:13" ht="12.75">
      <c r="A2" s="200" t="s">
        <v>0</v>
      </c>
      <c r="B2" s="201">
        <v>26</v>
      </c>
      <c r="C2" s="202"/>
      <c r="D2" s="202"/>
      <c r="E2" s="202"/>
      <c r="F2" s="202"/>
      <c r="G2" s="202"/>
      <c r="H2" s="321" t="s">
        <v>263</v>
      </c>
      <c r="I2" s="321"/>
      <c r="J2" s="202"/>
      <c r="K2" s="322" t="s">
        <v>270</v>
      </c>
      <c r="L2" s="322"/>
      <c r="M2" s="323"/>
    </row>
    <row r="3" spans="1:13" ht="12.75">
      <c r="A3" s="200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5"/>
    </row>
    <row r="4" spans="1:13" ht="12.75">
      <c r="A4" s="200" t="s">
        <v>2</v>
      </c>
      <c r="B4" s="202"/>
      <c r="C4" s="202"/>
      <c r="D4" s="202" t="s">
        <v>227</v>
      </c>
      <c r="E4" s="202"/>
      <c r="F4" s="202"/>
      <c r="G4" s="202"/>
      <c r="H4" s="202"/>
      <c r="I4" s="202"/>
      <c r="J4" s="205"/>
      <c r="K4" s="202"/>
      <c r="L4" s="202"/>
      <c r="M4" s="205"/>
    </row>
    <row r="5" spans="1:13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  <c r="K5" s="207"/>
      <c r="L5" s="207"/>
      <c r="M5" s="208"/>
    </row>
    <row r="6" spans="1:13" ht="12.75">
      <c r="A6" s="200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5"/>
    </row>
    <row r="7" spans="1:13" ht="12.75">
      <c r="A7" s="324" t="s">
        <v>264</v>
      </c>
      <c r="B7" s="325"/>
      <c r="C7" s="325"/>
      <c r="D7" s="325"/>
      <c r="E7" s="325"/>
      <c r="F7" s="325"/>
      <c r="G7" s="325"/>
      <c r="H7" s="325"/>
      <c r="I7" s="325"/>
      <c r="J7" s="325"/>
      <c r="K7" s="202"/>
      <c r="L7" s="202"/>
      <c r="M7" s="205"/>
    </row>
    <row r="8" spans="1:13" ht="12.75">
      <c r="A8" s="326" t="s">
        <v>265</v>
      </c>
      <c r="B8" s="327"/>
      <c r="C8" s="327"/>
      <c r="D8" s="327"/>
      <c r="E8" s="327"/>
      <c r="F8" s="327"/>
      <c r="G8" s="327"/>
      <c r="H8" s="327"/>
      <c r="I8" s="327"/>
      <c r="J8" s="327"/>
      <c r="K8" s="202"/>
      <c r="L8" s="202"/>
      <c r="M8" s="205"/>
    </row>
    <row r="9" spans="1:13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27"/>
      <c r="K9" s="202"/>
      <c r="L9" s="202"/>
      <c r="M9" s="205"/>
    </row>
    <row r="10" spans="1:13" ht="12.75">
      <c r="A10" s="200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5"/>
    </row>
    <row r="11" spans="1:13" ht="12.75">
      <c r="A11" s="210" t="s">
        <v>266</v>
      </c>
      <c r="B11" s="21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5"/>
    </row>
    <row r="12" spans="1:13" ht="12.75">
      <c r="A12" s="200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5"/>
    </row>
    <row r="13" spans="1:13" ht="12.75">
      <c r="A13" s="200"/>
      <c r="B13" s="212"/>
      <c r="C13" s="203"/>
      <c r="D13" s="328" t="s">
        <v>156</v>
      </c>
      <c r="E13" s="329"/>
      <c r="F13" s="329"/>
      <c r="G13" s="329"/>
      <c r="H13" s="329"/>
      <c r="I13" s="329"/>
      <c r="J13" s="329"/>
      <c r="K13" s="213"/>
      <c r="L13" s="213"/>
      <c r="M13" s="214"/>
    </row>
    <row r="14" spans="1:13" ht="12.75">
      <c r="A14" s="215" t="s">
        <v>157</v>
      </c>
      <c r="B14" s="216"/>
      <c r="C14" s="217"/>
      <c r="D14" s="250" t="s">
        <v>267</v>
      </c>
      <c r="E14" s="218" t="s">
        <v>268</v>
      </c>
      <c r="F14" s="218" t="s">
        <v>269</v>
      </c>
      <c r="G14" s="218" t="s">
        <v>103</v>
      </c>
      <c r="H14" s="218" t="s">
        <v>104</v>
      </c>
      <c r="I14" s="218" t="s">
        <v>105</v>
      </c>
      <c r="J14" s="218" t="s">
        <v>106</v>
      </c>
      <c r="K14" s="218" t="s">
        <v>107</v>
      </c>
      <c r="L14" s="218" t="s">
        <v>108</v>
      </c>
      <c r="M14" s="218" t="s">
        <v>109</v>
      </c>
    </row>
    <row r="15" spans="1:13" ht="12.75">
      <c r="A15" s="219" t="s">
        <v>159</v>
      </c>
      <c r="B15" s="213"/>
      <c r="C15" s="214"/>
      <c r="D15" s="220">
        <v>0.55</v>
      </c>
      <c r="E15" s="220">
        <v>1.66</v>
      </c>
      <c r="F15" s="220">
        <v>1.66</v>
      </c>
      <c r="G15" s="221">
        <v>7.77</v>
      </c>
      <c r="H15" s="221">
        <v>9.43</v>
      </c>
      <c r="I15" s="221">
        <v>10.54</v>
      </c>
      <c r="J15" s="221">
        <v>13.32</v>
      </c>
      <c r="K15" s="221">
        <v>15.26</v>
      </c>
      <c r="L15" s="221">
        <v>22.2</v>
      </c>
      <c r="M15" s="221">
        <v>26.08</v>
      </c>
    </row>
    <row r="16" spans="1:13" ht="12.75">
      <c r="A16" s="219" t="s">
        <v>160</v>
      </c>
      <c r="B16" s="213"/>
      <c r="C16" s="214"/>
      <c r="D16" s="222" t="s">
        <v>341</v>
      </c>
      <c r="E16" s="222" t="s">
        <v>332</v>
      </c>
      <c r="F16" s="222" t="s">
        <v>333</v>
      </c>
      <c r="G16" s="235" t="s">
        <v>334</v>
      </c>
      <c r="H16" s="222" t="s">
        <v>335</v>
      </c>
      <c r="I16" s="222" t="s">
        <v>336</v>
      </c>
      <c r="J16" s="235" t="s">
        <v>337</v>
      </c>
      <c r="K16" s="235" t="s">
        <v>338</v>
      </c>
      <c r="L16" s="222" t="s">
        <v>339</v>
      </c>
      <c r="M16" s="222" t="s">
        <v>340</v>
      </c>
    </row>
    <row r="17" spans="1:13" ht="12.75">
      <c r="A17" s="219" t="s">
        <v>161</v>
      </c>
      <c r="B17" s="213"/>
      <c r="C17" s="214"/>
      <c r="D17" s="222" t="str">
        <f>D16</f>
        <v>$4.59 (A)</v>
      </c>
      <c r="E17" s="222" t="str">
        <f aca="true" t="shared" si="0" ref="E17:M17">E16</f>
        <v>$6.79 (A)</v>
      </c>
      <c r="F17" s="222" t="str">
        <f t="shared" si="0"/>
        <v>$9.33 (A)</v>
      </c>
      <c r="G17" s="222" t="str">
        <f t="shared" si="0"/>
        <v>$19.71 (A)</v>
      </c>
      <c r="H17" s="222" t="str">
        <f t="shared" si="0"/>
        <v>$26.60 (A)</v>
      </c>
      <c r="I17" s="222" t="str">
        <f t="shared" si="0"/>
        <v>$34.72 (A)</v>
      </c>
      <c r="J17" s="222" t="str">
        <f t="shared" si="0"/>
        <v>$48.75(A)</v>
      </c>
      <c r="K17" s="222" t="str">
        <f t="shared" si="0"/>
        <v>$70.40 (A)</v>
      </c>
      <c r="L17" s="222" t="str">
        <f t="shared" si="0"/>
        <v>$94.23 (A)</v>
      </c>
      <c r="M17" s="222" t="str">
        <f t="shared" si="0"/>
        <v>$126.43 (A)</v>
      </c>
    </row>
    <row r="18" spans="1:13" ht="12.75">
      <c r="A18" s="223" t="s">
        <v>162</v>
      </c>
      <c r="B18" s="224"/>
      <c r="C18" s="225"/>
      <c r="D18" s="222" t="s">
        <v>342</v>
      </c>
      <c r="E18" s="222" t="s">
        <v>343</v>
      </c>
      <c r="F18" s="222" t="s">
        <v>344</v>
      </c>
      <c r="G18" s="222" t="s">
        <v>273</v>
      </c>
      <c r="H18" s="222" t="s">
        <v>274</v>
      </c>
      <c r="I18" s="222" t="s">
        <v>275</v>
      </c>
      <c r="J18" s="222" t="s">
        <v>276</v>
      </c>
      <c r="K18" s="222" t="s">
        <v>271</v>
      </c>
      <c r="L18" s="222" t="s">
        <v>277</v>
      </c>
      <c r="M18" s="222" t="s">
        <v>278</v>
      </c>
    </row>
    <row r="19" spans="1:13" ht="12.75">
      <c r="A19" s="226" t="s">
        <v>163</v>
      </c>
      <c r="B19" s="213"/>
      <c r="C19" s="214"/>
      <c r="D19" s="227"/>
      <c r="E19" s="227"/>
      <c r="F19" s="227"/>
      <c r="G19" s="227"/>
      <c r="H19" s="227"/>
      <c r="I19" s="227"/>
      <c r="J19" s="227"/>
      <c r="K19" s="227"/>
      <c r="L19" s="227"/>
      <c r="M19" s="228"/>
    </row>
    <row r="20" spans="1:13" ht="12.75">
      <c r="A20" s="219" t="s">
        <v>116</v>
      </c>
      <c r="B20" s="213"/>
      <c r="C20" s="214"/>
      <c r="D20" s="220"/>
      <c r="E20" s="220"/>
      <c r="F20" s="220"/>
      <c r="G20" s="221">
        <v>38.84</v>
      </c>
      <c r="H20" s="221">
        <v>38.84</v>
      </c>
      <c r="I20" s="221">
        <v>38.84</v>
      </c>
      <c r="J20" s="221">
        <v>38.84</v>
      </c>
      <c r="K20" s="221">
        <v>38.84</v>
      </c>
      <c r="L20" s="221">
        <v>38.84</v>
      </c>
      <c r="M20" s="221">
        <v>38.84</v>
      </c>
    </row>
    <row r="21" spans="1:13" ht="12.75">
      <c r="A21" s="219" t="s">
        <v>117</v>
      </c>
      <c r="B21" s="213"/>
      <c r="C21" s="214"/>
      <c r="D21" s="220"/>
      <c r="E21" s="220"/>
      <c r="F21" s="220"/>
      <c r="G21" s="222" t="s">
        <v>345</v>
      </c>
      <c r="H21" s="222" t="s">
        <v>346</v>
      </c>
      <c r="I21" s="222" t="s">
        <v>347</v>
      </c>
      <c r="J21" s="47" t="s">
        <v>349</v>
      </c>
      <c r="K21" s="222" t="s">
        <v>338</v>
      </c>
      <c r="L21" s="222" t="s">
        <v>348</v>
      </c>
      <c r="M21" s="47" t="s">
        <v>350</v>
      </c>
    </row>
    <row r="22" spans="1:13" ht="12.75">
      <c r="A22" s="219" t="s">
        <v>164</v>
      </c>
      <c r="B22" s="213"/>
      <c r="C22" s="214"/>
      <c r="D22" s="220"/>
      <c r="E22" s="220"/>
      <c r="F22" s="220"/>
      <c r="G22" s="220">
        <v>1.11</v>
      </c>
      <c r="H22" s="220">
        <v>1.11</v>
      </c>
      <c r="I22" s="220">
        <v>1.11</v>
      </c>
      <c r="J22" s="220">
        <v>1.11</v>
      </c>
      <c r="K22" s="220">
        <v>1.11</v>
      </c>
      <c r="L22" s="220">
        <v>1.11</v>
      </c>
      <c r="M22" s="220">
        <v>1.11</v>
      </c>
    </row>
    <row r="23" spans="1:13" ht="12.75">
      <c r="A23" s="219" t="s">
        <v>119</v>
      </c>
      <c r="B23" s="213"/>
      <c r="C23" s="214"/>
      <c r="D23" s="229"/>
      <c r="E23" s="229"/>
      <c r="F23" s="229"/>
      <c r="G23" s="229"/>
      <c r="H23" s="229"/>
      <c r="I23" s="229"/>
      <c r="J23" s="230"/>
      <c r="K23" s="230"/>
      <c r="L23" s="230"/>
      <c r="M23" s="229"/>
    </row>
    <row r="24" spans="1:13" ht="12.75">
      <c r="A24" s="200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5"/>
    </row>
    <row r="25" spans="1:13" ht="12.75">
      <c r="A25" s="200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5"/>
    </row>
    <row r="26" spans="1:13" ht="12.75">
      <c r="A26" s="231" t="s">
        <v>165</v>
      </c>
      <c r="B26" s="204" t="s">
        <v>166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5"/>
    </row>
    <row r="27" spans="1:13" ht="12.75">
      <c r="A27" s="231"/>
      <c r="B27" s="204" t="s">
        <v>167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5"/>
    </row>
    <row r="28" spans="1:13" ht="12.75">
      <c r="A28" s="231"/>
      <c r="B28" s="204" t="s">
        <v>168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5"/>
    </row>
    <row r="29" spans="1:13" ht="12.75">
      <c r="A29" s="231"/>
      <c r="B29" s="204" t="s">
        <v>169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5"/>
    </row>
    <row r="30" spans="1:13" ht="12.75">
      <c r="A30" s="231"/>
      <c r="B30" s="204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5"/>
    </row>
    <row r="31" spans="1:13" ht="12.75">
      <c r="A31" s="232" t="s">
        <v>122</v>
      </c>
      <c r="B31" s="233" t="s">
        <v>148</v>
      </c>
      <c r="C31" s="209"/>
      <c r="D31" s="209"/>
      <c r="E31" s="209"/>
      <c r="F31" s="209"/>
      <c r="G31" s="209"/>
      <c r="H31" s="209"/>
      <c r="I31" s="209"/>
      <c r="J31" s="209"/>
      <c r="K31" s="202"/>
      <c r="L31" s="202"/>
      <c r="M31" s="205"/>
    </row>
    <row r="32" spans="1:13" ht="12.75">
      <c r="A32" s="231"/>
      <c r="B32" s="204" t="s">
        <v>149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5"/>
    </row>
    <row r="33" spans="1:13" ht="12.75">
      <c r="A33" s="234"/>
      <c r="B33" s="204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5"/>
    </row>
    <row r="34" spans="1:13" ht="12.75">
      <c r="A34" s="236" t="s">
        <v>281</v>
      </c>
      <c r="B34" s="204" t="s">
        <v>285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5"/>
    </row>
    <row r="35" spans="1:13" ht="12.75">
      <c r="A35" s="236"/>
      <c r="B35" s="204" t="s">
        <v>279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5"/>
    </row>
    <row r="36" spans="1:13" ht="12.75">
      <c r="A36" s="236"/>
      <c r="B36" s="204" t="s">
        <v>280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5"/>
    </row>
    <row r="37" spans="1:13" ht="12.75">
      <c r="A37" s="231"/>
      <c r="B37" s="204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5"/>
    </row>
    <row r="38" spans="1:13" ht="12.75">
      <c r="A38" s="231" t="s">
        <v>150</v>
      </c>
      <c r="B38" s="204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5"/>
    </row>
    <row r="39" spans="1:13" ht="12.75">
      <c r="A39" s="231"/>
      <c r="B39" s="204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5"/>
    </row>
    <row r="40" spans="1:13" ht="12.75">
      <c r="A40" s="231"/>
      <c r="B40" s="204" t="s">
        <v>282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5"/>
    </row>
    <row r="41" spans="1:13" ht="12.75">
      <c r="A41" s="231"/>
      <c r="B41" s="204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5"/>
    </row>
    <row r="42" spans="1:13" ht="12.75">
      <c r="A42" s="231"/>
      <c r="B42" s="204" t="s">
        <v>283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5"/>
    </row>
    <row r="43" spans="1:13" ht="12.75">
      <c r="A43" s="200"/>
      <c r="B43" s="204" t="s">
        <v>284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5"/>
    </row>
    <row r="44" spans="1:13" ht="12.75">
      <c r="A44" s="200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5"/>
    </row>
    <row r="45" spans="1:13" ht="12.75">
      <c r="A45" s="20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5"/>
    </row>
    <row r="46" spans="1:13" ht="12.75">
      <c r="A46" s="200"/>
      <c r="B46" s="202"/>
      <c r="C46" s="202"/>
      <c r="D46" s="209"/>
      <c r="E46" s="209"/>
      <c r="F46" s="209"/>
      <c r="G46" s="209"/>
      <c r="H46" s="202"/>
      <c r="I46" s="202"/>
      <c r="J46" s="202"/>
      <c r="K46" s="202"/>
      <c r="L46" s="202"/>
      <c r="M46" s="205"/>
    </row>
    <row r="47" spans="1:13" ht="12.75">
      <c r="A47" s="200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5"/>
    </row>
    <row r="48" spans="1:13" ht="12.75">
      <c r="A48" s="200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5"/>
    </row>
    <row r="49" spans="1:13" ht="12.75">
      <c r="A49" s="200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5"/>
    </row>
    <row r="50" spans="1:13" ht="12.75">
      <c r="A50" s="200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5"/>
    </row>
    <row r="51" spans="1:13" ht="12.75">
      <c r="A51" s="200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5"/>
    </row>
    <row r="52" spans="1:13" ht="12.75">
      <c r="A52" s="200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5"/>
    </row>
    <row r="53" spans="1:13" ht="12.75">
      <c r="A53" s="200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5"/>
    </row>
    <row r="54" spans="1:13" ht="12.75">
      <c r="A54" s="206"/>
      <c r="B54" s="207"/>
      <c r="C54" s="207"/>
      <c r="D54" s="207"/>
      <c r="E54" s="207"/>
      <c r="F54" s="207"/>
      <c r="G54" s="207"/>
      <c r="H54" s="207"/>
      <c r="I54" s="207"/>
      <c r="J54" s="207"/>
      <c r="K54" s="202"/>
      <c r="L54" s="202"/>
      <c r="M54" s="205"/>
    </row>
    <row r="55" spans="1:13" ht="12.75">
      <c r="A55" s="200" t="s">
        <v>59</v>
      </c>
      <c r="B55" s="202" t="str">
        <f>'Item 230'!B43</f>
        <v>Rick Waldren, Division Controller</v>
      </c>
      <c r="C55" s="202"/>
      <c r="D55" s="202"/>
      <c r="E55" s="202"/>
      <c r="F55" s="202"/>
      <c r="G55" s="202"/>
      <c r="H55" s="202"/>
      <c r="I55" s="202"/>
      <c r="J55" s="202"/>
      <c r="K55" s="197"/>
      <c r="L55" s="197"/>
      <c r="M55" s="198"/>
    </row>
    <row r="56" spans="1:13" ht="12.75">
      <c r="A56" s="200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5"/>
    </row>
    <row r="57" spans="1:13" ht="12.75">
      <c r="A57" s="206" t="str">
        <f>'Item 230'!A45</f>
        <v>Issue Date:</v>
      </c>
      <c r="B57" s="237">
        <f>'Item 230'!B45</f>
        <v>43439</v>
      </c>
      <c r="C57" s="207"/>
      <c r="D57" s="207"/>
      <c r="E57" s="207"/>
      <c r="F57" s="207"/>
      <c r="G57" s="207"/>
      <c r="H57" s="207"/>
      <c r="I57" s="207"/>
      <c r="J57" s="207" t="s">
        <v>245</v>
      </c>
      <c r="K57" s="207"/>
      <c r="L57" s="207"/>
      <c r="M57" s="208"/>
    </row>
    <row r="58" spans="1:13" ht="12.75">
      <c r="A58" s="319" t="s">
        <v>62</v>
      </c>
      <c r="B58" s="320"/>
      <c r="C58" s="320"/>
      <c r="D58" s="320"/>
      <c r="E58" s="320"/>
      <c r="F58" s="320"/>
      <c r="G58" s="320"/>
      <c r="H58" s="320"/>
      <c r="I58" s="320"/>
      <c r="J58" s="320"/>
      <c r="K58" s="202"/>
      <c r="L58" s="202"/>
      <c r="M58" s="205"/>
    </row>
    <row r="59" spans="1:13" ht="12.75">
      <c r="A59" s="200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5"/>
    </row>
    <row r="60" spans="1:13" ht="12.75">
      <c r="A60" s="200" t="s">
        <v>63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5"/>
    </row>
    <row r="61" spans="1:13" ht="12.75">
      <c r="A61" s="206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8"/>
    </row>
  </sheetData>
  <sheetProtection/>
  <mergeCells count="7">
    <mergeCell ref="A58:J58"/>
    <mergeCell ref="H2:I2"/>
    <mergeCell ref="K2:M2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22">
      <selection activeCell="F19" sqref="F19"/>
    </sheetView>
  </sheetViews>
  <sheetFormatPr defaultColWidth="9.140625" defaultRowHeight="12.75"/>
  <cols>
    <col min="1" max="1" width="10.28125" style="199" customWidth="1"/>
    <col min="2" max="4" width="8.8515625" style="199" customWidth="1"/>
    <col min="5" max="6" width="10.00390625" style="199" bestFit="1" customWidth="1"/>
    <col min="7" max="9" width="8.8515625" style="199" customWidth="1"/>
    <col min="10" max="10" width="15.281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263</v>
      </c>
      <c r="H2" s="204" t="s">
        <v>292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227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286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287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288</v>
      </c>
      <c r="B9" s="334"/>
      <c r="C9" s="334"/>
      <c r="D9" s="334"/>
      <c r="E9" s="334"/>
      <c r="F9" s="334"/>
      <c r="G9" s="334"/>
      <c r="H9" s="334"/>
      <c r="I9" s="334"/>
      <c r="J9" s="335"/>
    </row>
    <row r="10" spans="1:10" ht="12.75">
      <c r="A10" s="326" t="s">
        <v>154</v>
      </c>
      <c r="B10" s="327"/>
      <c r="C10" s="327"/>
      <c r="D10" s="327"/>
      <c r="E10" s="327"/>
      <c r="F10" s="327"/>
      <c r="G10" s="327"/>
      <c r="H10" s="327"/>
      <c r="I10" s="327"/>
      <c r="J10" s="333"/>
    </row>
    <row r="11" spans="1:10" ht="12.75">
      <c r="A11" s="200"/>
      <c r="B11" s="202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10" t="s">
        <v>266</v>
      </c>
      <c r="B12" s="211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/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12"/>
      <c r="C14" s="203"/>
      <c r="D14" s="328" t="s">
        <v>156</v>
      </c>
      <c r="E14" s="329"/>
      <c r="F14" s="329"/>
      <c r="G14" s="329"/>
      <c r="H14" s="329"/>
      <c r="I14" s="329"/>
      <c r="J14" s="336"/>
    </row>
    <row r="15" spans="1:10" ht="12.75">
      <c r="A15" s="215" t="s">
        <v>157</v>
      </c>
      <c r="B15" s="216"/>
      <c r="C15" s="217"/>
      <c r="D15" s="239" t="s">
        <v>289</v>
      </c>
      <c r="E15" s="239" t="s">
        <v>290</v>
      </c>
      <c r="F15" s="239" t="s">
        <v>291</v>
      </c>
      <c r="G15" s="229"/>
      <c r="H15" s="229"/>
      <c r="I15" s="229"/>
      <c r="J15" s="229"/>
    </row>
    <row r="16" spans="1:10" ht="12.75">
      <c r="A16" s="240" t="s">
        <v>160</v>
      </c>
      <c r="B16" s="213"/>
      <c r="C16" s="214"/>
      <c r="D16" s="222" t="s">
        <v>341</v>
      </c>
      <c r="E16" s="222" t="s">
        <v>332</v>
      </c>
      <c r="F16" s="222" t="s">
        <v>333</v>
      </c>
      <c r="G16" s="229"/>
      <c r="H16" s="229"/>
      <c r="I16" s="229"/>
      <c r="J16" s="229"/>
    </row>
    <row r="17" spans="1:10" ht="12.75">
      <c r="A17" s="223" t="s">
        <v>161</v>
      </c>
      <c r="B17" s="213"/>
      <c r="C17" s="214"/>
      <c r="D17" s="222" t="str">
        <f>D16</f>
        <v>$4.59 (A)</v>
      </c>
      <c r="E17" s="222" t="str">
        <f>E16</f>
        <v>$6.79 (A)</v>
      </c>
      <c r="F17" s="222" t="str">
        <f>F16</f>
        <v>$9.33 (A)</v>
      </c>
      <c r="G17" s="229"/>
      <c r="H17" s="229"/>
      <c r="I17" s="229"/>
      <c r="J17" s="229"/>
    </row>
    <row r="18" spans="1:10" ht="12.75">
      <c r="A18" s="223" t="s">
        <v>162</v>
      </c>
      <c r="B18" s="213"/>
      <c r="C18" s="214"/>
      <c r="D18" s="222" t="s">
        <v>272</v>
      </c>
      <c r="E18" s="222" t="s">
        <v>343</v>
      </c>
      <c r="F18" s="222" t="s">
        <v>344</v>
      </c>
      <c r="G18" s="229"/>
      <c r="H18" s="229"/>
      <c r="I18" s="229"/>
      <c r="J18" s="229"/>
    </row>
    <row r="19" spans="1:10" ht="12.75">
      <c r="A19" s="223" t="s">
        <v>114</v>
      </c>
      <c r="B19" s="224"/>
      <c r="C19" s="225"/>
      <c r="D19" s="220"/>
      <c r="E19" s="220"/>
      <c r="F19" s="220"/>
      <c r="G19" s="229"/>
      <c r="H19" s="229"/>
      <c r="I19" s="229"/>
      <c r="J19" s="229"/>
    </row>
    <row r="20" spans="1:10" ht="12.75">
      <c r="A20" s="226" t="s">
        <v>163</v>
      </c>
      <c r="B20" s="213"/>
      <c r="C20" s="214"/>
      <c r="D20" s="227"/>
      <c r="E20" s="227"/>
      <c r="F20" s="227"/>
      <c r="G20" s="227"/>
      <c r="H20" s="227"/>
      <c r="I20" s="227"/>
      <c r="J20" s="228"/>
    </row>
    <row r="21" spans="1:10" ht="12.75">
      <c r="A21" s="219" t="s">
        <v>117</v>
      </c>
      <c r="B21" s="213"/>
      <c r="C21" s="214"/>
      <c r="D21" s="229"/>
      <c r="E21" s="229"/>
      <c r="F21" s="229"/>
      <c r="G21" s="229"/>
      <c r="H21" s="229"/>
      <c r="I21" s="229"/>
      <c r="J21" s="229"/>
    </row>
    <row r="22" spans="1:10" ht="12.75">
      <c r="A22" s="200"/>
      <c r="B22" s="202"/>
      <c r="C22" s="202"/>
      <c r="D22" s="202"/>
      <c r="E22" s="202"/>
      <c r="F22" s="202"/>
      <c r="G22" s="202"/>
      <c r="H22" s="202"/>
      <c r="I22" s="202"/>
      <c r="J22" s="205"/>
    </row>
    <row r="23" spans="1:10" ht="12.75">
      <c r="A23" s="200"/>
      <c r="B23" s="202"/>
      <c r="C23" s="202"/>
      <c r="D23" s="202"/>
      <c r="E23" s="202"/>
      <c r="F23" s="202"/>
      <c r="G23" s="202"/>
      <c r="H23" s="202"/>
      <c r="I23" s="202"/>
      <c r="J23" s="205"/>
    </row>
    <row r="24" spans="1:10" ht="12.75">
      <c r="A24" s="231" t="s">
        <v>165</v>
      </c>
      <c r="B24" s="204" t="s">
        <v>166</v>
      </c>
      <c r="C24" s="202"/>
      <c r="D24" s="202"/>
      <c r="E24" s="202"/>
      <c r="F24" s="202"/>
      <c r="G24" s="202"/>
      <c r="H24" s="202"/>
      <c r="I24" s="202"/>
      <c r="J24" s="205"/>
    </row>
    <row r="25" spans="1:10" ht="12.75">
      <c r="A25" s="231"/>
      <c r="B25" s="204" t="s">
        <v>167</v>
      </c>
      <c r="C25" s="202"/>
      <c r="D25" s="202"/>
      <c r="E25" s="202"/>
      <c r="F25" s="202"/>
      <c r="G25" s="202"/>
      <c r="H25" s="202"/>
      <c r="I25" s="202"/>
      <c r="J25" s="205"/>
    </row>
    <row r="26" spans="1:10" ht="12.75">
      <c r="A26" s="231"/>
      <c r="B26" s="204" t="s">
        <v>168</v>
      </c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31"/>
      <c r="B27" s="204" t="s">
        <v>169</v>
      </c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/>
      <c r="B28" s="204"/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6" t="s">
        <v>189</v>
      </c>
      <c r="B29" s="241" t="s">
        <v>189</v>
      </c>
      <c r="C29" s="209"/>
      <c r="D29" s="209"/>
      <c r="E29" s="209"/>
      <c r="F29" s="209"/>
      <c r="G29" s="209"/>
      <c r="H29" s="209"/>
      <c r="I29" s="209"/>
      <c r="J29" s="238"/>
    </row>
    <row r="30" spans="1:10" ht="12.75">
      <c r="A30" s="231"/>
      <c r="B30" s="204" t="s">
        <v>189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4"/>
      <c r="B31" s="204"/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1" t="s">
        <v>150</v>
      </c>
      <c r="B33" s="204"/>
      <c r="C33" s="202"/>
      <c r="D33" s="202"/>
      <c r="E33" s="202"/>
      <c r="F33" s="202"/>
      <c r="G33" s="202"/>
      <c r="H33" s="202"/>
      <c r="I33" s="202"/>
      <c r="J33" s="205"/>
    </row>
    <row r="34" spans="1:10" ht="12.75">
      <c r="A34" s="231"/>
      <c r="B34" s="204"/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1"/>
      <c r="B35" s="204" t="s">
        <v>293</v>
      </c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/>
      <c r="B36" s="204" t="s">
        <v>294</v>
      </c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/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00"/>
      <c r="B38" s="204"/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00"/>
      <c r="B39" s="202"/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00"/>
      <c r="B40" s="202"/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00"/>
      <c r="B41" s="202"/>
      <c r="C41" s="202"/>
      <c r="D41" s="209"/>
      <c r="E41" s="209"/>
      <c r="F41" s="209"/>
      <c r="G41" s="209"/>
      <c r="H41" s="202"/>
      <c r="I41" s="202"/>
      <c r="J41" s="205"/>
    </row>
    <row r="42" spans="1:10" ht="12.75">
      <c r="A42" s="200"/>
      <c r="B42" s="202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2"/>
      <c r="E44" s="202"/>
      <c r="F44" s="202"/>
      <c r="G44" s="202"/>
      <c r="H44" s="202"/>
      <c r="I44" s="202"/>
      <c r="J44" s="205"/>
    </row>
    <row r="45" spans="1:10" ht="12.75">
      <c r="A45" s="200"/>
      <c r="B45" s="202"/>
      <c r="C45" s="202"/>
      <c r="D45" s="202"/>
      <c r="E45" s="202"/>
      <c r="F45" s="202"/>
      <c r="G45" s="202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6"/>
      <c r="B49" s="207"/>
      <c r="C49" s="207"/>
      <c r="D49" s="207"/>
      <c r="E49" s="207"/>
      <c r="F49" s="207"/>
      <c r="G49" s="207"/>
      <c r="H49" s="207"/>
      <c r="I49" s="207"/>
      <c r="J49" s="208"/>
    </row>
    <row r="50" spans="1:10" ht="12.75">
      <c r="A50" s="200" t="s">
        <v>59</v>
      </c>
      <c r="B50" s="202" t="str">
        <f>'Item 110'!B43</f>
        <v>Rick Waldren, Business Unit Controller</v>
      </c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6" t="s">
        <v>242</v>
      </c>
      <c r="B52" s="274">
        <f>'Item 110'!B45:C45</f>
        <v>43439</v>
      </c>
      <c r="C52" s="274"/>
      <c r="D52" s="207"/>
      <c r="E52" s="207"/>
      <c r="F52" s="207"/>
      <c r="G52" s="207"/>
      <c r="H52" s="207" t="s">
        <v>245</v>
      </c>
      <c r="I52" s="207"/>
      <c r="J52" s="208"/>
    </row>
    <row r="53" spans="1:10" ht="12.75">
      <c r="A53" s="319" t="s">
        <v>62</v>
      </c>
      <c r="B53" s="320"/>
      <c r="C53" s="320"/>
      <c r="D53" s="320"/>
      <c r="E53" s="320"/>
      <c r="F53" s="320"/>
      <c r="G53" s="320"/>
      <c r="H53" s="320"/>
      <c r="I53" s="320"/>
      <c r="J53" s="337"/>
    </row>
    <row r="54" spans="1:10" ht="12.75">
      <c r="A54" s="200"/>
      <c r="B54" s="202"/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0" t="s">
        <v>63</v>
      </c>
      <c r="B55" s="202"/>
      <c r="C55" s="202"/>
      <c r="D55" s="202"/>
      <c r="E55" s="202"/>
      <c r="F55" s="202"/>
      <c r="G55" s="202"/>
      <c r="H55" s="202"/>
      <c r="I55" s="202"/>
      <c r="J55" s="205"/>
    </row>
    <row r="56" spans="1:10" ht="12.75">
      <c r="A56" s="206"/>
      <c r="B56" s="207"/>
      <c r="C56" s="207"/>
      <c r="D56" s="207"/>
      <c r="E56" s="207"/>
      <c r="F56" s="207"/>
      <c r="G56" s="207"/>
      <c r="H56" s="207"/>
      <c r="I56" s="207"/>
      <c r="J56" s="208"/>
    </row>
  </sheetData>
  <sheetProtection/>
  <mergeCells count="7">
    <mergeCell ref="A7:J7"/>
    <mergeCell ref="A8:J8"/>
    <mergeCell ref="A9:J9"/>
    <mergeCell ref="A10:J10"/>
    <mergeCell ref="D14:J14"/>
    <mergeCell ref="A53:J53"/>
    <mergeCell ref="B52:C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25">
      <selection activeCell="I19" sqref="I19"/>
    </sheetView>
  </sheetViews>
  <sheetFormatPr defaultColWidth="9.140625" defaultRowHeight="12.75"/>
  <cols>
    <col min="1" max="1" width="10.28125" style="199" customWidth="1"/>
    <col min="2" max="4" width="8.8515625" style="199" customWidth="1"/>
    <col min="5" max="5" width="8.00390625" style="199" customWidth="1"/>
    <col min="6" max="6" width="11.57421875" style="199" customWidth="1"/>
    <col min="7" max="7" width="12.28125" style="199" customWidth="1"/>
    <col min="8" max="8" width="12.421875" style="199" customWidth="1"/>
    <col min="9" max="9" width="11.8515625" style="199" customWidth="1"/>
    <col min="10" max="10" width="11.003906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263</v>
      </c>
      <c r="H2" s="204" t="s">
        <v>297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227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295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296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33"/>
    </row>
    <row r="10" spans="1:10" ht="12.75">
      <c r="A10" s="200"/>
      <c r="B10" s="202"/>
      <c r="C10" s="202"/>
      <c r="D10" s="202"/>
      <c r="E10" s="202"/>
      <c r="F10" s="202"/>
      <c r="G10" s="202"/>
      <c r="H10" s="202"/>
      <c r="I10" s="202"/>
      <c r="J10" s="205"/>
    </row>
    <row r="11" spans="1:10" ht="12.75">
      <c r="A11" s="210" t="s">
        <v>266</v>
      </c>
      <c r="B11" s="211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00"/>
      <c r="B12" s="202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 t="s">
        <v>155</v>
      </c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02"/>
      <c r="C14" s="202"/>
      <c r="D14" s="202"/>
      <c r="E14" s="202"/>
      <c r="F14" s="202"/>
      <c r="G14" s="202"/>
      <c r="H14" s="202"/>
      <c r="I14" s="202"/>
      <c r="J14" s="205"/>
    </row>
    <row r="15" spans="1:10" ht="12.75">
      <c r="A15" s="200"/>
      <c r="B15" s="212"/>
      <c r="C15" s="203"/>
      <c r="D15" s="328" t="s">
        <v>156</v>
      </c>
      <c r="E15" s="329"/>
      <c r="F15" s="329"/>
      <c r="G15" s="329"/>
      <c r="H15" s="329"/>
      <c r="I15" s="329"/>
      <c r="J15" s="336"/>
    </row>
    <row r="16" spans="1:10" ht="12.75">
      <c r="A16" s="215" t="s">
        <v>157</v>
      </c>
      <c r="B16" s="216"/>
      <c r="C16" s="217"/>
      <c r="D16" s="229"/>
      <c r="E16" s="229" t="s">
        <v>105</v>
      </c>
      <c r="F16" s="229" t="s">
        <v>106</v>
      </c>
      <c r="G16" s="229" t="s">
        <v>107</v>
      </c>
      <c r="H16" s="229" t="s">
        <v>158</v>
      </c>
      <c r="I16" s="229" t="s">
        <v>108</v>
      </c>
      <c r="J16" s="229"/>
    </row>
    <row r="17" spans="1:10" ht="12.75">
      <c r="A17" s="219" t="s">
        <v>159</v>
      </c>
      <c r="B17" s="213"/>
      <c r="C17" s="214"/>
      <c r="D17" s="229"/>
      <c r="E17" s="229"/>
      <c r="F17" s="229"/>
      <c r="G17" s="229"/>
      <c r="H17" s="229"/>
      <c r="I17" s="229"/>
      <c r="J17" s="229"/>
    </row>
    <row r="18" spans="1:10" ht="12.75">
      <c r="A18" s="219" t="s">
        <v>160</v>
      </c>
      <c r="B18" s="213"/>
      <c r="C18" s="214"/>
      <c r="D18" s="229"/>
      <c r="E18" s="220"/>
      <c r="F18" s="242" t="s">
        <v>351</v>
      </c>
      <c r="G18" s="243" t="s">
        <v>352</v>
      </c>
      <c r="H18" s="243" t="s">
        <v>353</v>
      </c>
      <c r="I18" s="243" t="s">
        <v>354</v>
      </c>
      <c r="J18" s="229"/>
    </row>
    <row r="19" spans="1:10" ht="12.75">
      <c r="A19" s="219" t="s">
        <v>161</v>
      </c>
      <c r="B19" s="213"/>
      <c r="C19" s="214"/>
      <c r="D19" s="229"/>
      <c r="E19" s="220"/>
      <c r="F19" s="222" t="str">
        <f>F18</f>
        <v>$222.94 (A)</v>
      </c>
      <c r="G19" s="222" t="str">
        <f>G18</f>
        <v>$273.76 (A)</v>
      </c>
      <c r="H19" s="222" t="str">
        <f>H18</f>
        <v>$309.87 (A)</v>
      </c>
      <c r="I19" s="222" t="str">
        <f>I18</f>
        <v>$366.42 (A)</v>
      </c>
      <c r="J19" s="229"/>
    </row>
    <row r="20" spans="1:10" ht="12.75">
      <c r="A20" s="223" t="s">
        <v>162</v>
      </c>
      <c r="B20" s="224"/>
      <c r="C20" s="225"/>
      <c r="D20" s="229"/>
      <c r="E20" s="220"/>
      <c r="F20" s="222" t="str">
        <f>F18</f>
        <v>$222.94 (A)</v>
      </c>
      <c r="G20" s="222" t="str">
        <f>G18</f>
        <v>$273.76 (A)</v>
      </c>
      <c r="H20" s="222" t="str">
        <f>H18</f>
        <v>$309.87 (A)</v>
      </c>
      <c r="I20" s="222" t="str">
        <f>I18</f>
        <v>$366.42 (A)</v>
      </c>
      <c r="J20" s="229"/>
    </row>
    <row r="21" spans="1:10" ht="12.75">
      <c r="A21" s="226" t="s">
        <v>163</v>
      </c>
      <c r="B21" s="213"/>
      <c r="C21" s="214"/>
      <c r="D21" s="227"/>
      <c r="E21" s="227"/>
      <c r="F21" s="227"/>
      <c r="G21" s="227"/>
      <c r="H21" s="227"/>
      <c r="I21" s="227"/>
      <c r="J21" s="228"/>
    </row>
    <row r="22" spans="1:10" ht="12.75">
      <c r="A22" s="219" t="s">
        <v>116</v>
      </c>
      <c r="B22" s="213"/>
      <c r="C22" s="214"/>
      <c r="D22" s="229"/>
      <c r="E22" s="229"/>
      <c r="F22" s="229"/>
      <c r="G22" s="229"/>
      <c r="H22" s="229"/>
      <c r="I22" s="229"/>
      <c r="J22" s="229"/>
    </row>
    <row r="23" spans="1:10" ht="12.75">
      <c r="A23" s="219" t="s">
        <v>117</v>
      </c>
      <c r="B23" s="213"/>
      <c r="C23" s="214"/>
      <c r="D23" s="229"/>
      <c r="E23" s="229"/>
      <c r="F23" s="229"/>
      <c r="G23" s="229"/>
      <c r="H23" s="229"/>
      <c r="I23" s="229"/>
      <c r="J23" s="229"/>
    </row>
    <row r="24" spans="1:10" ht="12.75">
      <c r="A24" s="219" t="s">
        <v>164</v>
      </c>
      <c r="B24" s="213"/>
      <c r="C24" s="214"/>
      <c r="D24" s="229"/>
      <c r="E24" s="229"/>
      <c r="F24" s="229"/>
      <c r="G24" s="229"/>
      <c r="H24" s="229"/>
      <c r="I24" s="229"/>
      <c r="J24" s="229"/>
    </row>
    <row r="25" spans="1:10" ht="12.75">
      <c r="A25" s="219" t="s">
        <v>119</v>
      </c>
      <c r="B25" s="213"/>
      <c r="C25" s="214"/>
      <c r="D25" s="229"/>
      <c r="E25" s="229"/>
      <c r="F25" s="229"/>
      <c r="G25" s="229"/>
      <c r="H25" s="229"/>
      <c r="I25" s="229"/>
      <c r="J25" s="229"/>
    </row>
    <row r="26" spans="1:10" ht="12.75">
      <c r="A26" s="200"/>
      <c r="B26" s="202"/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00"/>
      <c r="B27" s="202"/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 t="s">
        <v>165</v>
      </c>
      <c r="B28" s="204" t="s">
        <v>166</v>
      </c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1"/>
      <c r="B29" s="204" t="s">
        <v>167</v>
      </c>
      <c r="C29" s="202"/>
      <c r="D29" s="202"/>
      <c r="E29" s="202"/>
      <c r="F29" s="202"/>
      <c r="G29" s="202"/>
      <c r="H29" s="202"/>
      <c r="I29" s="202"/>
      <c r="J29" s="205"/>
    </row>
    <row r="30" spans="1:10" ht="12.75">
      <c r="A30" s="231"/>
      <c r="B30" s="204" t="s">
        <v>168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1"/>
      <c r="B31" s="204" t="s">
        <v>169</v>
      </c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2" t="s">
        <v>122</v>
      </c>
      <c r="B33" s="233" t="s">
        <v>148</v>
      </c>
      <c r="C33" s="209"/>
      <c r="D33" s="209"/>
      <c r="E33" s="209"/>
      <c r="F33" s="209"/>
      <c r="G33" s="209"/>
      <c r="H33" s="209"/>
      <c r="I33" s="209"/>
      <c r="J33" s="238"/>
    </row>
    <row r="34" spans="1:10" ht="12.75">
      <c r="A34" s="231"/>
      <c r="B34" s="204" t="s">
        <v>149</v>
      </c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4"/>
      <c r="B35" s="204"/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 t="s">
        <v>150</v>
      </c>
      <c r="B36" s="204"/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/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31"/>
      <c r="B38" s="204" t="s">
        <v>293</v>
      </c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31"/>
      <c r="B39" s="204" t="s">
        <v>294</v>
      </c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31"/>
      <c r="B40" s="204"/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00"/>
      <c r="B41" s="204"/>
      <c r="C41" s="202"/>
      <c r="D41" s="202"/>
      <c r="E41" s="202"/>
      <c r="F41" s="202"/>
      <c r="G41" s="202"/>
      <c r="H41" s="202"/>
      <c r="I41" s="202"/>
      <c r="J41" s="205"/>
    </row>
    <row r="42" spans="1:10" ht="12.75">
      <c r="A42" s="200"/>
      <c r="B42" s="202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9"/>
      <c r="E44" s="209"/>
      <c r="F44" s="209"/>
      <c r="G44" s="209"/>
      <c r="H44" s="202"/>
      <c r="I44" s="202"/>
      <c r="J44" s="205"/>
    </row>
    <row r="45" spans="1:10" ht="12.75">
      <c r="A45" s="200"/>
      <c r="B45" s="202"/>
      <c r="C45" s="202"/>
      <c r="D45" s="202"/>
      <c r="E45" s="202"/>
      <c r="F45" s="202"/>
      <c r="G45" s="202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0"/>
      <c r="B49" s="202"/>
      <c r="C49" s="202"/>
      <c r="D49" s="202"/>
      <c r="E49" s="202"/>
      <c r="F49" s="202"/>
      <c r="G49" s="202"/>
      <c r="H49" s="202"/>
      <c r="I49" s="202"/>
      <c r="J49" s="205"/>
    </row>
    <row r="50" spans="1:10" ht="12.75">
      <c r="A50" s="200"/>
      <c r="B50" s="202"/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6"/>
      <c r="B52" s="207"/>
      <c r="C52" s="207"/>
      <c r="D52" s="207"/>
      <c r="E52" s="207"/>
      <c r="F52" s="207"/>
      <c r="G52" s="207"/>
      <c r="H52" s="207"/>
      <c r="I52" s="207"/>
      <c r="J52" s="208"/>
    </row>
    <row r="53" spans="1:10" ht="12.75">
      <c r="A53" s="200" t="s">
        <v>59</v>
      </c>
      <c r="B53" s="202" t="str">
        <f>'Item 110'!B43</f>
        <v>Rick Waldren, Business Unit Controller</v>
      </c>
      <c r="C53" s="202"/>
      <c r="D53" s="202"/>
      <c r="E53" s="202"/>
      <c r="F53" s="202"/>
      <c r="G53" s="202"/>
      <c r="H53" s="202"/>
      <c r="I53" s="202"/>
      <c r="J53" s="205"/>
    </row>
    <row r="54" spans="1:10" ht="12.75">
      <c r="A54" s="200"/>
      <c r="B54" s="202"/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6" t="str">
        <f>'Item 110'!A45</f>
        <v>Issue Date:</v>
      </c>
      <c r="B55" s="274">
        <f>'Item 110'!B45:C45</f>
        <v>43439</v>
      </c>
      <c r="C55" s="274"/>
      <c r="D55" s="207"/>
      <c r="E55" s="207"/>
      <c r="F55" s="207"/>
      <c r="G55" s="207"/>
      <c r="H55" s="207" t="s">
        <v>245</v>
      </c>
      <c r="I55" s="207"/>
      <c r="J55" s="208"/>
    </row>
    <row r="56" spans="1:10" ht="12.75">
      <c r="A56" s="319" t="s">
        <v>62</v>
      </c>
      <c r="B56" s="320"/>
      <c r="C56" s="320"/>
      <c r="D56" s="320"/>
      <c r="E56" s="320"/>
      <c r="F56" s="320"/>
      <c r="G56" s="320"/>
      <c r="H56" s="320"/>
      <c r="I56" s="320"/>
      <c r="J56" s="337"/>
    </row>
    <row r="57" spans="1:10" ht="12.75">
      <c r="A57" s="200"/>
      <c r="B57" s="202"/>
      <c r="C57" s="202"/>
      <c r="D57" s="202"/>
      <c r="E57" s="202"/>
      <c r="F57" s="202"/>
      <c r="G57" s="202"/>
      <c r="H57" s="202"/>
      <c r="I57" s="202"/>
      <c r="J57" s="205"/>
    </row>
    <row r="58" spans="1:10" ht="12.75">
      <c r="A58" s="200" t="s">
        <v>63</v>
      </c>
      <c r="B58" s="202"/>
      <c r="C58" s="202"/>
      <c r="D58" s="202"/>
      <c r="E58" s="202"/>
      <c r="F58" s="202"/>
      <c r="G58" s="202"/>
      <c r="H58" s="202"/>
      <c r="I58" s="202"/>
      <c r="J58" s="205"/>
    </row>
    <row r="59" spans="1:10" ht="12.75">
      <c r="A59" s="206"/>
      <c r="B59" s="207"/>
      <c r="C59" s="207"/>
      <c r="D59" s="207"/>
      <c r="E59" s="207"/>
      <c r="F59" s="207"/>
      <c r="G59" s="207"/>
      <c r="H59" s="207"/>
      <c r="I59" s="207"/>
      <c r="J59" s="208"/>
    </row>
  </sheetData>
  <sheetProtection/>
  <mergeCells count="6">
    <mergeCell ref="A7:J7"/>
    <mergeCell ref="A8:J8"/>
    <mergeCell ref="A9:J9"/>
    <mergeCell ref="D15:J15"/>
    <mergeCell ref="A56:J56"/>
    <mergeCell ref="B55:C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28">
      <selection activeCell="I19" sqref="I19"/>
    </sheetView>
  </sheetViews>
  <sheetFormatPr defaultColWidth="9.140625" defaultRowHeight="12.75"/>
  <cols>
    <col min="1" max="1" width="9.421875" style="199" customWidth="1"/>
    <col min="2" max="3" width="8.8515625" style="199" customWidth="1"/>
    <col min="4" max="4" width="11.7109375" style="199" customWidth="1"/>
    <col min="5" max="5" width="12.00390625" style="199" customWidth="1"/>
    <col min="6" max="6" width="11.7109375" style="199" customWidth="1"/>
    <col min="7" max="7" width="11.140625" style="199" customWidth="1"/>
    <col min="8" max="8" width="11.7109375" style="199" customWidth="1"/>
    <col min="9" max="9" width="11.8515625" style="199" customWidth="1"/>
    <col min="10" max="10" width="11.003906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263</v>
      </c>
      <c r="H2" s="204" t="s">
        <v>299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227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295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296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33"/>
    </row>
    <row r="10" spans="1:10" ht="12.75">
      <c r="A10" s="200"/>
      <c r="B10" s="202"/>
      <c r="C10" s="202"/>
      <c r="D10" s="202"/>
      <c r="E10" s="202"/>
      <c r="F10" s="202"/>
      <c r="G10" s="202"/>
      <c r="H10" s="202"/>
      <c r="I10" s="202"/>
      <c r="J10" s="205"/>
    </row>
    <row r="11" spans="1:10" ht="12.75">
      <c r="A11" s="210" t="s">
        <v>266</v>
      </c>
      <c r="B11" s="211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00"/>
      <c r="B12" s="202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 t="s">
        <v>298</v>
      </c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02"/>
      <c r="C14" s="202"/>
      <c r="D14" s="202"/>
      <c r="E14" s="202"/>
      <c r="F14" s="202"/>
      <c r="G14" s="202"/>
      <c r="H14" s="202"/>
      <c r="I14" s="202"/>
      <c r="J14" s="205"/>
    </row>
    <row r="15" spans="1:10" ht="12.75">
      <c r="A15" s="200"/>
      <c r="B15" s="212"/>
      <c r="C15" s="203"/>
      <c r="D15" s="328" t="s">
        <v>156</v>
      </c>
      <c r="E15" s="329"/>
      <c r="F15" s="329"/>
      <c r="G15" s="329"/>
      <c r="H15" s="329"/>
      <c r="I15" s="329"/>
      <c r="J15" s="336"/>
    </row>
    <row r="16" spans="1:10" ht="12.75">
      <c r="A16" s="215" t="s">
        <v>157</v>
      </c>
      <c r="B16" s="216"/>
      <c r="C16" s="217"/>
      <c r="D16" s="229" t="s">
        <v>103</v>
      </c>
      <c r="E16" s="229" t="s">
        <v>105</v>
      </c>
      <c r="F16" s="229" t="s">
        <v>106</v>
      </c>
      <c r="G16" s="229" t="s">
        <v>107</v>
      </c>
      <c r="H16" s="229" t="s">
        <v>158</v>
      </c>
      <c r="I16" s="229" t="s">
        <v>108</v>
      </c>
      <c r="J16" s="229"/>
    </row>
    <row r="17" spans="1:10" ht="12.75">
      <c r="A17" s="219" t="s">
        <v>159</v>
      </c>
      <c r="B17" s="213"/>
      <c r="C17" s="214"/>
      <c r="D17" s="229"/>
      <c r="E17" s="229"/>
      <c r="F17" s="229"/>
      <c r="G17" s="229"/>
      <c r="H17" s="229"/>
      <c r="I17" s="229"/>
      <c r="J17" s="229"/>
    </row>
    <row r="18" spans="1:10" ht="12.75">
      <c r="A18" s="219" t="s">
        <v>160</v>
      </c>
      <c r="B18" s="213"/>
      <c r="C18" s="214"/>
      <c r="D18" s="242" t="s">
        <v>355</v>
      </c>
      <c r="E18" s="242" t="s">
        <v>356</v>
      </c>
      <c r="F18" s="242" t="s">
        <v>357</v>
      </c>
      <c r="G18" s="242" t="s">
        <v>358</v>
      </c>
      <c r="H18" s="242" t="s">
        <v>359</v>
      </c>
      <c r="I18" s="242" t="s">
        <v>360</v>
      </c>
      <c r="J18" s="229"/>
    </row>
    <row r="19" spans="1:10" ht="12.75">
      <c r="A19" s="219" t="s">
        <v>161</v>
      </c>
      <c r="B19" s="213"/>
      <c r="C19" s="214"/>
      <c r="D19" s="242" t="str">
        <f aca="true" t="shared" si="0" ref="D19:I19">D18</f>
        <v>$130.79 (A)</v>
      </c>
      <c r="E19" s="242" t="str">
        <f t="shared" si="0"/>
        <v>$204.75 (A)</v>
      </c>
      <c r="F19" s="242" t="str">
        <f t="shared" si="0"/>
        <v>$261.19 (A)</v>
      </c>
      <c r="G19" s="242" t="str">
        <f t="shared" si="0"/>
        <v>$326.93 (A)</v>
      </c>
      <c r="H19" s="242" t="str">
        <f t="shared" si="0"/>
        <v>$368.93 (A)</v>
      </c>
      <c r="I19" s="242" t="str">
        <f t="shared" si="0"/>
        <v>$421.85 (A)</v>
      </c>
      <c r="J19" s="229"/>
    </row>
    <row r="20" spans="1:10" ht="12.75">
      <c r="A20" s="223" t="s">
        <v>162</v>
      </c>
      <c r="B20" s="224"/>
      <c r="C20" s="225"/>
      <c r="D20" s="242" t="str">
        <f aca="true" t="shared" si="1" ref="D20:I20">D18</f>
        <v>$130.79 (A)</v>
      </c>
      <c r="E20" s="242" t="str">
        <f t="shared" si="1"/>
        <v>$204.75 (A)</v>
      </c>
      <c r="F20" s="242" t="str">
        <f t="shared" si="1"/>
        <v>$261.19 (A)</v>
      </c>
      <c r="G20" s="242" t="str">
        <f t="shared" si="1"/>
        <v>$326.93 (A)</v>
      </c>
      <c r="H20" s="242" t="str">
        <f t="shared" si="1"/>
        <v>$368.93 (A)</v>
      </c>
      <c r="I20" s="242" t="str">
        <f t="shared" si="1"/>
        <v>$421.85 (A)</v>
      </c>
      <c r="J20" s="229"/>
    </row>
    <row r="21" spans="1:10" ht="12.75">
      <c r="A21" s="226" t="s">
        <v>163</v>
      </c>
      <c r="B21" s="213"/>
      <c r="C21" s="214"/>
      <c r="D21" s="227"/>
      <c r="E21" s="227"/>
      <c r="F21" s="227"/>
      <c r="G21" s="227"/>
      <c r="H21" s="227"/>
      <c r="I21" s="227"/>
      <c r="J21" s="228"/>
    </row>
    <row r="22" spans="1:10" ht="12.75">
      <c r="A22" s="219" t="s">
        <v>116</v>
      </c>
      <c r="B22" s="213"/>
      <c r="C22" s="214"/>
      <c r="D22" s="229"/>
      <c r="E22" s="229"/>
      <c r="F22" s="229"/>
      <c r="G22" s="229"/>
      <c r="H22" s="229"/>
      <c r="I22" s="229"/>
      <c r="J22" s="229"/>
    </row>
    <row r="23" spans="1:10" ht="12.75">
      <c r="A23" s="219" t="s">
        <v>117</v>
      </c>
      <c r="B23" s="213"/>
      <c r="C23" s="214"/>
      <c r="D23" s="229"/>
      <c r="E23" s="229"/>
      <c r="F23" s="229"/>
      <c r="G23" s="229"/>
      <c r="H23" s="229"/>
      <c r="I23" s="229"/>
      <c r="J23" s="229"/>
    </row>
    <row r="24" spans="1:10" ht="12.75">
      <c r="A24" s="219" t="s">
        <v>164</v>
      </c>
      <c r="B24" s="213"/>
      <c r="C24" s="214"/>
      <c r="D24" s="229"/>
      <c r="E24" s="229"/>
      <c r="F24" s="229"/>
      <c r="G24" s="229"/>
      <c r="H24" s="229"/>
      <c r="I24" s="229"/>
      <c r="J24" s="229"/>
    </row>
    <row r="25" spans="1:10" ht="12.75">
      <c r="A25" s="219" t="s">
        <v>119</v>
      </c>
      <c r="B25" s="213"/>
      <c r="C25" s="214"/>
      <c r="D25" s="229"/>
      <c r="E25" s="229"/>
      <c r="F25" s="229"/>
      <c r="G25" s="229"/>
      <c r="H25" s="229"/>
      <c r="I25" s="229"/>
      <c r="J25" s="229"/>
    </row>
    <row r="26" spans="1:10" ht="12.75">
      <c r="A26" s="200"/>
      <c r="B26" s="202"/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00"/>
      <c r="B27" s="202"/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 t="s">
        <v>165</v>
      </c>
      <c r="B28" s="204" t="s">
        <v>166</v>
      </c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1"/>
      <c r="B29" s="204" t="s">
        <v>167</v>
      </c>
      <c r="C29" s="202"/>
      <c r="D29" s="202"/>
      <c r="E29" s="202"/>
      <c r="F29" s="202"/>
      <c r="G29" s="202"/>
      <c r="H29" s="202"/>
      <c r="I29" s="202"/>
      <c r="J29" s="205"/>
    </row>
    <row r="30" spans="1:10" ht="12.75">
      <c r="A30" s="231"/>
      <c r="B30" s="204" t="s">
        <v>168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1"/>
      <c r="B31" s="204" t="s">
        <v>169</v>
      </c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2" t="s">
        <v>122</v>
      </c>
      <c r="B33" s="233" t="s">
        <v>148</v>
      </c>
      <c r="C33" s="209"/>
      <c r="D33" s="209"/>
      <c r="E33" s="209"/>
      <c r="F33" s="209"/>
      <c r="G33" s="209"/>
      <c r="H33" s="209"/>
      <c r="I33" s="209"/>
      <c r="J33" s="238"/>
    </row>
    <row r="34" spans="1:10" ht="12.75">
      <c r="A34" s="231"/>
      <c r="B34" s="204" t="s">
        <v>149</v>
      </c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4"/>
      <c r="B35" s="204"/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/>
      <c r="B36" s="204"/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 t="s">
        <v>150</v>
      </c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31"/>
      <c r="B38" s="204"/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31"/>
      <c r="B39" s="204" t="s">
        <v>293</v>
      </c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31"/>
      <c r="B40" s="204" t="s">
        <v>294</v>
      </c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31"/>
      <c r="B41" s="204"/>
      <c r="C41" s="202"/>
      <c r="D41" s="202"/>
      <c r="E41" s="202"/>
      <c r="F41" s="202"/>
      <c r="G41" s="202"/>
      <c r="H41" s="202"/>
      <c r="I41" s="202"/>
      <c r="J41" s="205"/>
    </row>
    <row r="42" spans="1:10" ht="12.75">
      <c r="A42" s="200"/>
      <c r="B42" s="204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2"/>
      <c r="E44" s="202"/>
      <c r="F44" s="202"/>
      <c r="G44" s="202"/>
      <c r="H44" s="202"/>
      <c r="I44" s="202"/>
      <c r="J44" s="205"/>
    </row>
    <row r="45" spans="1:10" ht="12.75">
      <c r="A45" s="200"/>
      <c r="B45" s="202"/>
      <c r="C45" s="202"/>
      <c r="D45" s="209"/>
      <c r="E45" s="209"/>
      <c r="F45" s="209"/>
      <c r="G45" s="209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0"/>
      <c r="B49" s="202"/>
      <c r="C49" s="202"/>
      <c r="D49" s="202"/>
      <c r="E49" s="202"/>
      <c r="F49" s="202"/>
      <c r="G49" s="202"/>
      <c r="H49" s="202"/>
      <c r="I49" s="202"/>
      <c r="J49" s="205"/>
    </row>
    <row r="50" spans="1:10" ht="12.75">
      <c r="A50" s="200"/>
      <c r="B50" s="202"/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0"/>
      <c r="B52" s="202"/>
      <c r="C52" s="202"/>
      <c r="D52" s="202"/>
      <c r="E52" s="202"/>
      <c r="F52" s="202"/>
      <c r="G52" s="202"/>
      <c r="H52" s="202"/>
      <c r="I52" s="202"/>
      <c r="J52" s="205"/>
    </row>
    <row r="53" spans="1:10" ht="12.75">
      <c r="A53" s="206"/>
      <c r="B53" s="207"/>
      <c r="C53" s="207"/>
      <c r="D53" s="207"/>
      <c r="E53" s="207"/>
      <c r="F53" s="207"/>
      <c r="G53" s="207"/>
      <c r="H53" s="207"/>
      <c r="I53" s="207"/>
      <c r="J53" s="208"/>
    </row>
    <row r="54" spans="1:10" ht="12.75">
      <c r="A54" s="200" t="s">
        <v>59</v>
      </c>
      <c r="B54" s="202" t="str">
        <f>'Item 110'!B43</f>
        <v>Rick Waldren, Business Unit Controller</v>
      </c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0"/>
      <c r="B55" s="202"/>
      <c r="C55" s="202"/>
      <c r="D55" s="202"/>
      <c r="E55" s="202"/>
      <c r="F55" s="202"/>
      <c r="G55" s="202"/>
      <c r="H55" s="202"/>
      <c r="I55" s="202"/>
      <c r="J55" s="205"/>
    </row>
    <row r="56" spans="1:10" ht="12.75">
      <c r="A56" s="206" t="str">
        <f>'Item 110'!A45</f>
        <v>Issue Date:</v>
      </c>
      <c r="B56" s="274">
        <f>'Item 110'!B45</f>
        <v>43439</v>
      </c>
      <c r="C56" s="274"/>
      <c r="D56" s="207"/>
      <c r="E56" s="207"/>
      <c r="F56" s="207"/>
      <c r="G56" s="207"/>
      <c r="H56" s="207" t="s">
        <v>245</v>
      </c>
      <c r="I56" s="207"/>
      <c r="J56" s="208"/>
    </row>
    <row r="57" spans="1:10" ht="12.75">
      <c r="A57" s="319" t="s">
        <v>62</v>
      </c>
      <c r="B57" s="320"/>
      <c r="C57" s="320"/>
      <c r="D57" s="320"/>
      <c r="E57" s="320"/>
      <c r="F57" s="320"/>
      <c r="G57" s="320"/>
      <c r="H57" s="320"/>
      <c r="I57" s="320"/>
      <c r="J57" s="337"/>
    </row>
    <row r="58" spans="1:10" ht="12.75">
      <c r="A58" s="200"/>
      <c r="B58" s="202"/>
      <c r="C58" s="202"/>
      <c r="D58" s="202"/>
      <c r="E58" s="202"/>
      <c r="F58" s="202"/>
      <c r="G58" s="202"/>
      <c r="H58" s="202"/>
      <c r="I58" s="202"/>
      <c r="J58" s="205"/>
    </row>
    <row r="59" spans="1:10" ht="12.75">
      <c r="A59" s="200" t="s">
        <v>63</v>
      </c>
      <c r="B59" s="202"/>
      <c r="C59" s="202"/>
      <c r="D59" s="202"/>
      <c r="E59" s="202"/>
      <c r="F59" s="202"/>
      <c r="G59" s="202"/>
      <c r="H59" s="202"/>
      <c r="I59" s="202"/>
      <c r="J59" s="205"/>
    </row>
    <row r="60" spans="1:10" ht="12.75">
      <c r="A60" s="206"/>
      <c r="B60" s="207"/>
      <c r="C60" s="207"/>
      <c r="D60" s="207"/>
      <c r="E60" s="207"/>
      <c r="F60" s="207"/>
      <c r="G60" s="207"/>
      <c r="H60" s="207"/>
      <c r="I60" s="207"/>
      <c r="J60" s="208"/>
    </row>
  </sheetData>
  <sheetProtection/>
  <mergeCells count="6">
    <mergeCell ref="A7:J7"/>
    <mergeCell ref="A8:J8"/>
    <mergeCell ref="A9:J9"/>
    <mergeCell ref="D15:J15"/>
    <mergeCell ref="A57:J57"/>
    <mergeCell ref="B56:C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3">
      <selection activeCell="A44" sqref="A44:J44"/>
    </sheetView>
  </sheetViews>
  <sheetFormatPr defaultColWidth="9.140625" defaultRowHeight="12.75"/>
  <cols>
    <col min="8" max="8" width="12.421875" style="0" customWidth="1"/>
    <col min="10" max="10" width="16.42187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0" ht="12.75">
      <c r="A2" s="168" t="s">
        <v>0</v>
      </c>
      <c r="B2" s="169">
        <v>25</v>
      </c>
      <c r="C2" s="170"/>
      <c r="D2" s="170"/>
      <c r="E2" s="170"/>
      <c r="F2" s="170"/>
      <c r="G2" s="170"/>
      <c r="H2" s="251" t="s">
        <v>311</v>
      </c>
      <c r="I2" s="251"/>
      <c r="J2" s="17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302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">
        <v>303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168"/>
      <c r="B7" s="170"/>
      <c r="C7" s="258" t="s">
        <v>304</v>
      </c>
      <c r="D7" s="259"/>
      <c r="E7" s="259"/>
      <c r="F7" s="259"/>
      <c r="G7" s="259"/>
      <c r="H7" s="259"/>
      <c r="I7" s="170"/>
      <c r="J7" s="171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8" customHeight="1">
      <c r="A9" s="260" t="s">
        <v>305</v>
      </c>
      <c r="B9" s="261"/>
      <c r="C9" s="261" t="s">
        <v>306</v>
      </c>
      <c r="D9" s="261"/>
      <c r="E9" s="261" t="s">
        <v>307</v>
      </c>
      <c r="F9" s="261"/>
      <c r="G9" s="261" t="s">
        <v>308</v>
      </c>
      <c r="H9" s="261"/>
      <c r="I9" s="261"/>
      <c r="J9" s="261"/>
    </row>
    <row r="10" spans="1:10" ht="40.5" customHeight="1">
      <c r="A10" s="183" t="s">
        <v>309</v>
      </c>
      <c r="B10" s="184"/>
      <c r="C10" s="255" t="s">
        <v>312</v>
      </c>
      <c r="D10" s="257"/>
      <c r="E10" s="265" t="s">
        <v>315</v>
      </c>
      <c r="F10" s="266"/>
      <c r="G10" s="183" t="s">
        <v>313</v>
      </c>
      <c r="H10" s="187"/>
      <c r="I10" s="187"/>
      <c r="J10" s="184"/>
    </row>
    <row r="11" spans="1:10" ht="38.25" customHeight="1">
      <c r="A11" s="183" t="s">
        <v>309</v>
      </c>
      <c r="B11" s="87"/>
      <c r="C11" s="183" t="s">
        <v>314</v>
      </c>
      <c r="D11" s="184"/>
      <c r="E11" s="267" t="s">
        <v>316</v>
      </c>
      <c r="F11" s="268"/>
      <c r="G11" s="255" t="s">
        <v>318</v>
      </c>
      <c r="H11" s="256"/>
      <c r="I11" s="256"/>
      <c r="J11" s="257"/>
    </row>
    <row r="12" spans="1:10" ht="26.25" customHeight="1">
      <c r="A12" s="183" t="s">
        <v>326</v>
      </c>
      <c r="B12" s="87"/>
      <c r="C12" s="183" t="s">
        <v>314</v>
      </c>
      <c r="D12" s="184"/>
      <c r="E12" s="267" t="s">
        <v>317</v>
      </c>
      <c r="F12" s="268"/>
      <c r="G12" s="255" t="s">
        <v>319</v>
      </c>
      <c r="H12" s="256"/>
      <c r="I12" s="256"/>
      <c r="J12" s="257"/>
    </row>
    <row r="13" spans="1:10" ht="26.25" customHeight="1">
      <c r="A13" s="183" t="s">
        <v>326</v>
      </c>
      <c r="B13" s="87"/>
      <c r="C13" s="183" t="s">
        <v>314</v>
      </c>
      <c r="D13" s="184"/>
      <c r="E13" s="267" t="s">
        <v>320</v>
      </c>
      <c r="F13" s="268"/>
      <c r="G13" s="255" t="s">
        <v>321</v>
      </c>
      <c r="H13" s="256"/>
      <c r="I13" s="256"/>
      <c r="J13" s="257"/>
    </row>
    <row r="14" spans="1:10" ht="26.25" customHeight="1">
      <c r="A14" s="183" t="s">
        <v>310</v>
      </c>
      <c r="B14" s="87"/>
      <c r="C14" s="183">
        <v>9928</v>
      </c>
      <c r="D14" s="184"/>
      <c r="E14" s="267" t="s">
        <v>322</v>
      </c>
      <c r="F14" s="268"/>
      <c r="G14" s="255" t="s">
        <v>323</v>
      </c>
      <c r="H14" s="256"/>
      <c r="I14" s="256"/>
      <c r="J14" s="257"/>
    </row>
    <row r="15" spans="1:10" ht="16.5" customHeight="1">
      <c r="A15" s="183" t="s">
        <v>324</v>
      </c>
      <c r="B15" s="184"/>
      <c r="C15" s="183"/>
      <c r="D15" s="184"/>
      <c r="E15" s="244">
        <v>0.075</v>
      </c>
      <c r="F15" s="184"/>
      <c r="G15" s="183" t="s">
        <v>325</v>
      </c>
      <c r="H15" s="187"/>
      <c r="I15" s="187"/>
      <c r="J15" s="184"/>
    </row>
    <row r="16" spans="1:10" ht="12.75">
      <c r="A16" s="168"/>
      <c r="B16" s="170"/>
      <c r="C16" s="170"/>
      <c r="D16" s="170"/>
      <c r="E16" s="170"/>
      <c r="F16" s="170"/>
      <c r="G16" s="170"/>
      <c r="H16" s="170"/>
      <c r="I16" s="170"/>
      <c r="J16" s="171"/>
    </row>
    <row r="17" spans="1:10" ht="12.75">
      <c r="A17" s="168"/>
      <c r="B17" s="170"/>
      <c r="C17" s="170"/>
      <c r="D17" s="170"/>
      <c r="E17" s="170"/>
      <c r="F17" s="170"/>
      <c r="G17" s="170"/>
      <c r="H17" s="170"/>
      <c r="I17" s="170"/>
      <c r="J17" s="171"/>
    </row>
    <row r="18" spans="1:10" ht="12.75">
      <c r="A18" s="168" t="s">
        <v>327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8"/>
      <c r="B19" s="170"/>
      <c r="C19" s="170"/>
      <c r="D19" s="170"/>
      <c r="E19" s="170"/>
      <c r="F19" s="170"/>
      <c r="G19" s="170"/>
      <c r="H19" s="170"/>
      <c r="I19" s="170"/>
      <c r="J19" s="171"/>
    </row>
    <row r="20" spans="1:10" ht="12.75">
      <c r="A20" s="168" t="s">
        <v>328</v>
      </c>
      <c r="B20" s="170"/>
      <c r="C20" s="170"/>
      <c r="D20" s="170"/>
      <c r="E20" s="170"/>
      <c r="F20" s="170"/>
      <c r="G20" s="170"/>
      <c r="H20" s="170"/>
      <c r="I20" s="170"/>
      <c r="J20" s="171"/>
    </row>
    <row r="21" spans="1:10" ht="12.75">
      <c r="A21" s="168" t="s">
        <v>329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68"/>
      <c r="B22" s="170"/>
      <c r="C22" s="170"/>
      <c r="D22" s="170"/>
      <c r="E22" s="170"/>
      <c r="F22" s="170"/>
      <c r="G22" s="170"/>
      <c r="H22" s="170"/>
      <c r="I22" s="170"/>
      <c r="J22" s="171"/>
    </row>
    <row r="23" spans="1:10" ht="12.75">
      <c r="A23" s="168" t="s">
        <v>330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8"/>
      <c r="B24" s="170"/>
      <c r="C24" s="170"/>
      <c r="D24" s="170"/>
      <c r="E24" s="170"/>
      <c r="F24" s="170"/>
      <c r="G24" s="170"/>
      <c r="H24" s="170"/>
      <c r="I24" s="170"/>
      <c r="J24" s="171"/>
    </row>
    <row r="25" spans="1:10" ht="12.75">
      <c r="A25" s="168"/>
      <c r="B25" s="170"/>
      <c r="C25" s="170"/>
      <c r="D25" s="170"/>
      <c r="E25" s="170"/>
      <c r="F25" s="170"/>
      <c r="G25" s="170"/>
      <c r="H25" s="170"/>
      <c r="I25" s="170"/>
      <c r="J25" s="171"/>
    </row>
    <row r="26" spans="1:10" ht="12.75">
      <c r="A26" s="168"/>
      <c r="B26" s="170"/>
      <c r="C26" s="170"/>
      <c r="D26" s="170"/>
      <c r="E26" s="170"/>
      <c r="F26" s="170"/>
      <c r="G26" s="170"/>
      <c r="H26" s="170"/>
      <c r="I26" s="170"/>
      <c r="J26" s="171"/>
    </row>
    <row r="27" spans="1:10" ht="12.75">
      <c r="A27" s="168"/>
      <c r="B27" s="170"/>
      <c r="C27" s="170"/>
      <c r="D27" s="170"/>
      <c r="E27" s="170"/>
      <c r="F27" s="170"/>
      <c r="G27" s="170"/>
      <c r="H27" s="170"/>
      <c r="I27" s="170"/>
      <c r="J27" s="171"/>
    </row>
    <row r="28" spans="1:10" ht="12.75">
      <c r="A28" s="168"/>
      <c r="B28" s="170"/>
      <c r="C28" s="170"/>
      <c r="D28" s="170"/>
      <c r="E28" s="170"/>
      <c r="F28" s="170"/>
      <c r="G28" s="170"/>
      <c r="H28" s="170"/>
      <c r="I28" s="170"/>
      <c r="J28" s="171"/>
    </row>
    <row r="29" spans="1:10" ht="12.75">
      <c r="A29" s="168"/>
      <c r="B29" s="170"/>
      <c r="C29" s="170"/>
      <c r="D29" s="170"/>
      <c r="E29" s="170"/>
      <c r="F29" s="170"/>
      <c r="G29" s="170"/>
      <c r="H29" s="170"/>
      <c r="I29" s="170"/>
      <c r="J29" s="171"/>
    </row>
    <row r="30" spans="1:10" ht="12.75">
      <c r="A30" s="168"/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10" ht="12.75">
      <c r="A31" s="168"/>
      <c r="B31" s="170"/>
      <c r="C31" s="170"/>
      <c r="D31" s="170"/>
      <c r="E31" s="170"/>
      <c r="F31" s="170"/>
      <c r="G31" s="170"/>
      <c r="H31" s="170"/>
      <c r="I31" s="170"/>
      <c r="J31" s="171"/>
    </row>
    <row r="32" spans="1:10" ht="12.75">
      <c r="A32" s="168"/>
      <c r="B32" s="170"/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68"/>
      <c r="B33" s="170"/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/>
      <c r="B34" s="170"/>
      <c r="C34" s="170"/>
      <c r="D34" s="170"/>
      <c r="E34" s="170"/>
      <c r="F34" s="170"/>
      <c r="G34" s="170"/>
      <c r="H34" s="170"/>
      <c r="I34" s="170"/>
      <c r="J34" s="171"/>
    </row>
    <row r="35" spans="1:10" ht="12.75">
      <c r="A35" s="168"/>
      <c r="B35" s="170"/>
      <c r="C35" s="170"/>
      <c r="D35" s="176"/>
      <c r="E35" s="176"/>
      <c r="F35" s="176"/>
      <c r="G35" s="176"/>
      <c r="H35" s="170"/>
      <c r="I35" s="170"/>
      <c r="J35" s="171"/>
    </row>
    <row r="36" spans="1:10" ht="12.75">
      <c r="A36" s="168"/>
      <c r="B36" s="17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72"/>
      <c r="B40" s="173"/>
      <c r="C40" s="173"/>
      <c r="D40" s="173"/>
      <c r="E40" s="173"/>
      <c r="F40" s="173"/>
      <c r="G40" s="173"/>
      <c r="H40" s="173"/>
      <c r="I40" s="173"/>
      <c r="J40" s="174"/>
    </row>
    <row r="41" spans="1:10" ht="12.75">
      <c r="A41" s="168" t="s">
        <v>59</v>
      </c>
      <c r="B41" s="170" t="s">
        <v>218</v>
      </c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68"/>
      <c r="B42" s="170"/>
      <c r="C42" s="170"/>
      <c r="D42" s="170"/>
      <c r="E42" s="170"/>
      <c r="F42" s="170"/>
      <c r="G42" s="170"/>
      <c r="H42" s="170"/>
      <c r="I42" s="170"/>
      <c r="J42" s="171"/>
    </row>
    <row r="43" spans="1:10" ht="12.75">
      <c r="A43" s="172" t="s">
        <v>361</v>
      </c>
      <c r="B43" s="173"/>
      <c r="C43" s="173"/>
      <c r="D43" s="173"/>
      <c r="E43" s="173"/>
      <c r="F43" s="173"/>
      <c r="G43" s="173"/>
      <c r="H43" s="173" t="s">
        <v>362</v>
      </c>
      <c r="I43" s="173"/>
      <c r="J43" s="174"/>
    </row>
    <row r="44" spans="1:10" ht="12.75">
      <c r="A44" s="262" t="s">
        <v>62</v>
      </c>
      <c r="B44" s="263"/>
      <c r="C44" s="263"/>
      <c r="D44" s="263"/>
      <c r="E44" s="263"/>
      <c r="F44" s="263"/>
      <c r="G44" s="263"/>
      <c r="H44" s="263"/>
      <c r="I44" s="263"/>
      <c r="J44" s="264"/>
    </row>
    <row r="45" spans="1:10" ht="12.75">
      <c r="A45" s="168"/>
      <c r="B45" s="170"/>
      <c r="C45" s="170"/>
      <c r="D45" s="170"/>
      <c r="E45" s="170"/>
      <c r="F45" s="170"/>
      <c r="G45" s="170"/>
      <c r="H45" s="170"/>
      <c r="I45" s="170"/>
      <c r="J45" s="171"/>
    </row>
    <row r="46" spans="1:10" ht="12.75">
      <c r="A46" s="168" t="s">
        <v>63</v>
      </c>
      <c r="B46" s="170"/>
      <c r="C46" s="170"/>
      <c r="D46" s="170"/>
      <c r="E46" s="170"/>
      <c r="F46" s="170"/>
      <c r="G46" s="170"/>
      <c r="H46" s="170"/>
      <c r="I46" s="170"/>
      <c r="J46" s="171"/>
    </row>
    <row r="47" spans="1:10" ht="12.75">
      <c r="A47" s="172"/>
      <c r="B47" s="173"/>
      <c r="C47" s="173"/>
      <c r="D47" s="173"/>
      <c r="E47" s="173"/>
      <c r="F47" s="173"/>
      <c r="G47" s="173"/>
      <c r="H47" s="173"/>
      <c r="I47" s="173"/>
      <c r="J47" s="174"/>
    </row>
  </sheetData>
  <sheetProtection/>
  <mergeCells count="17">
    <mergeCell ref="A44:J44"/>
    <mergeCell ref="C10:D10"/>
    <mergeCell ref="E10:F10"/>
    <mergeCell ref="E11:F11"/>
    <mergeCell ref="G11:J11"/>
    <mergeCell ref="E12:F12"/>
    <mergeCell ref="G12:J12"/>
    <mergeCell ref="E13:F13"/>
    <mergeCell ref="G13:J13"/>
    <mergeCell ref="E14:F14"/>
    <mergeCell ref="G14:J14"/>
    <mergeCell ref="H2:I2"/>
    <mergeCell ref="C7:H7"/>
    <mergeCell ref="A9:B9"/>
    <mergeCell ref="C9:D9"/>
    <mergeCell ref="E9:F9"/>
    <mergeCell ref="G9:J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110" zoomScaleNormal="110" zoomScalePageLayoutView="0" workbookViewId="0" topLeftCell="A1">
      <selection activeCell="M43" sqref="M43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246" t="s">
        <v>225</v>
      </c>
      <c r="I1" s="269" t="s">
        <v>1</v>
      </c>
      <c r="J1" s="269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270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245">
        <v>10.97</v>
      </c>
      <c r="D21" s="37">
        <v>7.06</v>
      </c>
      <c r="E21" s="37">
        <v>9.99</v>
      </c>
      <c r="F21" s="29"/>
      <c r="G21" s="30"/>
      <c r="H21" s="30"/>
      <c r="I21" s="37">
        <v>0.44</v>
      </c>
      <c r="J21" s="31"/>
      <c r="K21" s="31"/>
    </row>
    <row r="22" spans="1:11" ht="12.75">
      <c r="A22" s="28" t="s">
        <v>32</v>
      </c>
      <c r="B22" s="28" t="s">
        <v>31</v>
      </c>
      <c r="C22" s="245">
        <v>15.87</v>
      </c>
      <c r="D22" s="37">
        <v>7.06</v>
      </c>
      <c r="E22" s="37">
        <v>9.99</v>
      </c>
      <c r="F22" s="29"/>
      <c r="G22" s="30"/>
      <c r="H22" s="30"/>
      <c r="I22" s="37">
        <v>0.55</v>
      </c>
      <c r="J22" s="31"/>
      <c r="K22" s="31"/>
    </row>
    <row r="23" spans="1:11" ht="12.75">
      <c r="A23" s="28" t="s">
        <v>33</v>
      </c>
      <c r="B23" s="28" t="s">
        <v>31</v>
      </c>
      <c r="C23" s="245">
        <v>26.66</v>
      </c>
      <c r="D23" s="37">
        <v>7.06</v>
      </c>
      <c r="E23" s="37">
        <v>9.99</v>
      </c>
      <c r="F23" s="29"/>
      <c r="G23" s="30"/>
      <c r="H23" s="30"/>
      <c r="I23" s="37">
        <v>1.11</v>
      </c>
      <c r="J23" s="31"/>
      <c r="K23" s="31"/>
    </row>
    <row r="24" spans="1:11" ht="12.75">
      <c r="A24" s="28" t="s">
        <v>34</v>
      </c>
      <c r="B24" s="28" t="s">
        <v>31</v>
      </c>
      <c r="C24" s="245">
        <v>38.51</v>
      </c>
      <c r="D24" s="37">
        <v>7.06</v>
      </c>
      <c r="E24" s="37">
        <v>9.99</v>
      </c>
      <c r="F24" s="29"/>
      <c r="G24" s="30"/>
      <c r="H24" s="30"/>
      <c r="I24" s="37">
        <v>1.66</v>
      </c>
      <c r="J24" s="31"/>
      <c r="K24" s="31"/>
    </row>
    <row r="25" spans="1:11" ht="12.75">
      <c r="A25" s="28" t="s">
        <v>35</v>
      </c>
      <c r="B25" s="28" t="s">
        <v>31</v>
      </c>
      <c r="C25" s="245">
        <v>51.44</v>
      </c>
      <c r="D25" s="37">
        <v>7.06</v>
      </c>
      <c r="E25" s="37">
        <v>9.99</v>
      </c>
      <c r="F25" s="29"/>
      <c r="G25" s="30"/>
      <c r="H25" s="30"/>
      <c r="I25" s="37">
        <v>2.22</v>
      </c>
      <c r="J25" s="31"/>
      <c r="K25" s="31"/>
    </row>
    <row r="26" spans="1:11" ht="12.75">
      <c r="A26" s="28" t="s">
        <v>36</v>
      </c>
      <c r="B26" s="28" t="s">
        <v>31</v>
      </c>
      <c r="C26" s="245">
        <v>62.65</v>
      </c>
      <c r="D26" s="37">
        <v>7.06</v>
      </c>
      <c r="E26" s="37">
        <v>9.99</v>
      </c>
      <c r="F26" s="29"/>
      <c r="G26" s="30"/>
      <c r="H26" s="30"/>
      <c r="I26" s="37">
        <v>2.77</v>
      </c>
      <c r="J26" s="31"/>
      <c r="K26" s="31"/>
    </row>
    <row r="27" spans="1:11" ht="12.75">
      <c r="A27" s="28" t="s">
        <v>37</v>
      </c>
      <c r="B27" s="28" t="s">
        <v>31</v>
      </c>
      <c r="C27" s="245">
        <v>15.87</v>
      </c>
      <c r="D27" s="37">
        <v>7.06</v>
      </c>
      <c r="E27" s="37">
        <v>9.99</v>
      </c>
      <c r="F27" s="29"/>
      <c r="G27" s="30"/>
      <c r="H27" s="30"/>
      <c r="I27" s="37">
        <v>1.11</v>
      </c>
      <c r="J27" s="31"/>
      <c r="K27" s="31"/>
    </row>
    <row r="28" spans="1:11" ht="12.75">
      <c r="A28" s="28" t="s">
        <v>38</v>
      </c>
      <c r="B28" s="28" t="s">
        <v>31</v>
      </c>
      <c r="C28" s="245">
        <v>23.68</v>
      </c>
      <c r="D28" s="37">
        <v>7.06</v>
      </c>
      <c r="E28" s="37">
        <v>9.99</v>
      </c>
      <c r="F28" s="29"/>
      <c r="G28" s="30"/>
      <c r="H28" s="30"/>
      <c r="I28" s="37">
        <v>1.66</v>
      </c>
      <c r="J28" s="31"/>
      <c r="K28" s="31"/>
    </row>
    <row r="29" spans="1:11" ht="12.75">
      <c r="A29" s="28" t="s">
        <v>39</v>
      </c>
      <c r="B29" s="28" t="s">
        <v>31</v>
      </c>
      <c r="C29" s="245">
        <v>33.39</v>
      </c>
      <c r="D29" s="37">
        <v>7.06</v>
      </c>
      <c r="E29" s="37">
        <v>9.99</v>
      </c>
      <c r="F29" s="29"/>
      <c r="G29" s="30"/>
      <c r="H29" s="30"/>
      <c r="I29" s="37">
        <v>1.66</v>
      </c>
      <c r="J29" s="31"/>
      <c r="K29" s="31"/>
    </row>
    <row r="30" spans="1:11" ht="12.75">
      <c r="A30" s="32" t="s">
        <v>32</v>
      </c>
      <c r="B30" s="32" t="s">
        <v>40</v>
      </c>
      <c r="C30" s="245">
        <v>6.11</v>
      </c>
      <c r="D30" s="37">
        <v>7.06</v>
      </c>
      <c r="E30" s="37">
        <v>9.99</v>
      </c>
      <c r="F30" s="33"/>
      <c r="G30" s="34"/>
      <c r="H30" s="34"/>
      <c r="I30" s="37">
        <v>0.55</v>
      </c>
      <c r="J30" s="35"/>
      <c r="K30" s="35"/>
    </row>
    <row r="31" spans="1:11" ht="12.75">
      <c r="A31" s="28" t="s">
        <v>41</v>
      </c>
      <c r="B31" s="28"/>
      <c r="C31" s="36"/>
      <c r="D31" s="37">
        <v>8.19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11</v>
      </c>
      <c r="F32" s="29"/>
      <c r="G32" s="30"/>
      <c r="H32" s="30"/>
      <c r="I32" s="37">
        <v>1.51</v>
      </c>
      <c r="J32" s="31"/>
      <c r="K32" s="31"/>
    </row>
    <row r="33" spans="1:11" ht="12.75" hidden="1" outlineLevel="1">
      <c r="A33" s="32" t="s">
        <v>209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159" t="s">
        <v>375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159" t="s">
        <v>366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159" t="s">
        <v>368</v>
      </c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57</v>
      </c>
      <c r="I50" s="273" t="s">
        <v>367</v>
      </c>
      <c r="J50" s="273" t="s">
        <v>58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274">
        <f>+'Check Sheet'!$B$54</f>
        <v>43439</v>
      </c>
      <c r="C56" s="274">
        <v>0</v>
      </c>
      <c r="D56" s="10"/>
      <c r="E56" s="10"/>
      <c r="F56" s="10"/>
      <c r="H56" s="10"/>
      <c r="I56" s="46" t="s">
        <v>61</v>
      </c>
      <c r="J56" s="253">
        <v>43497</v>
      </c>
      <c r="K56" s="254">
        <v>0</v>
      </c>
    </row>
    <row r="57" spans="1:11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9">
      <selection activeCell="J3" sqref="J3"/>
    </sheetView>
  </sheetViews>
  <sheetFormatPr defaultColWidth="9.140625" defaultRowHeight="12.75"/>
  <cols>
    <col min="1" max="1" width="9.8515625" style="0" customWidth="1"/>
    <col min="2" max="2" width="23.421875" style="0" bestFit="1" customWidth="1"/>
    <col min="10" max="10" width="10.851562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1" ht="12.75">
      <c r="A2" s="168" t="s">
        <v>0</v>
      </c>
      <c r="B2" s="169">
        <v>26</v>
      </c>
      <c r="C2" s="170"/>
      <c r="D2" s="170"/>
      <c r="E2" s="170"/>
      <c r="F2" s="170"/>
      <c r="G2" s="195" t="s">
        <v>263</v>
      </c>
      <c r="H2" s="59" t="s">
        <v>1</v>
      </c>
      <c r="I2" s="21"/>
      <c r="J2" s="163">
        <v>22</v>
      </c>
      <c r="K2" s="2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227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tr">
        <f>'Item 100, page 3'!C4</f>
        <v>Republic Services, Rabanco Companies, Sea Tac Disposal 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278" t="s">
        <v>228</v>
      </c>
      <c r="B7" s="258"/>
      <c r="C7" s="258"/>
      <c r="D7" s="258"/>
      <c r="E7" s="258"/>
      <c r="F7" s="258"/>
      <c r="G7" s="258"/>
      <c r="H7" s="258"/>
      <c r="I7" s="258"/>
      <c r="J7" s="279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2.75">
      <c r="A9" s="168" t="s">
        <v>126</v>
      </c>
      <c r="B9" s="178" t="s">
        <v>229</v>
      </c>
      <c r="C9" s="170"/>
      <c r="D9" s="170"/>
      <c r="E9" s="170"/>
      <c r="F9" s="170"/>
      <c r="G9" s="170"/>
      <c r="H9" s="170"/>
      <c r="I9" s="170"/>
      <c r="J9" s="171"/>
    </row>
    <row r="10" spans="1:10" ht="12.75">
      <c r="A10" s="168"/>
      <c r="B10" s="178" t="s">
        <v>230</v>
      </c>
      <c r="C10" s="170"/>
      <c r="D10" s="170"/>
      <c r="E10" s="170"/>
      <c r="F10" s="170"/>
      <c r="G10" s="170"/>
      <c r="H10" s="170"/>
      <c r="I10" s="170"/>
      <c r="J10" s="171"/>
    </row>
    <row r="11" spans="1:10" ht="12.75">
      <c r="A11" s="168"/>
      <c r="B11" s="7" t="s">
        <v>231</v>
      </c>
      <c r="C11" s="170"/>
      <c r="D11" s="170"/>
      <c r="E11" s="170"/>
      <c r="F11" s="170"/>
      <c r="G11" s="170"/>
      <c r="H11" s="170"/>
      <c r="I11" s="170"/>
      <c r="J11" s="171"/>
    </row>
    <row r="12" spans="1:10" ht="12.75">
      <c r="A12" s="168"/>
      <c r="B12" s="170"/>
      <c r="C12" s="170"/>
      <c r="D12" s="170"/>
      <c r="E12" s="170"/>
      <c r="F12" s="170"/>
      <c r="G12" s="170"/>
      <c r="H12" s="170"/>
      <c r="I12" s="170"/>
      <c r="J12" s="171"/>
    </row>
    <row r="13" spans="1:10" ht="12.75">
      <c r="A13" s="168"/>
      <c r="B13" s="59" t="s">
        <v>232</v>
      </c>
      <c r="C13" s="179"/>
      <c r="D13" s="170"/>
      <c r="E13" s="21"/>
      <c r="F13" s="179"/>
      <c r="G13" s="170"/>
      <c r="H13" s="21"/>
      <c r="I13" s="179"/>
      <c r="J13" s="171"/>
    </row>
    <row r="14" spans="1:10" ht="12.75">
      <c r="A14" s="168"/>
      <c r="B14" s="59" t="s">
        <v>233</v>
      </c>
      <c r="C14" s="179"/>
      <c r="D14" s="170"/>
      <c r="E14" s="21"/>
      <c r="F14" s="179"/>
      <c r="G14" s="170"/>
      <c r="H14" s="21"/>
      <c r="I14" s="179"/>
      <c r="J14" s="171"/>
    </row>
    <row r="15" spans="1:10" ht="12.75">
      <c r="A15" s="168"/>
      <c r="B15" s="180" t="s">
        <v>234</v>
      </c>
      <c r="C15" s="170"/>
      <c r="D15" s="170"/>
      <c r="E15" s="170"/>
      <c r="F15" s="170"/>
      <c r="G15" s="170"/>
      <c r="H15" s="170"/>
      <c r="I15" s="170"/>
      <c r="J15" s="171"/>
    </row>
    <row r="16" spans="1:10" ht="12.75">
      <c r="A16" s="168"/>
      <c r="B16" s="180" t="s">
        <v>235</v>
      </c>
      <c r="C16" s="170"/>
      <c r="D16" s="170"/>
      <c r="E16" s="170"/>
      <c r="F16" s="170"/>
      <c r="G16" s="170"/>
      <c r="H16" s="170"/>
      <c r="I16" s="170"/>
      <c r="J16" s="171"/>
    </row>
    <row r="17" spans="1:10" ht="12.75">
      <c r="A17" s="168"/>
      <c r="B17" s="180"/>
      <c r="C17" s="170"/>
      <c r="D17" s="170"/>
      <c r="E17" s="170"/>
      <c r="F17" s="170"/>
      <c r="G17" s="170"/>
      <c r="H17" s="170"/>
      <c r="I17" s="170"/>
      <c r="J17" s="171"/>
    </row>
    <row r="18" spans="1:10" ht="12.75">
      <c r="A18" s="181" t="s">
        <v>143</v>
      </c>
      <c r="B18" s="182" t="s">
        <v>236</v>
      </c>
      <c r="C18" s="176"/>
      <c r="D18" s="176"/>
      <c r="E18" s="176"/>
      <c r="F18" s="176"/>
      <c r="G18" s="176"/>
      <c r="H18" s="176"/>
      <c r="I18" s="176"/>
      <c r="J18" s="177"/>
    </row>
    <row r="19" spans="1:10" ht="12.75">
      <c r="A19" s="168"/>
      <c r="B19" s="180" t="s">
        <v>237</v>
      </c>
      <c r="C19" s="170"/>
      <c r="D19" s="170"/>
      <c r="E19" s="170"/>
      <c r="F19" s="170"/>
      <c r="G19" s="170"/>
      <c r="H19" s="170"/>
      <c r="I19" s="170"/>
      <c r="J19" s="171"/>
    </row>
    <row r="20" spans="1:10" ht="12.75">
      <c r="A20" s="168"/>
      <c r="B20" s="180"/>
      <c r="C20" s="170"/>
      <c r="D20" s="170"/>
      <c r="E20" s="170"/>
      <c r="F20" s="170"/>
      <c r="G20" s="170"/>
      <c r="H20" s="170"/>
      <c r="I20" s="170"/>
      <c r="J20" s="171"/>
    </row>
    <row r="21" spans="1:10" ht="12.75">
      <c r="A21" s="168"/>
      <c r="B21" s="180"/>
      <c r="C21" s="165"/>
      <c r="D21" s="167"/>
      <c r="E21" s="280" t="s">
        <v>133</v>
      </c>
      <c r="F21" s="281"/>
      <c r="G21" s="170"/>
      <c r="H21" s="170"/>
      <c r="I21" s="170"/>
      <c r="J21" s="171"/>
    </row>
    <row r="22" spans="1:10" ht="12.75">
      <c r="A22" s="168"/>
      <c r="B22" s="180"/>
      <c r="C22" s="282" t="s">
        <v>134</v>
      </c>
      <c r="D22" s="283"/>
      <c r="E22" s="282" t="s">
        <v>238</v>
      </c>
      <c r="F22" s="283"/>
      <c r="G22" s="170"/>
      <c r="H22" s="170"/>
      <c r="I22" s="170"/>
      <c r="J22" s="171"/>
    </row>
    <row r="23" spans="1:10" ht="12.75">
      <c r="A23" s="168"/>
      <c r="B23" s="180"/>
      <c r="C23" s="183" t="s">
        <v>136</v>
      </c>
      <c r="D23" s="184"/>
      <c r="E23" s="186" t="s">
        <v>331</v>
      </c>
      <c r="F23" s="184"/>
      <c r="G23" s="170"/>
      <c r="H23" s="170"/>
      <c r="I23" s="170"/>
      <c r="J23" s="171"/>
    </row>
    <row r="24" spans="1:10" ht="12.75">
      <c r="A24" s="168"/>
      <c r="B24" s="170"/>
      <c r="C24" s="183" t="s">
        <v>139</v>
      </c>
      <c r="D24" s="184"/>
      <c r="E24" s="164"/>
      <c r="F24" s="184"/>
      <c r="G24" s="170"/>
      <c r="H24" s="170"/>
      <c r="I24" s="170"/>
      <c r="J24" s="171"/>
    </row>
    <row r="25" spans="1:10" ht="12.75">
      <c r="A25" s="168"/>
      <c r="B25" s="170"/>
      <c r="C25" s="183" t="s">
        <v>239</v>
      </c>
      <c r="D25" s="184"/>
      <c r="E25" s="164"/>
      <c r="F25" s="184"/>
      <c r="G25" s="170"/>
      <c r="H25" s="170"/>
      <c r="I25" s="170"/>
      <c r="J25" s="171"/>
    </row>
    <row r="26" spans="1:10" ht="12.75">
      <c r="A26" s="168"/>
      <c r="B26" s="170"/>
      <c r="C26" s="89" t="s">
        <v>142</v>
      </c>
      <c r="D26" s="184"/>
      <c r="E26" s="164"/>
      <c r="F26" s="184"/>
      <c r="G26" s="170"/>
      <c r="H26" s="170"/>
      <c r="I26" s="170"/>
      <c r="J26" s="171"/>
    </row>
    <row r="27" spans="1:10" ht="12.75">
      <c r="A27" s="168"/>
      <c r="B27" s="170"/>
      <c r="C27" s="89" t="s">
        <v>138</v>
      </c>
      <c r="D27" s="184"/>
      <c r="E27" s="164"/>
      <c r="F27" s="184"/>
      <c r="G27" s="170"/>
      <c r="H27" s="170"/>
      <c r="I27" s="170"/>
      <c r="J27" s="171"/>
    </row>
    <row r="28" spans="1:10" ht="12.75">
      <c r="A28" s="168"/>
      <c r="B28" s="170"/>
      <c r="C28" s="89" t="s">
        <v>240</v>
      </c>
      <c r="D28" s="184"/>
      <c r="E28" s="186" t="str">
        <f>E23</f>
        <v>$3.91(A)</v>
      </c>
      <c r="F28" s="184"/>
      <c r="G28" s="170"/>
      <c r="H28" s="170"/>
      <c r="I28" s="170"/>
      <c r="J28" s="171"/>
    </row>
    <row r="29" spans="1:10" ht="12.75">
      <c r="A29" s="168"/>
      <c r="B29" s="170"/>
      <c r="C29" s="89"/>
      <c r="D29" s="184"/>
      <c r="E29" s="183"/>
      <c r="F29" s="184"/>
      <c r="G29" s="170"/>
      <c r="H29" s="170"/>
      <c r="I29" s="170"/>
      <c r="J29" s="171"/>
    </row>
    <row r="30" spans="1:10" ht="12.75">
      <c r="A30" s="168"/>
      <c r="B30" s="170"/>
      <c r="C30" s="89"/>
      <c r="D30" s="184"/>
      <c r="E30" s="183"/>
      <c r="F30" s="184"/>
      <c r="G30" s="170"/>
      <c r="H30" s="170"/>
      <c r="I30" s="170"/>
      <c r="J30" s="171"/>
    </row>
    <row r="31" spans="1:10" ht="12.75">
      <c r="A31" s="175"/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0" ht="12.75">
      <c r="A32" s="168" t="s">
        <v>147</v>
      </c>
      <c r="B32" s="180" t="s">
        <v>144</v>
      </c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85"/>
      <c r="B33" s="180" t="s">
        <v>241</v>
      </c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/>
      <c r="B34" s="180" t="s">
        <v>145</v>
      </c>
      <c r="C34" s="170"/>
      <c r="D34" s="170"/>
      <c r="E34" s="170"/>
      <c r="F34" s="170"/>
      <c r="G34" s="170"/>
      <c r="H34" s="170"/>
      <c r="I34" s="170"/>
      <c r="J34" s="171"/>
    </row>
    <row r="35" spans="1:10" ht="12.75">
      <c r="A35" s="168"/>
      <c r="B35" s="180" t="s">
        <v>146</v>
      </c>
      <c r="C35" s="170"/>
      <c r="D35" s="170"/>
      <c r="E35" s="170"/>
      <c r="F35" s="170"/>
      <c r="G35" s="170"/>
      <c r="H35" s="170"/>
      <c r="I35" s="170"/>
      <c r="J35" s="171"/>
    </row>
    <row r="36" spans="1:10" ht="12.75">
      <c r="A36" s="168"/>
      <c r="B36" s="18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68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0" ht="12.75">
      <c r="A41" s="168"/>
      <c r="B41" s="170"/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68"/>
      <c r="B42" s="170"/>
      <c r="C42" s="170"/>
      <c r="D42" s="170"/>
      <c r="E42" s="170"/>
      <c r="F42" s="170"/>
      <c r="G42" s="170"/>
      <c r="H42" s="170"/>
      <c r="I42" s="170"/>
      <c r="J42" s="171"/>
    </row>
    <row r="43" spans="1:10" ht="12.75">
      <c r="A43" s="168"/>
      <c r="B43" s="170"/>
      <c r="C43" s="170"/>
      <c r="D43" s="176"/>
      <c r="E43" s="176"/>
      <c r="F43" s="176"/>
      <c r="G43" s="176"/>
      <c r="H43" s="170"/>
      <c r="I43" s="170"/>
      <c r="J43" s="171"/>
    </row>
    <row r="44" spans="1:10" ht="12.75">
      <c r="A44" s="168"/>
      <c r="B44" s="170"/>
      <c r="C44" s="170"/>
      <c r="D44" s="170"/>
      <c r="E44" s="170"/>
      <c r="F44" s="170"/>
      <c r="G44" s="170"/>
      <c r="H44" s="170"/>
      <c r="I44" s="170"/>
      <c r="J44" s="171"/>
    </row>
    <row r="45" spans="1:10" ht="12.75">
      <c r="A45" s="168"/>
      <c r="B45" s="170"/>
      <c r="C45" s="170"/>
      <c r="D45" s="170"/>
      <c r="E45" s="170"/>
      <c r="F45" s="170"/>
      <c r="G45" s="170"/>
      <c r="H45" s="170"/>
      <c r="I45" s="170"/>
      <c r="J45" s="171"/>
    </row>
    <row r="46" spans="1:10" ht="12.75">
      <c r="A46" s="168"/>
      <c r="B46" s="170"/>
      <c r="C46" s="170"/>
      <c r="D46" s="170"/>
      <c r="E46" s="170"/>
      <c r="F46" s="170"/>
      <c r="G46" s="170"/>
      <c r="H46" s="170"/>
      <c r="I46" s="170"/>
      <c r="J46" s="171"/>
    </row>
    <row r="47" spans="1:10" ht="12.75">
      <c r="A47" s="168"/>
      <c r="B47" s="170"/>
      <c r="C47" s="170"/>
      <c r="D47" s="170"/>
      <c r="E47" s="170"/>
      <c r="F47" s="170"/>
      <c r="G47" s="170"/>
      <c r="H47" s="170"/>
      <c r="I47" s="170"/>
      <c r="J47" s="171"/>
    </row>
    <row r="48" spans="1:10" ht="12.75">
      <c r="A48" s="168"/>
      <c r="B48" s="170"/>
      <c r="C48" s="170"/>
      <c r="D48" s="170"/>
      <c r="E48" s="170"/>
      <c r="F48" s="170"/>
      <c r="G48" s="170"/>
      <c r="H48" s="170"/>
      <c r="I48" s="170"/>
      <c r="J48" s="171"/>
    </row>
    <row r="49" spans="1:10" ht="12.75">
      <c r="A49" s="168"/>
      <c r="B49" s="170"/>
      <c r="C49" s="170"/>
      <c r="D49" s="170"/>
      <c r="E49" s="170"/>
      <c r="F49" s="170"/>
      <c r="G49" s="170"/>
      <c r="H49" s="170"/>
      <c r="I49" s="170"/>
      <c r="J49" s="171"/>
    </row>
    <row r="50" spans="1:10" ht="12.75">
      <c r="A50" s="168"/>
      <c r="B50" s="170"/>
      <c r="C50" s="170"/>
      <c r="D50" s="170"/>
      <c r="E50" s="170"/>
      <c r="F50" s="170"/>
      <c r="G50" s="170"/>
      <c r="H50" s="170"/>
      <c r="I50" s="170"/>
      <c r="J50" s="171"/>
    </row>
    <row r="51" spans="1:10" ht="12.75">
      <c r="A51" s="172"/>
      <c r="B51" s="173"/>
      <c r="C51" s="173"/>
      <c r="D51" s="173"/>
      <c r="E51" s="173"/>
      <c r="F51" s="173"/>
      <c r="G51" s="173"/>
      <c r="H51" s="173"/>
      <c r="I51" s="173"/>
      <c r="J51" s="174"/>
    </row>
    <row r="52" spans="1:11" ht="12.75">
      <c r="A52" s="168" t="s">
        <v>59</v>
      </c>
      <c r="B52" s="7" t="s">
        <v>244</v>
      </c>
      <c r="C52" s="7"/>
      <c r="D52" s="7"/>
      <c r="E52" s="7"/>
      <c r="F52" s="7"/>
      <c r="G52" s="7"/>
      <c r="H52" s="170"/>
      <c r="I52" s="170"/>
      <c r="J52" s="170"/>
      <c r="K52" s="168"/>
    </row>
    <row r="53" spans="1:11" ht="12.75">
      <c r="A53" s="168"/>
      <c r="B53" s="170"/>
      <c r="C53" s="170"/>
      <c r="D53" s="170"/>
      <c r="E53" s="170"/>
      <c r="F53" s="170"/>
      <c r="G53" s="170"/>
      <c r="H53" s="170"/>
      <c r="I53" s="170"/>
      <c r="J53" s="170"/>
      <c r="K53" s="168"/>
    </row>
    <row r="54" spans="1:11" ht="12.75">
      <c r="A54" s="172" t="str">
        <f>'Item 100, page 1'!A56</f>
        <v>Issue Date:</v>
      </c>
      <c r="B54" s="190">
        <f>'Item 100, page 1'!B56:C56</f>
        <v>43439</v>
      </c>
      <c r="C54" s="173"/>
      <c r="D54" s="173"/>
      <c r="E54" s="173"/>
      <c r="F54" s="173"/>
      <c r="G54" s="173"/>
      <c r="H54" s="173"/>
      <c r="I54" s="169" t="s">
        <v>245</v>
      </c>
      <c r="J54" s="10"/>
      <c r="K54" s="6"/>
    </row>
    <row r="55" spans="1:10" ht="12.75">
      <c r="A55" s="262" t="s">
        <v>62</v>
      </c>
      <c r="B55" s="263"/>
      <c r="C55" s="263"/>
      <c r="D55" s="263"/>
      <c r="E55" s="263"/>
      <c r="F55" s="263"/>
      <c r="G55" s="263"/>
      <c r="H55" s="263"/>
      <c r="I55" s="263"/>
      <c r="J55" s="264"/>
    </row>
    <row r="56" spans="1:10" ht="12.75">
      <c r="A56" s="168"/>
      <c r="B56" s="170"/>
      <c r="C56" s="170"/>
      <c r="D56" s="170"/>
      <c r="E56" s="170"/>
      <c r="F56" s="170"/>
      <c r="G56" s="170"/>
      <c r="H56" s="170"/>
      <c r="I56" s="170"/>
      <c r="J56" s="171"/>
    </row>
    <row r="57" spans="1:10" ht="12.75">
      <c r="A57" s="168" t="s">
        <v>63</v>
      </c>
      <c r="B57" s="170"/>
      <c r="C57" s="170"/>
      <c r="D57" s="170"/>
      <c r="E57" s="170"/>
      <c r="F57" s="170"/>
      <c r="G57" s="170"/>
      <c r="H57" s="170"/>
      <c r="I57" s="170"/>
      <c r="J57" s="171"/>
    </row>
    <row r="58" spans="1:10" ht="12.75">
      <c r="A58" s="172"/>
      <c r="B58" s="173"/>
      <c r="C58" s="173"/>
      <c r="D58" s="173"/>
      <c r="E58" s="173"/>
      <c r="F58" s="173"/>
      <c r="G58" s="173"/>
      <c r="H58" s="173"/>
      <c r="I58" s="173"/>
      <c r="J58" s="174"/>
    </row>
  </sheetData>
  <sheetProtection/>
  <mergeCells count="5">
    <mergeCell ref="A7:J7"/>
    <mergeCell ref="E21:F21"/>
    <mergeCell ref="C22:D22"/>
    <mergeCell ref="E22:F22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110" zoomScaleNormal="110" zoomScalePageLayoutView="0" workbookViewId="0" topLeftCell="A19">
      <selection activeCell="A44" sqref="A44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246" t="s">
        <v>365</v>
      </c>
      <c r="J1" s="269" t="s">
        <v>1</v>
      </c>
      <c r="K1" s="269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270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2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70</v>
      </c>
      <c r="C21" s="245">
        <v>10.95</v>
      </c>
      <c r="D21" s="37">
        <v>7.06</v>
      </c>
      <c r="E21" s="37">
        <v>12.39</v>
      </c>
      <c r="F21" s="37">
        <v>13.85</v>
      </c>
      <c r="G21" s="7"/>
      <c r="H21" s="31"/>
      <c r="I21" s="31"/>
      <c r="J21" s="36">
        <v>0.44</v>
      </c>
      <c r="K21" s="31"/>
      <c r="L21" s="31"/>
    </row>
    <row r="22" spans="1:12" ht="12.75">
      <c r="A22" s="28" t="s">
        <v>32</v>
      </c>
      <c r="B22" s="27" t="s">
        <v>70</v>
      </c>
      <c r="C22" s="245">
        <v>15.87</v>
      </c>
      <c r="D22" s="37">
        <v>7.06</v>
      </c>
      <c r="E22" s="37">
        <v>12.39</v>
      </c>
      <c r="F22" s="37">
        <v>13.85</v>
      </c>
      <c r="G22" s="7"/>
      <c r="H22" s="31"/>
      <c r="I22" s="31"/>
      <c r="J22" s="36">
        <v>0.55</v>
      </c>
      <c r="K22" s="31"/>
      <c r="L22" s="31"/>
    </row>
    <row r="23" spans="1:12" ht="12.75">
      <c r="A23" s="28" t="s">
        <v>33</v>
      </c>
      <c r="B23" s="27" t="s">
        <v>70</v>
      </c>
      <c r="C23" s="245">
        <v>26.66</v>
      </c>
      <c r="D23" s="37">
        <v>7.06</v>
      </c>
      <c r="E23" s="37">
        <v>12.39</v>
      </c>
      <c r="F23" s="37">
        <v>13.85</v>
      </c>
      <c r="G23" s="7"/>
      <c r="H23" s="31"/>
      <c r="I23" s="31"/>
      <c r="J23" s="36">
        <v>1.11</v>
      </c>
      <c r="K23" s="31"/>
      <c r="L23" s="31"/>
    </row>
    <row r="24" spans="1:12" ht="12.75">
      <c r="A24" s="28" t="s">
        <v>34</v>
      </c>
      <c r="B24" s="27" t="s">
        <v>70</v>
      </c>
      <c r="C24" s="245">
        <v>38.51</v>
      </c>
      <c r="D24" s="37">
        <v>7.06</v>
      </c>
      <c r="E24" s="37">
        <v>12.39</v>
      </c>
      <c r="F24" s="37">
        <v>13.85</v>
      </c>
      <c r="G24" s="7"/>
      <c r="H24" s="31"/>
      <c r="I24" s="31"/>
      <c r="J24" s="36">
        <v>1.66</v>
      </c>
      <c r="K24" s="31"/>
      <c r="L24" s="31"/>
    </row>
    <row r="25" spans="1:12" ht="12.75">
      <c r="A25" s="28" t="s">
        <v>35</v>
      </c>
      <c r="B25" s="27" t="s">
        <v>70</v>
      </c>
      <c r="C25" s="245">
        <v>51.44</v>
      </c>
      <c r="D25" s="37">
        <v>7.06</v>
      </c>
      <c r="E25" s="37">
        <v>12.39</v>
      </c>
      <c r="F25" s="37">
        <v>13.85</v>
      </c>
      <c r="G25" s="7"/>
      <c r="H25" s="31"/>
      <c r="I25" s="31"/>
      <c r="J25" s="36">
        <v>2.22</v>
      </c>
      <c r="K25" s="31"/>
      <c r="L25" s="31"/>
    </row>
    <row r="26" spans="1:12" ht="12.75">
      <c r="A26" s="28" t="s">
        <v>36</v>
      </c>
      <c r="B26" s="27" t="s">
        <v>70</v>
      </c>
      <c r="C26" s="245">
        <v>62.65</v>
      </c>
      <c r="D26" s="37">
        <v>7.06</v>
      </c>
      <c r="E26" s="37">
        <v>12.39</v>
      </c>
      <c r="F26" s="37">
        <v>13.85</v>
      </c>
      <c r="G26" s="7"/>
      <c r="H26" s="31"/>
      <c r="I26" s="31"/>
      <c r="J26" s="36">
        <v>2.77</v>
      </c>
      <c r="K26" s="31"/>
      <c r="L26" s="31"/>
    </row>
    <row r="27" spans="1:13" ht="12.75">
      <c r="A27" s="28" t="s">
        <v>37</v>
      </c>
      <c r="B27" s="27" t="s">
        <v>70</v>
      </c>
      <c r="C27" s="245">
        <v>15.87</v>
      </c>
      <c r="D27" s="37">
        <v>7.06</v>
      </c>
      <c r="E27" s="37">
        <v>12.39</v>
      </c>
      <c r="F27" s="37">
        <v>13.85</v>
      </c>
      <c r="G27" s="7"/>
      <c r="H27" s="31"/>
      <c r="I27" s="31"/>
      <c r="J27" s="36">
        <v>1.11</v>
      </c>
      <c r="K27" s="31"/>
      <c r="L27" s="31"/>
      <c r="M27" s="141"/>
    </row>
    <row r="28" spans="1:12" ht="12.75">
      <c r="A28" s="28" t="s">
        <v>38</v>
      </c>
      <c r="B28" s="27" t="s">
        <v>70</v>
      </c>
      <c r="C28" s="245">
        <v>23.68</v>
      </c>
      <c r="D28" s="37">
        <v>7.06</v>
      </c>
      <c r="E28" s="37">
        <v>12.39</v>
      </c>
      <c r="F28" s="37">
        <v>13.85</v>
      </c>
      <c r="G28" s="7"/>
      <c r="H28" s="31"/>
      <c r="I28" s="31"/>
      <c r="J28" s="36">
        <v>1.66</v>
      </c>
      <c r="K28" s="31"/>
      <c r="L28" s="31"/>
    </row>
    <row r="29" spans="1:12" ht="12.75">
      <c r="A29" s="28" t="s">
        <v>39</v>
      </c>
      <c r="B29" s="27" t="s">
        <v>70</v>
      </c>
      <c r="C29" s="245">
        <v>33.39</v>
      </c>
      <c r="D29" s="37">
        <v>7.06</v>
      </c>
      <c r="E29" s="37">
        <v>12.39</v>
      </c>
      <c r="F29" s="37">
        <v>13.85</v>
      </c>
      <c r="G29" s="7"/>
      <c r="H29" s="31"/>
      <c r="I29" s="31"/>
      <c r="J29" s="36">
        <v>1.66</v>
      </c>
      <c r="K29" s="31"/>
      <c r="L29" s="31"/>
    </row>
    <row r="30" spans="1:12" ht="12.75">
      <c r="A30" s="32" t="s">
        <v>32</v>
      </c>
      <c r="B30" s="27" t="s">
        <v>71</v>
      </c>
      <c r="C30" s="245">
        <v>6.11</v>
      </c>
      <c r="D30" s="37">
        <v>7.06</v>
      </c>
      <c r="E30" s="37">
        <v>12.39</v>
      </c>
      <c r="F30" s="37">
        <v>13.85</v>
      </c>
      <c r="G30" s="13"/>
      <c r="H30" s="35"/>
      <c r="I30" s="35"/>
      <c r="J30" s="36">
        <v>0.55</v>
      </c>
      <c r="K30" s="35"/>
      <c r="L30" s="35"/>
    </row>
    <row r="31" spans="1:12" ht="12.75">
      <c r="A31" s="28" t="s">
        <v>41</v>
      </c>
      <c r="B31" s="31"/>
      <c r="C31" s="47"/>
      <c r="D31" s="37">
        <v>8.19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13.4</v>
      </c>
      <c r="F32" s="37">
        <v>14.86</v>
      </c>
      <c r="G32" s="7"/>
      <c r="H32" s="31"/>
      <c r="I32" s="31"/>
      <c r="J32" s="36">
        <v>1.51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2" t="s">
        <v>47</v>
      </c>
      <c r="K34" s="41" t="s">
        <v>48</v>
      </c>
      <c r="L34" s="31"/>
      <c r="M34" s="141" t="s">
        <v>72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2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2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159" t="s">
        <v>375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159" t="s">
        <v>369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159" t="s">
        <v>370</v>
      </c>
      <c r="B45" s="7"/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273" t="str">
        <f>+'Item 100, page 1'!$I$50</f>
        <v>7/31/2019 (C)</v>
      </c>
      <c r="K51" s="273" t="s">
        <v>58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274">
        <f>+'Check Sheet'!$B$54</f>
        <v>43439</v>
      </c>
      <c r="C56" s="274">
        <v>0</v>
      </c>
      <c r="D56" s="10"/>
      <c r="E56" s="10"/>
      <c r="F56" s="10"/>
      <c r="G56" s="10"/>
      <c r="H56" s="10"/>
      <c r="J56" s="46" t="s">
        <v>61</v>
      </c>
      <c r="K56" s="253">
        <v>43497</v>
      </c>
      <c r="L56" s="254">
        <v>0</v>
      </c>
    </row>
    <row r="57" spans="1:12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7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4"/>
  <sheetViews>
    <sheetView showGridLines="0" zoomScale="110" zoomScaleNormal="110" zoomScalePageLayoutView="0" workbookViewId="0" topLeftCell="A1">
      <selection activeCell="K31" sqref="K31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60" t="s">
        <v>365</v>
      </c>
      <c r="J2" s="251" t="s">
        <v>1</v>
      </c>
      <c r="K2" s="251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39" t="s">
        <v>75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0" t="s">
        <v>76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284" t="s">
        <v>97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/>
      <c r="O8" s="16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98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/>
      <c r="B11" s="64" t="s">
        <v>99</v>
      </c>
      <c r="C11" s="64" t="s">
        <v>100</v>
      </c>
      <c r="D11" s="64" t="s">
        <v>101</v>
      </c>
      <c r="E11" s="64" t="s">
        <v>102</v>
      </c>
      <c r="F11" s="64" t="s">
        <v>103</v>
      </c>
      <c r="G11" s="64" t="s">
        <v>104</v>
      </c>
      <c r="H11" s="64" t="s">
        <v>105</v>
      </c>
      <c r="I11" s="64" t="s">
        <v>106</v>
      </c>
      <c r="J11" s="64" t="s">
        <v>107</v>
      </c>
      <c r="K11" s="64" t="s">
        <v>108</v>
      </c>
      <c r="L11" s="64" t="s">
        <v>109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5" t="s">
        <v>110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67" t="s">
        <v>111</v>
      </c>
      <c r="B13" s="247">
        <v>3.29</v>
      </c>
      <c r="C13" s="247">
        <v>5.06</v>
      </c>
      <c r="D13" s="247">
        <v>7.63</v>
      </c>
      <c r="E13" s="247">
        <v>10.6</v>
      </c>
      <c r="F13" s="247">
        <v>22.36</v>
      </c>
      <c r="G13" s="247">
        <v>30.56</v>
      </c>
      <c r="H13" s="247">
        <v>40</v>
      </c>
      <c r="I13" s="247">
        <v>56.67</v>
      </c>
      <c r="J13" s="247">
        <v>75.67</v>
      </c>
      <c r="K13" s="247">
        <v>110.07</v>
      </c>
      <c r="L13" s="247">
        <v>147.56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7" t="s">
        <v>112</v>
      </c>
      <c r="B14" s="153">
        <f>B13</f>
        <v>3.29</v>
      </c>
      <c r="C14" s="153">
        <f aca="true" t="shared" si="0" ref="C14:L14">C13</f>
        <v>5.06</v>
      </c>
      <c r="D14" s="153">
        <f t="shared" si="0"/>
        <v>7.63</v>
      </c>
      <c r="E14" s="153">
        <f t="shared" si="0"/>
        <v>10.6</v>
      </c>
      <c r="F14" s="153">
        <f t="shared" si="0"/>
        <v>22.36</v>
      </c>
      <c r="G14" s="153">
        <f t="shared" si="0"/>
        <v>30.56</v>
      </c>
      <c r="H14" s="153">
        <f t="shared" si="0"/>
        <v>40</v>
      </c>
      <c r="I14" s="153">
        <f t="shared" si="0"/>
        <v>56.67</v>
      </c>
      <c r="J14" s="153">
        <f t="shared" si="0"/>
        <v>75.67</v>
      </c>
      <c r="K14" s="153">
        <f t="shared" si="0"/>
        <v>110.07</v>
      </c>
      <c r="L14" s="153">
        <f t="shared" si="0"/>
        <v>147.56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2.75">
      <c r="A15" s="67" t="s">
        <v>113</v>
      </c>
      <c r="B15" s="247">
        <v>5.5</v>
      </c>
      <c r="C15" s="247">
        <v>5.57</v>
      </c>
      <c r="D15" s="247">
        <v>8.19</v>
      </c>
      <c r="E15" s="247">
        <v>11.16</v>
      </c>
      <c r="F15" s="247">
        <v>24.93</v>
      </c>
      <c r="G15" s="247">
        <v>33.21</v>
      </c>
      <c r="H15" s="247">
        <v>43.98</v>
      </c>
      <c r="I15" s="247">
        <v>61.98</v>
      </c>
      <c r="J15" s="247">
        <v>80.97</v>
      </c>
      <c r="K15" s="247">
        <v>118.02</v>
      </c>
      <c r="L15" s="247">
        <v>158.54</v>
      </c>
      <c r="M15" s="69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2.75">
      <c r="A16" s="71" t="s">
        <v>114</v>
      </c>
      <c r="B16" s="152">
        <v>0.55</v>
      </c>
      <c r="C16" s="152">
        <v>0.55</v>
      </c>
      <c r="D16" s="152">
        <v>1.66</v>
      </c>
      <c r="E16" s="152">
        <v>1.66</v>
      </c>
      <c r="F16" s="152">
        <v>7.77</v>
      </c>
      <c r="G16" s="152">
        <v>9.43</v>
      </c>
      <c r="H16" s="152">
        <v>10.54</v>
      </c>
      <c r="I16" s="152">
        <v>13.32</v>
      </c>
      <c r="J16" s="152">
        <v>15.26</v>
      </c>
      <c r="K16" s="152">
        <v>22.2</v>
      </c>
      <c r="L16" s="152">
        <v>26.08</v>
      </c>
      <c r="O16" s="70"/>
      <c r="P16" s="70"/>
      <c r="Q16" s="70"/>
      <c r="R16" s="70"/>
      <c r="S16" s="70"/>
      <c r="T16" s="70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/>
      <c r="T17" s="70"/>
      <c r="U17" s="70"/>
      <c r="V17" s="7"/>
      <c r="W17" s="7"/>
      <c r="X17" s="7"/>
    </row>
    <row r="18" spans="1:24" ht="12.75">
      <c r="A18" s="65" t="s">
        <v>115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0"/>
      <c r="T18" s="70"/>
      <c r="U18" s="70"/>
      <c r="V18" s="7"/>
      <c r="W18" s="7"/>
      <c r="X18" s="7"/>
    </row>
    <row r="19" spans="1:24" ht="12.75">
      <c r="A19" s="67" t="s">
        <v>116</v>
      </c>
      <c r="B19" s="67"/>
      <c r="C19" s="72"/>
      <c r="D19" s="72"/>
      <c r="E19" s="75"/>
      <c r="F19" s="152">
        <v>38.84</v>
      </c>
      <c r="G19" s="153">
        <v>38.84</v>
      </c>
      <c r="H19" s="153">
        <v>38.84</v>
      </c>
      <c r="I19" s="153">
        <v>38.84</v>
      </c>
      <c r="J19" s="153">
        <v>38.84</v>
      </c>
      <c r="K19" s="153">
        <v>38.84</v>
      </c>
      <c r="L19" s="153">
        <v>38.84</v>
      </c>
      <c r="O19" s="7"/>
      <c r="P19" s="7"/>
      <c r="Q19" s="7"/>
      <c r="R19" s="76"/>
      <c r="S19" s="77"/>
      <c r="T19" s="77"/>
      <c r="U19" s="77"/>
      <c r="V19" s="77"/>
      <c r="W19" s="77"/>
      <c r="X19" s="77"/>
    </row>
    <row r="20" spans="1:25" ht="12.75">
      <c r="A20" s="78" t="s">
        <v>117</v>
      </c>
      <c r="B20" s="78"/>
      <c r="C20" s="30"/>
      <c r="D20" s="30"/>
      <c r="E20" s="30"/>
      <c r="F20" s="152">
        <f aca="true" t="shared" si="1" ref="F20:L20">F15</f>
        <v>24.93</v>
      </c>
      <c r="G20" s="152">
        <f t="shared" si="1"/>
        <v>33.21</v>
      </c>
      <c r="H20" s="152">
        <f t="shared" si="1"/>
        <v>43.98</v>
      </c>
      <c r="I20" s="152">
        <f t="shared" si="1"/>
        <v>61.98</v>
      </c>
      <c r="J20" s="152">
        <f t="shared" si="1"/>
        <v>80.97</v>
      </c>
      <c r="K20" s="152">
        <f t="shared" si="1"/>
        <v>118.02</v>
      </c>
      <c r="L20" s="152">
        <f t="shared" si="1"/>
        <v>158.54</v>
      </c>
      <c r="M20" s="69"/>
      <c r="O20" s="7"/>
      <c r="P20" s="7"/>
      <c r="Q20" s="7"/>
      <c r="R20" s="70"/>
      <c r="S20" s="70"/>
      <c r="T20" s="70"/>
      <c r="U20" s="70"/>
      <c r="V20" s="70"/>
      <c r="W20" s="70"/>
      <c r="X20" s="70"/>
      <c r="Y20" s="79"/>
    </row>
    <row r="21" spans="1:24" ht="12.75">
      <c r="A21" s="67" t="s">
        <v>118</v>
      </c>
      <c r="B21" s="67"/>
      <c r="C21" s="72"/>
      <c r="D21" s="72"/>
      <c r="E21" s="72"/>
      <c r="F21" s="152">
        <v>1.11</v>
      </c>
      <c r="G21" s="143">
        <v>1.11</v>
      </c>
      <c r="H21" s="143">
        <v>1.11</v>
      </c>
      <c r="I21" s="143">
        <v>1.11</v>
      </c>
      <c r="J21" s="143">
        <v>1.11</v>
      </c>
      <c r="K21" s="152">
        <v>1.66</v>
      </c>
      <c r="L21" s="152">
        <v>1.94</v>
      </c>
      <c r="M21" s="69"/>
      <c r="O21" s="70"/>
      <c r="P21" s="70"/>
      <c r="Q21" s="70"/>
      <c r="R21" s="70"/>
      <c r="S21" s="70"/>
      <c r="T21" s="70"/>
      <c r="U21" s="70"/>
      <c r="V21" s="7"/>
      <c r="W21" s="7"/>
      <c r="X21" s="7"/>
    </row>
    <row r="22" spans="1:24" ht="12.75" hidden="1" outlineLevel="1">
      <c r="A22" s="71" t="s">
        <v>119</v>
      </c>
      <c r="B22" s="71"/>
      <c r="C22" s="73"/>
      <c r="D22" s="73"/>
      <c r="E22" s="74"/>
      <c r="F22" s="154">
        <v>7.89</v>
      </c>
      <c r="G22" s="154">
        <v>9.58</v>
      </c>
      <c r="H22" s="154">
        <v>10.71</v>
      </c>
      <c r="I22" s="154">
        <v>13.53</v>
      </c>
      <c r="J22" s="154">
        <v>15.5</v>
      </c>
      <c r="K22" s="154">
        <v>22.55</v>
      </c>
      <c r="L22" s="154">
        <v>26.49</v>
      </c>
      <c r="O22" s="70"/>
      <c r="P22" s="70"/>
      <c r="Q22" s="70"/>
      <c r="R22" s="70"/>
      <c r="S22" s="70"/>
      <c r="T22" s="70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0"/>
      <c r="T23" s="70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120</v>
      </c>
      <c r="B27" s="7"/>
      <c r="C27" s="82" t="s">
        <v>211</v>
      </c>
      <c r="D27" s="7"/>
      <c r="E27" s="7"/>
      <c r="F27" s="7"/>
      <c r="G27" s="7"/>
      <c r="H27" s="7"/>
      <c r="I27" s="7"/>
      <c r="J27" s="7"/>
      <c r="K27" s="7"/>
      <c r="L27" s="8"/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121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122</v>
      </c>
      <c r="B29" s="7"/>
      <c r="C29" s="81" t="s">
        <v>123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124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12" t="s">
        <v>125</v>
      </c>
      <c r="B31" s="82"/>
      <c r="C31" s="162" t="s">
        <v>376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126</v>
      </c>
      <c r="B32" s="59"/>
      <c r="C32" s="59" t="s">
        <v>127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128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129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130</v>
      </c>
      <c r="B35" s="59"/>
      <c r="C35" s="59" t="s">
        <v>131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132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286" t="s">
        <v>133</v>
      </c>
      <c r="F37" s="287"/>
      <c r="G37" s="21"/>
      <c r="H37" s="7"/>
      <c r="I37" s="85"/>
      <c r="J37" s="51"/>
      <c r="K37" s="286" t="s">
        <v>133</v>
      </c>
      <c r="L37" s="287"/>
    </row>
    <row r="38" spans="1:12" ht="12.75">
      <c r="A38" s="17"/>
      <c r="B38" s="17"/>
      <c r="C38" s="288" t="s">
        <v>134</v>
      </c>
      <c r="D38" s="289"/>
      <c r="E38" s="288" t="s">
        <v>135</v>
      </c>
      <c r="F38" s="289"/>
      <c r="G38" s="21"/>
      <c r="H38" s="7"/>
      <c r="I38" s="288" t="s">
        <v>134</v>
      </c>
      <c r="J38" s="289"/>
      <c r="K38" s="288" t="s">
        <v>135</v>
      </c>
      <c r="L38" s="289"/>
    </row>
    <row r="39" spans="1:12" ht="12.75">
      <c r="A39" s="17"/>
      <c r="B39" s="17"/>
      <c r="C39" s="86" t="s">
        <v>136</v>
      </c>
      <c r="D39" s="87"/>
      <c r="E39" s="88">
        <v>5.02</v>
      </c>
      <c r="F39" s="87"/>
      <c r="G39" s="7"/>
      <c r="H39" s="7"/>
      <c r="I39" s="86" t="s">
        <v>138</v>
      </c>
      <c r="J39" s="87"/>
      <c r="K39" s="88" t="s">
        <v>137</v>
      </c>
      <c r="L39" s="87"/>
    </row>
    <row r="40" spans="1:12" ht="12.75">
      <c r="A40" s="17"/>
      <c r="B40" s="17"/>
      <c r="C40" s="86" t="s">
        <v>139</v>
      </c>
      <c r="D40" s="87"/>
      <c r="E40" s="88" t="s">
        <v>137</v>
      </c>
      <c r="F40" s="87"/>
      <c r="G40" s="7"/>
      <c r="H40" s="7"/>
      <c r="I40" s="86" t="s">
        <v>140</v>
      </c>
      <c r="J40" s="87"/>
      <c r="K40" s="89"/>
      <c r="L40" s="87"/>
    </row>
    <row r="41" spans="1:12" ht="12.75">
      <c r="A41" s="6"/>
      <c r="B41" s="6"/>
      <c r="C41" s="86" t="s">
        <v>141</v>
      </c>
      <c r="D41" s="87"/>
      <c r="E41" s="88" t="s">
        <v>137</v>
      </c>
      <c r="F41" s="87"/>
      <c r="G41" s="7"/>
      <c r="H41" s="7"/>
      <c r="I41" s="86" t="s">
        <v>140</v>
      </c>
      <c r="J41" s="87"/>
      <c r="K41" s="89"/>
      <c r="L41" s="87"/>
    </row>
    <row r="42" spans="1:12" ht="12.75">
      <c r="A42" s="6"/>
      <c r="B42" s="6"/>
      <c r="C42" s="86" t="s">
        <v>142</v>
      </c>
      <c r="D42" s="87"/>
      <c r="E42" s="88" t="s">
        <v>137</v>
      </c>
      <c r="F42" s="87"/>
      <c r="G42" s="7"/>
      <c r="H42" s="7"/>
      <c r="I42" s="86" t="s">
        <v>140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143</v>
      </c>
      <c r="B44" s="7"/>
      <c r="C44" s="59" t="s">
        <v>144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208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145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146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147</v>
      </c>
      <c r="B48" s="90"/>
      <c r="C48" s="90" t="s">
        <v>148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149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159" t="s">
        <v>371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59" t="s">
        <v>372</v>
      </c>
      <c r="B51" s="7"/>
      <c r="C51" s="7"/>
      <c r="D51" s="13"/>
      <c r="E51" s="13"/>
      <c r="F51" s="13"/>
      <c r="G51" s="13"/>
      <c r="H51" s="13"/>
      <c r="I51" s="7"/>
      <c r="J51" s="7"/>
      <c r="K51" s="7"/>
      <c r="L51" s="8"/>
    </row>
    <row r="52" spans="1:12" ht="12.75">
      <c r="A52" s="17" t="s">
        <v>150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17"/>
      <c r="B53" s="59"/>
      <c r="C53" s="290" t="s">
        <v>212</v>
      </c>
      <c r="D53" s="290"/>
      <c r="E53" s="290"/>
      <c r="F53" s="290"/>
      <c r="G53" s="290"/>
      <c r="H53" s="290"/>
      <c r="I53" s="290"/>
      <c r="J53" s="290"/>
      <c r="K53" s="7"/>
      <c r="L53" s="8"/>
    </row>
    <row r="54" spans="1:12" ht="12.75">
      <c r="A54" s="17"/>
      <c r="B54" s="59"/>
      <c r="C54" s="290"/>
      <c r="D54" s="290"/>
      <c r="E54" s="290"/>
      <c r="F54" s="290"/>
      <c r="G54" s="290"/>
      <c r="H54" s="290"/>
      <c r="I54" s="290"/>
      <c r="J54" s="290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273" t="str">
        <f>+'Item 100, page 1'!$I$50</f>
        <v>7/31/2019 (C)</v>
      </c>
      <c r="K56" s="273" t="s">
        <v>58</v>
      </c>
      <c r="L56" s="8"/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+'Check Sheet'!$B$52</f>
        <v>Rick Waldren, Business Unit Controller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274">
        <f>+'Check Sheet'!$B$54</f>
        <v>43439</v>
      </c>
      <c r="D60" s="274">
        <v>0</v>
      </c>
      <c r="E60" s="10"/>
      <c r="F60" s="10"/>
      <c r="G60" s="10"/>
      <c r="H60" s="10"/>
      <c r="J60" s="46" t="s">
        <v>61</v>
      </c>
      <c r="K60" s="253">
        <v>43497</v>
      </c>
      <c r="L60" s="254">
        <v>0</v>
      </c>
    </row>
    <row r="61" spans="1:12" ht="12.75">
      <c r="A61" s="275" t="s">
        <v>62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7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I38:J38"/>
    <mergeCell ref="K38:L38"/>
    <mergeCell ref="C53:J54"/>
    <mergeCell ref="J56:K56"/>
    <mergeCell ref="C60:D60"/>
    <mergeCell ref="K60:L60"/>
    <mergeCell ref="A61:L61"/>
    <mergeCell ref="J2:K2"/>
    <mergeCell ref="A7:K7"/>
    <mergeCell ref="E37:F37"/>
    <mergeCell ref="K37:L37"/>
    <mergeCell ref="C38:D38"/>
    <mergeCell ref="E38:F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110" zoomScaleNormal="110" zoomScalePageLayoutView="0" workbookViewId="0" topLeftCell="A1">
      <selection activeCell="A41" sqref="A41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249" t="s">
        <v>363</v>
      </c>
      <c r="I2" s="68" t="s">
        <v>151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1" t="s">
        <v>152</v>
      </c>
      <c r="B7" s="285"/>
      <c r="C7" s="285"/>
      <c r="D7" s="285"/>
      <c r="E7" s="285"/>
      <c r="F7" s="285"/>
      <c r="G7" s="285"/>
      <c r="H7" s="285"/>
      <c r="I7" s="285"/>
      <c r="J7" s="292"/>
    </row>
    <row r="8" spans="1:10" ht="12.75">
      <c r="A8" s="293" t="s">
        <v>153</v>
      </c>
      <c r="B8" s="251"/>
      <c r="C8" s="251"/>
      <c r="D8" s="251"/>
      <c r="E8" s="251"/>
      <c r="F8" s="251"/>
      <c r="G8" s="251"/>
      <c r="H8" s="251"/>
      <c r="I8" s="251"/>
      <c r="J8" s="294"/>
    </row>
    <row r="9" spans="1:10" ht="12.75">
      <c r="A9" s="295" t="s">
        <v>154</v>
      </c>
      <c r="B9" s="251"/>
      <c r="C9" s="251"/>
      <c r="D9" s="251"/>
      <c r="E9" s="251"/>
      <c r="F9" s="251"/>
      <c r="G9" s="251"/>
      <c r="H9" s="251"/>
      <c r="I9" s="251"/>
      <c r="J9" s="294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213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155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6" t="s">
        <v>156</v>
      </c>
      <c r="E15" s="297"/>
      <c r="F15" s="297"/>
      <c r="G15" s="297"/>
      <c r="H15" s="297"/>
      <c r="I15" s="297"/>
      <c r="J15" s="298"/>
    </row>
    <row r="16" spans="1:10" ht="12.75">
      <c r="A16" s="91" t="s">
        <v>157</v>
      </c>
      <c r="B16" s="92"/>
      <c r="C16" s="93"/>
      <c r="D16" s="31"/>
      <c r="E16" s="31"/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45"/>
      <c r="E18" s="145"/>
      <c r="F18" s="248">
        <v>250.66</v>
      </c>
      <c r="G18" s="248">
        <v>310.73</v>
      </c>
      <c r="H18" s="248">
        <v>356.08</v>
      </c>
      <c r="I18" s="248">
        <v>421.88</v>
      </c>
      <c r="J18" s="31"/>
    </row>
    <row r="19" spans="1:10" ht="12.75">
      <c r="A19" s="94" t="s">
        <v>161</v>
      </c>
      <c r="B19" s="95"/>
      <c r="C19" s="87"/>
      <c r="D19" s="146"/>
      <c r="E19" s="146"/>
      <c r="F19" s="156">
        <f>+F18</f>
        <v>250.66</v>
      </c>
      <c r="G19" s="156">
        <f>+G18</f>
        <v>310.73</v>
      </c>
      <c r="H19" s="156">
        <f>+H18</f>
        <v>356.08</v>
      </c>
      <c r="I19" s="156">
        <f>+I18</f>
        <v>421.88</v>
      </c>
      <c r="J19" s="31"/>
    </row>
    <row r="20" spans="1:10" ht="12.75">
      <c r="A20" s="96" t="s">
        <v>162</v>
      </c>
      <c r="B20" s="97"/>
      <c r="C20" s="98"/>
      <c r="D20" s="146"/>
      <c r="E20" s="146"/>
      <c r="F20" s="156">
        <f>F18</f>
        <v>250.66</v>
      </c>
      <c r="G20" s="156">
        <f>G18</f>
        <v>310.73</v>
      </c>
      <c r="H20" s="156">
        <f>H18</f>
        <v>356.08</v>
      </c>
      <c r="I20" s="156">
        <f>I18</f>
        <v>421.88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214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377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379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373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90" t="s">
        <v>212</v>
      </c>
      <c r="C46" s="290"/>
      <c r="D46" s="290"/>
      <c r="E46" s="290"/>
      <c r="F46" s="290"/>
      <c r="G46" s="290"/>
      <c r="H46" s="290"/>
      <c r="I46" s="290"/>
      <c r="J46" s="8"/>
      <c r="L46" s="100"/>
    </row>
    <row r="47" spans="1:10" ht="12.75">
      <c r="A47" s="17"/>
      <c r="B47" s="290"/>
      <c r="C47" s="290"/>
      <c r="D47" s="290"/>
      <c r="E47" s="290"/>
      <c r="F47" s="290"/>
      <c r="G47" s="290"/>
      <c r="H47" s="290"/>
      <c r="I47" s="290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3" t="str">
        <f>+'Item 100, page 1'!$I$50</f>
        <v>7/31/2019 (C)</v>
      </c>
      <c r="J51" s="299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4">
        <f>+'Check Sheet'!$B$54</f>
        <v>43439</v>
      </c>
      <c r="C56" s="274">
        <v>0</v>
      </c>
      <c r="D56" s="10"/>
      <c r="E56" s="10"/>
      <c r="F56" s="10"/>
      <c r="G56" s="10"/>
      <c r="H56" s="46" t="s">
        <v>61</v>
      </c>
      <c r="I56" s="253">
        <v>43497</v>
      </c>
      <c r="J56" s="254">
        <v>0</v>
      </c>
    </row>
    <row r="57" spans="1:10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tabSelected="1" zoomScale="110" zoomScaleNormal="110" zoomScalePageLayoutView="0" workbookViewId="0" topLeftCell="A1">
      <selection activeCell="I19" sqref="I19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249" t="s">
        <v>363</v>
      </c>
      <c r="I2" s="68" t="s">
        <v>171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1" t="s">
        <v>152</v>
      </c>
      <c r="B7" s="285"/>
      <c r="C7" s="285"/>
      <c r="D7" s="285"/>
      <c r="E7" s="285"/>
      <c r="F7" s="285"/>
      <c r="G7" s="285"/>
      <c r="H7" s="285"/>
      <c r="I7" s="285"/>
      <c r="J7" s="292"/>
    </row>
    <row r="8" spans="1:10" ht="12.75">
      <c r="A8" s="293" t="s">
        <v>153</v>
      </c>
      <c r="B8" s="251"/>
      <c r="C8" s="251"/>
      <c r="D8" s="251"/>
      <c r="E8" s="251"/>
      <c r="F8" s="251"/>
      <c r="G8" s="251"/>
      <c r="H8" s="251"/>
      <c r="I8" s="251"/>
      <c r="J8" s="294"/>
    </row>
    <row r="9" spans="1:10" ht="12.75">
      <c r="A9" s="295" t="s">
        <v>154</v>
      </c>
      <c r="B9" s="251"/>
      <c r="C9" s="251"/>
      <c r="D9" s="251"/>
      <c r="E9" s="251"/>
      <c r="F9" s="251"/>
      <c r="G9" s="251"/>
      <c r="H9" s="251"/>
      <c r="I9" s="251"/>
      <c r="J9" s="294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215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172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6" t="s">
        <v>156</v>
      </c>
      <c r="E15" s="297"/>
      <c r="F15" s="297"/>
      <c r="G15" s="297"/>
      <c r="H15" s="297"/>
      <c r="I15" s="297"/>
      <c r="J15" s="298"/>
    </row>
    <row r="16" spans="1:10" ht="12.75">
      <c r="A16" s="91" t="s">
        <v>157</v>
      </c>
      <c r="B16" s="92"/>
      <c r="C16" s="93"/>
      <c r="D16" s="31" t="s">
        <v>103</v>
      </c>
      <c r="E16" s="31" t="s">
        <v>105</v>
      </c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248">
        <v>144</v>
      </c>
      <c r="E18" s="248">
        <v>231.16</v>
      </c>
      <c r="F18" s="248">
        <v>300.8</v>
      </c>
      <c r="G18" s="248">
        <v>379.74</v>
      </c>
      <c r="H18" s="248">
        <v>434.95</v>
      </c>
      <c r="I18" s="248">
        <v>501.07</v>
      </c>
      <c r="J18" s="31"/>
    </row>
    <row r="19" spans="1:10" ht="12.75">
      <c r="A19" s="94" t="s">
        <v>161</v>
      </c>
      <c r="B19" s="95"/>
      <c r="C19" s="87"/>
      <c r="D19" s="156">
        <f aca="true" t="shared" si="0" ref="D19:I19">D18</f>
        <v>144</v>
      </c>
      <c r="E19" s="156">
        <f t="shared" si="0"/>
        <v>231.16</v>
      </c>
      <c r="F19" s="156">
        <f t="shared" si="0"/>
        <v>300.8</v>
      </c>
      <c r="G19" s="156">
        <f t="shared" si="0"/>
        <v>379.74</v>
      </c>
      <c r="H19" s="156">
        <f t="shared" si="0"/>
        <v>434.95</v>
      </c>
      <c r="I19" s="156">
        <f t="shared" si="0"/>
        <v>501.07</v>
      </c>
      <c r="J19" s="31"/>
    </row>
    <row r="20" spans="1:10" ht="12.75">
      <c r="A20" s="96" t="s">
        <v>162</v>
      </c>
      <c r="B20" s="97"/>
      <c r="C20" s="98"/>
      <c r="D20" s="156">
        <f aca="true" t="shared" si="1" ref="D20:I20">D18</f>
        <v>144</v>
      </c>
      <c r="E20" s="156">
        <f t="shared" si="1"/>
        <v>231.16</v>
      </c>
      <c r="F20" s="156">
        <f t="shared" si="1"/>
        <v>300.8</v>
      </c>
      <c r="G20" s="156">
        <f t="shared" si="1"/>
        <v>379.74</v>
      </c>
      <c r="H20" s="156">
        <f t="shared" si="1"/>
        <v>434.95</v>
      </c>
      <c r="I20" s="156">
        <f t="shared" si="1"/>
        <v>501.07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216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378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379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374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90" t="s">
        <v>212</v>
      </c>
      <c r="C46" s="290"/>
      <c r="D46" s="290"/>
      <c r="E46" s="290"/>
      <c r="F46" s="290"/>
      <c r="G46" s="290"/>
      <c r="H46" s="290"/>
      <c r="I46" s="290"/>
      <c r="J46" s="8"/>
      <c r="L46" s="100"/>
    </row>
    <row r="47" spans="1:10" ht="12.75">
      <c r="A47" s="17"/>
      <c r="B47" s="290"/>
      <c r="C47" s="290"/>
      <c r="D47" s="290"/>
      <c r="E47" s="290"/>
      <c r="F47" s="290"/>
      <c r="G47" s="290"/>
      <c r="H47" s="290"/>
      <c r="I47" s="290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3" t="str">
        <f>+'Item 100, page 1'!$I$50</f>
        <v>7/31/2019 (C)</v>
      </c>
      <c r="J51" s="299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4">
        <f>+'Check Sheet'!$B$54</f>
        <v>43439</v>
      </c>
      <c r="C56" s="274">
        <v>0</v>
      </c>
      <c r="D56" s="10"/>
      <c r="E56" s="10"/>
      <c r="F56" s="10"/>
      <c r="G56" s="10"/>
      <c r="H56" s="46" t="s">
        <v>61</v>
      </c>
      <c r="I56" s="253">
        <v>43497</v>
      </c>
      <c r="J56" s="254">
        <v>0</v>
      </c>
    </row>
    <row r="57" spans="1:10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120" zoomScaleNormal="120" zoomScalePageLayoutView="0" workbookViewId="0" topLeftCell="A1">
      <selection activeCell="D5" sqref="D5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4.710937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61" t="s">
        <v>219</v>
      </c>
      <c r="I2" s="106"/>
      <c r="J2" s="148" t="s">
        <v>173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6" t="s">
        <v>174</v>
      </c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>
      <c r="A8" s="309" t="s">
        <v>175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176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312" t="s">
        <v>156</v>
      </c>
      <c r="E13" s="313"/>
      <c r="F13" s="313"/>
      <c r="G13" s="313"/>
      <c r="H13" s="313"/>
      <c r="I13" s="313"/>
      <c r="J13" s="314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159</v>
      </c>
      <c r="B15" s="119"/>
      <c r="C15" s="120"/>
      <c r="D15" s="155">
        <v>39.95</v>
      </c>
      <c r="E15" s="155">
        <v>48.83</v>
      </c>
      <c r="F15" s="155">
        <v>57.71</v>
      </c>
      <c r="G15" s="155">
        <v>68.81</v>
      </c>
      <c r="H15" s="155">
        <v>77.69</v>
      </c>
      <c r="I15" s="155">
        <v>0</v>
      </c>
      <c r="J15" s="155">
        <v>94.33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160</v>
      </c>
      <c r="B16" s="119"/>
      <c r="C16" s="120"/>
      <c r="D16" s="155">
        <v>174.68</v>
      </c>
      <c r="E16" s="155">
        <v>187.88</v>
      </c>
      <c r="F16" s="155">
        <v>201.08</v>
      </c>
      <c r="G16" s="155">
        <v>214.29</v>
      </c>
      <c r="H16" s="155">
        <v>227.49</v>
      </c>
      <c r="I16" s="155">
        <v>105.51</v>
      </c>
      <c r="J16" s="155">
        <v>253.9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161</v>
      </c>
      <c r="B17" s="119"/>
      <c r="C17" s="120"/>
      <c r="D17" s="157">
        <v>174.68</v>
      </c>
      <c r="E17" s="157">
        <v>187.88</v>
      </c>
      <c r="F17" s="157">
        <v>201.08</v>
      </c>
      <c r="G17" s="157">
        <v>214.29</v>
      </c>
      <c r="H17" s="157">
        <v>227.49</v>
      </c>
      <c r="I17" s="157">
        <v>105.51</v>
      </c>
      <c r="J17" s="157">
        <v>253.9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162</v>
      </c>
      <c r="B18" s="122"/>
      <c r="C18" s="123"/>
      <c r="D18" s="155">
        <v>181.34</v>
      </c>
      <c r="E18" s="155">
        <v>194.54</v>
      </c>
      <c r="F18" s="155">
        <v>207.74</v>
      </c>
      <c r="G18" s="155">
        <v>220.95</v>
      </c>
      <c r="H18" s="155">
        <v>234.15</v>
      </c>
      <c r="I18" s="155">
        <v>247.81</v>
      </c>
      <c r="J18" s="155">
        <v>260.56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163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116</v>
      </c>
      <c r="B20" s="119"/>
      <c r="C20" s="120"/>
      <c r="D20" s="155">
        <v>94.33</v>
      </c>
      <c r="E20" s="156">
        <v>94.33</v>
      </c>
      <c r="F20" s="156">
        <v>94.33</v>
      </c>
      <c r="G20" s="156">
        <v>94.33</v>
      </c>
      <c r="H20" s="156">
        <v>94.33</v>
      </c>
      <c r="I20" s="156">
        <v>95.82</v>
      </c>
      <c r="J20" s="156">
        <v>94.33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117</v>
      </c>
      <c r="B21" s="119"/>
      <c r="C21" s="120"/>
      <c r="D21" s="155">
        <v>181.34</v>
      </c>
      <c r="E21" s="155">
        <v>194.54</v>
      </c>
      <c r="F21" s="155">
        <v>207.74</v>
      </c>
      <c r="G21" s="155">
        <v>220.95</v>
      </c>
      <c r="H21" s="155">
        <v>234.15</v>
      </c>
      <c r="I21" s="155">
        <v>105.51</v>
      </c>
      <c r="J21" s="155">
        <v>260.56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164</v>
      </c>
      <c r="B22" s="119"/>
      <c r="C22" s="120"/>
      <c r="D22" s="155">
        <v>3.55</v>
      </c>
      <c r="E22" s="155">
        <v>3.55</v>
      </c>
      <c r="F22" s="155">
        <v>3.55</v>
      </c>
      <c r="G22" s="155">
        <v>3.55</v>
      </c>
      <c r="H22" s="155">
        <v>3.88</v>
      </c>
      <c r="I22" s="155">
        <v>0</v>
      </c>
      <c r="J22" s="155">
        <v>4.16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119</v>
      </c>
      <c r="B23" s="119"/>
      <c r="C23" s="120"/>
      <c r="D23" s="127" t="s">
        <v>184</v>
      </c>
      <c r="E23" s="127" t="s">
        <v>184</v>
      </c>
      <c r="F23" s="127" t="s">
        <v>184</v>
      </c>
      <c r="G23" s="127" t="s">
        <v>184</v>
      </c>
      <c r="H23" s="127" t="s">
        <v>184</v>
      </c>
      <c r="I23" s="127" t="s">
        <v>184</v>
      </c>
      <c r="J23" s="127" t="s">
        <v>184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165</v>
      </c>
      <c r="B26" s="129" t="s">
        <v>185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186</v>
      </c>
      <c r="B27" s="129" t="s">
        <v>200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 t="s">
        <v>217</v>
      </c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/>
      <c r="B29" s="129" t="s">
        <v>187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125</v>
      </c>
      <c r="B30" s="129" t="s">
        <v>188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189</v>
      </c>
      <c r="B31" s="132" t="s">
        <v>190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191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192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193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189</v>
      </c>
      <c r="B35" s="129" t="s">
        <v>194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195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196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28" t="s">
        <v>126</v>
      </c>
      <c r="B39" s="162" t="s">
        <v>222</v>
      </c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8" t="s">
        <v>130</v>
      </c>
      <c r="B41" s="59" t="s">
        <v>211</v>
      </c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59" t="s">
        <v>223</v>
      </c>
      <c r="B42" s="7"/>
      <c r="C42" s="7"/>
      <c r="D42" s="7"/>
      <c r="E42" s="7"/>
      <c r="F42" s="7"/>
      <c r="G42" s="7"/>
      <c r="H42" s="7"/>
      <c r="I42" s="105"/>
      <c r="J42" s="107"/>
    </row>
    <row r="43" spans="1:10" ht="12.75">
      <c r="A43" s="159" t="s">
        <v>220</v>
      </c>
      <c r="B43" s="7"/>
      <c r="C43" s="7"/>
      <c r="D43" s="13"/>
      <c r="E43" s="13"/>
      <c r="F43" s="13"/>
      <c r="G43" s="13"/>
      <c r="H43" s="13"/>
      <c r="I43" s="105"/>
      <c r="J43" s="107"/>
    </row>
    <row r="44" spans="1:10" ht="12.75">
      <c r="A44" s="128"/>
      <c r="B44" s="129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 t="s">
        <v>150</v>
      </c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9"/>
      <c r="B46" s="129"/>
      <c r="C46" s="105"/>
      <c r="D46" s="105"/>
      <c r="E46" s="105"/>
      <c r="F46" s="105"/>
      <c r="G46" s="105"/>
      <c r="H46" s="105"/>
      <c r="I46" s="105"/>
      <c r="J46" s="107"/>
    </row>
    <row r="47" spans="2:10" ht="12.75">
      <c r="B47" s="129" t="s">
        <v>210</v>
      </c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28"/>
      <c r="B48" s="290" t="s">
        <v>212</v>
      </c>
      <c r="C48" s="290"/>
      <c r="D48" s="290"/>
      <c r="E48" s="290"/>
      <c r="F48" s="290"/>
      <c r="G48" s="290"/>
      <c r="H48" s="290"/>
      <c r="I48" s="290"/>
      <c r="J48" s="107"/>
    </row>
    <row r="49" spans="1:10" ht="12.75">
      <c r="A49" s="128"/>
      <c r="B49" s="290"/>
      <c r="C49" s="290"/>
      <c r="D49" s="290"/>
      <c r="E49" s="290"/>
      <c r="F49" s="290"/>
      <c r="G49" s="290"/>
      <c r="H49" s="290"/>
      <c r="I49" s="290"/>
      <c r="J49" s="107"/>
    </row>
    <row r="50" spans="1:10" ht="12.75">
      <c r="A50" s="128"/>
      <c r="B50" s="129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34" t="s">
        <v>57</v>
      </c>
      <c r="I52" s="315" t="str">
        <f>+'Item 100, page 1'!$I$50</f>
        <v>7/31/2019 (C)</v>
      </c>
      <c r="J52" s="315" t="s">
        <v>58</v>
      </c>
    </row>
    <row r="53" spans="1:10" ht="12.75">
      <c r="A53" s="104"/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6" t="s">
        <v>59</v>
      </c>
      <c r="B55" s="7" t="str">
        <f>+'Check Sheet'!$B$52</f>
        <v>Rick Waldren, Business Unit Controller</v>
      </c>
      <c r="C55" s="7"/>
      <c r="D55" s="105"/>
      <c r="E55" s="105"/>
      <c r="F55" s="105"/>
      <c r="G55" s="105"/>
      <c r="H55" s="105"/>
      <c r="I55" s="105"/>
      <c r="J55" s="107"/>
    </row>
    <row r="56" spans="1:10" ht="12.75">
      <c r="A56" s="6"/>
      <c r="B56" s="7"/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9" t="s">
        <v>60</v>
      </c>
      <c r="B57" s="300">
        <f>+'Check Sheet'!$B$54</f>
        <v>43439</v>
      </c>
      <c r="C57" s="300">
        <v>0</v>
      </c>
      <c r="D57" s="109"/>
      <c r="E57" s="109"/>
      <c r="F57" s="109"/>
      <c r="G57" s="109"/>
      <c r="H57" s="46" t="s">
        <v>61</v>
      </c>
      <c r="I57" s="301">
        <v>43282</v>
      </c>
      <c r="J57" s="302">
        <v>0</v>
      </c>
    </row>
    <row r="58" spans="1:10" ht="12.75">
      <c r="A58" s="303" t="s">
        <v>62</v>
      </c>
      <c r="B58" s="304"/>
      <c r="C58" s="304"/>
      <c r="D58" s="304"/>
      <c r="E58" s="304"/>
      <c r="F58" s="304"/>
      <c r="G58" s="304"/>
      <c r="H58" s="304"/>
      <c r="I58" s="304"/>
      <c r="J58" s="305"/>
    </row>
    <row r="59" spans="1:10" ht="12.75">
      <c r="A59" s="104"/>
      <c r="B59" s="105"/>
      <c r="C59" s="105"/>
      <c r="D59" s="105"/>
      <c r="E59" s="105"/>
      <c r="F59" s="105"/>
      <c r="G59" s="105"/>
      <c r="H59" s="105"/>
      <c r="I59" s="105"/>
      <c r="J59" s="107"/>
    </row>
    <row r="60" spans="1:10" ht="12.75">
      <c r="A60" s="104" t="s">
        <v>63</v>
      </c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8"/>
      <c r="B61" s="109"/>
      <c r="C61" s="109"/>
      <c r="D61" s="109"/>
      <c r="E61" s="109"/>
      <c r="F61" s="109"/>
      <c r="G61" s="109"/>
      <c r="H61" s="109"/>
      <c r="I61" s="109"/>
      <c r="J61" s="110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Chiles, Pam (UTC)</cp:lastModifiedBy>
  <cp:lastPrinted>2018-12-05T15:54:39Z</cp:lastPrinted>
  <dcterms:created xsi:type="dcterms:W3CDTF">2015-06-05T22:15:47Z</dcterms:created>
  <dcterms:modified xsi:type="dcterms:W3CDTF">2019-01-25T23:30:25Z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Tariff pages</vt:lpwstr>
  </property>
  <property fmtid="{D5CDD505-2E9C-101B-9397-08002B2CF9AE}" pid="4" name="EFilingId">
    <vt:lpwstr>12601.0000000000</vt:lpwstr>
  </property>
  <property fmtid="{D5CDD505-2E9C-101B-9397-08002B2CF9AE}" pid="5" name="EFilingLookup">
    <vt:lpwstr/>
  </property>
  <property fmtid="{D5CDD505-2E9C-101B-9397-08002B2CF9AE}" pid="6" name="DocumentSetType">
    <vt:lpwstr>Replacement Page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RABANCO LTD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181019</vt:lpwstr>
  </property>
  <property fmtid="{D5CDD505-2E9C-101B-9397-08002B2CF9AE}" pid="13" name="Date1">
    <vt:lpwstr>2019-01-25T00:00:00Z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2018-12-05T00:00:00Z</vt:lpwstr>
  </property>
  <property fmtid="{D5CDD505-2E9C-101B-9397-08002B2CF9AE}" pid="17" name="Prefix">
    <vt:lpwstr>TG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