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Summary By Contract" sheetId="1" r:id="rId1"/>
  </sheets>
  <definedNames>
    <definedName name="Capacity">#REF!</definedName>
    <definedName name="_xlnm.Print_Area" localSheetId="0">'Summary By Contract'!$A$1:$R$67</definedName>
    <definedName name="_xlnm.Print_Titles" localSheetId="0">'Summary By Contract'!$B:$C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<sst xmlns="http://schemas.openxmlformats.org/spreadsheetml/2006/main" count="87" uniqueCount="76">
  <si>
    <t>General Rate Case Filing</t>
  </si>
  <si>
    <t>GRC Power cost projections vs PCORC power cost projections</t>
  </si>
  <si>
    <t>2004 GRC 60 yr</t>
  </si>
  <si>
    <t>Increase / (Decrease) Costs</t>
  </si>
  <si>
    <t>PCORC</t>
  </si>
  <si>
    <t>GRC-PCORC</t>
  </si>
  <si>
    <t>LN</t>
  </si>
  <si>
    <t>FERC</t>
  </si>
  <si>
    <t>(costs in '000s)</t>
  </si>
  <si>
    <t>Rebuttal</t>
  </si>
  <si>
    <t>a/c</t>
  </si>
  <si>
    <t>Contract/Resource</t>
  </si>
  <si>
    <t>Aurora</t>
  </si>
  <si>
    <t>Other</t>
  </si>
  <si>
    <t>Total</t>
  </si>
  <si>
    <t>MWH</t>
  </si>
  <si>
    <t>Colstrip 1&amp;2</t>
  </si>
  <si>
    <t>Colstrip 3&amp;4</t>
  </si>
  <si>
    <t>Puget's Hydro</t>
  </si>
  <si>
    <t>Encogen</t>
  </si>
  <si>
    <t>Nooksack Hydro</t>
  </si>
  <si>
    <t>Fredonia 1&amp;2</t>
  </si>
  <si>
    <t>Fredonia 3&amp;4</t>
  </si>
  <si>
    <t>Frederickson 1&amp;2</t>
  </si>
  <si>
    <t>Whitehorn 2&amp;3</t>
  </si>
  <si>
    <t>New CCCT 1</t>
  </si>
  <si>
    <t>Baker Replacement</t>
  </si>
  <si>
    <t>BC Hydro Point Roberts</t>
  </si>
  <si>
    <t>BPA Firm - WNP #3 Exchange</t>
  </si>
  <si>
    <t>BPA Snohomish Conservation</t>
  </si>
  <si>
    <t>Mid Columbia</t>
  </si>
  <si>
    <t>Canadian EA</t>
  </si>
  <si>
    <t>MPC Firm Contract</t>
  </si>
  <si>
    <t>Skookumchuck Hydro</t>
  </si>
  <si>
    <t>Wasco Hydro</t>
  </si>
  <si>
    <t>PG&amp;E Exchange</t>
  </si>
  <si>
    <t>QF Shipp Hutch. Creek</t>
  </si>
  <si>
    <t>QF Koma Kulshan Hydro</t>
  </si>
  <si>
    <t>QF March Point Cogen Phase1</t>
  </si>
  <si>
    <t>QF March Point Cogen Phase2</t>
  </si>
  <si>
    <t>QF Port Townsend Hydro</t>
  </si>
  <si>
    <t>QF Puyallup Energy Recovery Co. (PERC)</t>
  </si>
  <si>
    <t>QF Spokane MSW</t>
  </si>
  <si>
    <t>QF Sumas</t>
  </si>
  <si>
    <t>QF Sygitowicz</t>
  </si>
  <si>
    <t>QF Tenaska</t>
  </si>
  <si>
    <t>QF Twin Falls</t>
  </si>
  <si>
    <t>QF Weeks Falls</t>
  </si>
  <si>
    <t>555MP</t>
  </si>
  <si>
    <t>Market Purchases</t>
  </si>
  <si>
    <t>Market Sales</t>
  </si>
  <si>
    <t>Columbia Storage Pwr Exchg (CSPE)</t>
  </si>
  <si>
    <t>Supplemental Capacity</t>
  </si>
  <si>
    <t>WWP 15 year contract</t>
  </si>
  <si>
    <t>PPL 15 year contract</t>
  </si>
  <si>
    <t>Other Power Costs</t>
  </si>
  <si>
    <t>Wheeling</t>
  </si>
  <si>
    <t>Douglas Settlement</t>
  </si>
  <si>
    <t xml:space="preserve">Capacity </t>
  </si>
  <si>
    <t>Powerex</t>
  </si>
  <si>
    <t>(Gain) / Loss on Sale of Excess Gas</t>
  </si>
  <si>
    <t>BEP Amort</t>
  </si>
  <si>
    <t>Coal Fuel</t>
  </si>
  <si>
    <t>Natural Gas Fuel</t>
  </si>
  <si>
    <t>Purchase &amp; Interchange</t>
  </si>
  <si>
    <t>Other Power Supply</t>
  </si>
  <si>
    <t>Secondary Sales</t>
  </si>
  <si>
    <t>Non-Core Gas</t>
  </si>
  <si>
    <t>Production O&amp;M</t>
  </si>
  <si>
    <t>Net Normalized Power Costs</t>
  </si>
  <si>
    <t>60 year</t>
  </si>
  <si>
    <t>2004 GRC</t>
  </si>
  <si>
    <t>As Filed</t>
  </si>
  <si>
    <t>Diff = Est. Buyout Disallow</t>
  </si>
  <si>
    <t>Per PCORC Order</t>
  </si>
  <si>
    <r>
      <t xml:space="preserve">Prudence </t>
    </r>
    <r>
      <rPr>
        <u val="single"/>
        <sz val="10"/>
        <rFont val="Arial"/>
        <family val="2"/>
      </rPr>
      <t>&amp; Buyout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Disallowance</t>
    </r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</si>
</sst>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_)"/>
    <numFmt numFmtId="167" formatCode="0.00000"/>
    <numFmt numFmtId="168" formatCode="0.0000"/>
    <numFmt numFmtId="169" formatCode="0.000"/>
    <numFmt numFmtId="170" formatCode="0.0"/>
    <numFmt numFmtId="171" formatCode="0.000000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_(* #,##0.0000000_);_(* \(#,##0.0000000\);_(* &quot;-&quot;??_);_(@_)"/>
    <numFmt numFmtId="179" formatCode="_(* #,##0.00000000_);_(* \(#,##0.00000000\);_(* &quot;-&quot;??_);_(@_)"/>
    <numFmt numFmtId="180" formatCode="_(* #,##0.000000000_);_(* \(#,##0.000000000\);_(* &quot;-&quot;??_);_(@_)"/>
    <numFmt numFmtId="181" formatCode="_(* #,##0.0000000000_);_(* \(#,##0.0000000000\);_(* &quot;-&quot;??_);_(@_)"/>
    <numFmt numFmtId="182" formatCode="_(* #,##0.00000000000_);_(* \(#,##0.00000000000\);_(* &quot;-&quot;??_);_(@_)"/>
    <numFmt numFmtId="183" formatCode="_(* #,##0.0000000000_);_(* \(#,##0.0000000000\);_(* &quot;-&quot;??????????_);_(@_)"/>
    <numFmt numFmtId="184" formatCode="0.00000000"/>
    <numFmt numFmtId="185" formatCode="0.0000000"/>
    <numFmt numFmtId="186" formatCode="0.000000000"/>
    <numFmt numFmtId="187" formatCode="_(&quot;$&quot;* #,##0.0_);_(&quot;$&quot;* \(#,##0.0\);_(&quot;$&quot;* &quot;-&quot;??_);_(@_)"/>
    <numFmt numFmtId="188" formatCode="_(* #,##0.0_);_(* \(#,##0.0\);_(* &quot;-&quot;?_);_(@_)"/>
    <numFmt numFmtId="189" formatCode="_(&quot;$&quot;* #,##0_);_(&quot;$&quot;* \(#,##0\);_(&quot;$&quot;* &quot;-&quot;??_);_(@_)"/>
    <numFmt numFmtId="190" formatCode="0.0%"/>
    <numFmt numFmtId="191" formatCode="_(&quot;$&quot;* #,##0.000_);_(&quot;$&quot;* \(#,##0.000\);_(&quot;$&quot;* &quot;-&quot;??_);_(@_)"/>
    <numFmt numFmtId="192" formatCode="_(&quot;$&quot;* #,##0.0000_);_(&quot;$&quot;* \(#,##0.0000\);_(&quot;$&quot;* &quot;-&quot;??_);_(@_)"/>
    <numFmt numFmtId="193" formatCode="&quot;$&quot;#,##0.0_);[Red]\(&quot;$&quot;#,##0.0\)"/>
    <numFmt numFmtId="194" formatCode="mmmm\ d\,\ yyyy"/>
    <numFmt numFmtId="195" formatCode="_(* #,##0.0_);_(* \(#,##0.0\);_(* &quot;-&quot;_);_(@_)"/>
    <numFmt numFmtId="196" formatCode="_(* #,##0.00_);_(* \(#,##0.00\);_(* &quot;-&quot;_);_(@_)"/>
    <numFmt numFmtId="197" formatCode="0.0000000000000000%"/>
    <numFmt numFmtId="198" formatCode="0.000%"/>
    <numFmt numFmtId="199" formatCode="0.000000000000000000%"/>
    <numFmt numFmtId="200" formatCode="0.0000%"/>
    <numFmt numFmtId="201" formatCode="yyyy"/>
    <numFmt numFmtId="202" formatCode="###;&quot;MW &quot;\ "/>
    <numFmt numFmtId="203" formatCode="###_;&quot;MW&quot;"/>
    <numFmt numFmtId="204" formatCode="&quot;Tax Expense @ &quot;0%"/>
    <numFmt numFmtId="205" formatCode="&quot;Marsten Escalation &quot;0.0%"/>
    <numFmt numFmtId="206" formatCode="_(&quot;$&quot;* #,##0.000_);_(&quot;$&quot;* \(#,##0.000\);_(&quot;$&quot;* &quot;-&quot;???_);_(@_)"/>
    <numFmt numFmtId="207" formatCode="_(* #,##0.000_);_(* \(#,##0.000\);_(* &quot;-&quot;???_);_(@_)"/>
    <numFmt numFmtId="208" formatCode="&quot;$&quot;#,##0.000_);[Red]\(&quot;$&quot;#,##0.000\)"/>
    <numFmt numFmtId="209" formatCode="&quot;$&quot;#,##0.0000_);[Red]\(&quot;$&quot;#,##0.0000\)"/>
    <numFmt numFmtId="210" formatCode="#,##0.000000000_);[Red]\(#,##0.000000000\)"/>
  </numFmts>
  <fonts count="9">
    <font>
      <sz val="10"/>
      <name val="Arial"/>
      <family val="0"/>
    </font>
    <font>
      <sz val="10"/>
      <color indexed="8"/>
      <name val="MS Sans Serif"/>
      <family val="0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38" fontId="0" fillId="0" borderId="2" xfId="17" applyNumberFormat="1" applyBorder="1" applyAlignment="1">
      <alignment/>
    </xf>
    <xf numFmtId="38" fontId="0" fillId="0" borderId="3" xfId="17" applyNumberFormat="1" applyBorder="1" applyAlignment="1">
      <alignment/>
    </xf>
    <xf numFmtId="38" fontId="0" fillId="0" borderId="4" xfId="17" applyNumberFormat="1" applyBorder="1" applyAlignment="1">
      <alignment/>
    </xf>
    <xf numFmtId="38" fontId="0" fillId="0" borderId="0" xfId="17" applyNumberFormat="1" applyAlignment="1">
      <alignment/>
    </xf>
    <xf numFmtId="38" fontId="0" fillId="0" borderId="5" xfId="17" applyNumberFormat="1" applyFill="1" applyBorder="1" applyAlignment="1">
      <alignment/>
    </xf>
    <xf numFmtId="189" fontId="0" fillId="0" borderId="0" xfId="17" applyNumberFormat="1" applyAlignment="1">
      <alignment/>
    </xf>
    <xf numFmtId="189" fontId="0" fillId="0" borderId="2" xfId="17" applyNumberFormat="1" applyBorder="1" applyAlignment="1">
      <alignment/>
    </xf>
    <xf numFmtId="189" fontId="0" fillId="0" borderId="3" xfId="17" applyNumberFormat="1" applyBorder="1" applyAlignment="1">
      <alignment/>
    </xf>
    <xf numFmtId="189" fontId="0" fillId="0" borderId="4" xfId="17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4" xfId="15" applyNumberFormat="1" applyBorder="1" applyAlignment="1">
      <alignment/>
    </xf>
    <xf numFmtId="38" fontId="0" fillId="0" borderId="5" xfId="15" applyNumberFormat="1" applyBorder="1" applyAlignment="1">
      <alignment/>
    </xf>
    <xf numFmtId="38" fontId="0" fillId="0" borderId="0" xfId="15" applyNumberFormat="1" applyFill="1" applyBorder="1" applyAlignment="1">
      <alignment/>
    </xf>
    <xf numFmtId="38" fontId="0" fillId="0" borderId="6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15" applyNumberFormat="1" applyFill="1" applyAlignment="1">
      <alignment/>
    </xf>
    <xf numFmtId="38" fontId="0" fillId="0" borderId="6" xfId="15" applyNumberFormat="1" applyFill="1" applyBorder="1" applyAlignment="1">
      <alignment/>
    </xf>
    <xf numFmtId="173" fontId="0" fillId="0" borderId="5" xfId="15" applyNumberFormat="1" applyBorder="1" applyAlignment="1">
      <alignment/>
    </xf>
    <xf numFmtId="173" fontId="0" fillId="0" borderId="6" xfId="15" applyNumberFormat="1" applyBorder="1" applyAlignment="1">
      <alignment/>
    </xf>
    <xf numFmtId="173" fontId="0" fillId="0" borderId="0" xfId="0" applyNumberFormat="1" applyAlignment="1">
      <alignment/>
    </xf>
    <xf numFmtId="38" fontId="0" fillId="0" borderId="5" xfId="15" applyNumberFormat="1" applyFill="1" applyBorder="1" applyAlignment="1">
      <alignment/>
    </xf>
    <xf numFmtId="38" fontId="0" fillId="0" borderId="6" xfId="0" applyNumberFormat="1" applyFill="1" applyBorder="1" applyAlignment="1">
      <alignment/>
    </xf>
    <xf numFmtId="38" fontId="0" fillId="0" borderId="0" xfId="0" applyNumberFormat="1" applyFill="1" applyAlignment="1">
      <alignment/>
    </xf>
    <xf numFmtId="173" fontId="0" fillId="0" borderId="5" xfId="15" applyNumberFormat="1" applyFill="1" applyBorder="1" applyAlignment="1">
      <alignment/>
    </xf>
    <xf numFmtId="173" fontId="0" fillId="0" borderId="0" xfId="15" applyNumberFormat="1" applyFill="1" applyBorder="1" applyAlignment="1">
      <alignment/>
    </xf>
    <xf numFmtId="173" fontId="0" fillId="0" borderId="6" xfId="15" applyNumberFormat="1" applyFill="1" applyBorder="1" applyAlignment="1">
      <alignment/>
    </xf>
    <xf numFmtId="17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38" fontId="0" fillId="0" borderId="7" xfId="15" applyNumberFormat="1" applyBorder="1" applyAlignment="1">
      <alignment/>
    </xf>
    <xf numFmtId="38" fontId="0" fillId="0" borderId="1" xfId="15" applyNumberFormat="1" applyFill="1" applyBorder="1" applyAlignment="1">
      <alignment/>
    </xf>
    <xf numFmtId="38" fontId="0" fillId="0" borderId="8" xfId="0" applyNumberFormat="1" applyBorder="1" applyAlignment="1">
      <alignment/>
    </xf>
    <xf numFmtId="189" fontId="0" fillId="0" borderId="5" xfId="17" applyNumberFormat="1" applyBorder="1" applyAlignment="1">
      <alignment/>
    </xf>
    <xf numFmtId="189" fontId="0" fillId="0" borderId="9" xfId="17" applyNumberFormat="1" applyBorder="1" applyAlignment="1">
      <alignment/>
    </xf>
    <xf numFmtId="189" fontId="0" fillId="0" borderId="10" xfId="17" applyNumberFormat="1" applyBorder="1" applyAlignment="1">
      <alignment/>
    </xf>
    <xf numFmtId="189" fontId="0" fillId="0" borderId="11" xfId="17" applyNumberFormat="1" applyFill="1" applyBorder="1" applyAlignment="1">
      <alignment/>
    </xf>
    <xf numFmtId="189" fontId="0" fillId="0" borderId="12" xfId="17" applyNumberFormat="1" applyBorder="1" applyAlignment="1">
      <alignment/>
    </xf>
    <xf numFmtId="0" fontId="7" fillId="0" borderId="0" xfId="0" applyFont="1" applyAlignment="1">
      <alignment horizontal="right"/>
    </xf>
    <xf numFmtId="43" fontId="7" fillId="0" borderId="13" xfId="15" applyFont="1" applyBorder="1" applyAlignment="1">
      <alignment/>
    </xf>
    <xf numFmtId="189" fontId="7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173" fontId="0" fillId="0" borderId="0" xfId="15" applyNumberFormat="1" applyFill="1" applyAlignment="1">
      <alignment/>
    </xf>
    <xf numFmtId="173" fontId="0" fillId="0" borderId="7" xfId="15" applyNumberFormat="1" applyFill="1" applyBorder="1" applyAlignment="1">
      <alignment/>
    </xf>
    <xf numFmtId="173" fontId="0" fillId="0" borderId="1" xfId="15" applyNumberFormat="1" applyFill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5" xfId="0" applyNumberFormat="1" applyBorder="1" applyAlignment="1">
      <alignment/>
    </xf>
    <xf numFmtId="173" fontId="0" fillId="0" borderId="16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8" fillId="0" borderId="0" xfId="0" applyNumberFormat="1" applyFont="1" applyBorder="1" applyAlignment="1">
      <alignment/>
    </xf>
    <xf numFmtId="173" fontId="8" fillId="0" borderId="0" xfId="15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173" fontId="6" fillId="2" borderId="17" xfId="15" applyNumberFormat="1" applyFont="1" applyFill="1" applyBorder="1" applyAlignment="1">
      <alignment/>
    </xf>
    <xf numFmtId="173" fontId="0" fillId="2" borderId="17" xfId="15" applyNumberFormat="1" applyFont="1" applyFill="1" applyBorder="1" applyAlignment="1">
      <alignment horizontal="right"/>
    </xf>
    <xf numFmtId="0" fontId="0" fillId="2" borderId="17" xfId="0" applyFill="1" applyBorder="1" applyAlignment="1">
      <alignment/>
    </xf>
    <xf numFmtId="173" fontId="0" fillId="2" borderId="17" xfId="15" applyNumberFormat="1" applyFont="1" applyFill="1" applyBorder="1" applyAlignment="1">
      <alignment/>
    </xf>
    <xf numFmtId="0" fontId="4" fillId="2" borderId="17" xfId="0" applyFont="1" applyFill="1" applyBorder="1" applyAlignment="1">
      <alignment/>
    </xf>
    <xf numFmtId="173" fontId="0" fillId="2" borderId="0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173" fontId="4" fillId="2" borderId="0" xfId="15" applyNumberFormat="1" applyFont="1" applyFill="1" applyBorder="1" applyAlignment="1">
      <alignment/>
    </xf>
    <xf numFmtId="38" fontId="0" fillId="2" borderId="18" xfId="0" applyNumberFormat="1" applyFill="1" applyBorder="1" applyAlignment="1">
      <alignment/>
    </xf>
    <xf numFmtId="189" fontId="4" fillId="2" borderId="17" xfId="0" applyNumberFormat="1" applyFont="1" applyFill="1" applyBorder="1" applyAlignment="1">
      <alignment/>
    </xf>
    <xf numFmtId="189" fontId="0" fillId="2" borderId="19" xfId="0" applyNumberFormat="1" applyFill="1" applyBorder="1" applyAlignment="1">
      <alignment/>
    </xf>
    <xf numFmtId="189" fontId="4" fillId="2" borderId="20" xfId="17" applyNumberFormat="1" applyFont="1" applyFill="1" applyBorder="1" applyAlignment="1">
      <alignment/>
    </xf>
    <xf numFmtId="189" fontId="0" fillId="2" borderId="20" xfId="17" applyNumberFormat="1" applyFill="1" applyBorder="1" applyAlignment="1">
      <alignment/>
    </xf>
    <xf numFmtId="189" fontId="4" fillId="2" borderId="21" xfId="17" applyNumberFormat="1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189" fontId="0" fillId="0" borderId="23" xfId="17" applyNumberFormat="1" applyFill="1" applyBorder="1" applyAlignment="1">
      <alignment/>
    </xf>
    <xf numFmtId="189" fontId="0" fillId="0" borderId="19" xfId="17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 horizontal="right"/>
    </xf>
    <xf numFmtId="173" fontId="0" fillId="0" borderId="17" xfId="0" applyNumberFormat="1" applyFill="1" applyBorder="1" applyAlignment="1">
      <alignment/>
    </xf>
    <xf numFmtId="173" fontId="0" fillId="0" borderId="19" xfId="0" applyNumberFormat="1" applyFill="1" applyBorder="1" applyAlignment="1">
      <alignment/>
    </xf>
    <xf numFmtId="44" fontId="0" fillId="0" borderId="0" xfId="17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3" fontId="0" fillId="0" borderId="12" xfId="15" applyNumberFormat="1" applyFont="1" applyBorder="1" applyAlignment="1">
      <alignment/>
    </xf>
    <xf numFmtId="173" fontId="0" fillId="2" borderId="24" xfId="0" applyNumberFormat="1" applyFill="1" applyBorder="1" applyAlignment="1">
      <alignment/>
    </xf>
    <xf numFmtId="0" fontId="0" fillId="2" borderId="25" xfId="0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4" xfId="0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tabSelected="1" zoomScale="85" zoomScaleNormal="85" workbookViewId="0" topLeftCell="A33">
      <selection activeCell="C68" sqref="C68"/>
    </sheetView>
  </sheetViews>
  <sheetFormatPr defaultColWidth="9.140625" defaultRowHeight="12.75"/>
  <cols>
    <col min="1" max="1" width="3.57421875" style="0" customWidth="1"/>
    <col min="2" max="2" width="6.7109375" style="1" customWidth="1"/>
    <col min="3" max="3" width="31.57421875" style="2" customWidth="1"/>
    <col min="4" max="4" width="10.421875" style="0" customWidth="1"/>
    <col min="5" max="5" width="11.00390625" style="3" customWidth="1"/>
    <col min="6" max="6" width="11.421875" style="0" customWidth="1"/>
    <col min="7" max="7" width="1.1484375" style="0" customWidth="1"/>
    <col min="8" max="8" width="10.00390625" style="0" bestFit="1" customWidth="1"/>
    <col min="9" max="9" width="10.00390625" style="0" customWidth="1"/>
    <col min="10" max="10" width="11.421875" style="0" customWidth="1"/>
    <col min="11" max="11" width="1.1484375" style="0" customWidth="1"/>
    <col min="12" max="12" width="9.421875" style="0" customWidth="1"/>
    <col min="13" max="13" width="10.421875" style="0" customWidth="1"/>
    <col min="14" max="14" width="12.57421875" style="0" customWidth="1"/>
    <col min="15" max="15" width="1.28515625" style="0" customWidth="1"/>
    <col min="16" max="16" width="12.140625" style="0" bestFit="1" customWidth="1"/>
    <col min="17" max="17" width="13.7109375" style="0" customWidth="1"/>
    <col min="18" max="18" width="12.140625" style="0" bestFit="1" customWidth="1"/>
    <col min="19" max="19" width="0.71875" style="0" customWidth="1"/>
  </cols>
  <sheetData>
    <row r="1" spans="6:12" ht="15.75">
      <c r="F1" s="3"/>
      <c r="G1" s="4"/>
      <c r="H1" s="4"/>
      <c r="I1" s="5" t="s">
        <v>0</v>
      </c>
      <c r="J1" s="4"/>
      <c r="K1" s="3"/>
      <c r="L1" s="3"/>
    </row>
    <row r="2" spans="9:19" s="1" customFormat="1" ht="15.75">
      <c r="I2" s="5" t="s">
        <v>1</v>
      </c>
      <c r="S2" s="6"/>
    </row>
    <row r="3" spans="9:19" s="1" customFormat="1" ht="16.5" thickBot="1">
      <c r="I3" s="5"/>
      <c r="S3" s="6"/>
    </row>
    <row r="4" spans="4:18" s="1" customFormat="1" ht="13.5" thickBot="1">
      <c r="D4" s="90"/>
      <c r="E4" s="91" t="s">
        <v>74</v>
      </c>
      <c r="F4" s="92"/>
      <c r="I4" s="6" t="s">
        <v>2</v>
      </c>
      <c r="M4" s="6" t="s">
        <v>3</v>
      </c>
      <c r="P4" s="6" t="s">
        <v>4</v>
      </c>
      <c r="Q4" s="6" t="s">
        <v>71</v>
      </c>
      <c r="R4" s="6" t="s">
        <v>5</v>
      </c>
    </row>
    <row r="5" spans="1:19" ht="12.75">
      <c r="A5" t="s">
        <v>6</v>
      </c>
      <c r="B5" s="1" t="s">
        <v>7</v>
      </c>
      <c r="E5" s="7" t="s">
        <v>8</v>
      </c>
      <c r="F5" s="3"/>
      <c r="G5" s="3"/>
      <c r="H5" s="3"/>
      <c r="I5" s="6" t="s">
        <v>8</v>
      </c>
      <c r="J5" s="3"/>
      <c r="K5" s="3"/>
      <c r="L5" s="3"/>
      <c r="M5" s="6" t="s">
        <v>8</v>
      </c>
      <c r="N5" s="3"/>
      <c r="O5" s="3"/>
      <c r="P5" s="7" t="s">
        <v>9</v>
      </c>
      <c r="Q5" s="7" t="s">
        <v>70</v>
      </c>
      <c r="R5" s="3"/>
      <c r="S5" s="3"/>
    </row>
    <row r="6" spans="1:18" ht="12.75">
      <c r="A6">
        <v>1</v>
      </c>
      <c r="B6" s="8" t="s">
        <v>10</v>
      </c>
      <c r="C6" s="8" t="s">
        <v>11</v>
      </c>
      <c r="D6" s="8" t="s">
        <v>12</v>
      </c>
      <c r="E6" s="9" t="s">
        <v>13</v>
      </c>
      <c r="F6" s="8" t="s">
        <v>14</v>
      </c>
      <c r="H6" s="10" t="s">
        <v>12</v>
      </c>
      <c r="I6" s="9" t="s">
        <v>13</v>
      </c>
      <c r="J6" s="8" t="s">
        <v>14</v>
      </c>
      <c r="L6" s="8" t="s">
        <v>12</v>
      </c>
      <c r="M6" s="9" t="s">
        <v>13</v>
      </c>
      <c r="N6" s="8" t="s">
        <v>14</v>
      </c>
      <c r="P6" s="8" t="s">
        <v>15</v>
      </c>
      <c r="Q6" s="10" t="s">
        <v>15</v>
      </c>
      <c r="R6" s="8" t="s">
        <v>15</v>
      </c>
    </row>
    <row r="7" spans="1:18" ht="12.75">
      <c r="A7">
        <v>2</v>
      </c>
      <c r="B7" s="1">
        <v>501</v>
      </c>
      <c r="C7" s="2" t="s">
        <v>16</v>
      </c>
      <c r="D7" s="11">
        <v>13144.23852539054</v>
      </c>
      <c r="E7" s="12">
        <v>2759.042637045</v>
      </c>
      <c r="F7" s="13">
        <v>15903.28116243554</v>
      </c>
      <c r="G7" s="14"/>
      <c r="H7" s="15">
        <v>13739.559122212857</v>
      </c>
      <c r="I7" s="12">
        <v>2831.278165354169</v>
      </c>
      <c r="J7" s="13">
        <v>16570.837287567025</v>
      </c>
      <c r="K7" s="16"/>
      <c r="L7" s="17">
        <v>595.3205968223174</v>
      </c>
      <c r="M7" s="18">
        <v>72.23552830916879</v>
      </c>
      <c r="N7" s="19">
        <v>667.5561251314862</v>
      </c>
      <c r="P7" s="20">
        <v>2307935.4765625</v>
      </c>
      <c r="Q7" s="21">
        <v>2172731.466666629</v>
      </c>
      <c r="R7" s="22">
        <v>-135204.00989587093</v>
      </c>
    </row>
    <row r="8" spans="1:18" ht="12.75">
      <c r="A8">
        <v>3</v>
      </c>
      <c r="B8" s="1">
        <v>501</v>
      </c>
      <c r="C8" s="2" t="s">
        <v>17</v>
      </c>
      <c r="D8" s="23">
        <v>16857.638110351458</v>
      </c>
      <c r="E8" s="24">
        <v>3735.449972341501</v>
      </c>
      <c r="F8" s="25">
        <v>20593.088082692957</v>
      </c>
      <c r="G8" s="26"/>
      <c r="H8" s="15">
        <v>17940.001970418132</v>
      </c>
      <c r="I8" s="27">
        <v>4713.235795385655</v>
      </c>
      <c r="J8" s="28">
        <v>22653.237765803788</v>
      </c>
      <c r="L8" s="29">
        <v>1082.3638600666745</v>
      </c>
      <c r="M8" s="21">
        <v>977.7858230441543</v>
      </c>
      <c r="N8" s="25">
        <v>2060.149683110829</v>
      </c>
      <c r="P8" s="29">
        <v>2600359.593164067</v>
      </c>
      <c r="Q8" s="21">
        <v>2804023.293098958</v>
      </c>
      <c r="R8" s="30">
        <v>203663.69993489143</v>
      </c>
    </row>
    <row r="9" spans="1:18" ht="12.75">
      <c r="A9">
        <v>4</v>
      </c>
      <c r="B9" s="1">
        <v>555</v>
      </c>
      <c r="C9" s="2" t="s">
        <v>18</v>
      </c>
      <c r="D9" s="23">
        <v>0</v>
      </c>
      <c r="E9" s="24">
        <v>0</v>
      </c>
      <c r="F9" s="25">
        <v>0</v>
      </c>
      <c r="G9" s="26"/>
      <c r="H9" s="15">
        <v>0</v>
      </c>
      <c r="I9" s="27">
        <v>0</v>
      </c>
      <c r="J9" s="28">
        <v>0</v>
      </c>
      <c r="L9" s="29">
        <v>0</v>
      </c>
      <c r="M9" s="21">
        <v>0</v>
      </c>
      <c r="N9" s="25">
        <v>0</v>
      </c>
      <c r="P9" s="29">
        <v>1158222.5881271383</v>
      </c>
      <c r="Q9" s="21">
        <v>1131411.5004750574</v>
      </c>
      <c r="R9" s="30">
        <v>-26811.087652080925</v>
      </c>
    </row>
    <row r="10" spans="1:19" ht="12.75">
      <c r="A10">
        <v>5</v>
      </c>
      <c r="B10" s="1">
        <v>547</v>
      </c>
      <c r="C10" s="2" t="s">
        <v>19</v>
      </c>
      <c r="D10" s="32">
        <v>31993.253699684188</v>
      </c>
      <c r="E10" s="24">
        <v>-6172.081746901661</v>
      </c>
      <c r="F10" s="33">
        <v>25821.171952782526</v>
      </c>
      <c r="G10" s="34"/>
      <c r="H10" s="15">
        <v>38989.900834655826</v>
      </c>
      <c r="I10" s="27">
        <v>-5057.582643674206</v>
      </c>
      <c r="J10" s="28">
        <v>33932.31819098162</v>
      </c>
      <c r="K10" s="3"/>
      <c r="L10" s="35">
        <v>6996.647134971638</v>
      </c>
      <c r="M10" s="36">
        <v>1114.4991032274547</v>
      </c>
      <c r="N10" s="33">
        <v>8111.146238199092</v>
      </c>
      <c r="O10" s="3"/>
      <c r="P10" s="35">
        <v>755845.5790962222</v>
      </c>
      <c r="Q10" s="36">
        <v>920104.7910319027</v>
      </c>
      <c r="R10" s="37">
        <v>164259.21193568048</v>
      </c>
      <c r="S10" s="3"/>
    </row>
    <row r="11" spans="1:21" ht="12.75">
      <c r="A11">
        <v>6</v>
      </c>
      <c r="B11" s="1">
        <v>555</v>
      </c>
      <c r="C11" s="2" t="s">
        <v>20</v>
      </c>
      <c r="D11" s="23">
        <v>392.6480741500848</v>
      </c>
      <c r="E11" s="24">
        <v>0</v>
      </c>
      <c r="F11" s="25">
        <v>392.6480741500848</v>
      </c>
      <c r="G11" s="26"/>
      <c r="H11" s="15">
        <v>480.32165095012067</v>
      </c>
      <c r="I11" s="27">
        <v>0</v>
      </c>
      <c r="J11" s="28">
        <v>480.32165095012067</v>
      </c>
      <c r="L11" s="29">
        <v>87.67357680003585</v>
      </c>
      <c r="M11" s="21">
        <v>0</v>
      </c>
      <c r="N11" s="25">
        <v>87.67357680003585</v>
      </c>
      <c r="P11" s="29">
        <v>13423.906494140736</v>
      </c>
      <c r="Q11" s="21">
        <v>14956.83117675808</v>
      </c>
      <c r="R11" s="30">
        <v>1532.924682617344</v>
      </c>
      <c r="U11" s="31"/>
    </row>
    <row r="12" spans="1:21" ht="12.75">
      <c r="A12">
        <v>7</v>
      </c>
      <c r="B12" s="1">
        <v>547</v>
      </c>
      <c r="C12" s="2" t="s">
        <v>21</v>
      </c>
      <c r="D12" s="23">
        <v>4421.739880371091</v>
      </c>
      <c r="E12" s="24">
        <v>5110.83</v>
      </c>
      <c r="F12" s="25">
        <v>9532.569880371091</v>
      </c>
      <c r="G12" s="26"/>
      <c r="H12" s="15">
        <v>6908.006098175026</v>
      </c>
      <c r="I12" s="27">
        <v>6380.911</v>
      </c>
      <c r="J12" s="28">
        <v>13288.917098175025</v>
      </c>
      <c r="L12" s="29">
        <v>2486.2662178039345</v>
      </c>
      <c r="M12" s="21">
        <v>1270.0810000000001</v>
      </c>
      <c r="N12" s="25">
        <v>3756.3472178039347</v>
      </c>
      <c r="P12" s="29">
        <v>81510.69529113753</v>
      </c>
      <c r="Q12" s="21">
        <v>128494.21975911617</v>
      </c>
      <c r="R12" s="30">
        <v>46983.52446797864</v>
      </c>
      <c r="U12" s="31"/>
    </row>
    <row r="13" spans="1:21" ht="12.75">
      <c r="A13">
        <v>8</v>
      </c>
      <c r="B13" s="1">
        <v>547</v>
      </c>
      <c r="C13" s="2" t="s">
        <v>22</v>
      </c>
      <c r="D13" s="23">
        <v>7038.947102880526</v>
      </c>
      <c r="E13" s="24">
        <v>1852.344</v>
      </c>
      <c r="F13" s="25">
        <v>8891.291102880525</v>
      </c>
      <c r="G13" s="26"/>
      <c r="H13" s="15">
        <v>11873.735230064372</v>
      </c>
      <c r="I13" s="27">
        <v>1853.7515999999998</v>
      </c>
      <c r="J13" s="28">
        <v>13727.486830064372</v>
      </c>
      <c r="L13" s="29">
        <v>4834.788127183847</v>
      </c>
      <c r="M13" s="21">
        <v>1.4075999999997748</v>
      </c>
      <c r="N13" s="25">
        <v>4836.195727183846</v>
      </c>
      <c r="P13" s="29">
        <v>144243.9550918575</v>
      </c>
      <c r="Q13" s="21">
        <v>239713.67171834258</v>
      </c>
      <c r="R13" s="30">
        <v>95469.71662648508</v>
      </c>
      <c r="U13" s="31"/>
    </row>
    <row r="14" spans="1:21" ht="12.75">
      <c r="A14">
        <v>9</v>
      </c>
      <c r="B14" s="1">
        <v>547</v>
      </c>
      <c r="C14" s="2" t="s">
        <v>23</v>
      </c>
      <c r="D14" s="23">
        <v>2278.134031295772</v>
      </c>
      <c r="E14" s="24">
        <v>2411.713</v>
      </c>
      <c r="F14" s="25">
        <v>4689.8470312957725</v>
      </c>
      <c r="G14" s="26"/>
      <c r="H14" s="15">
        <v>2915.758182144157</v>
      </c>
      <c r="I14" s="27">
        <v>3055.258</v>
      </c>
      <c r="J14" s="28">
        <v>5971.016182144157</v>
      </c>
      <c r="L14" s="29">
        <v>637.6241508483854</v>
      </c>
      <c r="M14" s="21">
        <v>643.545</v>
      </c>
      <c r="N14" s="25">
        <v>1281.169150848385</v>
      </c>
      <c r="P14" s="29">
        <v>40218.93872680677</v>
      </c>
      <c r="Q14" s="21">
        <v>52308.73228556339</v>
      </c>
      <c r="R14" s="30">
        <v>12089.793558756617</v>
      </c>
      <c r="U14" s="31"/>
    </row>
    <row r="15" spans="1:21" ht="12.75">
      <c r="A15">
        <v>10</v>
      </c>
      <c r="B15" s="1">
        <v>547</v>
      </c>
      <c r="C15" s="2" t="s">
        <v>24</v>
      </c>
      <c r="D15" s="23">
        <v>1132.354046916966</v>
      </c>
      <c r="E15" s="24">
        <v>3213.6258000000003</v>
      </c>
      <c r="F15" s="25">
        <v>4345.979846916966</v>
      </c>
      <c r="G15" s="26"/>
      <c r="H15" s="15">
        <v>1207.3004141489562</v>
      </c>
      <c r="I15" s="27">
        <v>3213.6559666666667</v>
      </c>
      <c r="J15" s="28">
        <v>4420.956380815623</v>
      </c>
      <c r="L15" s="29">
        <v>74.94636723199028</v>
      </c>
      <c r="M15" s="21">
        <v>0.030166666666445963</v>
      </c>
      <c r="N15" s="25">
        <v>74.97653389865673</v>
      </c>
      <c r="P15" s="29">
        <v>18806.058071899413</v>
      </c>
      <c r="Q15" s="21">
        <v>20326.875372314422</v>
      </c>
      <c r="R15" s="30">
        <v>1520.8173004150085</v>
      </c>
      <c r="U15" s="31"/>
    </row>
    <row r="16" spans="1:21" ht="12.75">
      <c r="A16">
        <v>11</v>
      </c>
      <c r="B16" s="1">
        <v>547</v>
      </c>
      <c r="C16" s="2" t="s">
        <v>25</v>
      </c>
      <c r="D16" s="23">
        <v>27446.322654390293</v>
      </c>
      <c r="E16" s="24">
        <v>4018.734574625857</v>
      </c>
      <c r="F16" s="25">
        <v>31465.05722901615</v>
      </c>
      <c r="G16" s="26">
        <v>38749</v>
      </c>
      <c r="H16" s="15">
        <v>30960.49963435218</v>
      </c>
      <c r="I16" s="27">
        <v>4077.2289091194193</v>
      </c>
      <c r="J16" s="28">
        <v>35037.7285434716</v>
      </c>
      <c r="K16" s="38">
        <v>38869</v>
      </c>
      <c r="L16" s="29">
        <v>3514.1769799618887</v>
      </c>
      <c r="M16" s="21">
        <v>58.49433449356229</v>
      </c>
      <c r="N16" s="25">
        <v>3572.671314455451</v>
      </c>
      <c r="P16" s="29">
        <v>832935.7721481328</v>
      </c>
      <c r="Q16" s="21">
        <v>920197.9190743123</v>
      </c>
      <c r="R16" s="30">
        <v>87262.14692617953</v>
      </c>
      <c r="U16" s="31"/>
    </row>
    <row r="17" spans="1:21" ht="12.75">
      <c r="A17">
        <v>12</v>
      </c>
      <c r="B17" s="1">
        <v>555</v>
      </c>
      <c r="C17" s="2" t="s">
        <v>26</v>
      </c>
      <c r="D17" s="23">
        <v>0</v>
      </c>
      <c r="E17" s="24">
        <v>0</v>
      </c>
      <c r="F17" s="25">
        <v>0</v>
      </c>
      <c r="G17" s="26"/>
      <c r="H17" s="15">
        <v>0</v>
      </c>
      <c r="I17" s="27">
        <v>0</v>
      </c>
      <c r="J17" s="28">
        <v>0</v>
      </c>
      <c r="L17" s="29">
        <v>0</v>
      </c>
      <c r="M17" s="21">
        <v>0</v>
      </c>
      <c r="N17" s="25">
        <v>0</v>
      </c>
      <c r="P17" s="29">
        <v>7197.8913574219205</v>
      </c>
      <c r="Q17" s="21">
        <v>7197.88781738282</v>
      </c>
      <c r="R17" s="30">
        <v>-0.0035400391006987775</v>
      </c>
      <c r="U17" s="31"/>
    </row>
    <row r="18" spans="1:21" ht="12.75">
      <c r="A18">
        <v>13</v>
      </c>
      <c r="B18" s="1">
        <v>555</v>
      </c>
      <c r="C18" s="2" t="s">
        <v>27</v>
      </c>
      <c r="D18" s="23">
        <v>1315.2259674072197</v>
      </c>
      <c r="E18" s="24">
        <v>0</v>
      </c>
      <c r="F18" s="25">
        <v>1315.2259674072197</v>
      </c>
      <c r="G18" s="26"/>
      <c r="H18" s="15">
        <v>1315.2259674072252</v>
      </c>
      <c r="I18" s="27">
        <v>0</v>
      </c>
      <c r="J18" s="28">
        <v>1315.2259674072252</v>
      </c>
      <c r="L18" s="29">
        <v>5.4569682106375694E-12</v>
      </c>
      <c r="M18" s="21">
        <v>0</v>
      </c>
      <c r="N18" s="25">
        <v>5.4569682106375694E-12</v>
      </c>
      <c r="P18" s="29">
        <v>19630.225952148416</v>
      </c>
      <c r="Q18" s="21">
        <v>19630.225952148307</v>
      </c>
      <c r="R18" s="30">
        <v>-1.0913936421275139E-10</v>
      </c>
      <c r="U18" s="31"/>
    </row>
    <row r="19" spans="1:21" ht="12.75">
      <c r="A19">
        <v>14</v>
      </c>
      <c r="B19" s="1">
        <v>555</v>
      </c>
      <c r="C19" s="2" t="s">
        <v>28</v>
      </c>
      <c r="D19" s="23">
        <v>10634.19250488286</v>
      </c>
      <c r="E19" s="24">
        <v>0</v>
      </c>
      <c r="F19" s="25">
        <v>10634.19250488286</v>
      </c>
      <c r="G19" s="26"/>
      <c r="H19" s="15">
        <v>11349.93980560327</v>
      </c>
      <c r="I19" s="27">
        <v>0</v>
      </c>
      <c r="J19" s="28">
        <v>11349.93980560327</v>
      </c>
      <c r="L19" s="29">
        <v>715.7473007204098</v>
      </c>
      <c r="M19" s="21">
        <v>0</v>
      </c>
      <c r="N19" s="25">
        <v>715.7473007204098</v>
      </c>
      <c r="P19" s="29">
        <v>361794.5429687502</v>
      </c>
      <c r="Q19" s="21">
        <v>382681.0946355161</v>
      </c>
      <c r="R19" s="30">
        <v>20886.55166676594</v>
      </c>
      <c r="U19" s="31"/>
    </row>
    <row r="20" spans="1:21" ht="12.75">
      <c r="A20">
        <v>15</v>
      </c>
      <c r="B20" s="1">
        <v>555</v>
      </c>
      <c r="C20" s="2" t="s">
        <v>29</v>
      </c>
      <c r="D20" s="23">
        <v>3697.7094116211097</v>
      </c>
      <c r="E20" s="24">
        <v>0</v>
      </c>
      <c r="F20" s="25">
        <v>3697.7094116211097</v>
      </c>
      <c r="G20" s="26"/>
      <c r="H20" s="15">
        <v>3722.504882812537</v>
      </c>
      <c r="I20" s="27">
        <v>0</v>
      </c>
      <c r="J20" s="28">
        <v>3722.504882812537</v>
      </c>
      <c r="L20" s="29">
        <v>24.79547119142717</v>
      </c>
      <c r="M20" s="21">
        <v>0</v>
      </c>
      <c r="N20" s="25">
        <v>24.79547119142717</v>
      </c>
      <c r="P20" s="29">
        <v>89873.67724609362</v>
      </c>
      <c r="Q20" s="21">
        <v>89873.67724609222</v>
      </c>
      <c r="R20" s="30">
        <v>-1.3969838619232178E-09</v>
      </c>
      <c r="U20" s="31"/>
    </row>
    <row r="21" spans="1:21" ht="12.75">
      <c r="A21">
        <v>16</v>
      </c>
      <c r="B21" s="1">
        <v>555</v>
      </c>
      <c r="C21" s="2" t="s">
        <v>30</v>
      </c>
      <c r="D21" s="23">
        <v>0</v>
      </c>
      <c r="E21" s="24">
        <v>83865.42595162721</v>
      </c>
      <c r="F21" s="25">
        <v>83865.42595162721</v>
      </c>
      <c r="G21" s="26"/>
      <c r="H21" s="15">
        <v>0</v>
      </c>
      <c r="I21" s="27">
        <v>80676.78732251677</v>
      </c>
      <c r="J21" s="28">
        <v>80676.78732251677</v>
      </c>
      <c r="L21" s="29">
        <v>0</v>
      </c>
      <c r="M21" s="21">
        <v>-3188.6386291104427</v>
      </c>
      <c r="N21" s="25">
        <v>-3188.6386291104427</v>
      </c>
      <c r="P21" s="29">
        <v>6372537.594995117</v>
      </c>
      <c r="Q21" s="21">
        <v>5954944.48798015</v>
      </c>
      <c r="R21" s="30">
        <v>-417593.1070149671</v>
      </c>
      <c r="U21" s="31"/>
    </row>
    <row r="22" spans="1:21" ht="12.75">
      <c r="A22">
        <v>17</v>
      </c>
      <c r="B22" s="1">
        <v>555</v>
      </c>
      <c r="C22" s="2" t="s">
        <v>31</v>
      </c>
      <c r="D22" s="23">
        <v>0</v>
      </c>
      <c r="E22" s="24">
        <v>0</v>
      </c>
      <c r="F22" s="25">
        <v>0</v>
      </c>
      <c r="G22" s="26"/>
      <c r="H22" s="15">
        <v>0</v>
      </c>
      <c r="I22" s="27">
        <v>0</v>
      </c>
      <c r="J22" s="28">
        <v>0</v>
      </c>
      <c r="L22" s="29">
        <v>0</v>
      </c>
      <c r="M22" s="21">
        <v>0</v>
      </c>
      <c r="N22" s="25">
        <v>0</v>
      </c>
      <c r="P22" s="29">
        <v>-350584.8320312593</v>
      </c>
      <c r="Q22" s="21">
        <v>-339845.2070312498</v>
      </c>
      <c r="R22" s="30">
        <v>10739.625000009488</v>
      </c>
      <c r="U22" s="31"/>
    </row>
    <row r="23" spans="1:21" ht="12.75">
      <c r="A23">
        <v>18</v>
      </c>
      <c r="B23" s="1">
        <v>555</v>
      </c>
      <c r="C23" s="2" t="s">
        <v>32</v>
      </c>
      <c r="D23" s="23">
        <v>3543.5006103515334</v>
      </c>
      <c r="E23" s="24">
        <v>31680.98808</v>
      </c>
      <c r="F23" s="25">
        <v>35224.48869035153</v>
      </c>
      <c r="G23" s="26"/>
      <c r="H23" s="15">
        <v>3543.330993652341</v>
      </c>
      <c r="I23" s="27">
        <v>33114.394080000005</v>
      </c>
      <c r="J23" s="28">
        <v>36657.72507365235</v>
      </c>
      <c r="L23" s="29">
        <v>-0.16961669919237465</v>
      </c>
      <c r="M23" s="21">
        <v>1433.4060000000063</v>
      </c>
      <c r="N23" s="25">
        <v>1433.236383300814</v>
      </c>
      <c r="P23" s="29">
        <v>708703.4140625</v>
      </c>
      <c r="Q23" s="21">
        <v>753360.0546874984</v>
      </c>
      <c r="R23" s="30">
        <v>44656.64062499837</v>
      </c>
      <c r="U23" s="31"/>
    </row>
    <row r="24" spans="1:21" ht="12.75">
      <c r="A24">
        <v>19</v>
      </c>
      <c r="B24" s="1">
        <v>555</v>
      </c>
      <c r="C24" s="2" t="s">
        <v>33</v>
      </c>
      <c r="D24" s="23">
        <v>0</v>
      </c>
      <c r="E24" s="24">
        <v>0</v>
      </c>
      <c r="F24" s="25">
        <v>0</v>
      </c>
      <c r="G24" s="26"/>
      <c r="H24" s="15">
        <v>0</v>
      </c>
      <c r="I24" s="27">
        <v>0</v>
      </c>
      <c r="J24" s="28">
        <v>0</v>
      </c>
      <c r="L24" s="29">
        <v>0</v>
      </c>
      <c r="M24" s="21">
        <v>0</v>
      </c>
      <c r="N24" s="25">
        <v>0</v>
      </c>
      <c r="P24" s="29">
        <v>0</v>
      </c>
      <c r="Q24" s="21">
        <v>0</v>
      </c>
      <c r="R24" s="30">
        <v>0</v>
      </c>
      <c r="U24" s="31"/>
    </row>
    <row r="25" spans="1:21" ht="12.75">
      <c r="A25">
        <v>20</v>
      </c>
      <c r="B25" s="1">
        <v>555</v>
      </c>
      <c r="C25" s="2" t="s">
        <v>34</v>
      </c>
      <c r="D25" s="23">
        <v>2437.854034423854</v>
      </c>
      <c r="E25" s="24">
        <v>0</v>
      </c>
      <c r="F25" s="25">
        <v>2437.854034423854</v>
      </c>
      <c r="G25" s="26"/>
      <c r="H25" s="15">
        <v>2442.17674255368</v>
      </c>
      <c r="I25" s="27">
        <v>0</v>
      </c>
      <c r="J25" s="28">
        <v>2442.17674255368</v>
      </c>
      <c r="L25" s="29">
        <v>4.322708129825969</v>
      </c>
      <c r="M25" s="21">
        <v>0</v>
      </c>
      <c r="N25" s="25">
        <v>4.322708129825969</v>
      </c>
      <c r="P25" s="29">
        <v>38650.23559570322</v>
      </c>
      <c r="Q25" s="21">
        <v>38016.351318359</v>
      </c>
      <c r="R25" s="30">
        <v>-633.8842773442229</v>
      </c>
      <c r="U25" s="31"/>
    </row>
    <row r="26" spans="1:21" ht="12.75">
      <c r="A26">
        <v>21</v>
      </c>
      <c r="B26" s="1">
        <v>555</v>
      </c>
      <c r="C26" s="2" t="s">
        <v>35</v>
      </c>
      <c r="D26" s="23">
        <v>0</v>
      </c>
      <c r="E26" s="24">
        <v>0</v>
      </c>
      <c r="F26" s="25">
        <v>0</v>
      </c>
      <c r="G26" s="26"/>
      <c r="H26" s="15">
        <v>0</v>
      </c>
      <c r="I26" s="27">
        <v>-0.1000000000003638</v>
      </c>
      <c r="J26" s="28">
        <v>-0.1000000000003638</v>
      </c>
      <c r="L26" s="29">
        <v>0</v>
      </c>
      <c r="M26" s="21">
        <v>-0.1000000000003638</v>
      </c>
      <c r="N26" s="25">
        <v>-0.1000000000003638</v>
      </c>
      <c r="P26" s="29">
        <v>-3632.7929687548894</v>
      </c>
      <c r="Q26" s="21">
        <v>-8668.988281251193</v>
      </c>
      <c r="R26" s="30">
        <v>-5036.195312496304</v>
      </c>
      <c r="U26" s="31"/>
    </row>
    <row r="27" spans="1:21" ht="12.75">
      <c r="A27">
        <v>22</v>
      </c>
      <c r="B27" s="1">
        <v>555</v>
      </c>
      <c r="C27" s="2" t="s">
        <v>36</v>
      </c>
      <c r="D27" s="23">
        <v>133.52748116254875</v>
      </c>
      <c r="E27" s="24">
        <v>0</v>
      </c>
      <c r="F27" s="25">
        <v>133.52748116254875</v>
      </c>
      <c r="G27" s="26"/>
      <c r="H27" s="15">
        <v>168.98290690580993</v>
      </c>
      <c r="I27" s="27">
        <v>0</v>
      </c>
      <c r="J27" s="28">
        <v>168.98290690580993</v>
      </c>
      <c r="L27" s="29">
        <v>35.45542574326117</v>
      </c>
      <c r="M27" s="21">
        <v>0</v>
      </c>
      <c r="N27" s="25">
        <v>35.45542574326117</v>
      </c>
      <c r="P27" s="29">
        <v>4212.7477645873505</v>
      </c>
      <c r="Q27" s="21">
        <v>4212.747764587394</v>
      </c>
      <c r="R27" s="30">
        <v>4.3655745685100555E-11</v>
      </c>
      <c r="U27" s="31"/>
    </row>
    <row r="28" spans="1:21" ht="12.75">
      <c r="A28">
        <v>23</v>
      </c>
      <c r="B28" s="1">
        <v>555</v>
      </c>
      <c r="C28" s="2" t="s">
        <v>37</v>
      </c>
      <c r="D28" s="23">
        <v>2975.9907150268264</v>
      </c>
      <c r="E28" s="24">
        <v>0</v>
      </c>
      <c r="F28" s="25">
        <v>2975.9907150268264</v>
      </c>
      <c r="G28" s="26"/>
      <c r="H28" s="15">
        <v>2981.764144897499</v>
      </c>
      <c r="I28" s="27">
        <v>0</v>
      </c>
      <c r="J28" s="28">
        <v>2981.764144897499</v>
      </c>
      <c r="L28" s="29">
        <v>5.773429870672771</v>
      </c>
      <c r="M28" s="21">
        <v>0</v>
      </c>
      <c r="N28" s="25">
        <v>5.773429870672771</v>
      </c>
      <c r="P28" s="29">
        <v>39434.09082031285</v>
      </c>
      <c r="Q28" s="21">
        <v>39434.09082031311</v>
      </c>
      <c r="R28" s="30">
        <v>2.6193447411060333E-10</v>
      </c>
      <c r="U28" s="31"/>
    </row>
    <row r="29" spans="1:21" ht="12.75">
      <c r="A29">
        <v>24</v>
      </c>
      <c r="B29" s="1">
        <v>555</v>
      </c>
      <c r="C29" s="2" t="s">
        <v>38</v>
      </c>
      <c r="D29" s="23">
        <v>37342.17724609339</v>
      </c>
      <c r="E29" s="24">
        <v>0</v>
      </c>
      <c r="F29" s="25">
        <v>37342.17724609339</v>
      </c>
      <c r="G29" s="26"/>
      <c r="H29" s="15">
        <v>37417.35327148398</v>
      </c>
      <c r="I29" s="27">
        <v>0</v>
      </c>
      <c r="J29" s="28">
        <v>37417.35327148398</v>
      </c>
      <c r="L29" s="29">
        <v>75.17602539058862</v>
      </c>
      <c r="M29" s="21">
        <v>0</v>
      </c>
      <c r="N29" s="25">
        <v>75.17602539058862</v>
      </c>
      <c r="P29" s="29">
        <v>689050.8359374992</v>
      </c>
      <c r="Q29" s="21">
        <v>689050.835937483</v>
      </c>
      <c r="R29" s="30">
        <v>-1.618172973394394E-08</v>
      </c>
      <c r="U29" s="31"/>
    </row>
    <row r="30" spans="1:21" ht="12.75">
      <c r="A30">
        <v>25</v>
      </c>
      <c r="B30" s="1">
        <v>555</v>
      </c>
      <c r="C30" s="2" t="s">
        <v>39</v>
      </c>
      <c r="D30" s="23">
        <v>31812.549120330703</v>
      </c>
      <c r="E30" s="24">
        <v>0</v>
      </c>
      <c r="F30" s="25">
        <v>31812.549120330703</v>
      </c>
      <c r="G30" s="26"/>
      <c r="H30" s="15">
        <v>33743.45935465451</v>
      </c>
      <c r="I30" s="27">
        <v>0</v>
      </c>
      <c r="J30" s="28">
        <v>33743.45935465451</v>
      </c>
      <c r="L30" s="29">
        <v>1930.9102343238046</v>
      </c>
      <c r="M30" s="21">
        <v>0</v>
      </c>
      <c r="N30" s="25">
        <v>1930.9102343238046</v>
      </c>
      <c r="P30" s="29">
        <v>470670.5697746274</v>
      </c>
      <c r="Q30" s="21">
        <v>508284.6899477625</v>
      </c>
      <c r="R30" s="30">
        <v>37614.12017313513</v>
      </c>
      <c r="U30" s="31"/>
    </row>
    <row r="31" spans="1:21" ht="12.75">
      <c r="A31">
        <v>26</v>
      </c>
      <c r="B31" s="1">
        <v>555</v>
      </c>
      <c r="C31" s="2" t="s">
        <v>40</v>
      </c>
      <c r="D31" s="23">
        <v>95.16764404177657</v>
      </c>
      <c r="E31" s="24">
        <v>0</v>
      </c>
      <c r="F31" s="25">
        <v>95.16764404177657</v>
      </c>
      <c r="G31" s="26"/>
      <c r="H31" s="15">
        <v>103.90465846459071</v>
      </c>
      <c r="I31" s="27">
        <v>0</v>
      </c>
      <c r="J31" s="28">
        <v>103.90465846459071</v>
      </c>
      <c r="L31" s="29">
        <v>8.737014422814141</v>
      </c>
      <c r="M31" s="21">
        <v>0</v>
      </c>
      <c r="N31" s="25">
        <v>8.737014422814141</v>
      </c>
      <c r="P31" s="29">
        <v>2538.0880737304656</v>
      </c>
      <c r="Q31" s="21">
        <v>2538.0880737304683</v>
      </c>
      <c r="R31" s="30">
        <v>0</v>
      </c>
      <c r="U31" s="31"/>
    </row>
    <row r="32" spans="1:21" ht="12.75">
      <c r="A32">
        <v>27</v>
      </c>
      <c r="B32" s="1">
        <v>555</v>
      </c>
      <c r="C32" s="39" t="s">
        <v>41</v>
      </c>
      <c r="D32" s="23">
        <v>545.3299290418629</v>
      </c>
      <c r="E32" s="24">
        <v>339.9</v>
      </c>
      <c r="F32" s="25">
        <v>885.2299290418629</v>
      </c>
      <c r="G32" s="26"/>
      <c r="H32" s="15">
        <v>595.6614035606392</v>
      </c>
      <c r="I32" s="27">
        <v>339.9</v>
      </c>
      <c r="J32" s="28">
        <v>935.5614035606393</v>
      </c>
      <c r="L32" s="29">
        <v>50.331474518776304</v>
      </c>
      <c r="M32" s="21">
        <v>0</v>
      </c>
      <c r="N32" s="25">
        <v>50.331474518776304</v>
      </c>
      <c r="P32" s="29">
        <v>14308.541442871052</v>
      </c>
      <c r="Q32" s="21">
        <v>14308.541442871201</v>
      </c>
      <c r="R32" s="30">
        <v>1.4915713109076023E-10</v>
      </c>
      <c r="U32" s="31"/>
    </row>
    <row r="33" spans="1:21" ht="12.75">
      <c r="A33">
        <v>28</v>
      </c>
      <c r="B33" s="1">
        <v>555</v>
      </c>
      <c r="C33" s="2" t="s">
        <v>42</v>
      </c>
      <c r="D33" s="23">
        <v>12573.359069824275</v>
      </c>
      <c r="E33" s="24">
        <v>0</v>
      </c>
      <c r="F33" s="25">
        <v>12573.359069824275</v>
      </c>
      <c r="G33" s="26"/>
      <c r="H33" s="15">
        <v>12585.106018066414</v>
      </c>
      <c r="I33" s="27">
        <v>0</v>
      </c>
      <c r="J33" s="28">
        <v>12585.106018066414</v>
      </c>
      <c r="L33" s="29">
        <v>11.746948242138387</v>
      </c>
      <c r="M33" s="21">
        <v>0</v>
      </c>
      <c r="N33" s="25">
        <v>11.746948242138387</v>
      </c>
      <c r="P33" s="29">
        <v>142711.16308593698</v>
      </c>
      <c r="Q33" s="21">
        <v>142711.16308593543</v>
      </c>
      <c r="R33" s="30">
        <v>-1.5425030142068863E-09</v>
      </c>
      <c r="U33" s="31"/>
    </row>
    <row r="34" spans="1:21" ht="12.75">
      <c r="A34">
        <v>29</v>
      </c>
      <c r="B34" s="1">
        <v>555</v>
      </c>
      <c r="C34" s="2" t="s">
        <v>43</v>
      </c>
      <c r="D34" s="23">
        <v>83224.23243408222</v>
      </c>
      <c r="E34" s="24">
        <v>0</v>
      </c>
      <c r="F34" s="25">
        <v>83224.23243408222</v>
      </c>
      <c r="G34" s="26"/>
      <c r="H34" s="15">
        <v>82441.77871195455</v>
      </c>
      <c r="I34" s="27">
        <v>0</v>
      </c>
      <c r="J34" s="28">
        <v>82441.77871195455</v>
      </c>
      <c r="L34" s="29">
        <v>-782.4537221276696</v>
      </c>
      <c r="M34" s="21">
        <v>0</v>
      </c>
      <c r="N34" s="25">
        <v>-782.4537221276696</v>
      </c>
      <c r="P34" s="29">
        <v>1073562.6378631592</v>
      </c>
      <c r="Q34" s="21">
        <v>1055650.3158243818</v>
      </c>
      <c r="R34" s="30">
        <v>-17912.322038777405</v>
      </c>
      <c r="U34" s="31"/>
    </row>
    <row r="35" spans="1:21" ht="12.75">
      <c r="A35">
        <v>30</v>
      </c>
      <c r="B35" s="1">
        <v>555</v>
      </c>
      <c r="C35" s="2" t="s">
        <v>44</v>
      </c>
      <c r="D35" s="23">
        <v>41.23616703599674</v>
      </c>
      <c r="E35" s="24">
        <v>0</v>
      </c>
      <c r="F35" s="25">
        <v>41.23616703599674</v>
      </c>
      <c r="G35" s="26"/>
      <c r="H35" s="15">
        <v>42.916213735938086</v>
      </c>
      <c r="I35" s="27">
        <v>0</v>
      </c>
      <c r="J35" s="28">
        <v>42.916213735938086</v>
      </c>
      <c r="L35" s="29">
        <v>1.680046699941343</v>
      </c>
      <c r="M35" s="21">
        <v>0</v>
      </c>
      <c r="N35" s="25">
        <v>1.680046699941343</v>
      </c>
      <c r="P35" s="29">
        <v>753.3554217815406</v>
      </c>
      <c r="Q35" s="21">
        <v>753.3554217815541</v>
      </c>
      <c r="R35" s="30">
        <v>1.3528733688872308E-11</v>
      </c>
      <c r="U35" s="31"/>
    </row>
    <row r="36" spans="1:21" ht="12.75">
      <c r="A36">
        <v>31</v>
      </c>
      <c r="B36" s="1">
        <v>555</v>
      </c>
      <c r="C36" s="2" t="s">
        <v>45</v>
      </c>
      <c r="D36" s="23">
        <v>115969.56518554708</v>
      </c>
      <c r="E36" s="24">
        <v>15535</v>
      </c>
      <c r="F36" s="25">
        <v>131504.56518554708</v>
      </c>
      <c r="G36" s="26"/>
      <c r="H36" s="15">
        <v>128943.78988624779</v>
      </c>
      <c r="I36" s="27">
        <v>18359.16666666667</v>
      </c>
      <c r="J36" s="28">
        <v>147302.95655291446</v>
      </c>
      <c r="L36" s="29">
        <v>12974.22470070071</v>
      </c>
      <c r="M36" s="21">
        <v>2824.1666666666715</v>
      </c>
      <c r="N36" s="25">
        <v>15798.391367367381</v>
      </c>
      <c r="P36" s="29">
        <v>1267867.489953616</v>
      </c>
      <c r="Q36" s="21">
        <v>1561453.4684651168</v>
      </c>
      <c r="R36" s="30">
        <v>293585.97851150087</v>
      </c>
      <c r="U36" s="31"/>
    </row>
    <row r="37" spans="1:21" ht="12.75">
      <c r="A37">
        <v>32</v>
      </c>
      <c r="B37" s="1">
        <v>555</v>
      </c>
      <c r="C37" s="2" t="s">
        <v>46</v>
      </c>
      <c r="D37" s="23">
        <v>5233.497464179992</v>
      </c>
      <c r="E37" s="24">
        <v>0</v>
      </c>
      <c r="F37" s="25">
        <v>5233.497464179992</v>
      </c>
      <c r="G37" s="26"/>
      <c r="H37" s="15">
        <v>5233.497464179997</v>
      </c>
      <c r="I37" s="27">
        <v>0</v>
      </c>
      <c r="J37" s="28">
        <v>5233.497464179997</v>
      </c>
      <c r="L37" s="29">
        <v>0</v>
      </c>
      <c r="M37" s="21">
        <v>0</v>
      </c>
      <c r="N37" s="25">
        <v>0</v>
      </c>
      <c r="P37" s="29">
        <v>69779.54513549838</v>
      </c>
      <c r="Q37" s="21">
        <v>69779.54513549843</v>
      </c>
      <c r="R37" s="30">
        <v>0</v>
      </c>
      <c r="U37" s="31"/>
    </row>
    <row r="38" spans="1:21" ht="12.75">
      <c r="A38">
        <v>33</v>
      </c>
      <c r="B38" s="1">
        <v>555</v>
      </c>
      <c r="C38" s="2" t="s">
        <v>47</v>
      </c>
      <c r="D38" s="23">
        <v>947.4902290701923</v>
      </c>
      <c r="E38" s="24">
        <v>0</v>
      </c>
      <c r="F38" s="25">
        <v>947.4902290701923</v>
      </c>
      <c r="G38" s="26"/>
      <c r="H38" s="15">
        <v>947.4902290701856</v>
      </c>
      <c r="I38" s="27">
        <v>0</v>
      </c>
      <c r="J38" s="28">
        <v>947.4902290701856</v>
      </c>
      <c r="L38" s="29">
        <v>-6.707523425575346E-12</v>
      </c>
      <c r="M38" s="21">
        <v>0</v>
      </c>
      <c r="N38" s="25">
        <v>-6.707523425575346E-12</v>
      </c>
      <c r="P38" s="29">
        <v>12633.189816474869</v>
      </c>
      <c r="Q38" s="21">
        <v>12633.18981647515</v>
      </c>
      <c r="R38" s="30">
        <v>2.801243681460619E-10</v>
      </c>
      <c r="U38" s="31"/>
    </row>
    <row r="39" spans="1:21" ht="12.75">
      <c r="A39">
        <v>34</v>
      </c>
      <c r="B39" s="1" t="s">
        <v>48</v>
      </c>
      <c r="C39" s="2" t="s">
        <v>49</v>
      </c>
      <c r="D39" s="23">
        <v>101356.4863003344</v>
      </c>
      <c r="E39" s="24">
        <v>889.8360000000002</v>
      </c>
      <c r="F39" s="25">
        <v>102246.3223003344</v>
      </c>
      <c r="G39" s="26"/>
      <c r="H39" s="15">
        <v>100388.00130157499</v>
      </c>
      <c r="I39" s="27">
        <v>28.958255999999995</v>
      </c>
      <c r="J39" s="28">
        <v>100416.95955757498</v>
      </c>
      <c r="L39" s="29">
        <v>-968.4849987594207</v>
      </c>
      <c r="M39" s="21">
        <v>-860.8777440000002</v>
      </c>
      <c r="N39" s="25">
        <v>-1829.362742759421</v>
      </c>
      <c r="P39" s="29">
        <v>2469969.6819824213</v>
      </c>
      <c r="Q39" s="21">
        <v>2248764.3099935027</v>
      </c>
      <c r="R39" s="30">
        <v>-221205.37198891863</v>
      </c>
      <c r="U39" s="31"/>
    </row>
    <row r="40" spans="1:21" ht="12.75">
      <c r="A40">
        <v>35</v>
      </c>
      <c r="B40" s="1">
        <v>447</v>
      </c>
      <c r="C40" s="2" t="s">
        <v>50</v>
      </c>
      <c r="D40" s="23">
        <v>-23382.89879531864</v>
      </c>
      <c r="E40" s="24">
        <v>0</v>
      </c>
      <c r="F40" s="25">
        <v>-23382.89879531864</v>
      </c>
      <c r="G40" s="26"/>
      <c r="H40" s="15">
        <v>-27102.88230730698</v>
      </c>
      <c r="I40" s="27">
        <v>0</v>
      </c>
      <c r="J40" s="28">
        <v>-27102.88230730698</v>
      </c>
      <c r="L40" s="29">
        <v>-3719.983511988339</v>
      </c>
      <c r="M40" s="21">
        <v>0</v>
      </c>
      <c r="N40" s="25">
        <v>-3719.983511988339</v>
      </c>
      <c r="P40" s="29">
        <v>-695144.1662475582</v>
      </c>
      <c r="Q40" s="21">
        <v>-727095.6018147767</v>
      </c>
      <c r="R40" s="30">
        <v>-31951.43556721846</v>
      </c>
      <c r="U40" s="31"/>
    </row>
    <row r="41" spans="1:21" ht="12.75">
      <c r="A41">
        <v>36</v>
      </c>
      <c r="B41" s="1">
        <v>555</v>
      </c>
      <c r="C41" s="2" t="s">
        <v>51</v>
      </c>
      <c r="D41" s="23">
        <v>0</v>
      </c>
      <c r="E41" s="24">
        <v>0</v>
      </c>
      <c r="F41" s="25">
        <v>0</v>
      </c>
      <c r="G41" s="26"/>
      <c r="H41" s="15">
        <v>0</v>
      </c>
      <c r="I41" s="27">
        <v>0</v>
      </c>
      <c r="J41" s="28">
        <v>0</v>
      </c>
      <c r="L41" s="29">
        <v>0</v>
      </c>
      <c r="M41" s="21">
        <v>0</v>
      </c>
      <c r="N41" s="25">
        <v>0</v>
      </c>
      <c r="P41" s="29">
        <v>0</v>
      </c>
      <c r="Q41" s="21">
        <v>0</v>
      </c>
      <c r="R41" s="30">
        <v>0</v>
      </c>
      <c r="U41" s="31"/>
    </row>
    <row r="42" spans="1:21" ht="12.75">
      <c r="A42">
        <v>37</v>
      </c>
      <c r="B42" s="1">
        <v>555</v>
      </c>
      <c r="C42" s="2" t="s">
        <v>52</v>
      </c>
      <c r="D42" s="23">
        <v>0</v>
      </c>
      <c r="E42" s="24">
        <v>0</v>
      </c>
      <c r="F42" s="25">
        <v>0</v>
      </c>
      <c r="G42" s="26"/>
      <c r="H42" s="15">
        <v>0</v>
      </c>
      <c r="I42" s="27">
        <v>0</v>
      </c>
      <c r="J42" s="28">
        <v>0</v>
      </c>
      <c r="L42" s="29">
        <v>0</v>
      </c>
      <c r="M42" s="21">
        <v>0</v>
      </c>
      <c r="N42" s="25">
        <v>0</v>
      </c>
      <c r="P42" s="29">
        <v>0</v>
      </c>
      <c r="Q42" s="21">
        <v>0</v>
      </c>
      <c r="R42" s="30">
        <v>0</v>
      </c>
      <c r="U42" s="31"/>
    </row>
    <row r="43" spans="1:21" ht="12.75">
      <c r="A43">
        <v>38</v>
      </c>
      <c r="B43" s="1">
        <v>555</v>
      </c>
      <c r="C43" s="2" t="s">
        <v>53</v>
      </c>
      <c r="D43" s="23">
        <v>0</v>
      </c>
      <c r="E43" s="24">
        <v>0</v>
      </c>
      <c r="F43" s="25">
        <v>0</v>
      </c>
      <c r="G43" s="26"/>
      <c r="H43" s="15">
        <v>0</v>
      </c>
      <c r="I43" s="27">
        <v>0</v>
      </c>
      <c r="J43" s="28">
        <v>0</v>
      </c>
      <c r="L43" s="29">
        <v>0</v>
      </c>
      <c r="M43" s="21">
        <v>0</v>
      </c>
      <c r="N43" s="25">
        <v>0</v>
      </c>
      <c r="P43" s="29">
        <v>0</v>
      </c>
      <c r="Q43" s="21">
        <v>0</v>
      </c>
      <c r="R43" s="30">
        <v>0</v>
      </c>
      <c r="U43" s="31"/>
    </row>
    <row r="44" spans="1:21" ht="12.75">
      <c r="A44">
        <v>39</v>
      </c>
      <c r="B44" s="1">
        <v>555</v>
      </c>
      <c r="C44" s="2" t="s">
        <v>54</v>
      </c>
      <c r="D44" s="23">
        <v>0</v>
      </c>
      <c r="E44" s="24">
        <v>0</v>
      </c>
      <c r="F44" s="25">
        <v>0</v>
      </c>
      <c r="G44" s="26"/>
      <c r="H44" s="15">
        <v>0</v>
      </c>
      <c r="I44" s="27">
        <v>0</v>
      </c>
      <c r="J44" s="28">
        <v>0</v>
      </c>
      <c r="L44" s="29">
        <v>0</v>
      </c>
      <c r="M44" s="21">
        <v>0</v>
      </c>
      <c r="N44" s="25">
        <v>0</v>
      </c>
      <c r="P44" s="29">
        <v>0</v>
      </c>
      <c r="Q44" s="21">
        <v>0</v>
      </c>
      <c r="R44" s="30">
        <v>0</v>
      </c>
      <c r="U44" s="31"/>
    </row>
    <row r="45" spans="1:21" ht="12.75">
      <c r="A45">
        <v>40</v>
      </c>
      <c r="B45" s="1">
        <v>557</v>
      </c>
      <c r="C45" s="2" t="s">
        <v>55</v>
      </c>
      <c r="D45" s="23">
        <v>0</v>
      </c>
      <c r="E45" s="24">
        <v>7201.137755416668</v>
      </c>
      <c r="F45" s="25">
        <v>7201.137755416668</v>
      </c>
      <c r="G45" s="26"/>
      <c r="H45" s="15">
        <v>0</v>
      </c>
      <c r="I45" s="27">
        <v>6708.226414305556</v>
      </c>
      <c r="J45" s="28">
        <v>6708.226414305556</v>
      </c>
      <c r="L45" s="29">
        <v>0</v>
      </c>
      <c r="M45" s="21">
        <v>-492.91134111111205</v>
      </c>
      <c r="N45" s="25">
        <v>-492.91134111111205</v>
      </c>
      <c r="P45" s="29">
        <v>0</v>
      </c>
      <c r="Q45" s="21">
        <v>0</v>
      </c>
      <c r="R45" s="30">
        <v>0</v>
      </c>
      <c r="U45" s="31"/>
    </row>
    <row r="46" spans="1:21" ht="12.75">
      <c r="A46">
        <v>41</v>
      </c>
      <c r="B46" s="1">
        <v>565</v>
      </c>
      <c r="C46" s="2" t="s">
        <v>56</v>
      </c>
      <c r="D46" s="23">
        <v>0</v>
      </c>
      <c r="E46" s="24">
        <v>42288.89299768808</v>
      </c>
      <c r="F46" s="25">
        <v>42288.89299768808</v>
      </c>
      <c r="G46" s="26"/>
      <c r="H46" s="15">
        <v>0</v>
      </c>
      <c r="I46" s="27">
        <v>44467.632312534006</v>
      </c>
      <c r="J46" s="28">
        <v>44467.632312534006</v>
      </c>
      <c r="L46" s="29">
        <v>0</v>
      </c>
      <c r="M46" s="21">
        <v>2178.739314845923</v>
      </c>
      <c r="N46" s="25">
        <v>2178.739314845923</v>
      </c>
      <c r="P46" s="29">
        <v>0</v>
      </c>
      <c r="Q46" s="21">
        <v>0</v>
      </c>
      <c r="R46" s="30">
        <v>0</v>
      </c>
      <c r="U46" s="31"/>
    </row>
    <row r="47" spans="1:21" ht="12.75">
      <c r="A47">
        <v>42</v>
      </c>
      <c r="B47" s="1">
        <v>555</v>
      </c>
      <c r="C47" s="2" t="s">
        <v>57</v>
      </c>
      <c r="D47" s="23">
        <v>0</v>
      </c>
      <c r="E47" s="24">
        <v>-3550.459</v>
      </c>
      <c r="F47" s="25">
        <v>-3550.459</v>
      </c>
      <c r="G47" s="26"/>
      <c r="H47" s="15">
        <v>0</v>
      </c>
      <c r="I47" s="27">
        <v>-3784.3491728</v>
      </c>
      <c r="J47" s="28">
        <v>-3784.3491728</v>
      </c>
      <c r="L47" s="29">
        <v>0</v>
      </c>
      <c r="M47" s="21">
        <v>-233.89017280000007</v>
      </c>
      <c r="N47" s="25">
        <v>-233.89017280000007</v>
      </c>
      <c r="P47" s="29">
        <v>0</v>
      </c>
      <c r="Q47" s="21">
        <v>0</v>
      </c>
      <c r="R47" s="30">
        <v>0</v>
      </c>
      <c r="U47" s="31"/>
    </row>
    <row r="48" spans="1:21" ht="12.75">
      <c r="A48">
        <v>43</v>
      </c>
      <c r="B48" s="1">
        <v>555</v>
      </c>
      <c r="C48" s="2" t="s">
        <v>58</v>
      </c>
      <c r="D48" s="23">
        <v>0</v>
      </c>
      <c r="E48" s="24">
        <v>3017.656</v>
      </c>
      <c r="F48" s="25">
        <v>3017.656</v>
      </c>
      <c r="G48" s="26"/>
      <c r="H48" s="15">
        <v>0</v>
      </c>
      <c r="I48" s="27">
        <v>5512.156</v>
      </c>
      <c r="J48" s="28">
        <v>5512.156</v>
      </c>
      <c r="L48" s="29">
        <v>0</v>
      </c>
      <c r="M48" s="21">
        <v>2494.5</v>
      </c>
      <c r="N48" s="25">
        <v>2494.5</v>
      </c>
      <c r="P48" s="29">
        <v>0</v>
      </c>
      <c r="Q48" s="21">
        <v>0</v>
      </c>
      <c r="R48" s="30">
        <v>0</v>
      </c>
      <c r="U48" s="31"/>
    </row>
    <row r="49" spans="1:21" ht="12.75">
      <c r="A49">
        <v>44</v>
      </c>
      <c r="B49" s="1">
        <v>555</v>
      </c>
      <c r="C49" s="2" t="s">
        <v>59</v>
      </c>
      <c r="D49" s="23">
        <v>0</v>
      </c>
      <c r="E49" s="24">
        <v>-4200</v>
      </c>
      <c r="F49" s="25">
        <v>-4200</v>
      </c>
      <c r="G49" s="26"/>
      <c r="H49" s="15">
        <v>0</v>
      </c>
      <c r="I49" s="27">
        <v>-4200</v>
      </c>
      <c r="J49" s="28">
        <v>-4200</v>
      </c>
      <c r="L49" s="29">
        <v>0</v>
      </c>
      <c r="M49" s="21">
        <v>0</v>
      </c>
      <c r="N49" s="25">
        <v>0</v>
      </c>
      <c r="P49" s="29">
        <v>0</v>
      </c>
      <c r="Q49" s="21">
        <v>0</v>
      </c>
      <c r="R49" s="30">
        <v>0</v>
      </c>
      <c r="U49" s="31"/>
    </row>
    <row r="50" spans="1:21" ht="12.75">
      <c r="A50">
        <v>45</v>
      </c>
      <c r="B50" s="1">
        <v>456</v>
      </c>
      <c r="C50" s="2" t="s">
        <v>60</v>
      </c>
      <c r="D50" s="23">
        <v>0</v>
      </c>
      <c r="E50" s="24">
        <v>-215.0029999999999</v>
      </c>
      <c r="F50" s="25">
        <v>-215.0029999999999</v>
      </c>
      <c r="G50" s="26"/>
      <c r="H50" s="15">
        <v>0</v>
      </c>
      <c r="I50" s="27">
        <v>-323.31199999999995</v>
      </c>
      <c r="J50" s="28">
        <v>-323.31199999999995</v>
      </c>
      <c r="L50" s="29">
        <v>0</v>
      </c>
      <c r="M50" s="21">
        <v>-108.30900000000005</v>
      </c>
      <c r="N50" s="25">
        <v>-108.30900000000005</v>
      </c>
      <c r="P50" s="29">
        <v>0</v>
      </c>
      <c r="Q50" s="21">
        <v>0</v>
      </c>
      <c r="R50" s="30">
        <v>0</v>
      </c>
      <c r="U50" s="31"/>
    </row>
    <row r="51" spans="1:21" ht="12.75">
      <c r="A51">
        <v>46</v>
      </c>
      <c r="B51" s="1">
        <v>555</v>
      </c>
      <c r="C51" s="2" t="s">
        <v>61</v>
      </c>
      <c r="D51" s="40">
        <v>0</v>
      </c>
      <c r="E51" s="41">
        <v>3526.62</v>
      </c>
      <c r="F51" s="42">
        <v>3526.62</v>
      </c>
      <c r="G51" s="26"/>
      <c r="H51" s="15">
        <v>0</v>
      </c>
      <c r="I51" s="27">
        <v>3526.62</v>
      </c>
      <c r="J51" s="28">
        <v>3526.62</v>
      </c>
      <c r="L51" s="29">
        <v>0</v>
      </c>
      <c r="M51" s="21">
        <v>0</v>
      </c>
      <c r="N51" s="25">
        <v>0</v>
      </c>
      <c r="P51" s="29">
        <v>0</v>
      </c>
      <c r="Q51" s="21">
        <v>0</v>
      </c>
      <c r="R51" s="30">
        <v>0</v>
      </c>
      <c r="U51" s="31"/>
    </row>
    <row r="52" spans="1:21" ht="12.75">
      <c r="A52">
        <v>47</v>
      </c>
      <c r="D52" s="43">
        <v>495201.4688445701</v>
      </c>
      <c r="E52" s="43">
        <v>197309.65302184268</v>
      </c>
      <c r="F52" s="44">
        <v>692511.1218664127</v>
      </c>
      <c r="H52" s="45">
        <v>525879.0847866406</v>
      </c>
      <c r="I52" s="45">
        <v>205493.81667207472</v>
      </c>
      <c r="J52" s="46">
        <v>731372.9014587152</v>
      </c>
      <c r="L52" s="45">
        <v>30677.61594207046</v>
      </c>
      <c r="M52" s="45">
        <v>8184.163650232052</v>
      </c>
      <c r="N52" s="47">
        <v>38861.77959230252</v>
      </c>
      <c r="P52" s="88">
        <v>20760020.290776577</v>
      </c>
      <c r="Q52" s="88">
        <v>20923937.62489826</v>
      </c>
      <c r="R52" s="88">
        <v>163917.33412168227</v>
      </c>
      <c r="U52" s="31"/>
    </row>
    <row r="53" spans="1:21" ht="12.75">
      <c r="A53">
        <v>48</v>
      </c>
      <c r="C53" s="48"/>
      <c r="D53" s="49">
        <v>0</v>
      </c>
      <c r="E53" s="49">
        <v>0</v>
      </c>
      <c r="F53" s="49">
        <v>0</v>
      </c>
      <c r="H53" s="50"/>
      <c r="I53" s="50"/>
      <c r="J53" s="50"/>
      <c r="L53" s="50"/>
      <c r="M53" s="50"/>
      <c r="N53" s="50"/>
      <c r="P53" s="86"/>
      <c r="Q53" s="86"/>
      <c r="R53" s="87"/>
      <c r="U53" s="31"/>
    </row>
    <row r="54" spans="1:21" ht="12.75">
      <c r="A54">
        <v>49</v>
      </c>
      <c r="B54" s="1">
        <v>501</v>
      </c>
      <c r="C54" s="51" t="s">
        <v>62</v>
      </c>
      <c r="D54" s="35">
        <v>30001.876635741995</v>
      </c>
      <c r="E54" s="36">
        <v>6494.4926093865015</v>
      </c>
      <c r="F54" s="25">
        <v>36496.369245128495</v>
      </c>
      <c r="H54" s="35">
        <v>31679.56109263099</v>
      </c>
      <c r="I54" s="52">
        <v>7544.513960739824</v>
      </c>
      <c r="J54" s="37">
        <v>39224.07505337081</v>
      </c>
      <c r="L54" s="35">
        <v>1677.684456888992</v>
      </c>
      <c r="M54" s="52">
        <v>1050.021351353323</v>
      </c>
      <c r="N54" s="25">
        <v>2727.705808242315</v>
      </c>
      <c r="P54" s="87"/>
      <c r="Q54" s="87"/>
      <c r="R54" s="87"/>
      <c r="U54" s="31"/>
    </row>
    <row r="55" spans="1:17" ht="12.75">
      <c r="A55">
        <v>50</v>
      </c>
      <c r="B55" s="1">
        <v>547</v>
      </c>
      <c r="C55" s="51" t="s">
        <v>63</v>
      </c>
      <c r="D55" s="35">
        <v>74310.75141553883</v>
      </c>
      <c r="E55" s="36">
        <v>10435.165627724196</v>
      </c>
      <c r="F55" s="25">
        <v>84745.91704326303</v>
      </c>
      <c r="H55" s="35">
        <v>92855.20039354052</v>
      </c>
      <c r="I55" s="52">
        <v>13523.22283211188</v>
      </c>
      <c r="J55" s="37">
        <v>106378.4232256524</v>
      </c>
      <c r="L55" s="35">
        <v>18544.448978001685</v>
      </c>
      <c r="M55" s="52">
        <v>3088.0572043876828</v>
      </c>
      <c r="N55" s="25">
        <v>21632.506182389367</v>
      </c>
      <c r="P55" s="31"/>
      <c r="Q55" s="31"/>
    </row>
    <row r="56" spans="1:14" ht="12.75">
      <c r="A56">
        <v>51</v>
      </c>
      <c r="B56" s="1">
        <v>555</v>
      </c>
      <c r="C56" s="51" t="s">
        <v>64</v>
      </c>
      <c r="D56" s="35">
        <v>414271.739588608</v>
      </c>
      <c r="E56" s="36">
        <v>131104.9670316272</v>
      </c>
      <c r="F56" s="25">
        <v>545376.7066202352</v>
      </c>
      <c r="H56" s="35">
        <v>428447.20560777606</v>
      </c>
      <c r="I56" s="52">
        <v>133573.53315238346</v>
      </c>
      <c r="J56" s="37">
        <v>562020.7387601596</v>
      </c>
      <c r="L56" s="35">
        <v>14175.466019168121</v>
      </c>
      <c r="M56" s="52">
        <v>2468.5661207562343</v>
      </c>
      <c r="N56" s="25">
        <v>16644.032139924355</v>
      </c>
    </row>
    <row r="57" spans="1:14" ht="12.75">
      <c r="A57">
        <v>52</v>
      </c>
      <c r="B57" s="1">
        <v>557</v>
      </c>
      <c r="C57" s="51" t="s">
        <v>65</v>
      </c>
      <c r="D57" s="35">
        <v>0</v>
      </c>
      <c r="E57" s="36">
        <v>7201.137755416668</v>
      </c>
      <c r="F57" s="25">
        <v>7201.137755416668</v>
      </c>
      <c r="H57" s="35">
        <v>0</v>
      </c>
      <c r="I57" s="52">
        <v>6708.226414305556</v>
      </c>
      <c r="J57" s="37">
        <v>6708.226414305556</v>
      </c>
      <c r="L57" s="35">
        <v>0</v>
      </c>
      <c r="M57" s="52">
        <v>-492.91134111111205</v>
      </c>
      <c r="N57" s="25">
        <v>-492.91134111111205</v>
      </c>
    </row>
    <row r="58" spans="1:14" ht="12.75">
      <c r="A58">
        <v>53</v>
      </c>
      <c r="B58" s="1">
        <v>565</v>
      </c>
      <c r="C58" s="51" t="s">
        <v>56</v>
      </c>
      <c r="D58" s="35">
        <v>0</v>
      </c>
      <c r="E58" s="36">
        <v>42288.89299768808</v>
      </c>
      <c r="F58" s="25">
        <v>42288.89299768808</v>
      </c>
      <c r="H58" s="35">
        <v>0</v>
      </c>
      <c r="I58" s="52">
        <v>44467.632312534006</v>
      </c>
      <c r="J58" s="37">
        <v>44467.632312534006</v>
      </c>
      <c r="L58" s="35">
        <v>0</v>
      </c>
      <c r="M58" s="52">
        <v>2178.739314845923</v>
      </c>
      <c r="N58" s="25">
        <v>2178.739314845923</v>
      </c>
    </row>
    <row r="59" spans="1:14" ht="12.75">
      <c r="A59">
        <v>54</v>
      </c>
      <c r="B59" s="1">
        <v>447</v>
      </c>
      <c r="C59" s="51" t="s">
        <v>66</v>
      </c>
      <c r="D59" s="35">
        <v>-23382.89879531864</v>
      </c>
      <c r="E59" s="36">
        <v>0</v>
      </c>
      <c r="F59" s="25">
        <v>-23382.89879531864</v>
      </c>
      <c r="H59" s="35">
        <v>-27102.88230730698</v>
      </c>
      <c r="I59" s="52">
        <v>0</v>
      </c>
      <c r="J59" s="37">
        <v>-27102.88230730698</v>
      </c>
      <c r="L59" s="35">
        <v>-3719.983511988339</v>
      </c>
      <c r="M59" s="52">
        <v>0</v>
      </c>
      <c r="N59" s="25">
        <v>-3719.983511988339</v>
      </c>
    </row>
    <row r="60" spans="1:14" ht="12.75">
      <c r="A60">
        <v>55</v>
      </c>
      <c r="B60" s="1">
        <v>456</v>
      </c>
      <c r="C60" s="51" t="s">
        <v>67</v>
      </c>
      <c r="D60" s="53">
        <v>0</v>
      </c>
      <c r="E60" s="54">
        <v>-215.0029999999999</v>
      </c>
      <c r="F60" s="42">
        <v>-215.0029999999999</v>
      </c>
      <c r="H60" s="35">
        <v>0</v>
      </c>
      <c r="I60" s="52">
        <v>-323.31199999999995</v>
      </c>
      <c r="J60" s="37">
        <v>-323.31199999999995</v>
      </c>
      <c r="L60" s="35">
        <v>0</v>
      </c>
      <c r="M60" s="52">
        <v>-108.30900000000005</v>
      </c>
      <c r="N60" s="25">
        <v>-108.30900000000005</v>
      </c>
    </row>
    <row r="61" spans="1:14" ht="13.5" thickBot="1">
      <c r="A61">
        <v>56</v>
      </c>
      <c r="D61" s="55">
        <v>495201.46884457016</v>
      </c>
      <c r="E61" s="56">
        <v>197309.65302184268</v>
      </c>
      <c r="F61" s="57">
        <v>692511.1218664128</v>
      </c>
      <c r="H61" s="55">
        <v>525879.0847866406</v>
      </c>
      <c r="I61" s="56">
        <v>205493.81667207472</v>
      </c>
      <c r="J61" s="57">
        <v>731372.9014587153</v>
      </c>
      <c r="L61" s="55">
        <v>30677.61594207046</v>
      </c>
      <c r="M61" s="56">
        <v>8184.163650232052</v>
      </c>
      <c r="N61" s="57">
        <v>38861.779592302504</v>
      </c>
    </row>
    <row r="62" spans="1:17" ht="14.25" thickBot="1" thickTop="1">
      <c r="A62">
        <v>57</v>
      </c>
      <c r="D62" s="58"/>
      <c r="E62" s="58"/>
      <c r="F62" s="58"/>
      <c r="G62" s="59"/>
      <c r="H62" s="59"/>
      <c r="I62" s="60"/>
      <c r="J62" s="58"/>
      <c r="L62" s="58"/>
      <c r="M62" s="58"/>
      <c r="N62" s="61"/>
      <c r="Q62" s="61">
        <v>0</v>
      </c>
    </row>
    <row r="63" spans="1:14" ht="13.5" thickBot="1">
      <c r="A63">
        <v>58</v>
      </c>
      <c r="C63" s="93" t="s">
        <v>75</v>
      </c>
      <c r="D63" s="58"/>
      <c r="E63" s="58"/>
      <c r="F63" s="89">
        <f>-2742.79658185964-9921.067</f>
        <v>-12663.86358185964</v>
      </c>
      <c r="H63" s="58"/>
      <c r="I63" s="58"/>
      <c r="J63" s="89">
        <v>-11992.506937414371</v>
      </c>
      <c r="L63" s="58"/>
      <c r="M63" s="58"/>
      <c r="N63" s="89">
        <f>J63-F63</f>
        <v>671.3566444452681</v>
      </c>
    </row>
    <row r="64" spans="1:14" ht="13.5" thickBot="1">
      <c r="A64">
        <v>59</v>
      </c>
      <c r="C64" s="2" t="s">
        <v>68</v>
      </c>
      <c r="D64" s="58"/>
      <c r="E64" s="58"/>
      <c r="F64" s="58">
        <v>53357.30412046873</v>
      </c>
      <c r="H64" s="58"/>
      <c r="I64" s="58"/>
      <c r="J64" s="58">
        <v>53988.568307843416</v>
      </c>
      <c r="L64" s="58"/>
      <c r="M64" s="58"/>
      <c r="N64" s="31">
        <f>J64-F64</f>
        <v>631.2641873746834</v>
      </c>
    </row>
    <row r="65" spans="1:14" ht="13.5" thickBot="1">
      <c r="A65" s="81">
        <v>60</v>
      </c>
      <c r="B65" s="82"/>
      <c r="C65" s="83" t="s">
        <v>69</v>
      </c>
      <c r="D65" s="84"/>
      <c r="E65" s="85"/>
      <c r="F65" s="74">
        <f>SUM(F61:F64)</f>
        <v>733204.5624050219</v>
      </c>
      <c r="G65" s="75"/>
      <c r="H65" s="79"/>
      <c r="I65" s="80"/>
      <c r="J65" s="74">
        <f>SUM(J61:J64)</f>
        <v>773368.9628291443</v>
      </c>
      <c r="K65" s="75"/>
      <c r="L65" s="79"/>
      <c r="M65" s="80"/>
      <c r="N65" s="76">
        <f>SUM(N61:N64)</f>
        <v>40164.400424122454</v>
      </c>
    </row>
    <row r="66" spans="1:14" ht="12.75">
      <c r="A66" s="77">
        <v>61</v>
      </c>
      <c r="B66" s="67"/>
      <c r="C66" s="68" t="s">
        <v>72</v>
      </c>
      <c r="D66" s="69"/>
      <c r="E66" s="70"/>
      <c r="F66" s="70">
        <v>743125.6294050219</v>
      </c>
      <c r="G66" s="69"/>
      <c r="H66" s="69"/>
      <c r="I66" s="69"/>
      <c r="J66" s="70">
        <v>782570</v>
      </c>
      <c r="K66" s="69"/>
      <c r="L66" s="69"/>
      <c r="M66" s="69"/>
      <c r="N66" s="71">
        <v>39444.31532275113</v>
      </c>
    </row>
    <row r="67" spans="1:14" ht="13.5" thickBot="1">
      <c r="A67" s="78">
        <v>62</v>
      </c>
      <c r="B67" s="62"/>
      <c r="C67" s="63" t="s">
        <v>73</v>
      </c>
      <c r="D67" s="64"/>
      <c r="E67" s="65"/>
      <c r="F67" s="72">
        <f>F65-F66</f>
        <v>-9921.06700000004</v>
      </c>
      <c r="G67" s="66"/>
      <c r="H67" s="66"/>
      <c r="I67" s="66"/>
      <c r="J67" s="72">
        <f>J65-J66</f>
        <v>-9201.037170855678</v>
      </c>
      <c r="K67" s="64"/>
      <c r="L67" s="64"/>
      <c r="M67" s="64"/>
      <c r="N67" s="73">
        <f>N65-N66</f>
        <v>720.0851013713254</v>
      </c>
    </row>
  </sheetData>
  <printOptions horizontalCentered="1" verticalCentered="1"/>
  <pageMargins left="0.75" right="0.21" top="0.65" bottom="0.9" header="0.41" footer="0.5"/>
  <pageSetup fitToHeight="1" fitToWidth="1" horizontalDpi="600" verticalDpi="600" orientation="landscape" scale="58" r:id="rId1"/>
  <headerFooter alignWithMargins="0">
    <oddFooter>&amp;L&amp;16Tenth Exhibit to
Prefiled Direct Testimony
of Julia M. Ryan&amp;R&amp;16Exhibit No. ____ (JMR-11)
REVISED 6/2/04
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PSEGRC: Master Rev. Draft J. Ryan Ex. 10 (JMR-11)</dc:title>
  <dc:subject>6</dc:subject>
  <dc:creator>Platt, Brian</dc:creator>
  <cp:keywords>07771-0089-000000</cp:keywords>
  <dc:description/>
  <cp:lastModifiedBy>No Name</cp:lastModifiedBy>
  <cp:lastPrinted>2004-06-01T23:48:23Z</cp:lastPrinted>
  <dcterms:created xsi:type="dcterms:W3CDTF">2004-03-26T00:21:18Z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ication">
    <vt:lpwstr>EXCEL - .XLS</vt:lpwstr>
  </property>
  <property fmtid="{D5CDD505-2E9C-101B-9397-08002B2CF9AE}" pid="3" name="author">
    <vt:lpwstr>Platt, Brian</vt:lpwstr>
  </property>
  <property fmtid="{D5CDD505-2E9C-101B-9397-08002B2CF9AE}" pid="4" name="archive">
    <vt:lpwstr>1 month last access</vt:lpwstr>
  </property>
  <property fmtid="{D5CDD505-2E9C-101B-9397-08002B2CF9AE}" pid="5" name="template">
    <vt:lpwstr>IMPORT</vt:lpwstr>
  </property>
  <property fmtid="{D5CDD505-2E9C-101B-9397-08002B2CF9AE}" pid="6" name="encrypt">
    <vt:lpwstr>0</vt:lpwstr>
  </property>
  <property fmtid="{D5CDD505-2E9C-101B-9397-08002B2CF9AE}" pid="7" name="association">
    <vt:lpwstr>Litigation</vt:lpwstr>
  </property>
  <property fmtid="{D5CDD505-2E9C-101B-9397-08002B2CF9AE}" pid="8" name="reference">
    <vt:lpwstr>07771-0089-000000</vt:lpwstr>
  </property>
  <property fmtid="{D5CDD505-2E9C-101B-9397-08002B2CF9AE}" pid="9" name="doctype">
    <vt:lpwstr>IMPORT</vt:lpwstr>
  </property>
  <property fmtid="{D5CDD505-2E9C-101B-9397-08002B2CF9AE}" pid="10" name="title">
    <vt:lpwstr>PSEGRC: Master Rev. Draft J. Ryan Ex. 10 (JMR-11)</vt:lpwstr>
  </property>
  <property fmtid="{D5CDD505-2E9C-101B-9397-08002B2CF9AE}" pid="11" name="catid">
    <vt:lpwstr>BA</vt:lpwstr>
  </property>
  <property fmtid="{D5CDD505-2E9C-101B-9397-08002B2CF9AE}" pid="12" name="refname1">
    <vt:lpwstr>PUGET SOUND ENERGY, INC.</vt:lpwstr>
  </property>
  <property fmtid="{D5CDD505-2E9C-101B-9397-08002B2CF9AE}" pid="13" name="refname2">
    <vt:lpwstr>2004 GRC - ELECTRIC &amp; GAS</vt:lpwstr>
  </property>
  <property fmtid="{D5CDD505-2E9C-101B-9397-08002B2CF9AE}" pid="14" name="refname3">
    <vt:lpwstr/>
  </property>
  <property fmtid="{D5CDD505-2E9C-101B-9397-08002B2CF9AE}" pid="15" name="indextext">
    <vt:lpwstr>0</vt:lpwstr>
  </property>
  <property fmtid="{D5CDD505-2E9C-101B-9397-08002B2CF9AE}" pid="16" name="filecat">
    <vt:lpwstr>Documents</vt:lpwstr>
  </property>
  <property fmtid="{D5CDD505-2E9C-101B-9397-08002B2CF9AE}" pid="17" name="ckogroup">
    <vt:lpwstr>GENERAL USERS</vt:lpwstr>
  </property>
  <property fmtid="{D5CDD505-2E9C-101B-9397-08002B2CF9AE}" pid="18" name="version">
    <vt:lpwstr>6</vt:lpwstr>
  </property>
  <property fmtid="{D5CDD505-2E9C-101B-9397-08002B2CF9AE}" pid="19" name="typist">
    <vt:lpwstr>Platt, Brian</vt:lpwstr>
  </property>
  <property fmtid="{D5CDD505-2E9C-101B-9397-08002B2CF9AE}" pid="20" name="filename">
    <vt:lpwstr>BA041490.039</vt:lpwstr>
  </property>
  <property fmtid="{D5CDD505-2E9C-101B-9397-08002B2CF9AE}" pid="21" name="DocumentSetType">
    <vt:lpwstr>Testimony</vt:lpwstr>
  </property>
  <property fmtid="{D5CDD505-2E9C-101B-9397-08002B2CF9AE}" pid="22" name="IsHighlyConfidential">
    <vt:lpwstr>0</vt:lpwstr>
  </property>
  <property fmtid="{D5CDD505-2E9C-101B-9397-08002B2CF9AE}" pid="23" name="DocketNumber">
    <vt:lpwstr>040640</vt:lpwstr>
  </property>
  <property fmtid="{D5CDD505-2E9C-101B-9397-08002B2CF9AE}" pid="24" name="IsConfidential">
    <vt:lpwstr>0</vt:lpwstr>
  </property>
  <property fmtid="{D5CDD505-2E9C-101B-9397-08002B2CF9AE}" pid="25" name="Date1">
    <vt:lpwstr>2004-06-02T00:00:00Z</vt:lpwstr>
  </property>
  <property fmtid="{D5CDD505-2E9C-101B-9397-08002B2CF9AE}" pid="26" name="CaseType">
    <vt:lpwstr>Tariff Revision</vt:lpwstr>
  </property>
  <property fmtid="{D5CDD505-2E9C-101B-9397-08002B2CF9AE}" pid="27" name="OpenedDate">
    <vt:lpwstr>2004-04-05T00:00:00Z</vt:lpwstr>
  </property>
  <property fmtid="{D5CDD505-2E9C-101B-9397-08002B2CF9AE}" pid="28" name="Prefix">
    <vt:lpwstr>UG</vt:lpwstr>
  </property>
  <property fmtid="{D5CDD505-2E9C-101B-9397-08002B2CF9AE}" pid="29" name="CaseCompanyNames">
    <vt:lpwstr>Puget Sound Energy</vt:lpwstr>
  </property>
  <property fmtid="{D5CDD505-2E9C-101B-9397-08002B2CF9AE}" pid="30" name="IndustryCode">
    <vt:lpwstr>150</vt:lpwstr>
  </property>
  <property fmtid="{D5CDD505-2E9C-101B-9397-08002B2CF9AE}" pid="31" name="CaseStatus">
    <vt:lpwstr>Closed</vt:lpwstr>
  </property>
  <property fmtid="{D5CDD505-2E9C-101B-9397-08002B2CF9AE}" pid="32" name="_docset_NoMedatataSyncRequired">
    <vt:lpwstr>False</vt:lpwstr>
  </property>
  <property fmtid="{D5CDD505-2E9C-101B-9397-08002B2CF9AE}" pid="33" name="Nickname">
    <vt:lpwstr/>
  </property>
  <property fmtid="{D5CDD505-2E9C-101B-9397-08002B2CF9AE}" pid="34" name="Process">
    <vt:lpwstr/>
  </property>
  <property fmtid="{D5CDD505-2E9C-101B-9397-08002B2CF9AE}" pid="35" name="Visibility">
    <vt:lpwstr/>
  </property>
  <property fmtid="{D5CDD505-2E9C-101B-9397-08002B2CF9AE}" pid="36" name="DocumentGroup">
    <vt:lpwstr/>
  </property>
</Properties>
</file>