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9300" activeTab="0"/>
  </bookViews>
  <sheets>
    <sheet name="Summary of Sales Rates" sheetId="1" r:id="rId1"/>
    <sheet name="Summary of Transportation Rates" sheetId="2" r:id="rId2"/>
  </sheets>
  <externalReferences>
    <externalReference r:id="rId5"/>
  </externalReferences>
  <definedNames>
    <definedName name="calcsheet1">$A$1:$R$86</definedName>
    <definedName name="calcsheet2">$S$1:$AC$77</definedName>
    <definedName name="calcsheet3">$A$88:$J$131</definedName>
    <definedName name="_xlnm.Print_Area" localSheetId="0">'Summary of Sales Rates'!$A$1:$J$56</definedName>
    <definedName name="_xlnm.Print_Area" localSheetId="1">'Summary of Transportation Rates'!$A$1:$H$50</definedName>
    <definedName name="print55">#REF!</definedName>
  </definedNames>
  <calcPr fullCalcOnLoad="1"/>
</workbook>
</file>

<file path=xl/sharedStrings.xml><?xml version="1.0" encoding="utf-8"?>
<sst xmlns="http://schemas.openxmlformats.org/spreadsheetml/2006/main" count="194" uniqueCount="125">
  <si>
    <t>WASHINGTON</t>
  </si>
  <si>
    <t>EFFECTIVE:</t>
  </si>
  <si>
    <t>SCHEDULE 1</t>
  </si>
  <si>
    <t>SCHEDULE 2</t>
  </si>
  <si>
    <t>SCHEDULE 3</t>
  </si>
  <si>
    <t>SCHEDULE 10</t>
  </si>
  <si>
    <t>SCHEDULE 19</t>
  </si>
  <si>
    <t>GENERAL SALES SERVICE</t>
  </si>
  <si>
    <t>RESIDENTIAL SALES SERVICE</t>
  </si>
  <si>
    <t>BASIC FIRM SALES SERVICE</t>
  </si>
  <si>
    <t>SUPPLEMENTARY METER RENTAL</t>
  </si>
  <si>
    <t>GAS  LIGHT SERVICE</t>
  </si>
  <si>
    <t>(Commercial)</t>
  </si>
  <si>
    <t>FROZEN</t>
  </si>
  <si>
    <t>Usage Charges:</t>
  </si>
  <si>
    <t>Meter Size:</t>
  </si>
  <si>
    <t>One mantle</t>
  </si>
  <si>
    <t xml:space="preserve"> Customer Charge</t>
  </si>
  <si>
    <t>Customer Charge</t>
  </si>
  <si>
    <t xml:space="preserve">  First 150 CF/hr./mo. Capacity</t>
  </si>
  <si>
    <t>All additional mantles</t>
  </si>
  <si>
    <t xml:space="preserve">  All therms</t>
  </si>
  <si>
    <t>All therms</t>
  </si>
  <si>
    <t xml:space="preserve">  Next 650 CF/hr./mo. Capacity</t>
  </si>
  <si>
    <t xml:space="preserve">  Minimum Monthly Bill</t>
  </si>
  <si>
    <t>Minimum Monthly Bill</t>
  </si>
  <si>
    <t xml:space="preserve">  All add'l CF/hr./mo. Capacity</t>
  </si>
  <si>
    <t xml:space="preserve">  Minimum Monthly Rental</t>
  </si>
  <si>
    <t xml:space="preserve">  Charge for Meter Reading</t>
  </si>
  <si>
    <t>SCHEDULE 21</t>
  </si>
  <si>
    <t>SCHEDULE 41</t>
  </si>
  <si>
    <t>SCHEDULE 42</t>
  </si>
  <si>
    <t>SCHEDULE 54</t>
  </si>
  <si>
    <t>OTHER CHARGES:</t>
  </si>
  <si>
    <t>HIGH LOAD FACTOR FIRM SALES SERVICE</t>
  </si>
  <si>
    <t>NON-RESIDENTIAL SALES SERVICE</t>
  </si>
  <si>
    <t>LARGE VOLUME NON-RESIDENTIAL</t>
  </si>
  <si>
    <t>EMERGENCY SERVICE</t>
  </si>
  <si>
    <t>SALES SERVICE</t>
  </si>
  <si>
    <t>Telemetry Charge (per month)</t>
  </si>
  <si>
    <t>Standard Unauthorized Use:</t>
  </si>
  <si>
    <t>$ 2.00/th</t>
  </si>
  <si>
    <t>Volumetric Charges:</t>
  </si>
  <si>
    <t>Customer Charge:</t>
  </si>
  <si>
    <t>Usage Charge:</t>
  </si>
  <si>
    <t>Unauthorized Use - Violation</t>
  </si>
  <si>
    <t>$10.00/th</t>
  </si>
  <si>
    <t xml:space="preserve">   Per therm, all therms</t>
  </si>
  <si>
    <t xml:space="preserve">    of Curtailment Order</t>
  </si>
  <si>
    <t>1st 500 therms:</t>
  </si>
  <si>
    <t xml:space="preserve">   Minimum Monthly Bill</t>
  </si>
  <si>
    <t>None</t>
  </si>
  <si>
    <t>Next 1,500 therms:</t>
  </si>
  <si>
    <t>Firm Service:</t>
  </si>
  <si>
    <t>1st 10,000 therms:</t>
  </si>
  <si>
    <t>Next 98,000 therms:</t>
  </si>
  <si>
    <t>1st 2,000 therms:</t>
  </si>
  <si>
    <t>Next 20,000 therms:</t>
  </si>
  <si>
    <t>All additional therms:</t>
  </si>
  <si>
    <t>Plus</t>
  </si>
  <si>
    <t>Next 100,000 therms:</t>
  </si>
  <si>
    <t>Peak Service Charge</t>
  </si>
  <si>
    <t>Next 600,000 therms:</t>
  </si>
  <si>
    <t>SCHEDULE 27</t>
  </si>
  <si>
    <t>Pipeline Capacity Charges:</t>
  </si>
  <si>
    <t>RESIDENTIAL HEATING DRY-OUT SERVICE</t>
  </si>
  <si>
    <t>Firm (MDDV):</t>
  </si>
  <si>
    <t>Or</t>
  </si>
  <si>
    <t>Firm (per therm):</t>
  </si>
  <si>
    <t>Storage Charge (per MDDV)</t>
  </si>
  <si>
    <t>Distribution Capacity Chg. (MDDV)</t>
  </si>
  <si>
    <t>Per therm, all therms</t>
  </si>
  <si>
    <t>Firm Pipeline Capacity Charges:</t>
  </si>
  <si>
    <t>Interruptible Service:</t>
  </si>
  <si>
    <t>Per MDDV:</t>
  </si>
  <si>
    <t>Minimum Monthly Bill:</t>
  </si>
  <si>
    <t>Per therm:</t>
  </si>
  <si>
    <t>Pipeline Capacity Chg. per therm:</t>
  </si>
  <si>
    <t>Pipeline Capacity Charge</t>
  </si>
  <si>
    <t xml:space="preserve"> (per therm):</t>
  </si>
  <si>
    <t>Storage Charge per MDDV:</t>
  </si>
  <si>
    <t>Customer Charge, plus Volumetric Charges, plus applicable Pipeline Capacity Charge</t>
  </si>
  <si>
    <t>Customer Charge, plus Volumetric Charges, plus applicable Pipeline Capacity Charge, plus the Storage and Distribution Charges, where applicable</t>
  </si>
  <si>
    <t xml:space="preserve">RATE SUMMARY </t>
  </si>
  <si>
    <t>Issued June 28, 2004</t>
  </si>
  <si>
    <t>Effective with service on</t>
  </si>
  <si>
    <t>NWN Advice No. WUTC 04-1</t>
  </si>
  <si>
    <t>and after July 1, 2004</t>
  </si>
  <si>
    <t>Page 1</t>
  </si>
  <si>
    <t>SCHEDULE 43</t>
  </si>
  <si>
    <t xml:space="preserve">NON-RESIDENTIAL </t>
  </si>
  <si>
    <t>HIGH-VOLUME NON-RESIDENTIAL</t>
  </si>
  <si>
    <t>BASIC FIRM TRANSPORTATION SERVICE</t>
  </si>
  <si>
    <t>TRANSPORTATION SERVICE</t>
  </si>
  <si>
    <t>Transportation Charge:</t>
  </si>
  <si>
    <t>Per therm, first 300 therms</t>
  </si>
  <si>
    <t xml:space="preserve">   1st 2,000 therms:</t>
  </si>
  <si>
    <t xml:space="preserve">   1st 10,000 therms:</t>
  </si>
  <si>
    <t>All therms:</t>
  </si>
  <si>
    <t xml:space="preserve">   All additional therms:</t>
  </si>
  <si>
    <t xml:space="preserve">   Next 20,000 therms:</t>
  </si>
  <si>
    <t xml:space="preserve">   Next 100,000 therms:</t>
  </si>
  <si>
    <t xml:space="preserve">   Next 600,000 therms:</t>
  </si>
  <si>
    <t>Plus for Firm Service:   Distribution Capacity Charge</t>
  </si>
  <si>
    <t>Per therm, all therms:</t>
  </si>
  <si>
    <t>Balancing Charge (excess over 5%)</t>
  </si>
  <si>
    <t>$1.00/therm</t>
  </si>
  <si>
    <t>Entitlement Overrun Charges:</t>
  </si>
  <si>
    <t>Monthly Telemetry Charge:</t>
  </si>
  <si>
    <t>Excess &lt; threshold + 2%</t>
  </si>
  <si>
    <t>$0.50/therm</t>
  </si>
  <si>
    <t>$2.00/th</t>
  </si>
  <si>
    <t>Excess &gt; threshold + 2%</t>
  </si>
  <si>
    <t>Entitlement Underrun Charges:</t>
  </si>
  <si>
    <t xml:space="preserve">     of Curtailment Order:</t>
  </si>
  <si>
    <t>5% to 10%</t>
  </si>
  <si>
    <t>Over 10%</t>
  </si>
  <si>
    <t>Commodity Rate:</t>
  </si>
  <si>
    <t>Underrun not cleared</t>
  </si>
  <si>
    <t>Page 2</t>
  </si>
  <si>
    <r>
      <t xml:space="preserve">SUMMARY OF MONTHLY  </t>
    </r>
    <r>
      <rPr>
        <b/>
        <u val="single"/>
        <sz val="16"/>
        <rFont val="Arial"/>
        <family val="2"/>
      </rPr>
      <t>SALES SERVICE</t>
    </r>
    <r>
      <rPr>
        <b/>
        <sz val="16"/>
        <rFont val="Arial"/>
        <family val="2"/>
      </rPr>
      <t xml:space="preserve">  BILLING RATES </t>
    </r>
  </si>
  <si>
    <r>
      <t xml:space="preserve">SUMMARY OF MONTHLY </t>
    </r>
    <r>
      <rPr>
        <b/>
        <u val="single"/>
        <sz val="16"/>
        <rFont val="Arial"/>
        <family val="2"/>
      </rPr>
      <t>TRANSPORTATION SERVICE</t>
    </r>
    <r>
      <rPr>
        <b/>
        <sz val="16"/>
        <rFont val="Arial"/>
        <family val="2"/>
      </rPr>
      <t xml:space="preserve"> BILLING RATES </t>
    </r>
  </si>
  <si>
    <r>
      <t>PENALTY CHARGES</t>
    </r>
    <r>
      <rPr>
        <b/>
        <sz val="10"/>
        <rFont val="Arial"/>
        <family val="2"/>
      </rPr>
      <t>:</t>
    </r>
  </si>
  <si>
    <r>
      <t>OTHER CHARGES</t>
    </r>
    <r>
      <rPr>
        <b/>
        <sz val="10"/>
        <rFont val="Arial"/>
        <family val="2"/>
      </rPr>
      <t>:</t>
    </r>
  </si>
  <si>
    <r>
      <t xml:space="preserve"> </t>
    </r>
    <r>
      <rPr>
        <b/>
        <sz val="14"/>
        <rFont val="Arial"/>
        <family val="2"/>
      </rPr>
      <t xml:space="preserve"> RATE SUMMARY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</si>
</sst>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&quot;$&quot;#,##0.00000_);\(&quot;$&quot;#,##0.00000\)"/>
    <numFmt numFmtId="166" formatCode="&quot;$&quot;#,##0.00"/>
    <numFmt numFmtId="167" formatCode="&quot;$&quot;#,##0.0000_);\(&quot;$&quot;#,##0.0000\)"/>
    <numFmt numFmtId="168" formatCode="#,##0.00000_);\(#,##0.00000\)"/>
    <numFmt numFmtId="169" formatCode="0.0%"/>
    <numFmt numFmtId="170" formatCode="&quot;$&quot;#,##0.000"/>
    <numFmt numFmtId="171" formatCode="mmmm\ d\,\ yyyy"/>
    <numFmt numFmtId="172" formatCode="dd\-mmm\-yy"/>
    <numFmt numFmtId="173" formatCode="&quot;$&quot;#,##0.0000"/>
    <numFmt numFmtId="174" formatCode="&quot;$&quot;#,##0.0000000_);\(&quot;$&quot;#,##0.0000000\)"/>
    <numFmt numFmtId="175" formatCode="#,##0.00000"/>
    <numFmt numFmtId="176" formatCode="&quot;$&quot;#,##0.0"/>
    <numFmt numFmtId="177" formatCode="00000"/>
    <numFmt numFmtId="178" formatCode="mm/dd/yy"/>
    <numFmt numFmtId="179" formatCode="0.000%"/>
    <numFmt numFmtId="180" formatCode="0.00000"/>
    <numFmt numFmtId="181" formatCode="&quot;$&quot;#,##0"/>
    <numFmt numFmtId="182" formatCode="#,##0.000"/>
    <numFmt numFmtId="183" formatCode="&quot;$&quot;#,##0.000_);\(&quot;$&quot;#,##0.000\)"/>
    <numFmt numFmtId="184" formatCode="#,##0.000_);\(#,##0.000\)"/>
    <numFmt numFmtId="185" formatCode="&quot;$&quot;#,##0.00000000_);\(&quot;$&quot;#,##0.00000000\)"/>
    <numFmt numFmtId="186" formatCode="&quot;$&quot;#,##0.000000_);\(&quot;$&quot;#,##0.000000\)"/>
    <numFmt numFmtId="187" formatCode="&quot;$&quot;#,##0.00000_);[Red]\(&quot;$&quot;#,##0.0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_);\(0.00\)"/>
    <numFmt numFmtId="193" formatCode="#,##0.0"/>
    <numFmt numFmtId="194" formatCode="&quot;$&quot;#,##0.0_);\(&quot;$&quot;#,##0.0\)"/>
    <numFmt numFmtId="195" formatCode="0.00000_);\(0.00000\)"/>
    <numFmt numFmtId="196" formatCode="m/d/yy\ h:mm\ AM/PM"/>
    <numFmt numFmtId="197" formatCode="_(&quot;$&quot;* #,##0.00000_);_(&quot;$&quot;* \(#,##0.00000\);_(&quot;$&quot;* &quot;-&quot;?????_);_(@_)"/>
  </numFmts>
  <fonts count="22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2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7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30"/>
      <name val="Arial"/>
      <family val="0"/>
    </font>
    <font>
      <sz val="36"/>
      <name val="Arial"/>
      <family val="0"/>
    </font>
    <font>
      <b/>
      <sz val="14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2">
    <xf numFmtId="7" fontId="0" fillId="0" borderId="0" xfId="0" applyAlignment="1">
      <alignment vertical="top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vertical="top"/>
    </xf>
    <xf numFmtId="7" fontId="0" fillId="0" borderId="0" xfId="0" applyFont="1" applyBorder="1" applyAlignment="1">
      <alignment vertical="top"/>
    </xf>
    <xf numFmtId="7" fontId="0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7" fontId="0" fillId="0" borderId="0" xfId="0" applyBorder="1" applyAlignment="1">
      <alignment vertical="top"/>
    </xf>
    <xf numFmtId="7" fontId="9" fillId="0" borderId="0" xfId="0" applyFont="1" applyBorder="1" applyAlignment="1">
      <alignment horizontal="center" vertical="top"/>
    </xf>
    <xf numFmtId="171" fontId="8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7" fontId="0" fillId="0" borderId="3" xfId="0" applyBorder="1" applyAlignment="1">
      <alignment vertical="top"/>
    </xf>
    <xf numFmtId="7" fontId="0" fillId="0" borderId="4" xfId="0" applyBorder="1" applyAlignment="1">
      <alignment vertical="top"/>
    </xf>
    <xf numFmtId="0" fontId="0" fillId="0" borderId="3" xfId="0" applyFont="1" applyBorder="1" applyAlignment="1">
      <alignment vertical="top"/>
    </xf>
    <xf numFmtId="7" fontId="0" fillId="0" borderId="3" xfId="0" applyFont="1" applyBorder="1" applyAlignment="1">
      <alignment vertical="top"/>
    </xf>
    <xf numFmtId="7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/>
    </xf>
    <xf numFmtId="164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7" fontId="0" fillId="0" borderId="6" xfId="0" applyFont="1" applyBorder="1" applyAlignment="1">
      <alignment horizontal="center" vertical="top"/>
    </xf>
    <xf numFmtId="7" fontId="11" fillId="0" borderId="1" xfId="0" applyFont="1" applyBorder="1" applyAlignment="1">
      <alignment horizontal="center" vertical="top"/>
    </xf>
    <xf numFmtId="7" fontId="11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7" fontId="12" fillId="0" borderId="3" xfId="0" applyFont="1" applyBorder="1" applyAlignment="1">
      <alignment horizontal="center" vertical="top"/>
    </xf>
    <xf numFmtId="7" fontId="11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/>
    </xf>
    <xf numFmtId="166" fontId="0" fillId="0" borderId="4" xfId="0" applyNumberForma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7" fontId="0" fillId="0" borderId="4" xfId="0" applyBorder="1" applyAlignment="1">
      <alignment horizontal="right" vertical="top"/>
    </xf>
    <xf numFmtId="7" fontId="11" fillId="0" borderId="3" xfId="0" applyFont="1" applyBorder="1" applyAlignment="1">
      <alignment vertical="top"/>
    </xf>
    <xf numFmtId="166" fontId="0" fillId="0" borderId="4" xfId="0" applyNumberFormat="1" applyFont="1" applyBorder="1" applyAlignment="1">
      <alignment horizontal="right" vertical="top"/>
    </xf>
    <xf numFmtId="166" fontId="0" fillId="0" borderId="4" xfId="0" applyNumberFormat="1" applyFont="1" applyBorder="1" applyAlignment="1">
      <alignment vertical="top"/>
    </xf>
    <xf numFmtId="0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5" fontId="0" fillId="0" borderId="4" xfId="0" applyNumberFormat="1" applyBorder="1" applyAlignment="1">
      <alignment vertical="top"/>
    </xf>
    <xf numFmtId="7" fontId="11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164" fontId="0" fillId="0" borderId="4" xfId="0" applyNumberFormat="1" applyFont="1" applyBorder="1" applyAlignment="1">
      <alignment vertical="top"/>
    </xf>
    <xf numFmtId="164" fontId="0" fillId="0" borderId="0" xfId="0" applyNumberFormat="1" applyFont="1" applyBorder="1" applyAlignment="1">
      <alignment horizontal="center" vertical="top"/>
    </xf>
    <xf numFmtId="164" fontId="0" fillId="0" borderId="4" xfId="0" applyNumberFormat="1" applyFont="1" applyBorder="1" applyAlignment="1">
      <alignment horizontal="right" vertical="top"/>
    </xf>
    <xf numFmtId="165" fontId="0" fillId="0" borderId="4" xfId="0" applyNumberFormat="1" applyFont="1" applyBorder="1" applyAlignment="1">
      <alignment horizontal="right" vertical="top"/>
    </xf>
    <xf numFmtId="7" fontId="0" fillId="0" borderId="3" xfId="0" applyBorder="1" applyAlignment="1">
      <alignment horizontal="center" vertical="top"/>
    </xf>
    <xf numFmtId="7" fontId="15" fillId="0" borderId="5" xfId="0" applyFont="1" applyBorder="1" applyAlignment="1">
      <alignment vertical="top"/>
    </xf>
    <xf numFmtId="165" fontId="0" fillId="0" borderId="6" xfId="0" applyNumberFormat="1" applyBorder="1" applyAlignment="1">
      <alignment vertical="top"/>
    </xf>
    <xf numFmtId="0" fontId="16" fillId="0" borderId="3" xfId="0" applyFont="1" applyBorder="1" applyAlignment="1">
      <alignment horizontal="center" vertical="top"/>
    </xf>
    <xf numFmtId="164" fontId="0" fillId="0" borderId="4" xfId="0" applyNumberFormat="1" applyBorder="1" applyAlignment="1">
      <alignment horizontal="right" vertical="top"/>
    </xf>
    <xf numFmtId="7" fontId="15" fillId="0" borderId="1" xfId="0" applyFont="1" applyBorder="1" applyAlignment="1">
      <alignment vertical="top"/>
    </xf>
    <xf numFmtId="165" fontId="0" fillId="0" borderId="2" xfId="0" applyNumberFormat="1" applyBorder="1" applyAlignment="1">
      <alignment vertical="top"/>
    </xf>
    <xf numFmtId="0" fontId="0" fillId="0" borderId="0" xfId="0" applyFont="1" applyBorder="1" applyAlignment="1">
      <alignment horizontal="left" vertical="top" indent="1"/>
    </xf>
    <xf numFmtId="0" fontId="11" fillId="0" borderId="3" xfId="0" applyNumberFormat="1" applyFont="1" applyFill="1" applyBorder="1" applyAlignment="1">
      <alignment horizontal="left" vertical="top"/>
    </xf>
    <xf numFmtId="0" fontId="0" fillId="0" borderId="3" xfId="0" applyNumberFormat="1" applyFont="1" applyFill="1" applyBorder="1" applyAlignment="1">
      <alignment horizontal="left" vertical="top"/>
    </xf>
    <xf numFmtId="7" fontId="16" fillId="0" borderId="3" xfId="0" applyFont="1" applyBorder="1" applyAlignment="1">
      <alignment horizontal="center" vertical="top"/>
    </xf>
    <xf numFmtId="7" fontId="16" fillId="0" borderId="0" xfId="0" applyFont="1" applyAlignment="1">
      <alignment horizontal="center" vertical="top"/>
    </xf>
    <xf numFmtId="165" fontId="0" fillId="0" borderId="4" xfId="0" applyNumberFormat="1" applyBorder="1" applyAlignment="1">
      <alignment horizontal="right" vertical="top"/>
    </xf>
    <xf numFmtId="0" fontId="0" fillId="0" borderId="3" xfId="0" applyNumberFormat="1" applyFont="1" applyFill="1" applyBorder="1" applyAlignment="1">
      <alignment horizontal="left" vertical="top"/>
    </xf>
    <xf numFmtId="7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left" vertical="top" indent="2"/>
    </xf>
    <xf numFmtId="7" fontId="16" fillId="0" borderId="0" xfId="0" applyFont="1" applyAlignment="1">
      <alignment horizontal="center" vertical="top"/>
    </xf>
    <xf numFmtId="7" fontId="0" fillId="0" borderId="3" xfId="0" applyFont="1" applyBorder="1" applyAlignment="1">
      <alignment horizontal="left" vertical="top" indent="2"/>
    </xf>
    <xf numFmtId="7" fontId="11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16" fillId="0" borderId="3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 wrapText="1"/>
    </xf>
    <xf numFmtId="7" fontId="0" fillId="0" borderId="6" xfId="0" applyBorder="1" applyAlignment="1">
      <alignment horizontal="left" vertical="top" wrapText="1"/>
    </xf>
    <xf numFmtId="0" fontId="8" fillId="0" borderId="0" xfId="0" applyFont="1" applyBorder="1" applyAlignment="1">
      <alignment horizontal="right" vertical="top" textRotation="180"/>
    </xf>
    <xf numFmtId="0" fontId="0" fillId="0" borderId="0" xfId="0" applyFont="1" applyBorder="1" applyAlignment="1">
      <alignment horizontal="left" vertical="center" textRotation="1"/>
    </xf>
    <xf numFmtId="7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textRotation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top" textRotation="1"/>
    </xf>
    <xf numFmtId="0" fontId="0" fillId="0" borderId="0" xfId="0" applyBorder="1" applyAlignment="1">
      <alignment horizontal="right" vertical="top" textRotation="180"/>
    </xf>
    <xf numFmtId="0" fontId="0" fillId="0" borderId="0" xfId="0" applyBorder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21">
      <alignment/>
      <protection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171" fontId="8" fillId="0" borderId="0" xfId="0" applyNumberFormat="1" applyFont="1" applyAlignment="1">
      <alignment horizontal="right" vertical="top"/>
    </xf>
    <xf numFmtId="171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/>
    </xf>
    <xf numFmtId="0" fontId="18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7" fontId="0" fillId="0" borderId="1" xfId="0" applyBorder="1" applyAlignment="1">
      <alignment vertical="top"/>
    </xf>
    <xf numFmtId="7" fontId="0" fillId="0" borderId="2" xfId="0" applyBorder="1" applyAlignment="1">
      <alignment vertical="top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7" fontId="11" fillId="0" borderId="3" xfId="0" applyFont="1" applyBorder="1" applyAlignment="1">
      <alignment horizontal="center" vertical="top"/>
    </xf>
    <xf numFmtId="7" fontId="12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2" fillId="0" borderId="4" xfId="0" applyFont="1" applyBorder="1" applyAlignment="1">
      <alignment horizontal="center" vertical="top"/>
    </xf>
    <xf numFmtId="7" fontId="11" fillId="0" borderId="3" xfId="0" applyFont="1" applyBorder="1" applyAlignment="1">
      <alignment horizontal="center" vertical="top"/>
    </xf>
    <xf numFmtId="7" fontId="11" fillId="0" borderId="4" xfId="0" applyFont="1" applyBorder="1" applyAlignment="1">
      <alignment horizontal="center" vertical="top"/>
    </xf>
    <xf numFmtId="7" fontId="0" fillId="0" borderId="0" xfId="0" applyFont="1" applyBorder="1" applyAlignment="1">
      <alignment vertical="top"/>
    </xf>
    <xf numFmtId="0" fontId="11" fillId="0" borderId="3" xfId="0" applyFont="1" applyBorder="1" applyAlignment="1">
      <alignment horizontal="left" vertical="top"/>
    </xf>
    <xf numFmtId="7" fontId="0" fillId="0" borderId="4" xfId="0" applyBorder="1" applyAlignment="1">
      <alignment horizontal="center" vertical="top"/>
    </xf>
    <xf numFmtId="7" fontId="0" fillId="0" borderId="4" xfId="0" applyFont="1" applyBorder="1" applyAlignment="1">
      <alignment horizontal="right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7" fontId="0" fillId="0" borderId="4" xfId="0" applyNumberFormat="1" applyFont="1" applyBorder="1" applyAlignment="1">
      <alignment horizontal="right" vertical="top"/>
    </xf>
    <xf numFmtId="0" fontId="16" fillId="0" borderId="3" xfId="0" applyFont="1" applyBorder="1" applyAlignment="1">
      <alignment horizontal="left" vertical="top"/>
    </xf>
    <xf numFmtId="166" fontId="0" fillId="0" borderId="0" xfId="0" applyNumberFormat="1" applyFont="1" applyBorder="1" applyAlignment="1">
      <alignment horizontal="center" vertical="top"/>
    </xf>
    <xf numFmtId="164" fontId="0" fillId="0" borderId="4" xfId="0" applyNumberFormat="1" applyFont="1" applyBorder="1" applyAlignment="1">
      <alignment horizontal="center" vertical="top"/>
    </xf>
    <xf numFmtId="7" fontId="0" fillId="0" borderId="0" xfId="0" applyFont="1" applyBorder="1" applyAlignment="1">
      <alignment horizontal="center" vertical="top"/>
    </xf>
    <xf numFmtId="7" fontId="0" fillId="0" borderId="3" xfId="0" applyFill="1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7" fontId="0" fillId="0" borderId="6" xfId="0" applyBorder="1" applyAlignment="1">
      <alignment vertical="top"/>
    </xf>
    <xf numFmtId="0" fontId="0" fillId="0" borderId="3" xfId="0" applyFont="1" applyBorder="1" applyAlignment="1">
      <alignment horizontal="left" vertical="top" wrapText="1"/>
    </xf>
    <xf numFmtId="7" fontId="0" fillId="0" borderId="4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left" vertical="top"/>
    </xf>
    <xf numFmtId="165" fontId="0" fillId="0" borderId="6" xfId="0" applyNumberFormat="1" applyBorder="1" applyAlignment="1">
      <alignment horizontal="right" vertical="top"/>
    </xf>
    <xf numFmtId="0" fontId="0" fillId="0" borderId="5" xfId="0" applyFont="1" applyBorder="1" applyAlignment="1">
      <alignment horizontal="left" vertical="top" wrapText="1"/>
    </xf>
    <xf numFmtId="7" fontId="0" fillId="0" borderId="6" xfId="0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166" fontId="0" fillId="0" borderId="0" xfId="0" applyNumberFormat="1" applyFont="1" applyBorder="1" applyAlignment="1">
      <alignment horizontal="centerContinuous" vertical="top"/>
    </xf>
    <xf numFmtId="166" fontId="0" fillId="0" borderId="0" xfId="0" applyNumberFormat="1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175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75" fontId="0" fillId="0" borderId="0" xfId="0" applyNumberFormat="1" applyFont="1" applyBorder="1" applyAlignment="1">
      <alignment horizontal="right" vertical="top"/>
    </xf>
    <xf numFmtId="7" fontId="0" fillId="0" borderId="5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66" fontId="0" fillId="0" borderId="0" xfId="0" applyNumberFormat="1" applyFont="1" applyBorder="1" applyAlignment="1">
      <alignment horizontal="right" vertical="top"/>
    </xf>
    <xf numFmtId="0" fontId="0" fillId="0" borderId="0" xfId="21" applyFont="1" applyBorder="1">
      <alignment/>
      <protection/>
    </xf>
    <xf numFmtId="164" fontId="0" fillId="0" borderId="0" xfId="0" applyNumberFormat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right" vertical="top" textRotation="180"/>
    </xf>
    <xf numFmtId="0" fontId="0" fillId="0" borderId="5" xfId="0" applyFont="1" applyBorder="1" applyAlignment="1">
      <alignment horizontal="left" vertical="top"/>
    </xf>
    <xf numFmtId="165" fontId="0" fillId="0" borderId="6" xfId="0" applyNumberFormat="1" applyBorder="1" applyAlignment="1">
      <alignment vertical="top"/>
    </xf>
    <xf numFmtId="0" fontId="0" fillId="0" borderId="5" xfId="0" applyFont="1" applyBorder="1" applyAlignment="1">
      <alignment vertical="top"/>
    </xf>
    <xf numFmtId="175" fontId="0" fillId="0" borderId="7" xfId="0" applyNumberFormat="1" applyFont="1" applyBorder="1" applyAlignment="1">
      <alignment horizontal="right"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1" fillId="0" borderId="0" xfId="21" applyFont="1" applyBorder="1" applyAlignment="1">
      <alignment horizontal="right" vertical="top" textRotation="180"/>
      <protection/>
    </xf>
    <xf numFmtId="7" fontId="0" fillId="0" borderId="0" xfId="0" applyAlignment="1">
      <alignment horizontal="right" vertical="top" textRotation="180"/>
    </xf>
    <xf numFmtId="0" fontId="0" fillId="0" borderId="0" xfId="21" applyFont="1" applyBorder="1" applyAlignment="1">
      <alignment horizontal="left" vertical="center" textRotation="1"/>
      <protection/>
    </xf>
    <xf numFmtId="0" fontId="0" fillId="0" borderId="0" xfId="21" applyAlignment="1">
      <alignment horizontal="left" vertical="center"/>
      <protection/>
    </xf>
    <xf numFmtId="0" fontId="0" fillId="0" borderId="0" xfId="21" applyFont="1" applyBorder="1" applyAlignment="1">
      <alignment horizontal="left" vertical="center" textRotation="1"/>
      <protection/>
    </xf>
    <xf numFmtId="0" fontId="0" fillId="0" borderId="0" xfId="21" applyFont="1" applyAlignment="1">
      <alignment horizontal="left" vertical="center"/>
      <protection/>
    </xf>
    <xf numFmtId="0" fontId="0" fillId="0" borderId="0" xfId="21" applyFont="1" applyAlignment="1">
      <alignment horizontal="left" vertical="center"/>
      <protection/>
    </xf>
    <xf numFmtId="0" fontId="0" fillId="0" borderId="0" xfId="21" applyBorder="1" applyAlignment="1">
      <alignment horizontal="right" vertical="top" textRotation="1"/>
      <protection/>
    </xf>
    <xf numFmtId="0" fontId="0" fillId="0" borderId="0" xfId="21" applyBorder="1" applyAlignment="1">
      <alignment horizontal="left" vertical="top" textRotation="1"/>
      <protection/>
    </xf>
    <xf numFmtId="0" fontId="0" fillId="0" borderId="0" xfId="21" applyFont="1">
      <alignment/>
      <protection/>
    </xf>
    <xf numFmtId="0" fontId="0" fillId="0" borderId="0" xfId="21" applyBorder="1" applyAlignment="1">
      <alignment horizontal="right" vertical="top" textRotation="180"/>
      <protection/>
    </xf>
    <xf numFmtId="7" fontId="0" fillId="0" borderId="0" xfId="0" applyAlignment="1">
      <alignment vertical="top"/>
    </xf>
    <xf numFmtId="7" fontId="0" fillId="0" borderId="0" xfId="0" applyAlignment="1">
      <alignment horizontal="right" vertical="top" textRotation="180"/>
    </xf>
    <xf numFmtId="0" fontId="0" fillId="0" borderId="0" xfId="21" applyBorder="1" applyAlignment="1">
      <alignment horizontal="right" vertical="top" textRotation="180"/>
      <protection/>
    </xf>
    <xf numFmtId="0" fontId="21" fillId="0" borderId="0" xfId="21" applyFont="1" applyBorder="1" applyAlignment="1">
      <alignment horizontal="right" vertical="top" textRotation="180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A Transp billing rates summary 10-1-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46</xdr:row>
      <xdr:rowOff>38100</xdr:rowOff>
    </xdr:from>
    <xdr:to>
      <xdr:col>1</xdr:col>
      <xdr:colOff>695325</xdr:colOff>
      <xdr:row>50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753475"/>
          <a:ext cx="2505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38100</xdr:rowOff>
    </xdr:from>
    <xdr:to>
      <xdr:col>1</xdr:col>
      <xdr:colOff>285750</xdr:colOff>
      <xdr:row>39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67525"/>
          <a:ext cx="2667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161925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_Affairs\RATE%20CHANGE%20WORKSHEETS\Washington\Proposed%20calculations\WA%202003%20GRC%20-%205-18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2"/>
      <sheetName val="Rate Calculations"/>
      <sheetName val="Base Adjustments"/>
      <sheetName val="Deriv. of Temps."/>
      <sheetName val="Commodity &amp; Capacity"/>
      <sheetName val="$ Changes &amp; Avg Class Price"/>
      <sheetName val="Statement of Rates"/>
      <sheetName val="Class Price History"/>
      <sheetName val="Notice of Proposed Changes"/>
      <sheetName val="Bill Changes"/>
      <sheetName val="Summary of Sales Rates"/>
      <sheetName val="Summary of Transportation Rates"/>
      <sheetName val="Summary of Changes in Rates"/>
      <sheetName val="Changes in Residential Rates"/>
      <sheetName val="Rate Case History"/>
      <sheetName val="WACOG History"/>
      <sheetName val="RS 1 BR History"/>
      <sheetName val="RS 2 BR History"/>
      <sheetName val="RS 3 BR History"/>
      <sheetName val="RS 41 BR History"/>
      <sheetName val="RS 42 BR History"/>
      <sheetName val="RS 3T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RS 3T PR History"/>
      <sheetName val="RS 1 BR History - 1988-2003"/>
      <sheetName val="RS 2 BR History - 1988-2003"/>
      <sheetName val="RS 3 BR History - 1988-2003"/>
      <sheetName val="RS 24 BR History - 1988-2003"/>
      <sheetName val="RS 1 PR History - 1988-2003"/>
      <sheetName val="RS 2 PR History - 1988-2003"/>
      <sheetName val="RS 3 PR History - 1988-2003"/>
    </sheetNames>
    <sheetDataSet>
      <sheetData sheetId="2">
        <row r="5">
          <cell r="B5">
            <v>38169</v>
          </cell>
        </row>
        <row r="14">
          <cell r="Q14">
            <v>2</v>
          </cell>
        </row>
        <row r="15">
          <cell r="Q15">
            <v>1.16614</v>
          </cell>
        </row>
        <row r="17">
          <cell r="Q17">
            <v>5</v>
          </cell>
        </row>
        <row r="18">
          <cell r="Q18">
            <v>0.8907500000000002</v>
          </cell>
        </row>
        <row r="20">
          <cell r="Q20">
            <v>10.5</v>
          </cell>
        </row>
        <row r="21">
          <cell r="Q21">
            <v>0.91195</v>
          </cell>
        </row>
        <row r="23">
          <cell r="Q23">
            <v>10.5</v>
          </cell>
        </row>
        <row r="24">
          <cell r="Q24">
            <v>250</v>
          </cell>
        </row>
        <row r="25">
          <cell r="Q25">
            <v>0.4871499999999999</v>
          </cell>
        </row>
        <row r="27">
          <cell r="Q27">
            <v>0.40628</v>
          </cell>
        </row>
        <row r="28">
          <cell r="Q28">
            <v>0.16525</v>
          </cell>
        </row>
        <row r="29">
          <cell r="Q29">
            <v>0.24103</v>
          </cell>
        </row>
        <row r="30">
          <cell r="Q30">
            <v>0.36</v>
          </cell>
        </row>
        <row r="32">
          <cell r="Q32">
            <v>14.901158</v>
          </cell>
        </row>
        <row r="33">
          <cell r="Q33">
            <v>14.081158</v>
          </cell>
        </row>
        <row r="36">
          <cell r="Q36">
            <v>0.104</v>
          </cell>
        </row>
        <row r="38">
          <cell r="Q38">
            <v>452.27725415544444</v>
          </cell>
        </row>
        <row r="39">
          <cell r="Q39">
            <v>0.8384240000000003</v>
          </cell>
        </row>
        <row r="40">
          <cell r="Q40">
            <v>0.8082640000000003</v>
          </cell>
        </row>
        <row r="41">
          <cell r="Q41">
            <v>0.7987440000000001</v>
          </cell>
        </row>
        <row r="43">
          <cell r="Q43">
            <v>0.8020700000000001</v>
          </cell>
        </row>
        <row r="45">
          <cell r="Q45">
            <v>195.16</v>
          </cell>
        </row>
        <row r="46">
          <cell r="Q46">
            <v>1.85</v>
          </cell>
        </row>
        <row r="47">
          <cell r="Q47">
            <v>0.12942</v>
          </cell>
        </row>
        <row r="49">
          <cell r="Q49">
            <v>0.7482747132052181</v>
          </cell>
        </row>
        <row r="50">
          <cell r="Q50">
            <v>0.728054713205218</v>
          </cell>
        </row>
        <row r="53">
          <cell r="Q53">
            <v>0.04521</v>
          </cell>
        </row>
        <row r="55">
          <cell r="Q55">
            <v>0.7578943379569604</v>
          </cell>
        </row>
        <row r="56">
          <cell r="Q56">
            <v>0.7376743379569602</v>
          </cell>
        </row>
        <row r="58">
          <cell r="Q58">
            <v>195.16</v>
          </cell>
        </row>
        <row r="59">
          <cell r="Q59">
            <v>250</v>
          </cell>
        </row>
        <row r="60">
          <cell r="Q60">
            <v>0.35852</v>
          </cell>
        </row>
        <row r="61">
          <cell r="Q61">
            <v>0.3383</v>
          </cell>
        </row>
        <row r="63">
          <cell r="Q63">
            <v>1300</v>
          </cell>
        </row>
        <row r="65">
          <cell r="Q65">
            <v>0.15748</v>
          </cell>
        </row>
        <row r="66">
          <cell r="Q66">
            <v>0.20415</v>
          </cell>
        </row>
        <row r="67">
          <cell r="Q67">
            <v>1.85</v>
          </cell>
        </row>
        <row r="68">
          <cell r="Q68">
            <v>0.12942</v>
          </cell>
        </row>
        <row r="69">
          <cell r="Q69">
            <v>0.4888647132052181</v>
          </cell>
        </row>
        <row r="70">
          <cell r="Q70">
            <v>0.4688647132052181</v>
          </cell>
        </row>
        <row r="71">
          <cell r="Q71">
            <v>0.4688647132052181</v>
          </cell>
        </row>
        <row r="72">
          <cell r="Q72">
            <v>0.4388647132052181</v>
          </cell>
        </row>
        <row r="73">
          <cell r="Q73">
            <v>0.41886471320521806</v>
          </cell>
        </row>
        <row r="74">
          <cell r="Q74">
            <v>0.3938647132052181</v>
          </cell>
        </row>
        <row r="78">
          <cell r="Q78">
            <v>0.04521</v>
          </cell>
        </row>
        <row r="79">
          <cell r="Q79">
            <v>0.10208</v>
          </cell>
        </row>
        <row r="87">
          <cell r="Q87">
            <v>1300</v>
          </cell>
        </row>
        <row r="89">
          <cell r="Q89">
            <v>0.15748</v>
          </cell>
        </row>
        <row r="90">
          <cell r="Q90">
            <v>0.11</v>
          </cell>
        </row>
        <row r="91">
          <cell r="Q91">
            <v>0.09</v>
          </cell>
        </row>
        <row r="92">
          <cell r="Q92">
            <v>0.09</v>
          </cell>
        </row>
        <row r="93">
          <cell r="Q93">
            <v>0.06</v>
          </cell>
        </row>
        <row r="94">
          <cell r="Q94">
            <v>0.04</v>
          </cell>
        </row>
        <row r="95">
          <cell r="Q95">
            <v>0.015</v>
          </cell>
        </row>
        <row r="108">
          <cell r="Q108">
            <v>38000</v>
          </cell>
        </row>
        <row r="109">
          <cell r="Q109">
            <v>0.15748</v>
          </cell>
        </row>
        <row r="110">
          <cell r="Q110">
            <v>0.005</v>
          </cell>
        </row>
        <row r="117">
          <cell r="L117">
            <v>0.42479940580180137</v>
          </cell>
          <cell r="Q117">
            <v>1.35282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29.8515625" style="0" customWidth="1"/>
    <col min="2" max="2" width="11.57421875" style="0" customWidth="1"/>
    <col min="3" max="3" width="27.28125" style="0" customWidth="1"/>
    <col min="4" max="4" width="11.140625" style="0" customWidth="1"/>
    <col min="5" max="5" width="30.421875" style="0" bestFit="1" customWidth="1"/>
    <col min="6" max="6" width="10.421875" style="0" customWidth="1"/>
    <col min="7" max="7" width="29.28125" style="0" customWidth="1"/>
    <col min="8" max="8" width="11.28125" style="0" customWidth="1"/>
    <col min="9" max="9" width="29.28125" style="0" customWidth="1"/>
    <col min="10" max="10" width="11.140625" style="0" customWidth="1"/>
    <col min="11" max="16384" width="10.28125" style="0" customWidth="1"/>
  </cols>
  <sheetData>
    <row r="1" spans="1:20" ht="46.5" customHeight="1">
      <c r="A1" s="1" t="s">
        <v>0</v>
      </c>
      <c r="B1" s="1"/>
      <c r="C1" s="2" t="s">
        <v>120</v>
      </c>
      <c r="D1" s="2"/>
      <c r="E1" s="2"/>
      <c r="F1" s="2"/>
      <c r="G1" s="2"/>
      <c r="H1" s="2"/>
      <c r="I1" s="2" t="s">
        <v>1</v>
      </c>
      <c r="J1" s="2"/>
      <c r="K1" s="3"/>
      <c r="L1" s="4"/>
      <c r="M1" s="4"/>
      <c r="N1" s="4"/>
      <c r="O1" s="4"/>
      <c r="P1" s="4"/>
      <c r="Q1" s="5"/>
      <c r="R1" s="5"/>
      <c r="S1" s="5"/>
      <c r="T1" s="5"/>
    </row>
    <row r="2" spans="3:20" ht="32.25" customHeight="1">
      <c r="C2" s="6"/>
      <c r="D2" s="7"/>
      <c r="E2" s="8"/>
      <c r="F2" s="8"/>
      <c r="H2" s="7"/>
      <c r="I2" s="9">
        <f>+'[1]Rate Calculations'!B5</f>
        <v>38169</v>
      </c>
      <c r="J2" s="9"/>
      <c r="K2" s="10"/>
      <c r="L2" s="4"/>
      <c r="M2" s="4"/>
      <c r="N2" s="4"/>
      <c r="O2" s="4"/>
      <c r="P2" s="4"/>
      <c r="Q2" s="5"/>
      <c r="R2" s="5"/>
      <c r="S2" s="5"/>
      <c r="T2" s="5"/>
    </row>
    <row r="3" spans="1:20" ht="16.5" customHeight="1">
      <c r="A3" s="11"/>
      <c r="B3" s="12"/>
      <c r="C3" s="6"/>
      <c r="D3" s="7"/>
      <c r="E3" s="8"/>
      <c r="F3" s="8"/>
      <c r="H3" s="7"/>
      <c r="I3" s="9"/>
      <c r="J3" s="9"/>
      <c r="K3" s="10"/>
      <c r="L3" s="4"/>
      <c r="M3" s="4"/>
      <c r="N3" s="4"/>
      <c r="O3" s="4"/>
      <c r="P3" s="4"/>
      <c r="Q3" s="5"/>
      <c r="R3" s="5"/>
      <c r="S3" s="5"/>
      <c r="T3" s="5"/>
    </row>
    <row r="4" spans="1:20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5"/>
      <c r="R4" s="5"/>
      <c r="S4" s="5"/>
      <c r="T4" s="5"/>
    </row>
    <row r="5" spans="1:20" ht="12.75" customHeight="1">
      <c r="A5" s="13" t="s">
        <v>2</v>
      </c>
      <c r="B5" s="14"/>
      <c r="C5" s="13" t="s">
        <v>3</v>
      </c>
      <c r="D5" s="14"/>
      <c r="E5" s="13" t="s">
        <v>4</v>
      </c>
      <c r="F5" s="14"/>
      <c r="G5" s="13" t="s">
        <v>5</v>
      </c>
      <c r="H5" s="14"/>
      <c r="I5" s="13" t="s">
        <v>6</v>
      </c>
      <c r="J5" s="14"/>
      <c r="K5" s="10"/>
      <c r="L5" s="4"/>
      <c r="M5" s="4"/>
      <c r="N5" s="4"/>
      <c r="O5" s="4"/>
      <c r="P5" s="4"/>
      <c r="Q5" s="5"/>
      <c r="R5" s="5"/>
      <c r="S5" s="5"/>
      <c r="T5" s="5"/>
    </row>
    <row r="6" spans="1:20" ht="12.75" customHeight="1">
      <c r="A6" s="15" t="s">
        <v>7</v>
      </c>
      <c r="B6" s="16"/>
      <c r="C6" s="15" t="s">
        <v>8</v>
      </c>
      <c r="D6" s="16"/>
      <c r="E6" s="15" t="s">
        <v>9</v>
      </c>
      <c r="F6" s="16"/>
      <c r="G6" s="15" t="s">
        <v>10</v>
      </c>
      <c r="H6" s="16"/>
      <c r="I6" s="15" t="s">
        <v>11</v>
      </c>
      <c r="J6" s="16"/>
      <c r="K6" s="10"/>
      <c r="L6" s="4"/>
      <c r="M6" s="4"/>
      <c r="N6" s="4"/>
      <c r="O6" s="4"/>
      <c r="P6" s="4"/>
      <c r="Q6" s="5"/>
      <c r="R6" s="5"/>
      <c r="S6" s="5"/>
      <c r="T6" s="5"/>
    </row>
    <row r="7" spans="1:20" ht="12.75" customHeight="1">
      <c r="A7" s="17"/>
      <c r="B7" s="18"/>
      <c r="C7" s="17"/>
      <c r="D7" s="18"/>
      <c r="E7" s="19" t="s">
        <v>12</v>
      </c>
      <c r="F7" s="20"/>
      <c r="I7" s="21" t="s">
        <v>13</v>
      </c>
      <c r="J7" s="22"/>
      <c r="K7" s="10"/>
      <c r="L7" s="4"/>
      <c r="M7" s="4"/>
      <c r="N7" s="4"/>
      <c r="O7" s="4"/>
      <c r="P7" s="4"/>
      <c r="Q7" s="5"/>
      <c r="R7" s="5"/>
      <c r="S7" s="5"/>
      <c r="T7" s="5"/>
    </row>
    <row r="8" spans="1:20" ht="12.75" customHeight="1">
      <c r="A8" s="23"/>
      <c r="B8" s="24"/>
      <c r="C8" s="23"/>
      <c r="D8" s="24"/>
      <c r="E8" s="25"/>
      <c r="F8" s="18"/>
      <c r="G8" s="26"/>
      <c r="H8" s="18"/>
      <c r="I8" s="17"/>
      <c r="J8" s="18"/>
      <c r="K8" s="10"/>
      <c r="L8" s="4"/>
      <c r="M8" s="4"/>
      <c r="N8" s="4"/>
      <c r="O8" s="4"/>
      <c r="P8" s="4"/>
      <c r="Q8" s="5"/>
      <c r="R8" s="5"/>
      <c r="S8" s="5"/>
      <c r="T8" s="5"/>
    </row>
    <row r="9" spans="1:20" ht="12.75" customHeight="1">
      <c r="A9" s="23" t="s">
        <v>14</v>
      </c>
      <c r="B9" s="24"/>
      <c r="C9" s="17" t="s">
        <v>14</v>
      </c>
      <c r="D9" s="24"/>
      <c r="E9" s="17" t="s">
        <v>14</v>
      </c>
      <c r="F9" s="18"/>
      <c r="G9" s="17" t="s">
        <v>15</v>
      </c>
      <c r="H9" s="18"/>
      <c r="I9" s="17" t="s">
        <v>16</v>
      </c>
      <c r="J9" s="27">
        <f>+'[1]Rate Calculations'!Q32</f>
        <v>14.901158</v>
      </c>
      <c r="K9" s="10"/>
      <c r="L9" s="4"/>
      <c r="M9" s="4"/>
      <c r="N9" s="4"/>
      <c r="O9" s="4"/>
      <c r="P9" s="4"/>
      <c r="Q9" s="5"/>
      <c r="R9" s="5"/>
      <c r="S9" s="5"/>
      <c r="T9" s="5"/>
    </row>
    <row r="10" spans="1:20" ht="12.75" customHeight="1">
      <c r="A10" s="28" t="s">
        <v>17</v>
      </c>
      <c r="B10" s="27">
        <f>+'[1]Rate Calculations'!Q14</f>
        <v>2</v>
      </c>
      <c r="C10" s="17" t="s">
        <v>18</v>
      </c>
      <c r="D10" s="27">
        <f>+'[1]Rate Calculations'!Q17</f>
        <v>5</v>
      </c>
      <c r="E10" s="17" t="s">
        <v>18</v>
      </c>
      <c r="F10" s="27">
        <f>+'[1]Rate Calculations'!Q20</f>
        <v>10.5</v>
      </c>
      <c r="G10" s="17" t="s">
        <v>19</v>
      </c>
      <c r="H10" s="29">
        <f>+'[1]Rate Calculations'!Q27</f>
        <v>0.40628</v>
      </c>
      <c r="I10" s="17" t="s">
        <v>20</v>
      </c>
      <c r="J10" s="27">
        <f>+'[1]Rate Calculations'!Q33</f>
        <v>14.081158</v>
      </c>
      <c r="K10" s="10"/>
      <c r="L10" s="4"/>
      <c r="M10" s="4"/>
      <c r="N10" s="4"/>
      <c r="O10" s="4"/>
      <c r="P10" s="4"/>
      <c r="Q10" s="5"/>
      <c r="R10" s="5"/>
      <c r="S10" s="5"/>
      <c r="T10" s="5"/>
    </row>
    <row r="11" spans="1:20" ht="12.75" customHeight="1">
      <c r="A11" s="28" t="s">
        <v>21</v>
      </c>
      <c r="B11" s="29">
        <f>+'[1]Rate Calculations'!Q15</f>
        <v>1.16614</v>
      </c>
      <c r="C11" s="17" t="s">
        <v>22</v>
      </c>
      <c r="D11" s="29">
        <f>+'[1]Rate Calculations'!Q18</f>
        <v>0.8907500000000002</v>
      </c>
      <c r="E11" s="17" t="s">
        <v>22</v>
      </c>
      <c r="F11" s="29">
        <f>+'[1]Rate Calculations'!Q21</f>
        <v>0.91195</v>
      </c>
      <c r="G11" s="17" t="s">
        <v>23</v>
      </c>
      <c r="H11" s="29">
        <f>+'[1]Rate Calculations'!Q28</f>
        <v>0.16525</v>
      </c>
      <c r="I11" s="17"/>
      <c r="J11" s="29"/>
      <c r="K11" s="10"/>
      <c r="L11" s="4"/>
      <c r="M11" s="4"/>
      <c r="N11" s="4"/>
      <c r="O11" s="4"/>
      <c r="P11" s="4"/>
      <c r="Q11" s="5"/>
      <c r="R11" s="5"/>
      <c r="S11" s="5"/>
      <c r="T11" s="5"/>
    </row>
    <row r="12" spans="1:20" ht="12.75" customHeight="1">
      <c r="A12" s="28" t="s">
        <v>24</v>
      </c>
      <c r="B12" s="27">
        <f>+'[1]Rate Calculations'!Q14</f>
        <v>2</v>
      </c>
      <c r="C12" s="17" t="s">
        <v>25</v>
      </c>
      <c r="D12" s="27">
        <f>+'[1]Rate Calculations'!Q17</f>
        <v>5</v>
      </c>
      <c r="E12" s="17" t="s">
        <v>25</v>
      </c>
      <c r="F12" s="27">
        <f>+'[1]Rate Calculations'!Q20</f>
        <v>10.5</v>
      </c>
      <c r="G12" s="17" t="s">
        <v>26</v>
      </c>
      <c r="H12" s="29">
        <f>+'[1]Rate Calculations'!Q29</f>
        <v>0.24103</v>
      </c>
      <c r="I12" s="17"/>
      <c r="J12" s="29"/>
      <c r="K12" s="3"/>
      <c r="L12" s="4"/>
      <c r="M12" s="4"/>
      <c r="N12" s="4"/>
      <c r="O12" s="4"/>
      <c r="P12" s="4"/>
      <c r="Q12" s="5"/>
      <c r="R12" s="5"/>
      <c r="S12" s="5"/>
      <c r="T12" s="5"/>
    </row>
    <row r="13" spans="1:20" ht="12.75" customHeight="1">
      <c r="A13" s="25"/>
      <c r="B13" s="30"/>
      <c r="C13" s="25"/>
      <c r="D13" s="30"/>
      <c r="G13" s="17" t="s">
        <v>27</v>
      </c>
      <c r="H13" s="29">
        <f>+'[1]Rate Calculations'!Q27</f>
        <v>0.40628</v>
      </c>
      <c r="I13" s="17"/>
      <c r="J13" s="27"/>
      <c r="K13" s="3"/>
      <c r="L13" s="4"/>
      <c r="M13" s="4"/>
      <c r="N13" s="4"/>
      <c r="O13" s="4"/>
      <c r="P13" s="4"/>
      <c r="Q13" s="5"/>
      <c r="R13" s="5"/>
      <c r="S13" s="5"/>
      <c r="T13" s="5"/>
    </row>
    <row r="14" spans="1:20" ht="12.75" customHeight="1">
      <c r="A14" s="25"/>
      <c r="B14" s="30"/>
      <c r="C14" s="25"/>
      <c r="D14" s="30"/>
      <c r="E14" s="17"/>
      <c r="F14" s="27"/>
      <c r="G14" s="17" t="s">
        <v>28</v>
      </c>
      <c r="H14" s="27">
        <f>+'[1]Rate Calculations'!Q30</f>
        <v>0.36</v>
      </c>
      <c r="I14" s="25"/>
      <c r="J14" s="30"/>
      <c r="K14" s="3"/>
      <c r="L14" s="4"/>
      <c r="M14" s="4"/>
      <c r="N14" s="4"/>
      <c r="O14" s="4"/>
      <c r="P14" s="4"/>
      <c r="Q14" s="5"/>
      <c r="R14" s="5"/>
      <c r="S14" s="5"/>
      <c r="T14" s="5"/>
    </row>
    <row r="15" spans="1:20" ht="12.75" customHeight="1">
      <c r="A15" s="31"/>
      <c r="B15" s="32"/>
      <c r="C15" s="31"/>
      <c r="D15" s="32"/>
      <c r="E15" s="33"/>
      <c r="F15" s="34"/>
      <c r="G15" s="31"/>
      <c r="H15" s="32"/>
      <c r="I15" s="31"/>
      <c r="J15" s="32"/>
      <c r="K15" s="3"/>
      <c r="L15" s="4"/>
      <c r="M15" s="4"/>
      <c r="N15" s="4"/>
      <c r="O15" s="4"/>
      <c r="P15" s="4"/>
      <c r="Q15" s="5"/>
      <c r="R15" s="5"/>
      <c r="S15" s="5"/>
      <c r="T15" s="5"/>
    </row>
    <row r="16" spans="1:20" ht="12.75" customHeight="1">
      <c r="A16" s="35" t="s">
        <v>29</v>
      </c>
      <c r="B16" s="36"/>
      <c r="C16" s="13" t="s">
        <v>30</v>
      </c>
      <c r="D16" s="14"/>
      <c r="E16" s="13" t="s">
        <v>31</v>
      </c>
      <c r="F16" s="14"/>
      <c r="G16" s="13" t="s">
        <v>32</v>
      </c>
      <c r="H16" s="14"/>
      <c r="I16" s="37" t="s">
        <v>33</v>
      </c>
      <c r="J16" s="38"/>
      <c r="K16" s="10"/>
      <c r="L16" s="4"/>
      <c r="M16" s="4"/>
      <c r="N16" s="4"/>
      <c r="O16" s="4"/>
      <c r="P16" s="4"/>
      <c r="Q16" s="5"/>
      <c r="R16" s="5"/>
      <c r="S16" s="5"/>
      <c r="T16" s="5"/>
    </row>
    <row r="17" spans="1:20" ht="12.75" customHeight="1">
      <c r="A17" s="39" t="s">
        <v>34</v>
      </c>
      <c r="B17" s="40"/>
      <c r="C17" s="15" t="s">
        <v>35</v>
      </c>
      <c r="D17" s="16"/>
      <c r="E17" s="41" t="s">
        <v>36</v>
      </c>
      <c r="F17" s="42"/>
      <c r="G17" s="15" t="s">
        <v>37</v>
      </c>
      <c r="H17" s="16"/>
      <c r="I17" s="43"/>
      <c r="J17" s="38"/>
      <c r="K17" s="10"/>
      <c r="L17" s="4"/>
      <c r="M17" s="4"/>
      <c r="N17" s="4"/>
      <c r="O17" s="4"/>
      <c r="P17" s="4"/>
      <c r="Q17" s="5"/>
      <c r="R17" s="5"/>
      <c r="S17" s="5"/>
      <c r="T17" s="5"/>
    </row>
    <row r="18" spans="1:20" ht="12.75" customHeight="1">
      <c r="A18" s="23"/>
      <c r="B18" s="24"/>
      <c r="E18" s="15" t="s">
        <v>38</v>
      </c>
      <c r="F18" s="16"/>
      <c r="I18" s="44" t="s">
        <v>39</v>
      </c>
      <c r="J18" s="45">
        <v>127</v>
      </c>
      <c r="K18" s="10"/>
      <c r="L18" s="4"/>
      <c r="M18" s="4"/>
      <c r="N18" s="4"/>
      <c r="O18" s="4"/>
      <c r="P18" s="4"/>
      <c r="Q18" s="5"/>
      <c r="R18" s="5"/>
      <c r="S18" s="5"/>
      <c r="T18" s="5"/>
    </row>
    <row r="19" spans="1:20" ht="12.75" customHeight="1">
      <c r="A19" s="23"/>
      <c r="B19" s="24"/>
      <c r="C19" s="46"/>
      <c r="D19" s="47"/>
      <c r="E19" s="48"/>
      <c r="F19" s="24"/>
      <c r="G19" s="49"/>
      <c r="H19" s="45"/>
      <c r="I19" s="23" t="s">
        <v>40</v>
      </c>
      <c r="J19" s="50" t="s">
        <v>41</v>
      </c>
      <c r="K19" s="10"/>
      <c r="L19" s="4"/>
      <c r="M19" s="4"/>
      <c r="N19" s="4"/>
      <c r="O19" s="4"/>
      <c r="P19" s="4"/>
      <c r="Q19" s="5"/>
      <c r="R19" s="5"/>
      <c r="S19" s="5"/>
      <c r="T19" s="5"/>
    </row>
    <row r="20" spans="1:20" ht="12.75" customHeight="1">
      <c r="A20" s="51" t="s">
        <v>42</v>
      </c>
      <c r="B20" s="24"/>
      <c r="C20" s="48" t="s">
        <v>43</v>
      </c>
      <c r="D20" s="52">
        <f>+'[1]Rate Calculations'!Q45</f>
        <v>195.16</v>
      </c>
      <c r="E20" s="48" t="s">
        <v>43</v>
      </c>
      <c r="F20" s="53">
        <f>+'[1]Rate Calculations'!Q63</f>
        <v>1300</v>
      </c>
      <c r="G20" s="23" t="s">
        <v>44</v>
      </c>
      <c r="H20" s="24"/>
      <c r="I20" s="44" t="s">
        <v>45</v>
      </c>
      <c r="J20" s="45" t="s">
        <v>46</v>
      </c>
      <c r="K20" s="10"/>
      <c r="L20" s="4"/>
      <c r="M20" s="4"/>
      <c r="N20" s="4"/>
      <c r="O20" s="4"/>
      <c r="P20" s="4"/>
      <c r="Q20" s="5"/>
      <c r="R20" s="5"/>
      <c r="S20" s="5"/>
      <c r="T20" s="5"/>
    </row>
    <row r="21" spans="1:20" ht="12.75" customHeight="1">
      <c r="A21" s="23"/>
      <c r="B21" s="24"/>
      <c r="C21" s="48" t="s">
        <v>42</v>
      </c>
      <c r="D21" s="52"/>
      <c r="F21" s="24"/>
      <c r="G21" s="17" t="s">
        <v>47</v>
      </c>
      <c r="H21" s="29">
        <f>+'[1]Rate Calculations'!Q117</f>
        <v>1.35282</v>
      </c>
      <c r="I21" s="43" t="s">
        <v>48</v>
      </c>
      <c r="J21" s="45"/>
      <c r="K21" s="10"/>
      <c r="L21" s="4"/>
      <c r="M21" s="4"/>
      <c r="N21" s="4"/>
      <c r="O21" s="4"/>
      <c r="P21" s="4"/>
      <c r="Q21" s="5"/>
      <c r="R21" s="5"/>
      <c r="S21" s="5"/>
      <c r="T21" s="5"/>
    </row>
    <row r="22" spans="1:20" ht="12.75" customHeight="1">
      <c r="A22" s="23" t="s">
        <v>49</v>
      </c>
      <c r="B22" s="24">
        <f>+'[1]Rate Calculations'!Q38</f>
        <v>452.27725415544444</v>
      </c>
      <c r="C22" s="48"/>
      <c r="D22" s="52"/>
      <c r="E22" s="48" t="s">
        <v>42</v>
      </c>
      <c r="F22" s="24"/>
      <c r="G22" s="33" t="s">
        <v>50</v>
      </c>
      <c r="H22" s="54" t="s">
        <v>51</v>
      </c>
      <c r="I22" s="33"/>
      <c r="J22" s="55"/>
      <c r="K22" s="10"/>
      <c r="L22" s="4"/>
      <c r="M22" s="4"/>
      <c r="N22" s="4"/>
      <c r="O22" s="4"/>
      <c r="P22" s="4"/>
      <c r="Q22" s="5"/>
      <c r="R22" s="5"/>
      <c r="S22" s="5"/>
      <c r="T22" s="5"/>
    </row>
    <row r="23" spans="1:20" ht="12.75" customHeight="1">
      <c r="A23" s="23" t="s">
        <v>52</v>
      </c>
      <c r="B23" s="56">
        <f>+'[1]Rate Calculations'!Q39</f>
        <v>0.8384240000000003</v>
      </c>
      <c r="C23" s="57" t="s">
        <v>53</v>
      </c>
      <c r="D23" s="24"/>
      <c r="E23" s="58" t="s">
        <v>54</v>
      </c>
      <c r="F23" s="59">
        <f>+'[1]Rate Calculations'!Q69</f>
        <v>0.4888647132052181</v>
      </c>
      <c r="I23" s="10"/>
      <c r="J23" s="60"/>
      <c r="K23" s="10"/>
      <c r="L23" s="4"/>
      <c r="M23" s="4"/>
      <c r="N23" s="4"/>
      <c r="O23" s="4"/>
      <c r="P23" s="4"/>
      <c r="Q23" s="5"/>
      <c r="R23" s="5"/>
      <c r="S23" s="5"/>
      <c r="T23" s="5"/>
    </row>
    <row r="24" spans="1:20" ht="12.75" customHeight="1">
      <c r="A24" s="23" t="s">
        <v>55</v>
      </c>
      <c r="B24" s="56">
        <f>+'[1]Rate Calculations'!Q40</f>
        <v>0.8082640000000003</v>
      </c>
      <c r="C24" s="58" t="s">
        <v>56</v>
      </c>
      <c r="D24" s="61">
        <f>+'[1]Rate Calculations'!Q49</f>
        <v>0.7482747132052181</v>
      </c>
      <c r="E24" s="58" t="s">
        <v>57</v>
      </c>
      <c r="F24" s="59">
        <f>+'[1]Rate Calculations'!Q70</f>
        <v>0.4688647132052181</v>
      </c>
      <c r="K24" s="10"/>
      <c r="L24" s="4"/>
      <c r="M24" s="4"/>
      <c r="N24" s="4"/>
      <c r="O24" s="4"/>
      <c r="P24" s="4"/>
      <c r="Q24" s="5"/>
      <c r="R24" s="5"/>
      <c r="S24" s="5"/>
      <c r="T24" s="5"/>
    </row>
    <row r="25" spans="1:20" ht="12.75" customHeight="1">
      <c r="A25" s="23" t="s">
        <v>58</v>
      </c>
      <c r="B25" s="56">
        <f>+'[1]Rate Calculations'!Q41</f>
        <v>0.7987440000000001</v>
      </c>
      <c r="C25" s="58" t="s">
        <v>58</v>
      </c>
      <c r="D25" s="62">
        <f>+'[1]Rate Calculations'!Q50</f>
        <v>0.728054713205218</v>
      </c>
      <c r="E25" s="58" t="s">
        <v>57</v>
      </c>
      <c r="F25" s="59">
        <f>+'[1]Rate Calculations'!Q71</f>
        <v>0.4688647132052181</v>
      </c>
      <c r="K25" s="10"/>
      <c r="L25" s="4"/>
      <c r="M25" s="4"/>
      <c r="N25" s="4"/>
      <c r="O25" s="4"/>
      <c r="P25" s="4"/>
      <c r="Q25" s="5"/>
      <c r="R25" s="5"/>
      <c r="S25" s="5"/>
      <c r="T25" s="5"/>
    </row>
    <row r="26" spans="1:20" ht="12.75" customHeight="1">
      <c r="A26" s="63" t="s">
        <v>59</v>
      </c>
      <c r="B26" s="24"/>
      <c r="C26" s="58"/>
      <c r="D26" s="62"/>
      <c r="E26" s="58" t="s">
        <v>60</v>
      </c>
      <c r="F26" s="59">
        <f>+'[1]Rate Calculations'!Q72</f>
        <v>0.4388647132052181</v>
      </c>
      <c r="I26" s="10"/>
      <c r="J26" s="60"/>
      <c r="K26" s="10"/>
      <c r="L26" s="4"/>
      <c r="M26" s="4"/>
      <c r="N26" s="4"/>
      <c r="O26" s="4"/>
      <c r="P26" s="4"/>
      <c r="Q26" s="5"/>
      <c r="R26" s="5"/>
      <c r="S26" s="5"/>
      <c r="T26" s="5"/>
    </row>
    <row r="27" spans="1:20" ht="12.75" customHeight="1">
      <c r="A27" s="64" t="s">
        <v>61</v>
      </c>
      <c r="B27" s="65">
        <f>+'[1]Rate Calculations'!Q36</f>
        <v>0.104</v>
      </c>
      <c r="C27" s="66" t="s">
        <v>59</v>
      </c>
      <c r="D27" s="67"/>
      <c r="E27" s="58" t="s">
        <v>62</v>
      </c>
      <c r="F27" s="59">
        <f>+'[1]Rate Calculations'!Q73</f>
        <v>0.41886471320521806</v>
      </c>
      <c r="I27" s="7"/>
      <c r="J27" s="7"/>
      <c r="K27" s="10"/>
      <c r="L27" s="4"/>
      <c r="M27" s="4"/>
      <c r="N27" s="4"/>
      <c r="O27" s="4"/>
      <c r="P27" s="4"/>
      <c r="Q27" s="5"/>
      <c r="R27" s="5"/>
      <c r="S27" s="5"/>
      <c r="T27" s="5"/>
    </row>
    <row r="28" spans="1:20" ht="12.75" customHeight="1">
      <c r="A28" s="68"/>
      <c r="B28" s="69"/>
      <c r="C28" s="70"/>
      <c r="D28" s="67"/>
      <c r="E28" s="58" t="s">
        <v>58</v>
      </c>
      <c r="F28" s="59">
        <f>+'[1]Rate Calculations'!Q74</f>
        <v>0.3938647132052181</v>
      </c>
      <c r="I28" s="7"/>
      <c r="J28" s="7"/>
      <c r="K28" s="10"/>
      <c r="L28" s="4"/>
      <c r="M28" s="4"/>
      <c r="N28" s="4"/>
      <c r="O28" s="4"/>
      <c r="P28" s="4"/>
      <c r="Q28" s="5"/>
      <c r="R28" s="5"/>
      <c r="S28" s="5"/>
      <c r="T28" s="5"/>
    </row>
    <row r="29" spans="1:20" ht="12.75" customHeight="1">
      <c r="A29" s="41" t="s">
        <v>63</v>
      </c>
      <c r="B29" s="42"/>
      <c r="C29" s="71" t="s">
        <v>64</v>
      </c>
      <c r="D29" s="24"/>
      <c r="E29" s="49"/>
      <c r="F29" s="67"/>
      <c r="I29" s="7"/>
      <c r="J29" s="7"/>
      <c r="K29" s="10"/>
      <c r="L29" s="4"/>
      <c r="M29" s="4"/>
      <c r="N29" s="4"/>
      <c r="O29" s="4"/>
      <c r="P29" s="4"/>
      <c r="Q29" s="5"/>
      <c r="R29" s="5"/>
      <c r="S29" s="5"/>
      <c r="T29" s="5"/>
    </row>
    <row r="30" spans="1:20" ht="12.75" customHeight="1">
      <c r="A30" s="15" t="s">
        <v>65</v>
      </c>
      <c r="B30" s="16"/>
      <c r="C30" s="72" t="s">
        <v>66</v>
      </c>
      <c r="D30" s="24">
        <f>+'[1]Rate Calculations'!Q46</f>
        <v>1.85</v>
      </c>
      <c r="E30" s="73" t="s">
        <v>59</v>
      </c>
      <c r="F30" s="24"/>
      <c r="I30" s="7"/>
      <c r="J30" s="7"/>
      <c r="K30" s="10"/>
      <c r="L30" s="4"/>
      <c r="M30" s="4"/>
      <c r="N30" s="4"/>
      <c r="O30" s="4"/>
      <c r="P30" s="4"/>
      <c r="Q30" s="5"/>
      <c r="R30" s="5"/>
      <c r="S30" s="5"/>
      <c r="T30" s="5"/>
    </row>
    <row r="31" spans="1:20" ht="12.75" customHeight="1">
      <c r="A31" s="17"/>
      <c r="B31" s="18"/>
      <c r="C31" s="74" t="s">
        <v>67</v>
      </c>
      <c r="E31" s="71" t="s">
        <v>53</v>
      </c>
      <c r="F31" s="24"/>
      <c r="I31" s="7"/>
      <c r="J31" s="7"/>
      <c r="K31" s="10"/>
      <c r="L31" s="4"/>
      <c r="M31" s="4"/>
      <c r="N31" s="4"/>
      <c r="O31" s="4"/>
      <c r="P31" s="4"/>
      <c r="Q31" s="5"/>
      <c r="R31" s="5"/>
      <c r="S31" s="5"/>
      <c r="T31" s="5"/>
    </row>
    <row r="32" spans="1:20" ht="12.75" customHeight="1">
      <c r="A32" s="17"/>
      <c r="B32" s="18"/>
      <c r="C32" s="23" t="s">
        <v>68</v>
      </c>
      <c r="D32" s="75">
        <f>+'[1]Rate Calculations'!Q47</f>
        <v>0.12942</v>
      </c>
      <c r="E32" s="76" t="s">
        <v>69</v>
      </c>
      <c r="F32" s="75">
        <f>+'[1]Rate Calculations'!Q66</f>
        <v>0.20415</v>
      </c>
      <c r="I32" s="7"/>
      <c r="J32" s="7"/>
      <c r="K32" s="10"/>
      <c r="L32" s="4"/>
      <c r="M32" s="4"/>
      <c r="N32" s="4"/>
      <c r="O32" s="4"/>
      <c r="P32" s="4"/>
      <c r="Q32" s="5"/>
      <c r="R32" s="5"/>
      <c r="S32" s="5"/>
      <c r="T32" s="5"/>
    </row>
    <row r="33" spans="1:20" ht="12.75" customHeight="1">
      <c r="A33" s="17" t="s">
        <v>44</v>
      </c>
      <c r="B33" s="18"/>
      <c r="C33" s="76"/>
      <c r="E33" s="76" t="s">
        <v>70</v>
      </c>
      <c r="F33" s="56">
        <f>+'[1]Rate Calculations'!Q65</f>
        <v>0.15748</v>
      </c>
      <c r="I33" s="4"/>
      <c r="J33" s="77"/>
      <c r="K33" s="10"/>
      <c r="L33" s="4"/>
      <c r="M33" s="4"/>
      <c r="N33" s="4"/>
      <c r="O33" s="4"/>
      <c r="P33" s="4"/>
      <c r="Q33" s="5"/>
      <c r="R33" s="5"/>
      <c r="S33" s="5"/>
      <c r="T33" s="5"/>
    </row>
    <row r="34" spans="1:20" ht="12.75" customHeight="1">
      <c r="A34" s="17" t="s">
        <v>71</v>
      </c>
      <c r="B34" s="29">
        <f>+'[1]Rate Calculations'!Q43</f>
        <v>0.8020700000000001</v>
      </c>
      <c r="E34" s="71" t="s">
        <v>72</v>
      </c>
      <c r="F34" s="24"/>
      <c r="I34" s="10"/>
      <c r="J34" s="78"/>
      <c r="K34" s="10"/>
      <c r="L34" s="4"/>
      <c r="M34" s="4"/>
      <c r="N34" s="4"/>
      <c r="O34" s="4"/>
      <c r="P34" s="4"/>
      <c r="Q34" s="5"/>
      <c r="R34" s="5"/>
      <c r="S34" s="5"/>
      <c r="T34" s="5"/>
    </row>
    <row r="35" spans="1:20" ht="12.75" customHeight="1">
      <c r="A35" s="17"/>
      <c r="B35" s="79"/>
      <c r="C35" s="71" t="s">
        <v>73</v>
      </c>
      <c r="D35" s="75"/>
      <c r="E35" s="80" t="s">
        <v>74</v>
      </c>
      <c r="F35" s="24">
        <f>+'[1]Rate Calculations'!Q67</f>
        <v>1.85</v>
      </c>
      <c r="I35" s="10"/>
      <c r="J35" s="78"/>
      <c r="K35" s="10"/>
      <c r="L35" s="4"/>
      <c r="M35" s="4"/>
      <c r="N35" s="4"/>
      <c r="O35" s="4"/>
      <c r="P35" s="4"/>
      <c r="Q35" s="5"/>
      <c r="R35" s="5"/>
      <c r="S35" s="5"/>
      <c r="T35" s="5"/>
    </row>
    <row r="36" spans="1:20" ht="12.75" customHeight="1">
      <c r="A36" s="17" t="s">
        <v>75</v>
      </c>
      <c r="B36" s="79" t="s">
        <v>51</v>
      </c>
      <c r="C36" s="76" t="s">
        <v>56</v>
      </c>
      <c r="D36" s="75">
        <f>+'[1]Rate Calculations'!Q55</f>
        <v>0.7578943379569604</v>
      </c>
      <c r="E36" s="81" t="s">
        <v>67</v>
      </c>
      <c r="F36" s="24"/>
      <c r="I36" s="4"/>
      <c r="J36" s="10"/>
      <c r="K36" s="4"/>
      <c r="L36" s="4"/>
      <c r="M36" s="4"/>
      <c r="N36" s="4"/>
      <c r="O36" s="4"/>
      <c r="P36" s="4"/>
      <c r="Q36" s="5"/>
      <c r="R36" s="5"/>
      <c r="S36" s="5"/>
      <c r="T36" s="5"/>
    </row>
    <row r="37" spans="1:20" ht="12.75" customHeight="1">
      <c r="A37" s="23"/>
      <c r="B37" s="24"/>
      <c r="C37" s="76" t="s">
        <v>58</v>
      </c>
      <c r="D37" s="75">
        <f>+'[1]Rate Calculations'!Q56</f>
        <v>0.7376743379569602</v>
      </c>
      <c r="E37" s="82" t="s">
        <v>76</v>
      </c>
      <c r="F37" s="75">
        <f>+'[1]Rate Calculations'!Q68</f>
        <v>0.12942</v>
      </c>
      <c r="I37" s="10"/>
      <c r="J37" s="7"/>
      <c r="K37" s="4"/>
      <c r="L37" s="4"/>
      <c r="M37" s="4"/>
      <c r="N37" s="4"/>
      <c r="O37" s="4"/>
      <c r="P37" s="4"/>
      <c r="Q37" s="5"/>
      <c r="R37" s="5"/>
      <c r="S37" s="5"/>
      <c r="T37" s="5"/>
    </row>
    <row r="38" spans="1:20" ht="12.75" customHeight="1">
      <c r="A38" s="23"/>
      <c r="B38" s="24"/>
      <c r="C38" s="23"/>
      <c r="D38" s="75"/>
      <c r="E38" s="83" t="s">
        <v>73</v>
      </c>
      <c r="F38" s="24"/>
      <c r="I38" s="10"/>
      <c r="J38" s="10"/>
      <c r="K38" s="10"/>
      <c r="L38" s="4"/>
      <c r="M38" s="4"/>
      <c r="N38" s="4"/>
      <c r="O38" s="4"/>
      <c r="P38" s="4"/>
      <c r="Q38" s="5"/>
      <c r="R38" s="5"/>
      <c r="S38" s="5"/>
      <c r="T38" s="5"/>
    </row>
    <row r="39" spans="1:20" ht="12.75" customHeight="1">
      <c r="A39" s="17"/>
      <c r="B39" s="18"/>
      <c r="C39" s="73" t="s">
        <v>59</v>
      </c>
      <c r="D39" s="75"/>
      <c r="E39" s="72" t="s">
        <v>77</v>
      </c>
      <c r="F39" s="75">
        <f>+'[1]Rate Calculations'!Q78</f>
        <v>0.04521</v>
      </c>
      <c r="I39" s="84"/>
      <c r="J39" s="84"/>
      <c r="K39" s="10"/>
      <c r="L39" s="4"/>
      <c r="M39" s="4"/>
      <c r="N39" s="4"/>
      <c r="O39" s="4"/>
      <c r="P39" s="4"/>
      <c r="Q39" s="5"/>
      <c r="R39" s="5"/>
      <c r="S39" s="5"/>
      <c r="T39" s="5"/>
    </row>
    <row r="40" spans="1:20" ht="12.75" customHeight="1">
      <c r="A40" s="17"/>
      <c r="B40" s="18"/>
      <c r="C40" s="57" t="s">
        <v>78</v>
      </c>
      <c r="D40" s="75"/>
      <c r="E40" s="85" t="s">
        <v>59</v>
      </c>
      <c r="F40" s="75"/>
      <c r="I40" s="78"/>
      <c r="J40" s="78"/>
      <c r="K40" s="10"/>
      <c r="L40" s="4"/>
      <c r="M40" s="4"/>
      <c r="N40" s="4"/>
      <c r="O40" s="4"/>
      <c r="P40" s="4"/>
      <c r="Q40" s="5"/>
      <c r="R40" s="5"/>
      <c r="S40" s="5"/>
      <c r="T40" s="5"/>
    </row>
    <row r="41" spans="1:20" ht="12.75" customHeight="1">
      <c r="A41" s="17"/>
      <c r="B41" s="18"/>
      <c r="C41" s="57" t="s">
        <v>79</v>
      </c>
      <c r="D41" s="75">
        <f>+'[1]Rate Calculations'!Q53</f>
        <v>0.04521</v>
      </c>
      <c r="E41" s="76" t="s">
        <v>80</v>
      </c>
      <c r="F41" s="75">
        <f>+'[1]Rate Calculations'!Q79</f>
        <v>0.10208</v>
      </c>
      <c r="I41" s="78"/>
      <c r="J41" s="78"/>
      <c r="K41" s="10"/>
      <c r="L41" s="4"/>
      <c r="M41" s="4"/>
      <c r="N41" s="4"/>
      <c r="O41" s="4"/>
      <c r="P41" s="4"/>
      <c r="Q41" s="5"/>
      <c r="R41" s="5"/>
      <c r="S41" s="5"/>
      <c r="T41" s="5"/>
    </row>
    <row r="42" spans="1:20" ht="12.75" customHeight="1">
      <c r="A42" s="17"/>
      <c r="B42" s="18"/>
      <c r="C42" s="23"/>
      <c r="D42" s="75"/>
      <c r="F42" s="24"/>
      <c r="I42" s="7"/>
      <c r="J42" s="7"/>
      <c r="K42" s="3"/>
      <c r="L42" s="4"/>
      <c r="M42" s="4"/>
      <c r="N42" s="4"/>
      <c r="O42" s="4"/>
      <c r="P42" s="4"/>
      <c r="Q42" s="5"/>
      <c r="R42" s="5"/>
      <c r="S42" s="5"/>
      <c r="T42" s="5"/>
    </row>
    <row r="43" spans="1:20" ht="12.75" customHeight="1">
      <c r="A43" s="33"/>
      <c r="B43" s="86"/>
      <c r="C43" s="87" t="s">
        <v>75</v>
      </c>
      <c r="D43" s="88"/>
      <c r="E43" s="87" t="s">
        <v>75</v>
      </c>
      <c r="F43" s="88"/>
      <c r="I43" s="7"/>
      <c r="J43" s="7"/>
      <c r="K43" s="3"/>
      <c r="L43" s="4"/>
      <c r="M43" s="4"/>
      <c r="N43" s="4"/>
      <c r="O43" s="4"/>
      <c r="P43" s="4"/>
      <c r="Q43" s="5"/>
      <c r="R43" s="5"/>
      <c r="S43" s="5"/>
      <c r="T43" s="5"/>
    </row>
    <row r="44" spans="3:20" ht="55.5" customHeight="1">
      <c r="C44" s="89" t="s">
        <v>81</v>
      </c>
      <c r="D44" s="90"/>
      <c r="E44" s="89" t="s">
        <v>82</v>
      </c>
      <c r="F44" s="90"/>
      <c r="K44" s="3"/>
      <c r="L44" s="4"/>
      <c r="M44" s="4"/>
      <c r="N44" s="4"/>
      <c r="O44" s="4"/>
      <c r="P44" s="4"/>
      <c r="Q44" s="5"/>
      <c r="R44" s="5"/>
      <c r="S44" s="5"/>
      <c r="T44" s="5"/>
    </row>
    <row r="45" spans="3:20" ht="12.75" customHeight="1">
      <c r="C45" s="10"/>
      <c r="E45" s="3"/>
      <c r="F45" s="3"/>
      <c r="K45" s="10"/>
      <c r="L45" s="4"/>
      <c r="M45" s="4"/>
      <c r="N45" s="4"/>
      <c r="O45" s="4"/>
      <c r="P45" s="4"/>
      <c r="Q45" s="5"/>
      <c r="R45" s="5"/>
      <c r="S45" s="5"/>
      <c r="T45" s="5"/>
    </row>
    <row r="46" spans="3:20" ht="12.75" customHeight="1">
      <c r="C46" s="10"/>
      <c r="E46" s="3"/>
      <c r="F46" s="10"/>
      <c r="J46" s="91" t="s">
        <v>83</v>
      </c>
      <c r="K46" s="10"/>
      <c r="L46" s="4"/>
      <c r="M46" s="4"/>
      <c r="N46" s="4"/>
      <c r="O46" s="4"/>
      <c r="P46" s="4"/>
      <c r="Q46" s="5"/>
      <c r="R46" s="5"/>
      <c r="S46" s="5"/>
      <c r="T46" s="5"/>
    </row>
    <row r="47" spans="3:20" ht="12.75" customHeight="1">
      <c r="C47" s="10"/>
      <c r="E47" s="3"/>
      <c r="F47" s="10"/>
      <c r="J47" s="91"/>
      <c r="K47" s="10"/>
      <c r="L47" s="4"/>
      <c r="M47" s="4"/>
      <c r="N47" s="4"/>
      <c r="O47" s="4"/>
      <c r="P47" s="4"/>
      <c r="Q47" s="5"/>
      <c r="R47" s="5"/>
      <c r="S47" s="5"/>
      <c r="T47" s="5"/>
    </row>
    <row r="48" spans="3:20" ht="12.75" customHeight="1">
      <c r="C48" s="10"/>
      <c r="E48" s="3"/>
      <c r="F48" s="10"/>
      <c r="J48" s="91"/>
      <c r="K48" s="10"/>
      <c r="L48" s="4"/>
      <c r="M48" s="4"/>
      <c r="N48" s="4"/>
      <c r="O48" s="4"/>
      <c r="P48" s="4"/>
      <c r="Q48" s="5"/>
      <c r="R48" s="5"/>
      <c r="S48" s="5"/>
      <c r="T48" s="5"/>
    </row>
    <row r="49" spans="3:20" ht="12.75" customHeight="1">
      <c r="C49" s="10"/>
      <c r="E49" s="3"/>
      <c r="F49" s="10"/>
      <c r="J49" s="91"/>
      <c r="K49" s="10"/>
      <c r="L49" s="4"/>
      <c r="M49" s="4"/>
      <c r="N49" s="4"/>
      <c r="O49" s="4"/>
      <c r="P49" s="4"/>
      <c r="Q49" s="5"/>
      <c r="R49" s="5"/>
      <c r="S49" s="5"/>
      <c r="T49" s="5"/>
    </row>
    <row r="50" spans="1:20" ht="12.75" customHeight="1">
      <c r="A50" s="10"/>
      <c r="B50" s="10"/>
      <c r="C50" s="10"/>
      <c r="D50" s="10"/>
      <c r="E50" s="3"/>
      <c r="F50" s="10"/>
      <c r="J50" s="91"/>
      <c r="K50" s="10"/>
      <c r="L50" s="4"/>
      <c r="M50" s="4"/>
      <c r="N50" s="4"/>
      <c r="O50" s="4"/>
      <c r="P50" s="4"/>
      <c r="Q50" s="5"/>
      <c r="R50" s="5"/>
      <c r="S50" s="5"/>
      <c r="T50" s="5"/>
    </row>
    <row r="51" spans="3:20" ht="12.75" customHeight="1">
      <c r="C51" s="10"/>
      <c r="D51" s="10"/>
      <c r="E51" s="3"/>
      <c r="F51" s="10"/>
      <c r="J51" s="91"/>
      <c r="K51" s="10"/>
      <c r="L51" s="4"/>
      <c r="M51" s="4"/>
      <c r="N51" s="4"/>
      <c r="O51" s="4"/>
      <c r="P51" s="4"/>
      <c r="Q51" s="5"/>
      <c r="R51" s="5"/>
      <c r="S51" s="5"/>
      <c r="T51" s="5"/>
    </row>
    <row r="52" spans="1:20" ht="15" customHeight="1">
      <c r="A52" s="92" t="s">
        <v>84</v>
      </c>
      <c r="B52" s="93"/>
      <c r="C52" s="94" t="s">
        <v>85</v>
      </c>
      <c r="D52" s="95"/>
      <c r="E52" s="96"/>
      <c r="F52" s="95"/>
      <c r="J52" s="91"/>
      <c r="K52" s="95"/>
      <c r="L52" s="5"/>
      <c r="M52" s="5"/>
      <c r="N52" s="5"/>
      <c r="O52" s="5"/>
      <c r="P52" s="5"/>
      <c r="Q52" s="5"/>
      <c r="R52" s="5"/>
      <c r="S52" s="5"/>
      <c r="T52" s="5"/>
    </row>
    <row r="53" spans="1:20" ht="15" customHeight="1">
      <c r="A53" s="93" t="s">
        <v>86</v>
      </c>
      <c r="B53" s="93"/>
      <c r="C53" s="97" t="s">
        <v>87</v>
      </c>
      <c r="D53" s="95"/>
      <c r="E53" s="96"/>
      <c r="F53" s="95"/>
      <c r="G53" s="95"/>
      <c r="H53" s="95"/>
      <c r="J53" s="91"/>
      <c r="K53" s="9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 customHeight="1">
      <c r="A54" s="98"/>
      <c r="C54" s="95"/>
      <c r="D54" s="95"/>
      <c r="E54" s="96"/>
      <c r="F54" s="95"/>
      <c r="G54" s="95"/>
      <c r="H54" s="95"/>
      <c r="I54" s="99" t="s">
        <v>88</v>
      </c>
      <c r="J54" s="91"/>
      <c r="K54" s="95"/>
      <c r="L54" s="5"/>
      <c r="M54" s="5"/>
      <c r="N54" s="5"/>
      <c r="O54" s="5"/>
      <c r="P54" s="5"/>
      <c r="Q54" s="5"/>
      <c r="R54" s="5"/>
      <c r="S54" s="5"/>
      <c r="T54" s="5"/>
    </row>
    <row r="55" spans="4:20" ht="18" customHeight="1">
      <c r="D55" s="95"/>
      <c r="E55" s="96"/>
      <c r="F55" s="95"/>
      <c r="G55" s="95"/>
      <c r="H55" s="95"/>
      <c r="I55" s="99"/>
      <c r="J55" s="91"/>
      <c r="K55" s="95"/>
      <c r="L55" s="5"/>
      <c r="M55" s="5"/>
      <c r="N55" s="5"/>
      <c r="O55" s="5"/>
      <c r="P55" s="5"/>
      <c r="Q55" s="5"/>
      <c r="R55" s="5"/>
      <c r="S55" s="5"/>
      <c r="T55" s="5"/>
    </row>
    <row r="56" spans="4:20" ht="17.25" customHeight="1">
      <c r="D56" s="95"/>
      <c r="E56" s="96"/>
      <c r="F56" s="95"/>
      <c r="G56" s="95"/>
      <c r="H56" s="95"/>
      <c r="I56" s="99"/>
      <c r="J56" s="91"/>
      <c r="K56" s="9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 customHeight="1">
      <c r="A57" s="98"/>
      <c r="C57" s="95"/>
      <c r="D57" s="95"/>
      <c r="E57" s="96"/>
      <c r="F57" s="95"/>
      <c r="G57" s="95"/>
      <c r="H57" s="95"/>
      <c r="I57" s="100"/>
      <c r="K57" s="9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 customHeight="1">
      <c r="A58" s="9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 ht="12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ht="12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ht="12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2:20" ht="12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 ht="12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2:20" ht="12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ht="12.7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</sheetData>
  <mergeCells count="33">
    <mergeCell ref="C43:D43"/>
    <mergeCell ref="C44:D44"/>
    <mergeCell ref="E16:F16"/>
    <mergeCell ref="E17:F17"/>
    <mergeCell ref="E18:F18"/>
    <mergeCell ref="E43:F43"/>
    <mergeCell ref="E44:F44"/>
    <mergeCell ref="I1:J1"/>
    <mergeCell ref="A29:B29"/>
    <mergeCell ref="A30:B30"/>
    <mergeCell ref="C5:D5"/>
    <mergeCell ref="C6:D6"/>
    <mergeCell ref="E7:F7"/>
    <mergeCell ref="C16:D16"/>
    <mergeCell ref="C17:D17"/>
    <mergeCell ref="C1:H1"/>
    <mergeCell ref="A1:B1"/>
    <mergeCell ref="I54:I56"/>
    <mergeCell ref="J46:J56"/>
    <mergeCell ref="I7:J7"/>
    <mergeCell ref="I5:J5"/>
    <mergeCell ref="I6:J6"/>
    <mergeCell ref="I39:J39"/>
    <mergeCell ref="G16:H16"/>
    <mergeCell ref="G17:H17"/>
    <mergeCell ref="A5:B5"/>
    <mergeCell ref="A6:B6"/>
    <mergeCell ref="G5:H5"/>
    <mergeCell ref="G6:H6"/>
    <mergeCell ref="E5:F5"/>
    <mergeCell ref="E6:F6"/>
    <mergeCell ref="A16:B16"/>
    <mergeCell ref="A17:B17"/>
  </mergeCells>
  <printOptions/>
  <pageMargins left="0.44" right="0.24" top="0.45" bottom="0.4" header="0.5" footer="0.5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7"/>
  <sheetViews>
    <sheetView workbookViewId="0" topLeftCell="A1">
      <selection activeCell="A1" sqref="A1:B1"/>
    </sheetView>
  </sheetViews>
  <sheetFormatPr defaultColWidth="9.140625" defaultRowHeight="12.75"/>
  <cols>
    <col min="1" max="1" width="37.140625" style="104" customWidth="1"/>
    <col min="2" max="2" width="13.421875" style="104" customWidth="1"/>
    <col min="3" max="3" width="38.57421875" style="104" customWidth="1"/>
    <col min="4" max="4" width="11.28125" style="104" customWidth="1"/>
    <col min="5" max="5" width="38.57421875" style="104" customWidth="1"/>
    <col min="6" max="6" width="13.140625" style="104" customWidth="1"/>
    <col min="7" max="7" width="31.00390625" style="104" customWidth="1"/>
    <col min="8" max="8" width="14.00390625" style="104" customWidth="1"/>
    <col min="9" max="9" width="15.8515625" style="104" customWidth="1"/>
    <col min="10" max="16384" width="10.28125" style="104" customWidth="1"/>
  </cols>
  <sheetData>
    <row r="1" spans="1:27" ht="42" customHeight="1">
      <c r="A1" s="1" t="s">
        <v>0</v>
      </c>
      <c r="B1" s="1"/>
      <c r="C1" s="101" t="s">
        <v>121</v>
      </c>
      <c r="D1" s="101"/>
      <c r="E1" s="101"/>
      <c r="F1" s="101"/>
      <c r="G1" s="102" t="s">
        <v>1</v>
      </c>
      <c r="H1" s="103"/>
      <c r="K1" s="105"/>
      <c r="N1" s="105"/>
      <c r="O1" s="106"/>
      <c r="P1" s="105"/>
      <c r="Q1" s="105"/>
      <c r="R1" s="105"/>
      <c r="S1" s="105"/>
      <c r="T1" s="105"/>
      <c r="U1" s="106"/>
      <c r="V1" s="105"/>
      <c r="Y1" s="105"/>
      <c r="Z1" s="105"/>
      <c r="AA1" s="107"/>
    </row>
    <row r="2" spans="1:27" ht="22.5" customHeight="1">
      <c r="A2" s="108"/>
      <c r="B2" s="105"/>
      <c r="C2" s="109"/>
      <c r="D2" s="110"/>
      <c r="E2" s="110"/>
      <c r="F2" s="110"/>
      <c r="G2" s="111">
        <f>+'[1]Rate Calculations'!B5</f>
        <v>38169</v>
      </c>
      <c r="H2" s="112"/>
      <c r="K2" s="105"/>
      <c r="N2" s="105"/>
      <c r="O2" s="106"/>
      <c r="P2" s="105"/>
      <c r="Q2" s="105"/>
      <c r="R2" s="105"/>
      <c r="S2" s="105"/>
      <c r="T2" s="105"/>
      <c r="U2" s="106"/>
      <c r="V2" s="105"/>
      <c r="Y2" s="105"/>
      <c r="Z2" s="105"/>
      <c r="AA2" s="107"/>
    </row>
    <row r="3" spans="1:27" ht="16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07"/>
      <c r="W3" s="113"/>
      <c r="X3" s="113"/>
      <c r="Y3" s="113"/>
      <c r="Z3" s="113"/>
      <c r="AA3" s="107"/>
    </row>
    <row r="4" spans="1:27" s="7" customFormat="1" ht="13.5" customHeight="1">
      <c r="A4" s="114"/>
      <c r="B4" s="114"/>
      <c r="C4" s="115"/>
      <c r="D4" s="115"/>
      <c r="E4" s="115"/>
      <c r="F4" s="115"/>
      <c r="G4" s="116"/>
      <c r="H4" s="116"/>
      <c r="K4" s="116"/>
      <c r="L4" s="116"/>
      <c r="M4" s="116"/>
      <c r="N4" s="116"/>
      <c r="O4" s="117"/>
      <c r="P4" s="116"/>
      <c r="Q4" s="116"/>
      <c r="R4" s="116"/>
      <c r="S4" s="116"/>
      <c r="T4" s="116"/>
      <c r="U4" s="117"/>
      <c r="V4" s="116"/>
      <c r="W4" s="116"/>
      <c r="X4" s="116"/>
      <c r="Y4" s="116"/>
      <c r="Z4" s="116"/>
      <c r="AA4" s="116"/>
    </row>
    <row r="5" spans="1:27" s="7" customFormat="1" ht="15.75" customHeight="1">
      <c r="A5" s="118"/>
      <c r="B5" s="119"/>
      <c r="C5" s="13" t="s">
        <v>30</v>
      </c>
      <c r="D5" s="14"/>
      <c r="E5" s="13" t="s">
        <v>31</v>
      </c>
      <c r="F5" s="14"/>
      <c r="G5" s="35" t="s">
        <v>89</v>
      </c>
      <c r="H5" s="36"/>
      <c r="L5" s="120"/>
      <c r="M5" s="120"/>
      <c r="N5" s="120"/>
      <c r="O5" s="121"/>
      <c r="P5" s="115"/>
      <c r="R5" s="120"/>
      <c r="S5" s="120"/>
      <c r="T5" s="120"/>
      <c r="U5" s="121"/>
      <c r="V5" s="115"/>
      <c r="X5" s="120"/>
      <c r="Y5" s="120"/>
      <c r="Z5" s="120"/>
      <c r="AA5" s="122"/>
    </row>
    <row r="6" spans="1:27" s="7" customFormat="1" ht="15" customHeight="1">
      <c r="A6" s="41" t="s">
        <v>4</v>
      </c>
      <c r="B6" s="42"/>
      <c r="C6" s="41" t="s">
        <v>90</v>
      </c>
      <c r="D6" s="42"/>
      <c r="E6" s="41" t="s">
        <v>36</v>
      </c>
      <c r="F6" s="42"/>
      <c r="G6" s="123" t="s">
        <v>91</v>
      </c>
      <c r="H6" s="40"/>
      <c r="L6" s="120"/>
      <c r="M6" s="120"/>
      <c r="N6" s="120"/>
      <c r="O6" s="121"/>
      <c r="P6" s="115"/>
      <c r="R6" s="120"/>
      <c r="S6" s="120"/>
      <c r="T6" s="120"/>
      <c r="U6" s="121"/>
      <c r="V6" s="115"/>
      <c r="X6" s="120"/>
      <c r="Y6" s="120"/>
      <c r="Z6" s="120"/>
      <c r="AA6" s="122"/>
    </row>
    <row r="7" spans="1:27" s="7" customFormat="1" ht="12.75" customHeight="1">
      <c r="A7" s="15" t="s">
        <v>92</v>
      </c>
      <c r="B7" s="42"/>
      <c r="C7" s="15" t="s">
        <v>93</v>
      </c>
      <c r="D7" s="16"/>
      <c r="E7" s="15" t="s">
        <v>93</v>
      </c>
      <c r="F7" s="16"/>
      <c r="G7" s="39" t="s">
        <v>93</v>
      </c>
      <c r="H7" s="124"/>
      <c r="L7" s="115"/>
      <c r="M7" s="115"/>
      <c r="N7" s="115"/>
      <c r="O7" s="121"/>
      <c r="P7" s="115"/>
      <c r="Q7" s="115"/>
      <c r="R7" s="115"/>
      <c r="S7" s="115"/>
      <c r="T7" s="115"/>
      <c r="U7" s="121"/>
      <c r="V7" s="115"/>
      <c r="X7" s="115"/>
      <c r="Y7" s="115"/>
      <c r="Z7" s="115"/>
      <c r="AA7" s="122"/>
    </row>
    <row r="8" spans="1:27" s="7" customFormat="1" ht="12.75" customHeight="1">
      <c r="A8" s="125"/>
      <c r="B8" s="126"/>
      <c r="C8" s="125"/>
      <c r="D8" s="126"/>
      <c r="E8" s="37"/>
      <c r="F8" s="127"/>
      <c r="G8" s="128"/>
      <c r="H8" s="129"/>
      <c r="L8" s="115"/>
      <c r="M8" s="115"/>
      <c r="N8" s="115"/>
      <c r="O8" s="121"/>
      <c r="P8" s="115"/>
      <c r="Q8" s="115"/>
      <c r="R8" s="115"/>
      <c r="S8" s="115"/>
      <c r="T8" s="115"/>
      <c r="U8" s="121"/>
      <c r="V8" s="115"/>
      <c r="X8" s="115"/>
      <c r="Y8" s="115"/>
      <c r="Z8" s="115"/>
      <c r="AA8" s="122"/>
    </row>
    <row r="9" spans="1:27" s="7" customFormat="1" ht="13.5" customHeight="1">
      <c r="A9" s="48" t="s">
        <v>18</v>
      </c>
      <c r="B9" s="27">
        <f>+'[1]Rate Calculations'!Q23</f>
        <v>10.5</v>
      </c>
      <c r="C9" s="48" t="s">
        <v>43</v>
      </c>
      <c r="D9" s="52">
        <f>+'[1]Rate Calculations'!Q58</f>
        <v>195.16</v>
      </c>
      <c r="E9" s="48" t="s">
        <v>43</v>
      </c>
      <c r="F9" s="53">
        <f>+'[1]Rate Calculations'!Q87</f>
        <v>1300</v>
      </c>
      <c r="G9" s="48" t="s">
        <v>43</v>
      </c>
      <c r="H9" s="24">
        <f>+'[1]Rate Calculations'!Q108</f>
        <v>38000</v>
      </c>
      <c r="M9" s="115"/>
      <c r="N9" s="130"/>
      <c r="O9" s="121"/>
      <c r="P9" s="115"/>
      <c r="R9" s="115"/>
      <c r="S9" s="115"/>
      <c r="U9" s="121"/>
      <c r="V9" s="115"/>
      <c r="X9" s="115"/>
      <c r="Y9" s="115"/>
      <c r="AA9" s="122"/>
    </row>
    <row r="10" spans="1:27" s="7" customFormat="1" ht="13.5" customHeight="1">
      <c r="A10" s="131" t="s">
        <v>94</v>
      </c>
      <c r="B10" s="132">
        <f>+'[1]Rate Calculations'!Q24</f>
        <v>250</v>
      </c>
      <c r="C10" s="131" t="s">
        <v>94</v>
      </c>
      <c r="D10" s="133">
        <f>+'[1]Rate Calculations'!Q59</f>
        <v>250</v>
      </c>
      <c r="E10" s="131" t="s">
        <v>94</v>
      </c>
      <c r="F10" s="133">
        <v>250</v>
      </c>
      <c r="G10" s="131" t="s">
        <v>94</v>
      </c>
      <c r="H10" s="133">
        <v>250</v>
      </c>
      <c r="M10" s="115"/>
      <c r="N10" s="130"/>
      <c r="O10" s="121"/>
      <c r="P10" s="115"/>
      <c r="R10" s="115"/>
      <c r="S10" s="115"/>
      <c r="U10" s="121"/>
      <c r="V10" s="115"/>
      <c r="X10" s="115"/>
      <c r="Y10" s="115"/>
      <c r="AA10" s="122"/>
    </row>
    <row r="11" spans="1:27" s="7" customFormat="1" ht="13.5" customHeight="1">
      <c r="A11" s="17" t="s">
        <v>95</v>
      </c>
      <c r="B11" s="29">
        <f>+'[1]Rate Calculations'!Q25</f>
        <v>0.4871499999999999</v>
      </c>
      <c r="C11" s="23"/>
      <c r="D11" s="52"/>
      <c r="E11" s="23"/>
      <c r="F11" s="24"/>
      <c r="G11" s="23"/>
      <c r="H11" s="24"/>
      <c r="M11" s="115"/>
      <c r="N11" s="130"/>
      <c r="O11" s="121"/>
      <c r="P11" s="115"/>
      <c r="R11" s="115"/>
      <c r="S11" s="115"/>
      <c r="U11" s="121"/>
      <c r="V11" s="115"/>
      <c r="X11" s="115"/>
      <c r="Y11" s="115"/>
      <c r="AA11" s="122"/>
    </row>
    <row r="12" spans="3:27" s="7" customFormat="1" ht="13.5" customHeight="1">
      <c r="C12" s="48" t="s">
        <v>42</v>
      </c>
      <c r="D12" s="52"/>
      <c r="E12" s="48" t="s">
        <v>42</v>
      </c>
      <c r="F12" s="24"/>
      <c r="G12" s="48" t="s">
        <v>42</v>
      </c>
      <c r="H12" s="24"/>
      <c r="M12" s="115"/>
      <c r="N12" s="130"/>
      <c r="O12" s="121"/>
      <c r="P12" s="115"/>
      <c r="R12" s="115"/>
      <c r="S12" s="115"/>
      <c r="U12" s="121"/>
      <c r="V12" s="115"/>
      <c r="X12" s="115"/>
      <c r="Y12" s="115"/>
      <c r="AA12" s="122"/>
    </row>
    <row r="13" spans="1:27" s="7" customFormat="1" ht="13.5" customHeight="1">
      <c r="A13" s="48" t="s">
        <v>75</v>
      </c>
      <c r="B13" s="27">
        <f>+B9+B10</f>
        <v>260.5</v>
      </c>
      <c r="C13" s="58" t="s">
        <v>96</v>
      </c>
      <c r="D13" s="61">
        <f>+'[1]Rate Calculations'!Q60</f>
        <v>0.35852</v>
      </c>
      <c r="E13" s="58" t="s">
        <v>97</v>
      </c>
      <c r="F13" s="59">
        <f>+'[1]Rate Calculations'!Q90</f>
        <v>0.11</v>
      </c>
      <c r="G13" s="23" t="s">
        <v>98</v>
      </c>
      <c r="H13" s="56">
        <f>+'[1]Rate Calculations'!Q110</f>
        <v>0.005</v>
      </c>
      <c r="M13" s="115"/>
      <c r="N13" s="130"/>
      <c r="O13" s="121"/>
      <c r="P13" s="115"/>
      <c r="R13" s="115"/>
      <c r="S13" s="115"/>
      <c r="U13" s="121"/>
      <c r="V13" s="115"/>
      <c r="X13" s="115"/>
      <c r="Y13" s="115"/>
      <c r="AA13" s="122"/>
    </row>
    <row r="14" spans="1:27" s="7" customFormat="1" ht="13.5" customHeight="1">
      <c r="A14" s="23"/>
      <c r="B14" s="24"/>
      <c r="C14" s="58" t="s">
        <v>99</v>
      </c>
      <c r="D14" s="62">
        <f>+'[1]Rate Calculations'!Q61</f>
        <v>0.3383</v>
      </c>
      <c r="E14" s="58" t="s">
        <v>100</v>
      </c>
      <c r="F14" s="59">
        <f>+'[1]Rate Calculations'!Q91</f>
        <v>0.09</v>
      </c>
      <c r="G14" s="23"/>
      <c r="H14" s="24"/>
      <c r="M14" s="115"/>
      <c r="N14" s="130"/>
      <c r="O14" s="121"/>
      <c r="P14" s="115"/>
      <c r="R14" s="115"/>
      <c r="S14" s="115"/>
      <c r="U14" s="121"/>
      <c r="V14" s="115"/>
      <c r="X14" s="115"/>
      <c r="Y14" s="115"/>
      <c r="AA14" s="122"/>
    </row>
    <row r="15" spans="1:27" s="7" customFormat="1" ht="13.5" customHeight="1">
      <c r="A15" s="134"/>
      <c r="B15" s="61"/>
      <c r="E15" s="58" t="s">
        <v>100</v>
      </c>
      <c r="F15" s="59">
        <f>+'[1]Rate Calculations'!Q92</f>
        <v>0.09</v>
      </c>
      <c r="G15" s="23"/>
      <c r="H15" s="24"/>
      <c r="J15" s="135"/>
      <c r="M15" s="115"/>
      <c r="N15" s="130"/>
      <c r="O15" s="121"/>
      <c r="P15" s="115"/>
      <c r="R15" s="115"/>
      <c r="S15" s="115"/>
      <c r="U15" s="121"/>
      <c r="V15" s="115"/>
      <c r="X15" s="115"/>
      <c r="Y15" s="115"/>
      <c r="AA15" s="122"/>
    </row>
    <row r="16" spans="1:27" s="7" customFormat="1" ht="13.5" customHeight="1">
      <c r="A16" s="48"/>
      <c r="B16" s="27"/>
      <c r="C16" s="131" t="s">
        <v>75</v>
      </c>
      <c r="D16" s="136">
        <f>+D9+D10</f>
        <v>445.15999999999997</v>
      </c>
      <c r="E16" s="58" t="s">
        <v>101</v>
      </c>
      <c r="F16" s="59">
        <f>+'[1]Rate Calculations'!Q93</f>
        <v>0.06</v>
      </c>
      <c r="G16" s="23"/>
      <c r="H16" s="24"/>
      <c r="I16" s="135"/>
      <c r="J16" s="135"/>
      <c r="M16" s="115"/>
      <c r="N16" s="130"/>
      <c r="O16" s="121"/>
      <c r="P16" s="115"/>
      <c r="R16" s="115"/>
      <c r="S16" s="115"/>
      <c r="U16" s="121"/>
      <c r="V16" s="115"/>
      <c r="X16" s="115"/>
      <c r="Y16" s="115"/>
      <c r="AA16" s="122"/>
    </row>
    <row r="17" spans="1:27" s="7" customFormat="1" ht="13.5" customHeight="1">
      <c r="A17" s="131"/>
      <c r="B17" s="24"/>
      <c r="C17" s="137"/>
      <c r="D17" s="67"/>
      <c r="E17" s="58" t="s">
        <v>102</v>
      </c>
      <c r="F17" s="59">
        <f>+'[1]Rate Calculations'!Q94</f>
        <v>0.04</v>
      </c>
      <c r="G17" s="23"/>
      <c r="H17" s="24"/>
      <c r="I17" s="135"/>
      <c r="J17" s="135"/>
      <c r="M17" s="115"/>
      <c r="N17" s="130"/>
      <c r="O17" s="121"/>
      <c r="P17" s="115"/>
      <c r="R17" s="115"/>
      <c r="S17" s="115"/>
      <c r="U17" s="121"/>
      <c r="V17" s="115"/>
      <c r="X17" s="115"/>
      <c r="Y17" s="115"/>
      <c r="AA17" s="122"/>
    </row>
    <row r="18" spans="1:27" s="7" customFormat="1" ht="13.5" customHeight="1">
      <c r="A18" s="17"/>
      <c r="B18" s="29"/>
      <c r="C18" s="28"/>
      <c r="D18" s="67"/>
      <c r="E18" s="58" t="s">
        <v>99</v>
      </c>
      <c r="F18" s="59">
        <f>+'[1]Rate Calculations'!Q95</f>
        <v>0.015</v>
      </c>
      <c r="G18" s="23"/>
      <c r="H18" s="24"/>
      <c r="I18" s="135"/>
      <c r="J18" s="138"/>
      <c r="M18" s="115"/>
      <c r="N18" s="130"/>
      <c r="O18" s="121"/>
      <c r="P18" s="115"/>
      <c r="R18" s="115"/>
      <c r="S18" s="115"/>
      <c r="U18" s="121"/>
      <c r="V18" s="115"/>
      <c r="X18" s="115"/>
      <c r="Y18" s="115"/>
      <c r="AA18" s="122"/>
    </row>
    <row r="19" spans="1:27" s="7" customFormat="1" ht="13.5" customHeight="1">
      <c r="A19" s="17"/>
      <c r="B19" s="27"/>
      <c r="C19" s="44"/>
      <c r="D19" s="67"/>
      <c r="E19" s="49"/>
      <c r="F19" s="67"/>
      <c r="G19" s="134"/>
      <c r="H19" s="139"/>
      <c r="I19" s="135"/>
      <c r="J19" s="140"/>
      <c r="M19" s="115"/>
      <c r="N19" s="130"/>
      <c r="O19" s="121"/>
      <c r="P19" s="115"/>
      <c r="R19" s="115"/>
      <c r="S19" s="115"/>
      <c r="U19" s="121"/>
      <c r="V19" s="115"/>
      <c r="X19" s="115"/>
      <c r="Y19" s="115"/>
      <c r="AA19" s="122"/>
    </row>
    <row r="20" spans="1:27" s="7" customFormat="1" ht="15.75" customHeight="1">
      <c r="A20" s="23"/>
      <c r="B20" s="24"/>
      <c r="C20" s="58"/>
      <c r="D20" s="52"/>
      <c r="E20" s="63" t="s">
        <v>59</v>
      </c>
      <c r="F20" s="24"/>
      <c r="G20" s="141" t="s">
        <v>59</v>
      </c>
      <c r="H20" s="24"/>
      <c r="I20" s="115"/>
      <c r="J20" s="130"/>
      <c r="M20" s="115"/>
      <c r="N20" s="130"/>
      <c r="O20" s="121"/>
      <c r="P20" s="115"/>
      <c r="R20" s="115"/>
      <c r="S20" s="115"/>
      <c r="U20" s="121"/>
      <c r="V20" s="115"/>
      <c r="X20" s="115"/>
      <c r="Y20" s="115"/>
      <c r="AA20" s="122"/>
    </row>
    <row r="21" spans="1:27" s="7" customFormat="1" ht="15.75" customHeight="1">
      <c r="A21" s="142"/>
      <c r="B21" s="143"/>
      <c r="C21" s="23"/>
      <c r="D21" s="24"/>
      <c r="E21" s="71" t="s">
        <v>53</v>
      </c>
      <c r="F21" s="24"/>
      <c r="G21" s="71" t="s">
        <v>53</v>
      </c>
      <c r="H21" s="24"/>
      <c r="I21" s="115"/>
      <c r="J21" s="130"/>
      <c r="M21" s="115"/>
      <c r="N21" s="130"/>
      <c r="O21" s="121"/>
      <c r="P21" s="115"/>
      <c r="R21" s="115"/>
      <c r="S21" s="115"/>
      <c r="U21" s="121"/>
      <c r="V21" s="115"/>
      <c r="X21" s="115"/>
      <c r="Y21" s="115"/>
      <c r="AA21" s="122"/>
    </row>
    <row r="22" spans="1:27" s="7" customFormat="1" ht="15.75" customHeight="1">
      <c r="A22" s="118"/>
      <c r="B22" s="119"/>
      <c r="C22" s="144"/>
      <c r="D22" s="145"/>
      <c r="E22" s="76" t="s">
        <v>70</v>
      </c>
      <c r="F22" s="56">
        <f>+'[1]Rate Calculations'!Q89</f>
        <v>0.15748</v>
      </c>
      <c r="G22" s="76" t="s">
        <v>70</v>
      </c>
      <c r="H22" s="56">
        <f>+'[1]Rate Calculations'!Q109</f>
        <v>0.15748</v>
      </c>
      <c r="I22" s="115"/>
      <c r="J22" s="130"/>
      <c r="M22" s="115"/>
      <c r="N22" s="130"/>
      <c r="O22" s="121"/>
      <c r="P22" s="115"/>
      <c r="R22" s="115"/>
      <c r="S22" s="115"/>
      <c r="U22" s="121"/>
      <c r="V22" s="115"/>
      <c r="X22" s="115"/>
      <c r="Y22" s="115"/>
      <c r="AA22" s="122"/>
    </row>
    <row r="23" spans="1:27" s="7" customFormat="1" ht="12.75" customHeight="1">
      <c r="A23" s="41" t="s">
        <v>32</v>
      </c>
      <c r="B23" s="42"/>
      <c r="C23" s="23"/>
      <c r="D23" s="75"/>
      <c r="E23" s="23"/>
      <c r="F23" s="24"/>
      <c r="G23" s="23"/>
      <c r="H23" s="24"/>
      <c r="I23" s="115"/>
      <c r="J23" s="115"/>
      <c r="L23" s="120"/>
      <c r="M23" s="120"/>
      <c r="N23" s="120"/>
      <c r="O23" s="121"/>
      <c r="P23" s="115"/>
      <c r="R23" s="120"/>
      <c r="S23" s="120"/>
      <c r="T23" s="120"/>
      <c r="U23" s="121"/>
      <c r="V23" s="115"/>
      <c r="X23" s="120"/>
      <c r="Y23" s="120"/>
      <c r="Z23" s="120"/>
      <c r="AA23" s="122"/>
    </row>
    <row r="24" spans="1:27" s="7" customFormat="1" ht="14.25" customHeight="1">
      <c r="A24" s="15" t="s">
        <v>37</v>
      </c>
      <c r="B24" s="16"/>
      <c r="E24" s="131" t="s">
        <v>75</v>
      </c>
      <c r="F24" s="136">
        <f>+F9+F10</f>
        <v>1550</v>
      </c>
      <c r="G24" s="131" t="s">
        <v>75</v>
      </c>
      <c r="H24" s="24">
        <f>+H9+H10</f>
        <v>38250</v>
      </c>
      <c r="I24" s="146"/>
      <c r="J24" s="146"/>
      <c r="L24" s="120"/>
      <c r="M24" s="120"/>
      <c r="N24" s="120"/>
      <c r="O24" s="121"/>
      <c r="P24" s="115"/>
      <c r="R24" s="120"/>
      <c r="S24" s="120"/>
      <c r="T24" s="120"/>
      <c r="U24" s="121"/>
      <c r="V24" s="115"/>
      <c r="X24" s="120"/>
      <c r="Y24" s="120"/>
      <c r="Z24" s="120"/>
      <c r="AA24" s="122"/>
    </row>
    <row r="25" spans="1:27" s="7" customFormat="1" ht="24" customHeight="1">
      <c r="A25" s="125"/>
      <c r="B25" s="126"/>
      <c r="C25" s="147"/>
      <c r="D25" s="148"/>
      <c r="E25" s="149" t="s">
        <v>103</v>
      </c>
      <c r="F25" s="150"/>
      <c r="G25" s="149" t="s">
        <v>103</v>
      </c>
      <c r="H25" s="150"/>
      <c r="I25" s="151"/>
      <c r="J25" s="151"/>
      <c r="K25" s="115"/>
      <c r="L25" s="120"/>
      <c r="M25" s="120"/>
      <c r="N25" s="120"/>
      <c r="O25" s="121"/>
      <c r="P25" s="115"/>
      <c r="R25" s="115"/>
      <c r="S25" s="115"/>
      <c r="T25" s="115"/>
      <c r="U25" s="121"/>
      <c r="V25" s="115"/>
      <c r="X25" s="115"/>
      <c r="Y25" s="115"/>
      <c r="Z25" s="115"/>
      <c r="AA25" s="122"/>
    </row>
    <row r="26" spans="1:8" s="7" customFormat="1" ht="12.75">
      <c r="A26" s="58" t="s">
        <v>44</v>
      </c>
      <c r="B26" s="152"/>
      <c r="C26" s="153"/>
      <c r="D26" s="154"/>
      <c r="E26" s="153"/>
      <c r="F26" s="155"/>
      <c r="G26" s="153"/>
      <c r="H26" s="155"/>
    </row>
    <row r="27" spans="1:8" s="7" customFormat="1" ht="12.75">
      <c r="A27" s="58" t="s">
        <v>104</v>
      </c>
      <c r="B27" s="139">
        <f>+'[1]Rate Calculations'!Q117</f>
        <v>1.35282</v>
      </c>
      <c r="C27" s="37" t="s">
        <v>122</v>
      </c>
      <c r="D27" s="156"/>
      <c r="E27" s="15" t="s">
        <v>123</v>
      </c>
      <c r="F27" s="157"/>
      <c r="G27" s="134"/>
      <c r="H27" s="158"/>
    </row>
    <row r="28" spans="1:8" s="7" customFormat="1" ht="12.75">
      <c r="A28" s="23"/>
      <c r="B28" s="24"/>
      <c r="C28" s="15"/>
      <c r="D28" s="16"/>
      <c r="E28" s="43"/>
      <c r="F28" s="100"/>
      <c r="G28" s="49"/>
      <c r="H28" s="159"/>
    </row>
    <row r="29" spans="1:8" s="7" customFormat="1" ht="12.75">
      <c r="A29" s="23"/>
      <c r="B29" s="24"/>
      <c r="C29" s="58" t="s">
        <v>105</v>
      </c>
      <c r="D29" s="160" t="s">
        <v>106</v>
      </c>
      <c r="E29" s="43"/>
      <c r="F29" s="100"/>
      <c r="G29" s="17"/>
      <c r="H29" s="161"/>
    </row>
    <row r="30" spans="1:8" s="7" customFormat="1" ht="12.75">
      <c r="A30" s="23"/>
      <c r="B30" s="24"/>
      <c r="C30" s="58" t="s">
        <v>107</v>
      </c>
      <c r="D30" s="50"/>
      <c r="E30" s="44" t="s">
        <v>108</v>
      </c>
      <c r="F30" s="159">
        <v>127</v>
      </c>
      <c r="G30" s="58"/>
      <c r="H30" s="161"/>
    </row>
    <row r="31" spans="1:10" s="7" customFormat="1" ht="12.75">
      <c r="A31" s="23"/>
      <c r="B31" s="24"/>
      <c r="C31" s="58" t="s">
        <v>109</v>
      </c>
      <c r="D31" s="50" t="s">
        <v>110</v>
      </c>
      <c r="E31" s="43" t="s">
        <v>40</v>
      </c>
      <c r="F31" s="162" t="s">
        <v>111</v>
      </c>
      <c r="G31" s="58"/>
      <c r="H31" s="163"/>
      <c r="I31" s="100"/>
      <c r="J31" s="100"/>
    </row>
    <row r="32" spans="1:10" s="7" customFormat="1" ht="12.75">
      <c r="A32" s="23"/>
      <c r="B32" s="24"/>
      <c r="C32" s="58" t="s">
        <v>112</v>
      </c>
      <c r="D32" s="50" t="s">
        <v>106</v>
      </c>
      <c r="E32" s="43" t="s">
        <v>45</v>
      </c>
      <c r="F32" s="162"/>
      <c r="G32" s="58"/>
      <c r="H32" s="163"/>
      <c r="I32" s="100"/>
      <c r="J32" s="100"/>
    </row>
    <row r="33" spans="1:10" s="7" customFormat="1" ht="12.75">
      <c r="A33" s="164"/>
      <c r="B33" s="143"/>
      <c r="C33" s="58" t="s">
        <v>113</v>
      </c>
      <c r="D33" s="50"/>
      <c r="E33" s="43" t="s">
        <v>114</v>
      </c>
      <c r="F33" s="162" t="s">
        <v>46</v>
      </c>
      <c r="G33" s="58"/>
      <c r="H33" s="163"/>
      <c r="I33" s="100"/>
      <c r="J33" s="100"/>
    </row>
    <row r="34" spans="1:10" s="7" customFormat="1" ht="12.75">
      <c r="A34" s="165"/>
      <c r="B34" s="166"/>
      <c r="C34" s="58" t="s">
        <v>115</v>
      </c>
      <c r="D34" s="50" t="s">
        <v>110</v>
      </c>
      <c r="E34" s="43"/>
      <c r="F34" s="162"/>
      <c r="G34" s="58"/>
      <c r="H34" s="163"/>
      <c r="I34" s="100"/>
      <c r="J34" s="100"/>
    </row>
    <row r="35" spans="1:10" s="7" customFormat="1" ht="12.75">
      <c r="A35" s="167"/>
      <c r="B35" s="167"/>
      <c r="C35" s="58" t="s">
        <v>116</v>
      </c>
      <c r="D35" s="50" t="s">
        <v>106</v>
      </c>
      <c r="E35" s="43" t="s">
        <v>117</v>
      </c>
      <c r="F35" s="168">
        <f>+'[1]Rate Calculations'!L117</f>
        <v>0.42479940580180137</v>
      </c>
      <c r="G35" s="58"/>
      <c r="H35" s="163"/>
      <c r="I35" s="100"/>
      <c r="J35" s="100"/>
    </row>
    <row r="36" spans="1:10" s="7" customFormat="1" ht="12.75">
      <c r="A36" s="167"/>
      <c r="B36" s="167"/>
      <c r="C36" s="58" t="s">
        <v>118</v>
      </c>
      <c r="D36" s="50" t="s">
        <v>106</v>
      </c>
      <c r="E36" s="49"/>
      <c r="F36" s="163"/>
      <c r="G36" s="169"/>
      <c r="H36" s="170"/>
      <c r="I36" s="100"/>
      <c r="J36" s="100"/>
    </row>
    <row r="37" spans="1:10" s="7" customFormat="1" ht="12.75">
      <c r="A37" s="167"/>
      <c r="B37" s="167"/>
      <c r="C37" s="171"/>
      <c r="D37" s="172"/>
      <c r="E37" s="173"/>
      <c r="F37" s="174"/>
      <c r="G37" s="49"/>
      <c r="H37" s="163"/>
      <c r="I37" s="100"/>
      <c r="J37" s="100"/>
    </row>
    <row r="38" spans="1:10" s="7" customFormat="1" ht="12.75">
      <c r="A38" s="167"/>
      <c r="B38" s="167"/>
      <c r="C38" s="165"/>
      <c r="D38" s="175"/>
      <c r="E38" s="176"/>
      <c r="F38" s="166"/>
      <c r="G38" s="176"/>
      <c r="H38" s="166"/>
      <c r="I38" s="100"/>
      <c r="J38" s="100"/>
    </row>
    <row r="39" spans="1:9" ht="12.75" customHeight="1">
      <c r="A39" s="167"/>
      <c r="B39" s="167"/>
      <c r="C39" s="167"/>
      <c r="D39" s="167"/>
      <c r="E39" s="167"/>
      <c r="F39" s="167"/>
      <c r="G39" s="167"/>
      <c r="H39" s="177" t="s">
        <v>124</v>
      </c>
      <c r="I39" s="167"/>
    </row>
    <row r="40" spans="1:9" ht="12.75" customHeight="1">
      <c r="A40" s="167"/>
      <c r="B40" s="167"/>
      <c r="C40" s="167"/>
      <c r="D40" s="167"/>
      <c r="E40" s="167"/>
      <c r="F40" s="167"/>
      <c r="G40" s="167"/>
      <c r="H40" s="178"/>
      <c r="I40" s="167"/>
    </row>
    <row r="41" spans="1:9" ht="12.75" customHeight="1">
      <c r="A41" s="167"/>
      <c r="B41" s="167"/>
      <c r="C41" s="167"/>
      <c r="D41" s="167"/>
      <c r="E41" s="167"/>
      <c r="F41" s="167"/>
      <c r="G41" s="167"/>
      <c r="H41" s="178"/>
      <c r="I41" s="167"/>
    </row>
    <row r="42" spans="1:9" ht="12.75" customHeight="1">
      <c r="A42" s="179" t="s">
        <v>84</v>
      </c>
      <c r="B42" s="180"/>
      <c r="C42" s="181" t="s">
        <v>85</v>
      </c>
      <c r="D42" s="167"/>
      <c r="E42" s="167"/>
      <c r="F42" s="167"/>
      <c r="G42" s="167"/>
      <c r="H42" s="178"/>
      <c r="I42" s="167"/>
    </row>
    <row r="43" spans="1:9" ht="12.75" customHeight="1">
      <c r="A43" s="182" t="s">
        <v>86</v>
      </c>
      <c r="B43" s="180"/>
      <c r="C43" s="183" t="s">
        <v>87</v>
      </c>
      <c r="D43" s="167"/>
      <c r="E43" s="167"/>
      <c r="F43" s="167"/>
      <c r="G43" s="167"/>
      <c r="H43" s="178"/>
      <c r="I43" s="167"/>
    </row>
    <row r="44" spans="1:9" ht="12.75" customHeight="1">
      <c r="A44" s="184"/>
      <c r="B44" s="185"/>
      <c r="C44" s="167"/>
      <c r="D44" s="167"/>
      <c r="E44" s="167"/>
      <c r="F44" s="167"/>
      <c r="G44" s="167"/>
      <c r="H44" s="178"/>
      <c r="I44" s="167"/>
    </row>
    <row r="45" spans="1:9" ht="12.75" customHeight="1">
      <c r="A45" s="184"/>
      <c r="B45" s="185"/>
      <c r="C45" s="167"/>
      <c r="D45" s="167"/>
      <c r="E45" s="167"/>
      <c r="F45" s="167"/>
      <c r="G45" s="167"/>
      <c r="H45" s="178"/>
      <c r="I45" s="167"/>
    </row>
    <row r="46" spans="1:9" ht="17.25" customHeight="1">
      <c r="A46" s="184"/>
      <c r="B46" s="185"/>
      <c r="D46" s="186"/>
      <c r="E46" s="186"/>
      <c r="F46" s="186"/>
      <c r="H46" s="178"/>
      <c r="I46" s="186"/>
    </row>
    <row r="47" spans="4:9" ht="14.25" customHeight="1">
      <c r="D47" s="186"/>
      <c r="E47" s="186"/>
      <c r="F47" s="186"/>
      <c r="G47" s="187" t="s">
        <v>119</v>
      </c>
      <c r="H47" s="178"/>
      <c r="I47" s="167"/>
    </row>
    <row r="48" spans="3:9" ht="22.5" customHeight="1">
      <c r="C48" s="186"/>
      <c r="D48" s="186"/>
      <c r="E48" s="186"/>
      <c r="F48" s="186"/>
      <c r="G48" s="188"/>
      <c r="H48" s="178"/>
      <c r="I48" s="186"/>
    </row>
    <row r="49" spans="1:9" ht="12.75" customHeight="1">
      <c r="A49" s="186"/>
      <c r="B49" s="186"/>
      <c r="C49" s="186"/>
      <c r="D49" s="186"/>
      <c r="E49" s="186"/>
      <c r="F49" s="186"/>
      <c r="G49" s="186"/>
      <c r="H49" s="189"/>
      <c r="I49" s="186"/>
    </row>
    <row r="50" spans="1:9" ht="36" customHeight="1">
      <c r="A50" s="186"/>
      <c r="B50" s="186"/>
      <c r="C50" s="186"/>
      <c r="D50" s="186"/>
      <c r="E50" s="186"/>
      <c r="F50" s="186"/>
      <c r="H50" s="189"/>
      <c r="I50" s="186"/>
    </row>
    <row r="51" spans="1:9" ht="16.5" customHeight="1">
      <c r="A51" s="186"/>
      <c r="B51" s="186"/>
      <c r="D51" s="186"/>
      <c r="E51" s="186"/>
      <c r="F51" s="186"/>
      <c r="G51" s="190"/>
      <c r="H51" s="191"/>
      <c r="I51" s="186"/>
    </row>
    <row r="52" spans="1:9" ht="14.25" customHeight="1">
      <c r="A52" s="186"/>
      <c r="B52" s="186"/>
      <c r="D52" s="186"/>
      <c r="E52" s="186"/>
      <c r="F52" s="186"/>
      <c r="G52" s="190"/>
      <c r="H52" s="191"/>
      <c r="I52" s="186"/>
    </row>
    <row r="53" spans="1:9" ht="12.75" customHeight="1">
      <c r="A53" s="186"/>
      <c r="B53" s="186"/>
      <c r="C53" s="186"/>
      <c r="D53" s="186"/>
      <c r="E53" s="186"/>
      <c r="F53" s="186"/>
      <c r="H53" s="191"/>
      <c r="I53" s="186"/>
    </row>
    <row r="54" spans="1:9" ht="12.75" customHeight="1">
      <c r="A54" s="186"/>
      <c r="B54" s="186"/>
      <c r="C54" s="186"/>
      <c r="D54" s="186"/>
      <c r="E54" s="186"/>
      <c r="F54" s="186"/>
      <c r="H54" s="186"/>
      <c r="I54" s="186"/>
    </row>
    <row r="55" spans="1:9" ht="12.75" customHeight="1">
      <c r="A55" s="186"/>
      <c r="B55" s="186"/>
      <c r="C55" s="186"/>
      <c r="D55" s="186"/>
      <c r="E55" s="186"/>
      <c r="F55" s="186"/>
      <c r="G55" s="186"/>
      <c r="H55" s="186"/>
      <c r="I55" s="186"/>
    </row>
    <row r="56" spans="1:9" ht="12.75" customHeight="1">
      <c r="A56" s="186"/>
      <c r="B56" s="186"/>
      <c r="C56" s="186"/>
      <c r="D56" s="186"/>
      <c r="E56" s="186"/>
      <c r="F56" s="186"/>
      <c r="G56" s="186"/>
      <c r="H56" s="186"/>
      <c r="I56" s="186"/>
    </row>
    <row r="57" spans="1:9" ht="12.75" customHeight="1">
      <c r="A57" s="186"/>
      <c r="B57" s="186"/>
      <c r="C57" s="186"/>
      <c r="D57" s="186"/>
      <c r="E57" s="186"/>
      <c r="F57" s="186"/>
      <c r="G57" s="186"/>
      <c r="H57" s="186"/>
      <c r="I57" s="186"/>
    </row>
    <row r="58" spans="1:9" ht="12.75" customHeight="1">
      <c r="A58" s="186"/>
      <c r="B58" s="186"/>
      <c r="C58" s="186"/>
      <c r="D58" s="186"/>
      <c r="E58" s="186"/>
      <c r="F58" s="186"/>
      <c r="G58" s="186"/>
      <c r="H58" s="186"/>
      <c r="I58" s="186"/>
    </row>
    <row r="59" spans="1:9" ht="12.75" customHeight="1">
      <c r="A59" s="186"/>
      <c r="B59" s="186"/>
      <c r="C59" s="186"/>
      <c r="D59" s="186"/>
      <c r="E59" s="186"/>
      <c r="F59" s="186"/>
      <c r="G59" s="186"/>
      <c r="H59" s="186"/>
      <c r="I59" s="186"/>
    </row>
    <row r="60" spans="1:9" ht="12.75" customHeight="1">
      <c r="A60" s="186"/>
      <c r="B60" s="186"/>
      <c r="C60" s="186"/>
      <c r="D60" s="186"/>
      <c r="E60" s="186"/>
      <c r="F60" s="186"/>
      <c r="G60" s="186"/>
      <c r="H60" s="186"/>
      <c r="I60" s="186"/>
    </row>
    <row r="61" spans="1:9" ht="12.75" customHeight="1">
      <c r="A61" s="186"/>
      <c r="B61" s="186"/>
      <c r="C61" s="186"/>
      <c r="D61" s="186"/>
      <c r="E61" s="186"/>
      <c r="F61" s="186"/>
      <c r="G61" s="186"/>
      <c r="H61" s="186"/>
      <c r="I61" s="186"/>
    </row>
    <row r="62" spans="1:9" ht="12.75" customHeight="1">
      <c r="A62" s="186"/>
      <c r="B62" s="186"/>
      <c r="C62" s="186"/>
      <c r="D62" s="186"/>
      <c r="E62" s="186"/>
      <c r="F62" s="186"/>
      <c r="G62" s="186"/>
      <c r="H62" s="186"/>
      <c r="I62" s="186"/>
    </row>
    <row r="63" spans="1:9" ht="12.75" customHeight="1">
      <c r="A63" s="186"/>
      <c r="B63" s="186"/>
      <c r="C63" s="186"/>
      <c r="D63" s="186"/>
      <c r="E63" s="186"/>
      <c r="F63" s="186"/>
      <c r="G63" s="186"/>
      <c r="H63" s="186"/>
      <c r="I63" s="186"/>
    </row>
    <row r="64" spans="1:9" ht="12.75" customHeight="1">
      <c r="A64" s="186"/>
      <c r="B64" s="186"/>
      <c r="C64" s="186"/>
      <c r="D64" s="186"/>
      <c r="E64" s="186"/>
      <c r="F64" s="186"/>
      <c r="G64" s="186"/>
      <c r="H64" s="186"/>
      <c r="I64" s="186"/>
    </row>
    <row r="65" spans="1:9" ht="12.75" customHeight="1">
      <c r="A65" s="186"/>
      <c r="B65" s="186"/>
      <c r="C65" s="186"/>
      <c r="D65" s="186"/>
      <c r="E65" s="186"/>
      <c r="F65" s="186"/>
      <c r="G65" s="186"/>
      <c r="H65" s="186"/>
      <c r="I65" s="186"/>
    </row>
    <row r="66" spans="1:9" ht="12.75" customHeight="1">
      <c r="A66" s="186"/>
      <c r="B66" s="186"/>
      <c r="C66" s="186"/>
      <c r="D66" s="186"/>
      <c r="E66" s="186"/>
      <c r="F66" s="186"/>
      <c r="G66" s="186"/>
      <c r="H66" s="186"/>
      <c r="I66" s="186"/>
    </row>
    <row r="67" spans="1:9" ht="12.75" customHeight="1">
      <c r="A67" s="186"/>
      <c r="B67" s="186"/>
      <c r="C67" s="186"/>
      <c r="D67" s="186"/>
      <c r="E67" s="186"/>
      <c r="F67" s="186"/>
      <c r="G67" s="186"/>
      <c r="H67" s="186"/>
      <c r="I67" s="186"/>
    </row>
    <row r="68" spans="1:9" ht="12.75" customHeight="1">
      <c r="A68" s="186"/>
      <c r="B68" s="186"/>
      <c r="C68" s="186"/>
      <c r="D68" s="186"/>
      <c r="E68" s="186"/>
      <c r="F68" s="186"/>
      <c r="G68" s="186"/>
      <c r="H68" s="186"/>
      <c r="I68" s="186"/>
    </row>
    <row r="69" spans="1:9" ht="12.75" customHeight="1">
      <c r="A69" s="186"/>
      <c r="B69" s="186"/>
      <c r="C69" s="186"/>
      <c r="D69" s="186"/>
      <c r="E69" s="186"/>
      <c r="F69" s="186"/>
      <c r="G69" s="186"/>
      <c r="H69" s="186"/>
      <c r="I69" s="186"/>
    </row>
    <row r="70" spans="1:9" ht="12.75" customHeight="1">
      <c r="A70" s="186"/>
      <c r="B70" s="186"/>
      <c r="C70" s="186"/>
      <c r="D70" s="186"/>
      <c r="E70" s="186"/>
      <c r="F70" s="186"/>
      <c r="G70" s="186"/>
      <c r="H70" s="186"/>
      <c r="I70" s="186"/>
    </row>
    <row r="71" spans="1:9" ht="12.75" customHeight="1">
      <c r="A71" s="186"/>
      <c r="B71" s="186"/>
      <c r="C71" s="186"/>
      <c r="D71" s="186"/>
      <c r="E71" s="186"/>
      <c r="F71" s="186"/>
      <c r="G71" s="186"/>
      <c r="H71" s="186"/>
      <c r="I71" s="186"/>
    </row>
    <row r="72" spans="1:9" ht="12.75" customHeight="1">
      <c r="A72" s="186"/>
      <c r="B72" s="186"/>
      <c r="C72" s="186"/>
      <c r="D72" s="186"/>
      <c r="E72" s="186"/>
      <c r="F72" s="186"/>
      <c r="G72" s="186"/>
      <c r="H72" s="186"/>
      <c r="I72" s="186"/>
    </row>
    <row r="73" spans="1:9" ht="12.75" customHeight="1">
      <c r="A73" s="186"/>
      <c r="B73" s="186"/>
      <c r="C73" s="186"/>
      <c r="D73" s="186"/>
      <c r="E73" s="186"/>
      <c r="F73" s="186"/>
      <c r="G73" s="186"/>
      <c r="H73" s="186"/>
      <c r="I73" s="186"/>
    </row>
    <row r="74" spans="1:9" ht="12.75" customHeight="1">
      <c r="A74" s="186"/>
      <c r="B74" s="186"/>
      <c r="C74" s="186"/>
      <c r="D74" s="186"/>
      <c r="E74" s="186"/>
      <c r="F74" s="186"/>
      <c r="G74" s="186"/>
      <c r="H74" s="186"/>
      <c r="I74" s="186"/>
    </row>
    <row r="75" spans="1:9" ht="12.75" customHeight="1">
      <c r="A75" s="186"/>
      <c r="B75" s="186"/>
      <c r="C75" s="186"/>
      <c r="D75" s="186"/>
      <c r="E75" s="186"/>
      <c r="F75" s="186"/>
      <c r="G75" s="186"/>
      <c r="H75" s="186"/>
      <c r="I75" s="186"/>
    </row>
    <row r="76" spans="1:9" ht="12.75" customHeight="1">
      <c r="A76" s="186"/>
      <c r="B76" s="186"/>
      <c r="C76" s="186"/>
      <c r="D76" s="186"/>
      <c r="E76" s="186"/>
      <c r="F76" s="186"/>
      <c r="G76" s="186"/>
      <c r="H76" s="186"/>
      <c r="I76" s="186"/>
    </row>
    <row r="77" spans="1:9" ht="12.75" customHeight="1">
      <c r="A77" s="186"/>
      <c r="B77" s="186"/>
      <c r="C77" s="186"/>
      <c r="D77" s="186"/>
      <c r="E77" s="186"/>
      <c r="F77" s="186"/>
      <c r="G77" s="186"/>
      <c r="H77" s="186"/>
      <c r="I77" s="186"/>
    </row>
    <row r="78" spans="1:9" ht="12.75" customHeight="1">
      <c r="A78" s="186"/>
      <c r="B78" s="186"/>
      <c r="C78" s="186"/>
      <c r="D78" s="186"/>
      <c r="E78" s="186"/>
      <c r="F78" s="186"/>
      <c r="G78" s="186"/>
      <c r="H78" s="186"/>
      <c r="I78" s="186"/>
    </row>
    <row r="79" spans="1:9" ht="12.75" customHeight="1">
      <c r="A79" s="186"/>
      <c r="B79" s="186"/>
      <c r="C79" s="186"/>
      <c r="D79" s="186"/>
      <c r="E79" s="186"/>
      <c r="F79" s="186"/>
      <c r="G79" s="186"/>
      <c r="H79" s="186"/>
      <c r="I79" s="186"/>
    </row>
    <row r="80" spans="1:9" ht="12.75" customHeight="1">
      <c r="A80" s="186"/>
      <c r="B80" s="186"/>
      <c r="C80" s="186"/>
      <c r="D80" s="186"/>
      <c r="E80" s="186"/>
      <c r="F80" s="186"/>
      <c r="G80" s="186"/>
      <c r="H80" s="186"/>
      <c r="I80" s="186"/>
    </row>
    <row r="81" spans="1:9" ht="12.75" customHeight="1">
      <c r="A81" s="186"/>
      <c r="B81" s="186"/>
      <c r="C81" s="186"/>
      <c r="D81" s="186"/>
      <c r="E81" s="186"/>
      <c r="F81" s="186"/>
      <c r="G81" s="186"/>
      <c r="H81" s="186"/>
      <c r="I81" s="186"/>
    </row>
    <row r="82" spans="1:9" ht="12.75" customHeight="1">
      <c r="A82" s="186"/>
      <c r="B82" s="186"/>
      <c r="C82" s="186"/>
      <c r="D82" s="186"/>
      <c r="E82" s="186"/>
      <c r="F82" s="186"/>
      <c r="G82" s="186"/>
      <c r="H82" s="186"/>
      <c r="I82" s="186"/>
    </row>
    <row r="83" spans="1:9" ht="12.75" customHeight="1">
      <c r="A83" s="186"/>
      <c r="B83" s="186"/>
      <c r="C83" s="186"/>
      <c r="D83" s="186"/>
      <c r="E83" s="186"/>
      <c r="F83" s="186"/>
      <c r="G83" s="186"/>
      <c r="H83" s="186"/>
      <c r="I83" s="186"/>
    </row>
    <row r="84" spans="1:9" ht="12.75" customHeight="1">
      <c r="A84" s="186"/>
      <c r="B84" s="186"/>
      <c r="C84" s="186"/>
      <c r="D84" s="186"/>
      <c r="E84" s="186"/>
      <c r="F84" s="186"/>
      <c r="G84" s="186"/>
      <c r="H84" s="186"/>
      <c r="I84" s="186"/>
    </row>
    <row r="85" spans="1:9" ht="12.75" customHeight="1">
      <c r="A85" s="186"/>
      <c r="B85" s="186"/>
      <c r="C85" s="186"/>
      <c r="D85" s="186"/>
      <c r="E85" s="186"/>
      <c r="F85" s="186"/>
      <c r="G85" s="186"/>
      <c r="H85" s="186"/>
      <c r="I85" s="186"/>
    </row>
    <row r="86" spans="1:9" ht="12.75" customHeight="1">
      <c r="A86" s="186"/>
      <c r="B86" s="186"/>
      <c r="C86" s="186"/>
      <c r="D86" s="186"/>
      <c r="E86" s="186"/>
      <c r="F86" s="186"/>
      <c r="G86" s="186"/>
      <c r="H86" s="186"/>
      <c r="I86" s="186"/>
    </row>
    <row r="87" spans="1:9" ht="12.75" customHeight="1">
      <c r="A87" s="186"/>
      <c r="B87" s="186"/>
      <c r="C87" s="186"/>
      <c r="D87" s="186"/>
      <c r="E87" s="186"/>
      <c r="F87" s="186"/>
      <c r="G87" s="186"/>
      <c r="H87" s="186"/>
      <c r="I87" s="186"/>
    </row>
    <row r="88" spans="1:9" ht="12.75" customHeight="1">
      <c r="A88" s="186"/>
      <c r="B88" s="186"/>
      <c r="C88" s="186"/>
      <c r="D88" s="186"/>
      <c r="E88" s="186"/>
      <c r="F88" s="186"/>
      <c r="G88" s="186"/>
      <c r="H88" s="186"/>
      <c r="I88" s="186"/>
    </row>
    <row r="89" spans="1:9" ht="12.75" customHeight="1">
      <c r="A89" s="186"/>
      <c r="B89" s="186"/>
      <c r="C89" s="186"/>
      <c r="D89" s="186"/>
      <c r="E89" s="186"/>
      <c r="F89" s="186"/>
      <c r="G89" s="186"/>
      <c r="H89" s="186"/>
      <c r="I89" s="186"/>
    </row>
    <row r="90" spans="1:9" ht="12.75" customHeight="1">
      <c r="A90" s="186"/>
      <c r="B90" s="186"/>
      <c r="C90" s="186"/>
      <c r="D90" s="186"/>
      <c r="E90" s="186"/>
      <c r="F90" s="186"/>
      <c r="G90" s="186"/>
      <c r="H90" s="186"/>
      <c r="I90" s="186"/>
    </row>
    <row r="91" spans="1:9" ht="12.75" customHeight="1">
      <c r="A91" s="186"/>
      <c r="B91" s="186"/>
      <c r="C91" s="186"/>
      <c r="D91" s="186"/>
      <c r="E91" s="186"/>
      <c r="F91" s="186"/>
      <c r="G91" s="186"/>
      <c r="H91" s="186"/>
      <c r="I91" s="186"/>
    </row>
    <row r="92" spans="1:9" ht="12.75" customHeight="1">
      <c r="A92" s="186"/>
      <c r="B92" s="186"/>
      <c r="C92" s="186"/>
      <c r="D92" s="186"/>
      <c r="E92" s="186"/>
      <c r="F92" s="186"/>
      <c r="G92" s="186"/>
      <c r="H92" s="186"/>
      <c r="I92" s="186"/>
    </row>
    <row r="93" spans="1:9" ht="12.75" customHeight="1">
      <c r="A93" s="186"/>
      <c r="B93" s="186"/>
      <c r="C93" s="186"/>
      <c r="D93" s="186"/>
      <c r="E93" s="186"/>
      <c r="F93" s="186"/>
      <c r="G93" s="186"/>
      <c r="H93" s="186"/>
      <c r="I93" s="186"/>
    </row>
    <row r="94" spans="1:9" ht="12.75" customHeight="1">
      <c r="A94" s="186"/>
      <c r="B94" s="186"/>
      <c r="C94" s="186"/>
      <c r="D94" s="186"/>
      <c r="E94" s="186"/>
      <c r="F94" s="186"/>
      <c r="G94" s="186"/>
      <c r="H94" s="186"/>
      <c r="I94" s="186"/>
    </row>
    <row r="95" spans="1:9" ht="12.75" customHeight="1">
      <c r="A95" s="186"/>
      <c r="B95" s="186"/>
      <c r="C95" s="186"/>
      <c r="D95" s="186"/>
      <c r="E95" s="186"/>
      <c r="F95" s="186"/>
      <c r="G95" s="186"/>
      <c r="H95" s="186"/>
      <c r="I95" s="186"/>
    </row>
    <row r="96" spans="1:9" ht="12.75" customHeight="1">
      <c r="A96" s="186"/>
      <c r="B96" s="186"/>
      <c r="C96" s="186"/>
      <c r="D96" s="186"/>
      <c r="E96" s="186"/>
      <c r="F96" s="186"/>
      <c r="G96" s="186"/>
      <c r="H96" s="186"/>
      <c r="I96" s="186"/>
    </row>
    <row r="97" spans="1:9" ht="12.75" customHeight="1">
      <c r="A97" s="186"/>
      <c r="B97" s="186"/>
      <c r="C97" s="186"/>
      <c r="D97" s="186"/>
      <c r="E97" s="186"/>
      <c r="F97" s="186"/>
      <c r="G97" s="186"/>
      <c r="H97" s="186"/>
      <c r="I97" s="186"/>
    </row>
    <row r="98" spans="1:9" ht="12.75" customHeight="1">
      <c r="A98" s="186"/>
      <c r="B98" s="186"/>
      <c r="C98" s="186"/>
      <c r="D98" s="186"/>
      <c r="E98" s="186"/>
      <c r="F98" s="186"/>
      <c r="G98" s="186"/>
      <c r="H98" s="186"/>
      <c r="I98" s="186"/>
    </row>
    <row r="99" spans="1:9" ht="12.75" customHeight="1">
      <c r="A99" s="186"/>
      <c r="B99" s="186"/>
      <c r="C99" s="186"/>
      <c r="D99" s="186"/>
      <c r="E99" s="186"/>
      <c r="F99" s="186"/>
      <c r="G99" s="186"/>
      <c r="H99" s="186"/>
      <c r="I99" s="186"/>
    </row>
    <row r="100" spans="1:9" ht="12.75" customHeight="1">
      <c r="A100" s="186"/>
      <c r="B100" s="186"/>
      <c r="C100" s="186"/>
      <c r="D100" s="186"/>
      <c r="E100" s="186"/>
      <c r="F100" s="186"/>
      <c r="G100" s="186"/>
      <c r="H100" s="186"/>
      <c r="I100" s="186"/>
    </row>
    <row r="101" spans="1:9" ht="12.75" customHeight="1">
      <c r="A101" s="186"/>
      <c r="B101" s="186"/>
      <c r="C101" s="186"/>
      <c r="D101" s="186"/>
      <c r="E101" s="186"/>
      <c r="F101" s="186"/>
      <c r="G101" s="186"/>
      <c r="H101" s="186"/>
      <c r="I101" s="186"/>
    </row>
    <row r="102" spans="1:9" ht="12.75" customHeight="1">
      <c r="A102" s="186"/>
      <c r="B102" s="186"/>
      <c r="C102" s="186"/>
      <c r="D102" s="186"/>
      <c r="E102" s="186"/>
      <c r="F102" s="186"/>
      <c r="G102" s="186"/>
      <c r="H102" s="186"/>
      <c r="I102" s="186"/>
    </row>
    <row r="103" spans="1:9" ht="12.75" customHeight="1">
      <c r="A103" s="186"/>
      <c r="B103" s="186"/>
      <c r="C103" s="186"/>
      <c r="D103" s="186"/>
      <c r="E103" s="186"/>
      <c r="F103" s="186"/>
      <c r="G103" s="186"/>
      <c r="H103" s="186"/>
      <c r="I103" s="186"/>
    </row>
    <row r="104" spans="1:9" ht="12.75" customHeight="1">
      <c r="A104" s="186"/>
      <c r="B104" s="186"/>
      <c r="C104" s="186"/>
      <c r="D104" s="186"/>
      <c r="E104" s="186"/>
      <c r="F104" s="186"/>
      <c r="G104" s="186"/>
      <c r="H104" s="186"/>
      <c r="I104" s="186"/>
    </row>
    <row r="105" spans="1:9" ht="12.75" customHeight="1">
      <c r="A105" s="186"/>
      <c r="B105" s="186"/>
      <c r="C105" s="186"/>
      <c r="D105" s="186"/>
      <c r="E105" s="186"/>
      <c r="F105" s="186"/>
      <c r="G105" s="186"/>
      <c r="H105" s="186"/>
      <c r="I105" s="186"/>
    </row>
    <row r="106" spans="1:9" ht="12.75" customHeight="1">
      <c r="A106" s="186"/>
      <c r="B106" s="186"/>
      <c r="C106" s="186"/>
      <c r="D106" s="186"/>
      <c r="E106" s="186"/>
      <c r="F106" s="186"/>
      <c r="G106" s="186"/>
      <c r="H106" s="186"/>
      <c r="I106" s="186"/>
    </row>
    <row r="107" spans="1:9" ht="12.75" customHeight="1">
      <c r="A107" s="186"/>
      <c r="B107" s="186"/>
      <c r="C107" s="186"/>
      <c r="D107" s="186"/>
      <c r="E107" s="186"/>
      <c r="F107" s="186"/>
      <c r="G107" s="186"/>
      <c r="H107" s="186"/>
      <c r="I107" s="186"/>
    </row>
    <row r="108" spans="1:9" ht="12.75" customHeight="1">
      <c r="A108" s="186"/>
      <c r="B108" s="186"/>
      <c r="C108" s="186"/>
      <c r="D108" s="186"/>
      <c r="E108" s="186"/>
      <c r="F108" s="186"/>
      <c r="G108" s="186"/>
      <c r="H108" s="186"/>
      <c r="I108" s="186"/>
    </row>
    <row r="109" spans="1:9" ht="12.75" customHeight="1">
      <c r="A109" s="186"/>
      <c r="B109" s="186"/>
      <c r="C109" s="186"/>
      <c r="D109" s="186"/>
      <c r="E109" s="186"/>
      <c r="F109" s="186"/>
      <c r="G109" s="186"/>
      <c r="H109" s="186"/>
      <c r="I109" s="186"/>
    </row>
    <row r="110" spans="1:9" ht="12.75" customHeight="1">
      <c r="A110" s="186"/>
      <c r="B110" s="186"/>
      <c r="C110" s="186"/>
      <c r="D110" s="186"/>
      <c r="E110" s="186"/>
      <c r="F110" s="186"/>
      <c r="G110" s="186"/>
      <c r="H110" s="186"/>
      <c r="I110" s="186"/>
    </row>
    <row r="111" spans="1:9" ht="12.75" customHeight="1">
      <c r="A111" s="186"/>
      <c r="B111" s="186"/>
      <c r="C111" s="186"/>
      <c r="D111" s="186"/>
      <c r="E111" s="186"/>
      <c r="F111" s="186"/>
      <c r="G111" s="186"/>
      <c r="H111" s="186"/>
      <c r="I111" s="186"/>
    </row>
    <row r="112" spans="1:9" ht="12.75" customHeight="1">
      <c r="A112" s="186"/>
      <c r="B112" s="186"/>
      <c r="C112" s="186"/>
      <c r="D112" s="186"/>
      <c r="E112" s="186"/>
      <c r="F112" s="186"/>
      <c r="G112" s="186"/>
      <c r="H112" s="186"/>
      <c r="I112" s="186"/>
    </row>
    <row r="113" spans="1:9" ht="12.75" customHeight="1">
      <c r="A113" s="186"/>
      <c r="B113" s="186"/>
      <c r="C113" s="186"/>
      <c r="D113" s="186"/>
      <c r="E113" s="186"/>
      <c r="F113" s="186"/>
      <c r="G113" s="186"/>
      <c r="H113" s="186"/>
      <c r="I113" s="186"/>
    </row>
    <row r="114" spans="1:9" ht="12.75" customHeight="1">
      <c r="A114" s="186"/>
      <c r="B114" s="186"/>
      <c r="C114" s="186"/>
      <c r="D114" s="186"/>
      <c r="E114" s="186"/>
      <c r="F114" s="186"/>
      <c r="G114" s="186"/>
      <c r="H114" s="186"/>
      <c r="I114" s="186"/>
    </row>
    <row r="115" spans="1:9" ht="12.75" customHeight="1">
      <c r="A115" s="186"/>
      <c r="B115" s="186"/>
      <c r="C115" s="186"/>
      <c r="D115" s="186"/>
      <c r="E115" s="186"/>
      <c r="F115" s="186"/>
      <c r="G115" s="186"/>
      <c r="H115" s="186"/>
      <c r="I115" s="186"/>
    </row>
    <row r="116" spans="1:9" ht="12.75" customHeight="1">
      <c r="A116" s="186"/>
      <c r="B116" s="186"/>
      <c r="C116" s="186"/>
      <c r="D116" s="186"/>
      <c r="E116" s="186"/>
      <c r="F116" s="186"/>
      <c r="G116" s="186"/>
      <c r="H116" s="186"/>
      <c r="I116" s="186"/>
    </row>
    <row r="117" spans="1:9" ht="12.75" customHeight="1">
      <c r="A117" s="186"/>
      <c r="B117" s="186"/>
      <c r="C117" s="186"/>
      <c r="D117" s="186"/>
      <c r="E117" s="186"/>
      <c r="F117" s="186"/>
      <c r="G117" s="186"/>
      <c r="H117" s="186"/>
      <c r="I117" s="186"/>
    </row>
    <row r="118" spans="1:9" ht="12.75" customHeight="1">
      <c r="A118" s="186"/>
      <c r="B118" s="186"/>
      <c r="C118" s="186"/>
      <c r="D118" s="186"/>
      <c r="E118" s="186"/>
      <c r="F118" s="186"/>
      <c r="G118" s="186"/>
      <c r="H118" s="186"/>
      <c r="I118" s="186"/>
    </row>
    <row r="119" spans="1:9" ht="12.75" customHeight="1">
      <c r="A119" s="186"/>
      <c r="B119" s="186"/>
      <c r="C119" s="186"/>
      <c r="D119" s="186"/>
      <c r="E119" s="186"/>
      <c r="F119" s="186"/>
      <c r="G119" s="186"/>
      <c r="H119" s="186"/>
      <c r="I119" s="186"/>
    </row>
    <row r="120" spans="1:9" ht="12.75" customHeight="1">
      <c r="A120" s="186"/>
      <c r="B120" s="186"/>
      <c r="C120" s="186"/>
      <c r="D120" s="186"/>
      <c r="E120" s="186"/>
      <c r="F120" s="186"/>
      <c r="G120" s="186"/>
      <c r="H120" s="186"/>
      <c r="I120" s="186"/>
    </row>
    <row r="121" spans="1:9" ht="12.75" customHeight="1">
      <c r="A121" s="186"/>
      <c r="B121" s="186"/>
      <c r="C121" s="186"/>
      <c r="D121" s="186"/>
      <c r="E121" s="186"/>
      <c r="F121" s="186"/>
      <c r="G121" s="186"/>
      <c r="H121" s="186"/>
      <c r="I121" s="186"/>
    </row>
    <row r="122" spans="1:9" ht="12.75" customHeight="1">
      <c r="A122" s="186"/>
      <c r="B122" s="186"/>
      <c r="C122" s="186"/>
      <c r="D122" s="186"/>
      <c r="E122" s="186"/>
      <c r="F122" s="186"/>
      <c r="G122" s="186"/>
      <c r="H122" s="186"/>
      <c r="I122" s="186"/>
    </row>
    <row r="123" spans="1:9" ht="12.75" customHeight="1">
      <c r="A123" s="186"/>
      <c r="B123" s="186"/>
      <c r="C123" s="186"/>
      <c r="D123" s="186"/>
      <c r="E123" s="186"/>
      <c r="F123" s="186"/>
      <c r="G123" s="186"/>
      <c r="H123" s="186"/>
      <c r="I123" s="186"/>
    </row>
    <row r="124" spans="3:9" ht="12.75" customHeight="1">
      <c r="C124" s="186"/>
      <c r="D124" s="186"/>
      <c r="E124" s="186"/>
      <c r="F124" s="186"/>
      <c r="G124" s="186"/>
      <c r="H124" s="186"/>
      <c r="I124" s="186"/>
    </row>
    <row r="125" spans="3:9" ht="12.75" customHeight="1">
      <c r="C125" s="186"/>
      <c r="D125" s="186"/>
      <c r="E125" s="186"/>
      <c r="F125" s="186"/>
      <c r="G125" s="186"/>
      <c r="H125" s="186"/>
      <c r="I125" s="186"/>
    </row>
    <row r="126" spans="3:9" ht="12.75" customHeight="1">
      <c r="C126" s="186"/>
      <c r="D126" s="186"/>
      <c r="E126" s="186"/>
      <c r="F126" s="186"/>
      <c r="G126" s="186"/>
      <c r="H126" s="186"/>
      <c r="I126" s="186"/>
    </row>
    <row r="127" spans="3:9" ht="12.75" customHeight="1">
      <c r="C127" s="186"/>
      <c r="D127" s="186"/>
      <c r="E127" s="186"/>
      <c r="F127" s="186"/>
      <c r="G127" s="186"/>
      <c r="H127" s="186"/>
      <c r="I127" s="186"/>
    </row>
  </sheetData>
  <mergeCells count="25">
    <mergeCell ref="A7:B7"/>
    <mergeCell ref="C7:D7"/>
    <mergeCell ref="E7:F7"/>
    <mergeCell ref="G7:H7"/>
    <mergeCell ref="A6:B6"/>
    <mergeCell ref="C6:D6"/>
    <mergeCell ref="E6:F6"/>
    <mergeCell ref="G6:H6"/>
    <mergeCell ref="H39:H48"/>
    <mergeCell ref="G47:G48"/>
    <mergeCell ref="C22:D22"/>
    <mergeCell ref="E25:F25"/>
    <mergeCell ref="G25:H25"/>
    <mergeCell ref="C26:D26"/>
    <mergeCell ref="E26:F26"/>
    <mergeCell ref="G26:H26"/>
    <mergeCell ref="A23:B23"/>
    <mergeCell ref="E27:F27"/>
    <mergeCell ref="A24:B24"/>
    <mergeCell ref="C28:D28"/>
    <mergeCell ref="C5:D5"/>
    <mergeCell ref="E5:F5"/>
    <mergeCell ref="G5:H5"/>
    <mergeCell ref="A1:B1"/>
    <mergeCell ref="C1:F1"/>
  </mergeCells>
  <printOptions/>
  <pageMargins left="0.55" right="0.44" top="0.81" bottom="0.83" header="0.5" footer="0.5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 Natural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NWN User</dc:creator>
  <cp:keywords/>
  <dc:description/>
  <cp:lastModifiedBy>NWN User</cp:lastModifiedBy>
  <dcterms:created xsi:type="dcterms:W3CDTF">2004-06-25T20:03:34Z</dcterms:created>
  <dcterms:modified xsi:type="dcterms:W3CDTF">2004-06-25T20:04:58Z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Compliance</vt:lpwstr>
  </property>
  <property fmtid="{D5CDD505-2E9C-101B-9397-08002B2CF9AE}" pid="3" name="IsHighlyConfidential">
    <vt:lpwstr>0</vt:lpwstr>
  </property>
  <property fmtid="{D5CDD505-2E9C-101B-9397-08002B2CF9AE}" pid="4" name="DocketNumber">
    <vt:lpwstr>031885</vt:lpwstr>
  </property>
  <property fmtid="{D5CDD505-2E9C-101B-9397-08002B2CF9AE}" pid="5" name="IsConfidential">
    <vt:lpwstr>0</vt:lpwstr>
  </property>
  <property fmtid="{D5CDD505-2E9C-101B-9397-08002B2CF9AE}" pid="6" name="Date1">
    <vt:lpwstr>2004-06-25T00:00:00Z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2003-11-19T00:00:00Z</vt:lpwstr>
  </property>
  <property fmtid="{D5CDD505-2E9C-101B-9397-08002B2CF9AE}" pid="9" name="Prefix">
    <vt:lpwstr>UG</vt:lpwstr>
  </property>
  <property fmtid="{D5CDD505-2E9C-101B-9397-08002B2CF9AE}" pid="10" name="CaseCompanyNames">
    <vt:lpwstr>Northwest Natural Gas Company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